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9 Сентябрь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6" i="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<sst xmlns="http://schemas.openxmlformats.org/spreadsheetml/2006/main" count="1028" uniqueCount="173">
  <si>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</si>
  <si>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</si>
  <si>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</si>
  <si>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</si>
  <si>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</si>
  <si>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</si>
  <si>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</si>
  <si>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</si>
  <si>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</si>
  <si>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</si>
  <si>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</si>
  <si>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</si>
  <si>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</si>
  <si>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</si>
  <si>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</si>
  <si>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</si>
  <si>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</si>
  <si>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</si>
  <si>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</si>
  <si>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</si>
  <si>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</si>
  <si>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</si>
  <si>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</si>
  <si>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</si>
  <si>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</si>
  <si>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</si>
  <si>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</si>
  <si>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</si>
  <si>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</si>
  <si>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</si>
  <si>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</si>
  <si>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</si>
  <si>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</si>
  <si>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</si>
  <si>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</si>
  <si>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</si>
  <si>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</si>
  <si>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</si>
  <si>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</si>
  <si>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</si>
  <si>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</si>
  <si>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</si>
  <si>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</si>
  <si>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</si>
  <si>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</si>
  <si>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</si>
  <si>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</si>
  <si>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</si>
  <si>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</si>
  <si>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</si>
  <si>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</si>
  <si>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</si>
  <si>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</si>
  <si>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</si>
  <si>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</si>
  <si>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</si>
  <si>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</si>
  <si>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</si>
  <si>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</si>
  <si>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</si>
  <si>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</si>
  <si>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</si>
  <si>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</si>
  <si>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</si>
  <si>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</si>
  <si>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</si>
  <si>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</si>
  <si>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</si>
  <si>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</si>
  <si>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</si>
  <si>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</si>
  <si>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</si>
  <si>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</si>
  <si>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</si>
  <si>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</si>
  <si>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</si>
  <si>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</si>
  <si>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</si>
  <si>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</si>
  <si>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</si>
  <si>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</si>
  <si>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</si>
  <si>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</si>
  <si>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</si>
  <si>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</si>
  <si>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</si>
  <si>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</si>
  <si>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</si>
  <si>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</si>
  <si>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</si>
  <si>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</si>
  <si>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</si>
  <si>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</si>
  <si>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</si>
  <si>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</si>
  <si>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</si>
  <si>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</si>
  <si>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</si>
  <si>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</si>
  <si>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</si>
  <si>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</si>
  <si>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</si>
  <si>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</si>
  <si>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</si>
  <si>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</si>
  <si>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</si>
  <si>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</si>
  <si>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</si>
  <si>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</si>
  <si>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</si>
  <si>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</si>
  <si>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</si>
  <si>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</si>
  <si>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</si>
  <si>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</si>
  <si>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</si>
  <si>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</si>
  <si>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</si>
  <si>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</si>
  <si>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</si>
  <si>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</si>
  <si>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</si>
  <si>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</si>
  <si>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</si>
  <si>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</si>
  <si>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</si>
  <si>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</si>
  <si>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</si>
  <si>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</si>
  <si>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</si>
  <si>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</si>
  <si>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</si>
  <si>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</si>
  <si>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</si>
  <si>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</si>
  <si>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</si>
  <si>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</si>
  <si>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</si>
  <si>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</si>
  <si>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</si>
  <si>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Департамент по тарифам Приморского края. Постановление № 67/1 от 26.12.2019г.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</si>
  <si>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2020 г.</t>
  </si>
  <si>
    <t>сентябрь 2020 года</t>
  </si>
  <si>
    <t>01.09.2020</t>
  </si>
  <si>
    <t>02.09.2020</t>
  </si>
  <si>
    <t>03.09.2020</t>
  </si>
  <si>
    <t>04.09.2020</t>
  </si>
  <si>
    <t>05.09.2020</t>
  </si>
  <si>
    <t>06.09.2020</t>
  </si>
  <si>
    <t>07.09.2020</t>
  </si>
  <si>
    <t>08.09.2020</t>
  </si>
  <si>
    <t>09.09.2020</t>
  </si>
  <si>
    <t>10.09.2020</t>
  </si>
  <si>
    <t>11.09.2020</t>
  </si>
  <si>
    <t>12.09.2020</t>
  </si>
  <si>
    <t>13.09.2020</t>
  </si>
  <si>
    <t>14.09.2020</t>
  </si>
  <si>
    <t>15.09.2020</t>
  </si>
  <si>
    <t>16.09.2020</t>
  </si>
  <si>
    <t>17.09.2020</t>
  </si>
  <si>
    <t>18.09.2020</t>
  </si>
  <si>
    <t>19.09.2020</t>
  </si>
  <si>
    <t>20.09.2020</t>
  </si>
  <si>
    <t>21.09.2020</t>
  </si>
  <si>
    <t>22.09.2020</t>
  </si>
  <si>
    <t>23.09.2020</t>
  </si>
  <si>
    <t>24.09.2020</t>
  </si>
  <si>
    <t>25.09.2020</t>
  </si>
  <si>
    <t>26.09.2020</t>
  </si>
  <si>
    <t>27.09.2020</t>
  </si>
  <si>
    <t>28.09.2020</t>
  </si>
  <si>
    <t>29.09.2020</t>
  </si>
  <si>
    <t>30.09.2020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</si>
</sst>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1">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1" fontId="22" fillId="0"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0" borderId="13" xfId="4" applyFont="1" applyFill="1" applyBorder="1" applyAlignment="1" applyProtection="1">
      <alignment horizontal="left" indent="1"/>
      <protection hidden="1"/>
    </xf>
    <xf numFmtId="0" fontId="22" fillId="0"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1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40"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276" name="Object 252" hidden="1">
              <a:extLst>
                <a:ext uri="{63B3BB69-23CF-44E3-9099-C40C66FF867C}">
                  <a14:compatExt spid="_x0000_s127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277" name="Object 253" hidden="1">
              <a:extLst>
                <a:ext uri="{63B3BB69-23CF-44E3-9099-C40C66FF867C}">
                  <a14:compatExt spid="_x0000_s127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278" name="Object 254" hidden="1">
              <a:extLst>
                <a:ext uri="{63B3BB69-23CF-44E3-9099-C40C66FF867C}">
                  <a14:compatExt spid="_x0000_s127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279" name="Object 255" hidden="1">
              <a:extLst>
                <a:ext uri="{63B3BB69-23CF-44E3-9099-C40C66FF867C}">
                  <a14:compatExt spid="_x0000_s127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4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5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280" name="Object 256" hidden="1">
              <a:extLst>
                <a:ext uri="{63B3BB69-23CF-44E3-9099-C40C66FF867C}">
                  <a14:compatExt spid="_x0000_s128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281" name="Object 257" hidden="1">
              <a:extLst>
                <a:ext uri="{63B3BB69-23CF-44E3-9099-C40C66FF867C}">
                  <a14:compatExt spid="_x0000_s128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282" name="Object 258" hidden="1">
              <a:extLst>
                <a:ext uri="{63B3BB69-23CF-44E3-9099-C40C66FF867C}">
                  <a14:compatExt spid="_x0000_s128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283" name="Object 259" hidden="1">
              <a:extLst>
                <a:ext uri="{63B3BB69-23CF-44E3-9099-C40C66FF867C}">
                  <a14:compatExt spid="_x0000_s128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84" name="Object 260" hidden="1">
              <a:extLst>
                <a:ext uri="{63B3BB69-23CF-44E3-9099-C40C66FF867C}">
                  <a14:compatExt spid="_x0000_s128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85" name="Object 261" hidden="1">
              <a:extLst>
                <a:ext uri="{63B3BB69-23CF-44E3-9099-C40C66FF867C}">
                  <a14:compatExt spid="_x0000_s12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86" name="Object 262" hidden="1">
              <a:extLst>
                <a:ext uri="{63B3BB69-23CF-44E3-9099-C40C66FF867C}">
                  <a14:compatExt spid="_x0000_s12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87" name="Object 263" hidden="1">
              <a:extLst>
                <a:ext uri="{63B3BB69-23CF-44E3-9099-C40C66FF867C}">
                  <a14:compatExt spid="_x0000_s12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88" name="Object 264" hidden="1">
              <a:extLst>
                <a:ext uri="{63B3BB69-23CF-44E3-9099-C40C66FF867C}">
                  <a14:compatExt spid="_x0000_s12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89" name="Object 265" hidden="1">
              <a:extLst>
                <a:ext uri="{63B3BB69-23CF-44E3-9099-C40C66FF867C}">
                  <a14:compatExt spid="_x0000_s12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7" t="s">
        <v>141</v>
      </c>
      <c r="B1" s="107"/>
      <c r="C1" s="107"/>
      <c r="D1" s="107"/>
      <c r="E1" s="107"/>
      <c r="F1" s="107"/>
    </row>
    <row r="2" spans="1:8" s="1" customFormat="1" ht="21.75" customHeight="1" x14ac:dyDescent="0.25">
      <c r="A2" s="108" t="s">
        <v>30</v>
      </c>
      <c r="B2" s="108"/>
      <c r="C2" s="108"/>
      <c r="D2" s="108"/>
      <c r="E2" s="108"/>
      <c r="F2" s="108"/>
      <c r="G2" s="1" t="s">
        <v>41</v>
      </c>
    </row>
    <row r="3" spans="1:8" ht="18" customHeight="1" x14ac:dyDescent="0.25">
      <c r="A3" s="109" t="s">
        <v>31</v>
      </c>
      <c r="B3" s="109"/>
      <c r="C3" s="109"/>
      <c r="D3" s="109"/>
      <c r="E3" s="109"/>
      <c r="F3" s="109"/>
    </row>
    <row r="4" spans="1:8" ht="34.5" customHeight="1" x14ac:dyDescent="0.25">
      <c r="A4" s="110" t="s">
        <v>45</v>
      </c>
      <c r="B4" s="110"/>
      <c r="C4" s="110"/>
      <c r="D4" s="110"/>
      <c r="E4" s="110"/>
      <c r="F4" s="110"/>
    </row>
    <row r="5" spans="1:8" x14ac:dyDescent="0.25">
      <c r="A5" s="114"/>
      <c r="B5" s="114"/>
      <c r="C5" s="115" t="s">
        <v>29</v>
      </c>
      <c r="D5" s="116"/>
      <c r="E5" s="116"/>
      <c r="F5" s="117"/>
    </row>
    <row r="6" spans="1:8" x14ac:dyDescent="0.25">
      <c r="A6" s="114"/>
      <c r="B6" s="114"/>
      <c r="C6" s="3" t="s">
        <v>0</v>
      </c>
      <c r="D6" s="3" t="s">
        <v>1</v>
      </c>
      <c r="E6" s="3" t="s">
        <v>2</v>
      </c>
      <c r="F6" s="3" t="s">
        <v>3</v>
      </c>
    </row>
    <row r="7" spans="1:8" s="6" customFormat="1" x14ac:dyDescent="0.25">
      <c r="A7" s="111" t="s">
        <v>44</v>
      </c>
      <c r="B7" s="112"/>
      <c r="C7" s="4">
        <f>$F$12+'СЕТ СН'!F5+СВЦЭМ!$D$10+'СЕТ СН'!F8-'СЕТ СН'!F$15</f>
        <v>3136.29684567</v>
      </c>
      <c r="D7" s="4">
        <f>$F$12+'СЕТ СН'!G5+СВЦЭМ!$D$10+'СЕТ СН'!G8-'СЕТ СН'!G$15</f>
        <v>4038.0968456700002</v>
      </c>
      <c r="E7" s="4">
        <f>$F$12+'СЕТ СН'!H5+СВЦЭМ!$D$10+'СЕТ СН'!H8-'СЕТ СН'!H$15</f>
        <v>4275.2168456700001</v>
      </c>
      <c r="F7" s="4">
        <f>$F$12+'СЕТ СН'!I5+СВЦЭМ!$D$10+'СЕТ СН'!I8-'СЕТ СН'!I$15</f>
        <v>4662.3868456700002</v>
      </c>
      <c r="G7" s="5"/>
    </row>
    <row r="8" spans="1:8" x14ac:dyDescent="0.25">
      <c r="F8" s="8"/>
    </row>
    <row r="9" spans="1:8" ht="45.75" customHeight="1" x14ac:dyDescent="0.25">
      <c r="A9" s="102" t="s">
        <v>46</v>
      </c>
      <c r="B9" s="102"/>
      <c r="C9" s="102"/>
      <c r="D9" s="102"/>
      <c r="E9" s="102"/>
      <c r="F9" s="102"/>
    </row>
    <row r="10" spans="1:8" x14ac:dyDescent="0.25">
      <c r="B10" s="2"/>
      <c r="H10" s="2" t="s">
        <v>41</v>
      </c>
    </row>
    <row r="11" spans="1:8" ht="31.5" x14ac:dyDescent="0.25">
      <c r="A11" s="9"/>
      <c r="B11" s="113" t="s">
        <v>5</v>
      </c>
      <c r="C11" s="113"/>
      <c r="D11" s="113"/>
      <c r="E11" s="10" t="s">
        <v>4</v>
      </c>
      <c r="F11" s="11" t="s">
        <v>12</v>
      </c>
      <c r="G11" s="2" t="s">
        <v>41</v>
      </c>
    </row>
    <row r="12" spans="1:8" ht="31.5" x14ac:dyDescent="0.25">
      <c r="A12" s="12">
        <v>1</v>
      </c>
      <c r="B12" s="101" t="s">
        <v>47</v>
      </c>
      <c r="C12" s="101"/>
      <c r="D12" s="101"/>
      <c r="E12" s="13" t="s">
        <v>22</v>
      </c>
      <c r="F12" s="11">
        <f>ROUND(F13+F14*F15,8)+F34</f>
        <v>1528.62816163</v>
      </c>
      <c r="H12" s="2" t="s">
        <v>41</v>
      </c>
    </row>
    <row r="13" spans="1:8" ht="31.5" x14ac:dyDescent="0.25">
      <c r="A13" s="12">
        <v>2</v>
      </c>
      <c r="B13" s="101" t="s">
        <v>48</v>
      </c>
      <c r="C13" s="101"/>
      <c r="D13" s="101"/>
      <c r="E13" s="13" t="s">
        <v>22</v>
      </c>
      <c r="F13" s="11">
        <f>СВЦЭМ!$D$11</f>
        <v>702.97021744999995</v>
      </c>
    </row>
    <row r="14" spans="1:8" ht="36" customHeight="1" x14ac:dyDescent="0.25">
      <c r="A14" s="12">
        <v>3</v>
      </c>
      <c r="B14" s="101" t="s">
        <v>49</v>
      </c>
      <c r="C14" s="101"/>
      <c r="D14" s="101"/>
      <c r="E14" s="13" t="s">
        <v>23</v>
      </c>
      <c r="F14" s="11">
        <f>СВЦЭМ!$D$12</f>
        <v>520439.72392638039</v>
      </c>
    </row>
    <row r="15" spans="1:8" ht="30.75" customHeight="1" x14ac:dyDescent="0.25">
      <c r="A15" s="12">
        <v>4</v>
      </c>
      <c r="B15" s="101" t="s">
        <v>50</v>
      </c>
      <c r="C15" s="101" t="s">
        <v>24</v>
      </c>
      <c r="D15" s="101" t="s">
        <v>24</v>
      </c>
      <c r="E15" s="14" t="s">
        <v>51</v>
      </c>
      <c r="F15" s="15">
        <f>ROUND(IF(F25-(F26+F33)&lt;=0,0,MAX(0,(F16-(F17+F24))/(F25-(F26+F33)))),11)</f>
        <v>1.58646219E-3</v>
      </c>
    </row>
    <row r="16" spans="1:8" ht="36" customHeight="1" x14ac:dyDescent="0.25">
      <c r="A16" s="12">
        <v>5</v>
      </c>
      <c r="B16" s="101" t="s">
        <v>52</v>
      </c>
      <c r="C16" s="101" t="s">
        <v>25</v>
      </c>
      <c r="D16" s="101" t="s">
        <v>6</v>
      </c>
      <c r="E16" s="13" t="s">
        <v>6</v>
      </c>
      <c r="F16" s="16">
        <f>СВЦЭМ!$D$21</f>
        <v>0.65200000000000002</v>
      </c>
    </row>
    <row r="17" spans="1:6" ht="33" customHeight="1" x14ac:dyDescent="0.25">
      <c r="A17" s="12">
        <v>6</v>
      </c>
      <c r="B17" s="101" t="s">
        <v>53</v>
      </c>
      <c r="C17" s="101" t="s">
        <v>25</v>
      </c>
      <c r="D17" s="101" t="s">
        <v>6</v>
      </c>
      <c r="E17" s="13" t="s">
        <v>6</v>
      </c>
      <c r="F17" s="16">
        <f>SUM(F19:F23)</f>
        <v>0.625</v>
      </c>
    </row>
    <row r="18" spans="1:6" ht="13.5" customHeight="1" x14ac:dyDescent="0.25">
      <c r="A18" s="12"/>
      <c r="B18" s="104" t="s">
        <v>54</v>
      </c>
      <c r="C18" s="105"/>
      <c r="D18" s="105"/>
      <c r="E18" s="105"/>
      <c r="F18" s="106"/>
    </row>
    <row r="19" spans="1:6" x14ac:dyDescent="0.25">
      <c r="A19" s="12">
        <v>6.1</v>
      </c>
      <c r="B19" s="101" t="s">
        <v>55</v>
      </c>
      <c r="C19" s="101"/>
      <c r="D19" s="101"/>
      <c r="E19" s="13" t="s">
        <v>6</v>
      </c>
      <c r="F19" s="16">
        <v>0</v>
      </c>
    </row>
    <row r="20" spans="1:6" x14ac:dyDescent="0.25">
      <c r="A20" s="12">
        <v>6.2</v>
      </c>
      <c r="B20" s="101" t="s">
        <v>56</v>
      </c>
      <c r="C20" s="101"/>
      <c r="D20" s="101"/>
      <c r="E20" s="13" t="s">
        <v>6</v>
      </c>
      <c r="F20" s="16">
        <v>0</v>
      </c>
    </row>
    <row r="21" spans="1:6" x14ac:dyDescent="0.25">
      <c r="A21" s="12">
        <v>6.3</v>
      </c>
      <c r="B21" s="101" t="s">
        <v>57</v>
      </c>
      <c r="C21" s="101"/>
      <c r="D21" s="101"/>
      <c r="E21" s="13" t="s">
        <v>6</v>
      </c>
      <c r="F21" s="16">
        <v>0</v>
      </c>
    </row>
    <row r="22" spans="1:6" x14ac:dyDescent="0.25">
      <c r="A22" s="12">
        <v>6.4</v>
      </c>
      <c r="B22" s="101" t="s">
        <v>58</v>
      </c>
      <c r="C22" s="101"/>
      <c r="D22" s="101"/>
      <c r="E22" s="13" t="s">
        <v>6</v>
      </c>
      <c r="F22" s="16">
        <v>0</v>
      </c>
    </row>
    <row r="23" spans="1:6" x14ac:dyDescent="0.25">
      <c r="A23" s="12">
        <v>6.5</v>
      </c>
      <c r="B23" s="101" t="s">
        <v>59</v>
      </c>
      <c r="C23" s="101"/>
      <c r="D23" s="101"/>
      <c r="E23" s="13" t="s">
        <v>6</v>
      </c>
      <c r="F23" s="99">
        <v>0.625</v>
      </c>
    </row>
    <row r="24" spans="1:6" ht="31.5" customHeight="1" x14ac:dyDescent="0.25">
      <c r="A24" s="12">
        <v>7</v>
      </c>
      <c r="B24" s="101" t="s">
        <v>26</v>
      </c>
      <c r="C24" s="101" t="s">
        <v>25</v>
      </c>
      <c r="D24" s="101" t="s">
        <v>6</v>
      </c>
      <c r="E24" s="13" t="s">
        <v>6</v>
      </c>
      <c r="F24" s="16">
        <v>0</v>
      </c>
    </row>
    <row r="25" spans="1:6" ht="30" customHeight="1" x14ac:dyDescent="0.25">
      <c r="A25" s="12">
        <v>8</v>
      </c>
      <c r="B25" s="101" t="s">
        <v>60</v>
      </c>
      <c r="C25" s="101" t="s">
        <v>27</v>
      </c>
      <c r="D25" s="101" t="s">
        <v>28</v>
      </c>
      <c r="E25" s="13" t="s">
        <v>61</v>
      </c>
      <c r="F25" s="16">
        <f>СВЦЭМ!D20</f>
        <v>487.60399999999998</v>
      </c>
    </row>
    <row r="26" spans="1:6" ht="30.75" customHeight="1" x14ac:dyDescent="0.25">
      <c r="A26" s="12">
        <v>9</v>
      </c>
      <c r="B26" s="101" t="s">
        <v>62</v>
      </c>
      <c r="C26" s="101" t="s">
        <v>27</v>
      </c>
      <c r="D26" s="101" t="s">
        <v>28</v>
      </c>
      <c r="E26" s="13" t="s">
        <v>61</v>
      </c>
      <c r="F26" s="16">
        <f>SUM(F28:F32)</f>
        <v>470.5849999999997</v>
      </c>
    </row>
    <row r="27" spans="1:6" x14ac:dyDescent="0.25">
      <c r="A27" s="12"/>
      <c r="B27" s="104" t="s">
        <v>54</v>
      </c>
      <c r="C27" s="105"/>
      <c r="D27" s="105"/>
      <c r="E27" s="105"/>
      <c r="F27" s="106"/>
    </row>
    <row r="28" spans="1:6" x14ac:dyDescent="0.25">
      <c r="A28" s="12">
        <v>9.1</v>
      </c>
      <c r="B28" s="101" t="s">
        <v>55</v>
      </c>
      <c r="C28" s="101"/>
      <c r="D28" s="101"/>
      <c r="E28" s="13" t="s">
        <v>61</v>
      </c>
      <c r="F28" s="16">
        <v>0</v>
      </c>
    </row>
    <row r="29" spans="1:6" x14ac:dyDescent="0.25">
      <c r="A29" s="12">
        <v>9.1999999999999993</v>
      </c>
      <c r="B29" s="101" t="s">
        <v>56</v>
      </c>
      <c r="C29" s="101"/>
      <c r="D29" s="101"/>
      <c r="E29" s="13" t="s">
        <v>61</v>
      </c>
      <c r="F29" s="86">
        <v>0</v>
      </c>
    </row>
    <row r="30" spans="1:6" x14ac:dyDescent="0.25">
      <c r="A30" s="12">
        <v>9.3000000000000007</v>
      </c>
      <c r="B30" s="101" t="s">
        <v>57</v>
      </c>
      <c r="C30" s="101"/>
      <c r="D30" s="101"/>
      <c r="E30" s="13" t="s">
        <v>61</v>
      </c>
      <c r="F30" s="16">
        <v>0</v>
      </c>
    </row>
    <row r="31" spans="1:6" x14ac:dyDescent="0.25">
      <c r="A31" s="12">
        <v>9.4</v>
      </c>
      <c r="B31" s="101" t="s">
        <v>58</v>
      </c>
      <c r="C31" s="101"/>
      <c r="D31" s="101"/>
      <c r="E31" s="13" t="s">
        <v>61</v>
      </c>
      <c r="F31" s="16">
        <v>0</v>
      </c>
    </row>
    <row r="32" spans="1:6" x14ac:dyDescent="0.25">
      <c r="A32" s="12">
        <v>9.5</v>
      </c>
      <c r="B32" s="101" t="s">
        <v>59</v>
      </c>
      <c r="C32" s="101"/>
      <c r="D32" s="101"/>
      <c r="E32" s="13" t="s">
        <v>61</v>
      </c>
      <c r="F32" s="86">
        <v>470.5849999999997</v>
      </c>
    </row>
    <row r="33" spans="1:6" ht="34.5" customHeight="1" x14ac:dyDescent="0.25">
      <c r="A33" s="12">
        <v>10</v>
      </c>
      <c r="B33" s="101" t="s">
        <v>63</v>
      </c>
      <c r="C33" s="101" t="s">
        <v>27</v>
      </c>
      <c r="D33" s="101" t="s">
        <v>28</v>
      </c>
      <c r="E33" s="13" t="s">
        <v>61</v>
      </c>
      <c r="F33" s="16">
        <v>0</v>
      </c>
    </row>
    <row r="34" spans="1:6" ht="42" customHeight="1" x14ac:dyDescent="0.25">
      <c r="A34" s="12">
        <v>11</v>
      </c>
      <c r="B34" s="101" t="s">
        <v>64</v>
      </c>
      <c r="C34" s="101"/>
      <c r="D34" s="101" t="s">
        <v>22</v>
      </c>
      <c r="E34" s="17" t="s">
        <v>22</v>
      </c>
      <c r="F34" s="11">
        <v>0</v>
      </c>
    </row>
    <row r="36" spans="1:6" ht="15.75" customHeight="1" x14ac:dyDescent="0.25">
      <c r="A36" s="103" t="s">
        <v>65</v>
      </c>
      <c r="B36" s="103"/>
      <c r="C36" s="103"/>
      <c r="D36" s="103"/>
      <c r="E36" s="103"/>
      <c r="F36" s="103"/>
    </row>
    <row r="37" spans="1:6" x14ac:dyDescent="0.25">
      <c r="A37" s="103"/>
      <c r="B37" s="103"/>
      <c r="C37" s="103"/>
      <c r="D37" s="103"/>
      <c r="E37" s="103"/>
      <c r="F37" s="103"/>
    </row>
    <row r="38" spans="1:6" x14ac:dyDescent="0.25">
      <c r="A38" s="103"/>
      <c r="B38" s="103"/>
      <c r="C38" s="103"/>
      <c r="D38" s="103"/>
      <c r="E38" s="103"/>
      <c r="F38" s="103"/>
    </row>
    <row r="39" spans="1:6" x14ac:dyDescent="0.25">
      <c r="A39" s="103"/>
      <c r="B39" s="103"/>
      <c r="C39" s="103"/>
      <c r="D39" s="103"/>
      <c r="E39" s="103"/>
      <c r="F39" s="103"/>
    </row>
    <row r="40" spans="1:6" x14ac:dyDescent="0.25">
      <c r="A40" s="103"/>
      <c r="B40" s="103"/>
      <c r="C40" s="103"/>
      <c r="D40" s="103"/>
      <c r="E40" s="103"/>
      <c r="F40" s="103"/>
    </row>
    <row r="41" spans="1:6" x14ac:dyDescent="0.25">
      <c r="A41" s="103"/>
      <c r="B41" s="103"/>
      <c r="C41" s="103"/>
      <c r="D41" s="103"/>
      <c r="E41" s="103"/>
      <c r="F41" s="103"/>
    </row>
  </sheetData>
  <sheetProtection algorithmName="SHA-512" hashValue="qSLmDA+/AC3CJijE+EoYKQspAsT5pjxgRHuU2GcRl1w0hWwcc9X16YB2DtN21iVJUF4X/8Nuh8b5P4yAqc5xhQ==" saltValue="T3aHEX/0kkif52PoWaMM2w==" spinCount="100000"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2020 г.</v>
      </c>
      <c r="B1" s="118"/>
      <c r="C1" s="118"/>
      <c r="D1" s="118"/>
      <c r="E1" s="118"/>
      <c r="F1" s="18"/>
    </row>
    <row r="2" spans="1:6" x14ac:dyDescent="0.25">
      <c r="A2" s="19"/>
      <c r="B2" s="19"/>
      <c r="C2" s="19"/>
      <c r="D2" s="19"/>
      <c r="E2" s="19"/>
      <c r="F2" s="19"/>
    </row>
    <row r="3" spans="1:6" x14ac:dyDescent="0.25">
      <c r="A3" s="108" t="s">
        <v>13</v>
      </c>
      <c r="B3" s="108"/>
      <c r="C3" s="108"/>
      <c r="D3" s="108"/>
      <c r="E3" s="108"/>
      <c r="F3" s="20"/>
    </row>
    <row r="4" spans="1:6" x14ac:dyDescent="0.25">
      <c r="A4" s="109" t="s">
        <v>14</v>
      </c>
      <c r="B4" s="109"/>
      <c r="C4" s="109"/>
      <c r="D4" s="109"/>
      <c r="E4" s="109"/>
      <c r="F4" s="21"/>
    </row>
    <row r="5" spans="1:6" x14ac:dyDescent="0.25">
      <c r="A5" s="19"/>
      <c r="B5" s="19"/>
      <c r="C5" s="19"/>
      <c r="D5" s="19"/>
      <c r="E5" s="19"/>
      <c r="F5" s="19"/>
    </row>
    <row r="6" spans="1:6" x14ac:dyDescent="0.25">
      <c r="A6" s="22" t="s">
        <v>66</v>
      </c>
      <c r="B6" s="23"/>
    </row>
    <row r="7" spans="1:6" x14ac:dyDescent="0.25">
      <c r="A7" s="121" t="s">
        <v>67</v>
      </c>
      <c r="B7" s="119" t="s">
        <v>29</v>
      </c>
      <c r="C7" s="119"/>
      <c r="D7" s="119"/>
      <c r="E7" s="119"/>
      <c r="F7" s="24"/>
    </row>
    <row r="8" spans="1:6" x14ac:dyDescent="0.25">
      <c r="A8" s="122"/>
      <c r="B8" s="25" t="s">
        <v>0</v>
      </c>
      <c r="C8" s="25" t="s">
        <v>32</v>
      </c>
      <c r="D8" s="25" t="s">
        <v>33</v>
      </c>
      <c r="E8" s="25" t="s">
        <v>3</v>
      </c>
    </row>
    <row r="9" spans="1:6" x14ac:dyDescent="0.25">
      <c r="A9" s="26" t="s">
        <v>34</v>
      </c>
      <c r="B9" s="4">
        <f>СВЦЭМ!$D$14+'СЕТ СН'!F5+СВЦЭМ!$D$10+'СЕТ СН'!F8-'СЕТ СН'!F$16</f>
        <v>2420.2424112399999</v>
      </c>
      <c r="C9" s="4">
        <f>СВЦЭМ!$D$14+'СЕТ СН'!G5+СВЦЭМ!$D$10+'СЕТ СН'!G8-'СЕТ СН'!G$16</f>
        <v>3322.0424112400001</v>
      </c>
      <c r="D9" s="4">
        <f>СВЦЭМ!$D$14+'СЕТ СН'!H5+СВЦЭМ!$D$10+'СЕТ СН'!H8-'СЕТ СН'!H$16</f>
        <v>3559.16241124</v>
      </c>
      <c r="E9" s="4">
        <f>СВЦЭМ!$D$14+'СЕТ СН'!I5+СВЦЭМ!$D$10+'СЕТ СН'!I8-'СЕТ СН'!I$16</f>
        <v>3946.3324112400001</v>
      </c>
    </row>
    <row r="10" spans="1:6" x14ac:dyDescent="0.25">
      <c r="A10" s="26" t="s">
        <v>35</v>
      </c>
      <c r="B10" s="4">
        <f>СВЦЭМ!$D$15+'СЕТ СН'!F5+СВЦЭМ!$D$10+'СЕТ СН'!F8-'СЕТ СН'!F$16</f>
        <v>3074.3255269499996</v>
      </c>
      <c r="C10" s="4">
        <f>СВЦЭМ!$D$15+'СЕТ СН'!G5+СВЦЭМ!$D$10+'СЕТ СН'!G8-'СЕТ СН'!G$16</f>
        <v>3976.1255269499998</v>
      </c>
      <c r="D10" s="4">
        <f>СВЦЭМ!$D$15+'СЕТ СН'!H5+СВЦЭМ!$D$10+'СЕТ СН'!H8-'СЕТ СН'!H$16</f>
        <v>4213.2455269499997</v>
      </c>
      <c r="E10" s="4">
        <f>СВЦЭМ!$D$15+'СЕТ СН'!I5+СВЦЭМ!$D$10+'СЕТ СН'!I8-'СЕТ СН'!I$16</f>
        <v>4600.4155269499997</v>
      </c>
    </row>
    <row r="11" spans="1:6" x14ac:dyDescent="0.25">
      <c r="A11" s="26" t="s">
        <v>36</v>
      </c>
      <c r="B11" s="4">
        <f>СВЦЭМ!$D$16+'СЕТ СН'!F5+СВЦЭМ!$D$10+'СЕТ СН'!F8-'СЕТ СН'!F$16</f>
        <v>3855.7856164499999</v>
      </c>
      <c r="C11" s="4">
        <f>СВЦЭМ!$D$16+'СЕТ СН'!G5+СВЦЭМ!$D$10+'СЕТ СН'!G8-'СЕТ СН'!G$16</f>
        <v>4757.5856164500001</v>
      </c>
      <c r="D11" s="4">
        <f>СВЦЭМ!$D$16+'СЕТ СН'!H5+СВЦЭМ!$D$10+'СЕТ СН'!H8-'СЕТ СН'!H$16</f>
        <v>4994.70561645</v>
      </c>
      <c r="E11" s="4">
        <f>СВЦЭМ!$D$16+'СЕТ СН'!I5+СВЦЭМ!$D$10+'СЕТ СН'!I8-'СЕТ СН'!I$16</f>
        <v>5381.8756164500001</v>
      </c>
    </row>
    <row r="12" spans="1:6" x14ac:dyDescent="0.25">
      <c r="A12" s="120"/>
      <c r="B12" s="120"/>
      <c r="C12" s="120"/>
      <c r="D12" s="120"/>
      <c r="E12" s="120"/>
    </row>
    <row r="13" spans="1:6" x14ac:dyDescent="0.25">
      <c r="A13" s="27" t="s">
        <v>68</v>
      </c>
      <c r="B13" s="23"/>
    </row>
    <row r="14" spans="1:6" x14ac:dyDescent="0.25">
      <c r="A14" s="121" t="s">
        <v>67</v>
      </c>
      <c r="B14" s="119" t="s">
        <v>29</v>
      </c>
      <c r="C14" s="119"/>
      <c r="D14" s="119"/>
      <c r="E14" s="119"/>
    </row>
    <row r="15" spans="1:6" x14ac:dyDescent="0.25">
      <c r="A15" s="122"/>
      <c r="B15" s="25" t="s">
        <v>0</v>
      </c>
      <c r="C15" s="25" t="s">
        <v>32</v>
      </c>
      <c r="D15" s="25" t="s">
        <v>33</v>
      </c>
      <c r="E15" s="25" t="s">
        <v>3</v>
      </c>
    </row>
    <row r="16" spans="1:6" x14ac:dyDescent="0.25">
      <c r="A16" s="26" t="s">
        <v>34</v>
      </c>
      <c r="B16" s="28">
        <f>СВЦЭМ!$D$14+'СЕТ СН'!F5+СВЦЭМ!$D$10+'СЕТ СН'!F8-'СЕТ СН'!F$16</f>
        <v>2420.2424112399999</v>
      </c>
      <c r="C16" s="28">
        <f>СВЦЭМ!$D$14+'СЕТ СН'!G5+СВЦЭМ!$D$10+'СЕТ СН'!G8-'СЕТ СН'!G$16</f>
        <v>3322.0424112400001</v>
      </c>
      <c r="D16" s="28">
        <f>СВЦЭМ!$D$14+'СЕТ СН'!H5+СВЦЭМ!$D$10+'СЕТ СН'!H8-'СЕТ СН'!H$16</f>
        <v>3559.16241124</v>
      </c>
      <c r="E16" s="28">
        <f>СВЦЭМ!$D$14+'СЕТ СН'!I5+СВЦЭМ!$D$10+'СЕТ СН'!I8-'СЕТ СН'!I$16</f>
        <v>3946.3324112400001</v>
      </c>
    </row>
    <row r="17" spans="1:5" x14ac:dyDescent="0.25">
      <c r="A17" s="26" t="s">
        <v>37</v>
      </c>
      <c r="B17" s="28">
        <f>СВЦЭМ!$D$17+'СЕТ СН'!F5+СВЦЭМ!$D$10+'СЕТ СН'!F8-'СЕТ СН'!F$16</f>
        <v>3332.0338316799998</v>
      </c>
      <c r="C17" s="28">
        <f>СВЦЭМ!$D$17+'СЕТ СН'!G5+СВЦЭМ!$D$10+'СЕТ СН'!G8-'СЕТ СН'!G$16</f>
        <v>4233.83383168</v>
      </c>
      <c r="D17" s="28">
        <f>СВЦЭМ!$D$17+'СЕТ СН'!H5+СВЦЭМ!$D$10+'СЕТ СН'!H8-'СЕТ СН'!H$16</f>
        <v>4470.9538316799999</v>
      </c>
      <c r="E17" s="28">
        <f>СВЦЭМ!$D$17+'СЕТ СН'!I5+СВЦЭМ!$D$10+'СЕТ СН'!I8-'СЕТ СН'!I$16</f>
        <v>4858.12383168</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3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2020 г.</v>
      </c>
      <c r="B1" s="139"/>
      <c r="C1" s="139"/>
      <c r="D1" s="139"/>
      <c r="E1" s="139"/>
      <c r="F1" s="139"/>
      <c r="G1" s="139"/>
      <c r="H1" s="139"/>
      <c r="I1" s="139"/>
      <c r="J1" s="139"/>
      <c r="K1" s="139"/>
      <c r="L1" s="139"/>
      <c r="M1" s="139"/>
      <c r="N1" s="139"/>
      <c r="O1" s="139"/>
      <c r="P1" s="139"/>
      <c r="Q1" s="139"/>
      <c r="R1" s="139"/>
      <c r="S1" s="139"/>
      <c r="T1" s="139"/>
      <c r="U1" s="139"/>
      <c r="V1" s="139"/>
      <c r="W1" s="139"/>
      <c r="X1" s="139"/>
      <c r="Y1" s="139"/>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0" t="s">
        <v>38</v>
      </c>
      <c r="B3" s="140"/>
      <c r="C3" s="140"/>
      <c r="D3" s="140"/>
      <c r="E3" s="140"/>
      <c r="F3" s="140"/>
      <c r="G3" s="140"/>
      <c r="H3" s="140"/>
      <c r="I3" s="140"/>
      <c r="J3" s="140"/>
      <c r="K3" s="140"/>
      <c r="L3" s="140"/>
      <c r="M3" s="140"/>
      <c r="N3" s="140"/>
      <c r="O3" s="140"/>
      <c r="P3" s="140"/>
      <c r="Q3" s="140"/>
      <c r="R3" s="140"/>
      <c r="S3" s="140"/>
      <c r="T3" s="140"/>
      <c r="U3" s="140"/>
      <c r="V3" s="140"/>
      <c r="W3" s="140"/>
      <c r="X3" s="140"/>
      <c r="Y3" s="140"/>
    </row>
    <row r="4" spans="1:27" ht="15.75" x14ac:dyDescent="0.2">
      <c r="A4" s="140" t="s">
        <v>8</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4" t="s">
        <v>7</v>
      </c>
      <c r="B9" s="128" t="s">
        <v>69</v>
      </c>
      <c r="C9" s="129"/>
      <c r="D9" s="129"/>
      <c r="E9" s="129"/>
      <c r="F9" s="129"/>
      <c r="G9" s="129"/>
      <c r="H9" s="129"/>
      <c r="I9" s="129"/>
      <c r="J9" s="129"/>
      <c r="K9" s="129"/>
      <c r="L9" s="129"/>
      <c r="M9" s="129"/>
      <c r="N9" s="129"/>
      <c r="O9" s="129"/>
      <c r="P9" s="129"/>
      <c r="Q9" s="129"/>
      <c r="R9" s="129"/>
      <c r="S9" s="129"/>
      <c r="T9" s="129"/>
      <c r="U9" s="129"/>
      <c r="V9" s="129"/>
      <c r="W9" s="129"/>
      <c r="X9" s="129"/>
      <c r="Y9" s="130"/>
    </row>
    <row r="10" spans="1:27" ht="12.75" x14ac:dyDescent="0.2">
      <c r="A10" s="135"/>
      <c r="B10" s="131"/>
      <c r="C10" s="132"/>
      <c r="D10" s="132"/>
      <c r="E10" s="132"/>
      <c r="F10" s="132"/>
      <c r="G10" s="132"/>
      <c r="H10" s="132"/>
      <c r="I10" s="132"/>
      <c r="J10" s="132"/>
      <c r="K10" s="132"/>
      <c r="L10" s="132"/>
      <c r="M10" s="132"/>
      <c r="N10" s="132"/>
      <c r="O10" s="132"/>
      <c r="P10" s="132"/>
      <c r="Q10" s="132"/>
      <c r="R10" s="132"/>
      <c r="S10" s="132"/>
      <c r="T10" s="132"/>
      <c r="U10" s="132"/>
      <c r="V10" s="132"/>
      <c r="W10" s="132"/>
      <c r="X10" s="132"/>
      <c r="Y10" s="133"/>
    </row>
    <row r="11" spans="1:27" ht="12.75" customHeight="1" x14ac:dyDescent="0.2">
      <c r="A11" s="13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01.09.2020</v>
      </c>
      <c r="B12" s="36">
        <f>SUMIFS(СВЦЭМ!$C$33:$C$776,СВЦЭМ!$A$33:$A$776,$A12,СВЦЭМ!$B$33:$B$776,B$11)+'СЕТ СН'!$F$9+СВЦЭМ!$D$10+'СЕТ СН'!$F$5-'СЕТ СН'!$F$17</f>
        <v>2429.38173921</v>
      </c>
      <c r="C12" s="36">
        <f>SUMIFS(СВЦЭМ!$C$33:$C$776,СВЦЭМ!$A$33:$A$776,$A12,СВЦЭМ!$B$33:$B$776,C$11)+'СЕТ СН'!$F$9+СВЦЭМ!$D$10+'СЕТ СН'!$F$5-'СЕТ СН'!$F$17</f>
        <v>2476.2927869300001</v>
      </c>
      <c r="D12" s="36">
        <f>SUMIFS(СВЦЭМ!$C$33:$C$776,СВЦЭМ!$A$33:$A$776,$A12,СВЦЭМ!$B$33:$B$776,D$11)+'СЕТ СН'!$F$9+СВЦЭМ!$D$10+'СЕТ СН'!$F$5-'СЕТ СН'!$F$17</f>
        <v>2495.5507651600001</v>
      </c>
      <c r="E12" s="36">
        <f>SUMIFS(СВЦЭМ!$C$33:$C$776,СВЦЭМ!$A$33:$A$776,$A12,СВЦЭМ!$B$33:$B$776,E$11)+'СЕТ СН'!$F$9+СВЦЭМ!$D$10+'СЕТ СН'!$F$5-'СЕТ СН'!$F$17</f>
        <v>2511.5629477500001</v>
      </c>
      <c r="F12" s="36">
        <f>SUMIFS(СВЦЭМ!$C$33:$C$776,СВЦЭМ!$A$33:$A$776,$A12,СВЦЭМ!$B$33:$B$776,F$11)+'СЕТ СН'!$F$9+СВЦЭМ!$D$10+'СЕТ СН'!$F$5-'СЕТ СН'!$F$17</f>
        <v>2522.7820024399998</v>
      </c>
      <c r="G12" s="36">
        <f>SUMIFS(СВЦЭМ!$C$33:$C$776,СВЦЭМ!$A$33:$A$776,$A12,СВЦЭМ!$B$33:$B$776,G$11)+'СЕТ СН'!$F$9+СВЦЭМ!$D$10+'СЕТ СН'!$F$5-'СЕТ СН'!$F$17</f>
        <v>2525.0369869900001</v>
      </c>
      <c r="H12" s="36">
        <f>SUMIFS(СВЦЭМ!$C$33:$C$776,СВЦЭМ!$A$33:$A$776,$A12,СВЦЭМ!$B$33:$B$776,H$11)+'СЕТ СН'!$F$9+СВЦЭМ!$D$10+'СЕТ СН'!$F$5-'СЕТ СН'!$F$17</f>
        <v>2511.2954445800001</v>
      </c>
      <c r="I12" s="36">
        <f>SUMIFS(СВЦЭМ!$C$33:$C$776,СВЦЭМ!$A$33:$A$776,$A12,СВЦЭМ!$B$33:$B$776,I$11)+'СЕТ СН'!$F$9+СВЦЭМ!$D$10+'СЕТ СН'!$F$5-'СЕТ СН'!$F$17</f>
        <v>2476.73894329</v>
      </c>
      <c r="J12" s="36">
        <f>SUMIFS(СВЦЭМ!$C$33:$C$776,СВЦЭМ!$A$33:$A$776,$A12,СВЦЭМ!$B$33:$B$776,J$11)+'СЕТ СН'!$F$9+СВЦЭМ!$D$10+'СЕТ СН'!$F$5-'СЕТ СН'!$F$17</f>
        <v>2419.16013075</v>
      </c>
      <c r="K12" s="36">
        <f>SUMIFS(СВЦЭМ!$C$33:$C$776,СВЦЭМ!$A$33:$A$776,$A12,СВЦЭМ!$B$33:$B$776,K$11)+'СЕТ СН'!$F$9+СВЦЭМ!$D$10+'СЕТ СН'!$F$5-'СЕТ СН'!$F$17</f>
        <v>2396.1849869500002</v>
      </c>
      <c r="L12" s="36">
        <f>SUMIFS(СВЦЭМ!$C$33:$C$776,СВЦЭМ!$A$33:$A$776,$A12,СВЦЭМ!$B$33:$B$776,L$11)+'СЕТ СН'!$F$9+СВЦЭМ!$D$10+'СЕТ СН'!$F$5-'СЕТ СН'!$F$17</f>
        <v>2388.5507294099998</v>
      </c>
      <c r="M12" s="36">
        <f>SUMIFS(СВЦЭМ!$C$33:$C$776,СВЦЭМ!$A$33:$A$776,$A12,СВЦЭМ!$B$33:$B$776,M$11)+'СЕТ СН'!$F$9+СВЦЭМ!$D$10+'СЕТ СН'!$F$5-'СЕТ СН'!$F$17</f>
        <v>2395.49502106</v>
      </c>
      <c r="N12" s="36">
        <f>SUMIFS(СВЦЭМ!$C$33:$C$776,СВЦЭМ!$A$33:$A$776,$A12,СВЦЭМ!$B$33:$B$776,N$11)+'СЕТ СН'!$F$9+СВЦЭМ!$D$10+'СЕТ СН'!$F$5-'СЕТ СН'!$F$17</f>
        <v>2420.8042480899999</v>
      </c>
      <c r="O12" s="36">
        <f>SUMIFS(СВЦЭМ!$C$33:$C$776,СВЦЭМ!$A$33:$A$776,$A12,СВЦЭМ!$B$33:$B$776,O$11)+'СЕТ СН'!$F$9+СВЦЭМ!$D$10+'СЕТ СН'!$F$5-'СЕТ СН'!$F$17</f>
        <v>2415.1538846900003</v>
      </c>
      <c r="P12" s="36">
        <f>SUMIFS(СВЦЭМ!$C$33:$C$776,СВЦЭМ!$A$33:$A$776,$A12,СВЦЭМ!$B$33:$B$776,P$11)+'СЕТ СН'!$F$9+СВЦЭМ!$D$10+'СЕТ СН'!$F$5-'СЕТ СН'!$F$17</f>
        <v>2413.7936129999998</v>
      </c>
      <c r="Q12" s="36">
        <f>SUMIFS(СВЦЭМ!$C$33:$C$776,СВЦЭМ!$A$33:$A$776,$A12,СВЦЭМ!$B$33:$B$776,Q$11)+'СЕТ СН'!$F$9+СВЦЭМ!$D$10+'СЕТ СН'!$F$5-'СЕТ СН'!$F$17</f>
        <v>2421.0825249700001</v>
      </c>
      <c r="R12" s="36">
        <f>SUMIFS(СВЦЭМ!$C$33:$C$776,СВЦЭМ!$A$33:$A$776,$A12,СВЦЭМ!$B$33:$B$776,R$11)+'СЕТ СН'!$F$9+СВЦЭМ!$D$10+'СЕТ СН'!$F$5-'СЕТ СН'!$F$17</f>
        <v>2413.1887167200002</v>
      </c>
      <c r="S12" s="36">
        <f>SUMIFS(СВЦЭМ!$C$33:$C$776,СВЦЭМ!$A$33:$A$776,$A12,СВЦЭМ!$B$33:$B$776,S$11)+'СЕТ СН'!$F$9+СВЦЭМ!$D$10+'СЕТ СН'!$F$5-'СЕТ СН'!$F$17</f>
        <v>2412.97179787</v>
      </c>
      <c r="T12" s="36">
        <f>SUMIFS(СВЦЭМ!$C$33:$C$776,СВЦЭМ!$A$33:$A$776,$A12,СВЦЭМ!$B$33:$B$776,T$11)+'СЕТ СН'!$F$9+СВЦЭМ!$D$10+'СЕТ СН'!$F$5-'СЕТ СН'!$F$17</f>
        <v>2405.8330898899999</v>
      </c>
      <c r="U12" s="36">
        <f>SUMIFS(СВЦЭМ!$C$33:$C$776,СВЦЭМ!$A$33:$A$776,$A12,СВЦЭМ!$B$33:$B$776,U$11)+'СЕТ СН'!$F$9+СВЦЭМ!$D$10+'СЕТ СН'!$F$5-'СЕТ СН'!$F$17</f>
        <v>2403.1231852400001</v>
      </c>
      <c r="V12" s="36">
        <f>SUMIFS(СВЦЭМ!$C$33:$C$776,СВЦЭМ!$A$33:$A$776,$A12,СВЦЭМ!$B$33:$B$776,V$11)+'СЕТ СН'!$F$9+СВЦЭМ!$D$10+'СЕТ СН'!$F$5-'СЕТ СН'!$F$17</f>
        <v>2395.6121849199999</v>
      </c>
      <c r="W12" s="36">
        <f>SUMIFS(СВЦЭМ!$C$33:$C$776,СВЦЭМ!$A$33:$A$776,$A12,СВЦЭМ!$B$33:$B$776,W$11)+'СЕТ СН'!$F$9+СВЦЭМ!$D$10+'СЕТ СН'!$F$5-'СЕТ СН'!$F$17</f>
        <v>2383.78161675</v>
      </c>
      <c r="X12" s="36">
        <f>SUMIFS(СВЦЭМ!$C$33:$C$776,СВЦЭМ!$A$33:$A$776,$A12,СВЦЭМ!$B$33:$B$776,X$11)+'СЕТ СН'!$F$9+СВЦЭМ!$D$10+'СЕТ СН'!$F$5-'СЕТ СН'!$F$17</f>
        <v>2410.9200172400001</v>
      </c>
      <c r="Y12" s="36">
        <f>SUMIFS(СВЦЭМ!$C$33:$C$776,СВЦЭМ!$A$33:$A$776,$A12,СВЦЭМ!$B$33:$B$776,Y$11)+'СЕТ СН'!$F$9+СВЦЭМ!$D$10+'СЕТ СН'!$F$5-'СЕТ СН'!$F$17</f>
        <v>2468.24971048</v>
      </c>
      <c r="AA12" s="37"/>
    </row>
    <row r="13" spans="1:27" ht="15.75" x14ac:dyDescent="0.2">
      <c r="A13" s="35">
        <f>A12+1</f>
        <v>44076</v>
      </c>
      <c r="B13" s="36">
        <f>SUMIFS(СВЦЭМ!$C$33:$C$776,СВЦЭМ!$A$33:$A$776,$A13,СВЦЭМ!$B$33:$B$776,B$11)+'СЕТ СН'!$F$9+СВЦЭМ!$D$10+'СЕТ СН'!$F$5-'СЕТ СН'!$F$17</f>
        <v>2499.63276339</v>
      </c>
      <c r="C13" s="36">
        <f>SUMIFS(СВЦЭМ!$C$33:$C$776,СВЦЭМ!$A$33:$A$776,$A13,СВЦЭМ!$B$33:$B$776,C$11)+'СЕТ СН'!$F$9+СВЦЭМ!$D$10+'СЕТ СН'!$F$5-'СЕТ СН'!$F$17</f>
        <v>2554.86614435</v>
      </c>
      <c r="D13" s="36">
        <f>SUMIFS(СВЦЭМ!$C$33:$C$776,СВЦЭМ!$A$33:$A$776,$A13,СВЦЭМ!$B$33:$B$776,D$11)+'СЕТ СН'!$F$9+СВЦЭМ!$D$10+'СЕТ СН'!$F$5-'СЕТ СН'!$F$17</f>
        <v>2594.6967759600002</v>
      </c>
      <c r="E13" s="36">
        <f>SUMIFS(СВЦЭМ!$C$33:$C$776,СВЦЭМ!$A$33:$A$776,$A13,СВЦЭМ!$B$33:$B$776,E$11)+'СЕТ СН'!$F$9+СВЦЭМ!$D$10+'СЕТ СН'!$F$5-'СЕТ СН'!$F$17</f>
        <v>2611.6237860800002</v>
      </c>
      <c r="F13" s="36">
        <f>SUMIFS(СВЦЭМ!$C$33:$C$776,СВЦЭМ!$A$33:$A$776,$A13,СВЦЭМ!$B$33:$B$776,F$11)+'СЕТ СН'!$F$9+СВЦЭМ!$D$10+'СЕТ СН'!$F$5-'СЕТ СН'!$F$17</f>
        <v>2612.55900466</v>
      </c>
      <c r="G13" s="36">
        <f>SUMIFS(СВЦЭМ!$C$33:$C$776,СВЦЭМ!$A$33:$A$776,$A13,СВЦЭМ!$B$33:$B$776,G$11)+'СЕТ СН'!$F$9+СВЦЭМ!$D$10+'СЕТ СН'!$F$5-'СЕТ СН'!$F$17</f>
        <v>2589.3254956299998</v>
      </c>
      <c r="H13" s="36">
        <f>SUMIFS(СВЦЭМ!$C$33:$C$776,СВЦЭМ!$A$33:$A$776,$A13,СВЦЭМ!$B$33:$B$776,H$11)+'СЕТ СН'!$F$9+СВЦЭМ!$D$10+'СЕТ СН'!$F$5-'СЕТ СН'!$F$17</f>
        <v>2536.4908080499999</v>
      </c>
      <c r="I13" s="36">
        <f>SUMIFS(СВЦЭМ!$C$33:$C$776,СВЦЭМ!$A$33:$A$776,$A13,СВЦЭМ!$B$33:$B$776,I$11)+'СЕТ СН'!$F$9+СВЦЭМ!$D$10+'СЕТ СН'!$F$5-'СЕТ СН'!$F$17</f>
        <v>2468.76786197</v>
      </c>
      <c r="J13" s="36">
        <f>SUMIFS(СВЦЭМ!$C$33:$C$776,СВЦЭМ!$A$33:$A$776,$A13,СВЦЭМ!$B$33:$B$776,J$11)+'СЕТ СН'!$F$9+СВЦЭМ!$D$10+'СЕТ СН'!$F$5-'СЕТ СН'!$F$17</f>
        <v>2411.0726710600002</v>
      </c>
      <c r="K13" s="36">
        <f>SUMIFS(СВЦЭМ!$C$33:$C$776,СВЦЭМ!$A$33:$A$776,$A13,СВЦЭМ!$B$33:$B$776,K$11)+'СЕТ СН'!$F$9+СВЦЭМ!$D$10+'СЕТ СН'!$F$5-'СЕТ СН'!$F$17</f>
        <v>2401.8327920400002</v>
      </c>
      <c r="L13" s="36">
        <f>SUMIFS(СВЦЭМ!$C$33:$C$776,СВЦЭМ!$A$33:$A$776,$A13,СВЦЭМ!$B$33:$B$776,L$11)+'СЕТ СН'!$F$9+СВЦЭМ!$D$10+'СЕТ СН'!$F$5-'СЕТ СН'!$F$17</f>
        <v>2406.29133615</v>
      </c>
      <c r="M13" s="36">
        <f>SUMIFS(СВЦЭМ!$C$33:$C$776,СВЦЭМ!$A$33:$A$776,$A13,СВЦЭМ!$B$33:$B$776,M$11)+'СЕТ СН'!$F$9+СВЦЭМ!$D$10+'СЕТ СН'!$F$5-'СЕТ СН'!$F$17</f>
        <v>2405.4599991200002</v>
      </c>
      <c r="N13" s="36">
        <f>SUMIFS(СВЦЭМ!$C$33:$C$776,СВЦЭМ!$A$33:$A$776,$A13,СВЦЭМ!$B$33:$B$776,N$11)+'СЕТ СН'!$F$9+СВЦЭМ!$D$10+'СЕТ СН'!$F$5-'СЕТ СН'!$F$17</f>
        <v>2422.9245450600001</v>
      </c>
      <c r="O13" s="36">
        <f>SUMIFS(СВЦЭМ!$C$33:$C$776,СВЦЭМ!$A$33:$A$776,$A13,СВЦЭМ!$B$33:$B$776,O$11)+'СЕТ СН'!$F$9+СВЦЭМ!$D$10+'СЕТ СН'!$F$5-'СЕТ СН'!$F$17</f>
        <v>2423.9390292500002</v>
      </c>
      <c r="P13" s="36">
        <f>SUMIFS(СВЦЭМ!$C$33:$C$776,СВЦЭМ!$A$33:$A$776,$A13,СВЦЭМ!$B$33:$B$776,P$11)+'СЕТ СН'!$F$9+СВЦЭМ!$D$10+'СЕТ СН'!$F$5-'СЕТ СН'!$F$17</f>
        <v>2426.2671797399998</v>
      </c>
      <c r="Q13" s="36">
        <f>SUMIFS(СВЦЭМ!$C$33:$C$776,СВЦЭМ!$A$33:$A$776,$A13,СВЦЭМ!$B$33:$B$776,Q$11)+'СЕТ СН'!$F$9+СВЦЭМ!$D$10+'СЕТ СН'!$F$5-'СЕТ СН'!$F$17</f>
        <v>2424.6180207100001</v>
      </c>
      <c r="R13" s="36">
        <f>SUMIFS(СВЦЭМ!$C$33:$C$776,СВЦЭМ!$A$33:$A$776,$A13,СВЦЭМ!$B$33:$B$776,R$11)+'СЕТ СН'!$F$9+СВЦЭМ!$D$10+'СЕТ СН'!$F$5-'СЕТ СН'!$F$17</f>
        <v>2416.4475762500001</v>
      </c>
      <c r="S13" s="36">
        <f>SUMIFS(СВЦЭМ!$C$33:$C$776,СВЦЭМ!$A$33:$A$776,$A13,СВЦЭМ!$B$33:$B$776,S$11)+'СЕТ СН'!$F$9+СВЦЭМ!$D$10+'СЕТ СН'!$F$5-'СЕТ СН'!$F$17</f>
        <v>2422.5407437499998</v>
      </c>
      <c r="T13" s="36">
        <f>SUMIFS(СВЦЭМ!$C$33:$C$776,СВЦЭМ!$A$33:$A$776,$A13,СВЦЭМ!$B$33:$B$776,T$11)+'СЕТ СН'!$F$9+СВЦЭМ!$D$10+'СЕТ СН'!$F$5-'СЕТ СН'!$F$17</f>
        <v>2374.4588265500001</v>
      </c>
      <c r="U13" s="36">
        <f>SUMIFS(СВЦЭМ!$C$33:$C$776,СВЦЭМ!$A$33:$A$776,$A13,СВЦЭМ!$B$33:$B$776,U$11)+'СЕТ СН'!$F$9+СВЦЭМ!$D$10+'СЕТ СН'!$F$5-'СЕТ СН'!$F$17</f>
        <v>2352.33726729</v>
      </c>
      <c r="V13" s="36">
        <f>SUMIFS(СВЦЭМ!$C$33:$C$776,СВЦЭМ!$A$33:$A$776,$A13,СВЦЭМ!$B$33:$B$776,V$11)+'СЕТ СН'!$F$9+СВЦЭМ!$D$10+'СЕТ СН'!$F$5-'СЕТ СН'!$F$17</f>
        <v>2333.6539900299999</v>
      </c>
      <c r="W13" s="36">
        <f>SUMIFS(СВЦЭМ!$C$33:$C$776,СВЦЭМ!$A$33:$A$776,$A13,СВЦЭМ!$B$33:$B$776,W$11)+'СЕТ СН'!$F$9+СВЦЭМ!$D$10+'СЕТ СН'!$F$5-'СЕТ СН'!$F$17</f>
        <v>2340.3264237200001</v>
      </c>
      <c r="X13" s="36">
        <f>SUMIFS(СВЦЭМ!$C$33:$C$776,СВЦЭМ!$A$33:$A$776,$A13,СВЦЭМ!$B$33:$B$776,X$11)+'СЕТ СН'!$F$9+СВЦЭМ!$D$10+'СЕТ СН'!$F$5-'СЕТ СН'!$F$17</f>
        <v>2391.1222710399998</v>
      </c>
      <c r="Y13" s="36">
        <f>SUMIFS(СВЦЭМ!$C$33:$C$776,СВЦЭМ!$A$33:$A$776,$A13,СВЦЭМ!$B$33:$B$776,Y$11)+'СЕТ СН'!$F$9+СВЦЭМ!$D$10+'СЕТ СН'!$F$5-'СЕТ СН'!$F$17</f>
        <v>2426.97794789</v>
      </c>
    </row>
    <row r="14" spans="1:27" ht="15.75" x14ac:dyDescent="0.2">
      <c r="A14" s="35">
        <f t="shared" ref="A14:A42" si="0">A13+1</f>
        <v>44077</v>
      </c>
      <c r="B14" s="36">
        <f>SUMIFS(СВЦЭМ!$C$33:$C$776,СВЦЭМ!$A$33:$A$776,$A14,СВЦЭМ!$B$33:$B$776,B$11)+'СЕТ СН'!$F$9+СВЦЭМ!$D$10+'СЕТ СН'!$F$5-'СЕТ СН'!$F$17</f>
        <v>2527.7012138700002</v>
      </c>
      <c r="C14" s="36">
        <f>SUMIFS(СВЦЭМ!$C$33:$C$776,СВЦЭМ!$A$33:$A$776,$A14,СВЦЭМ!$B$33:$B$776,C$11)+'СЕТ СН'!$F$9+СВЦЭМ!$D$10+'СЕТ СН'!$F$5-'СЕТ СН'!$F$17</f>
        <v>2550.30201407</v>
      </c>
      <c r="D14" s="36">
        <f>SUMIFS(СВЦЭМ!$C$33:$C$776,СВЦЭМ!$A$33:$A$776,$A14,СВЦЭМ!$B$33:$B$776,D$11)+'СЕТ СН'!$F$9+СВЦЭМ!$D$10+'СЕТ СН'!$F$5-'СЕТ СН'!$F$17</f>
        <v>2535.3139031999999</v>
      </c>
      <c r="E14" s="36">
        <f>SUMIFS(СВЦЭМ!$C$33:$C$776,СВЦЭМ!$A$33:$A$776,$A14,СВЦЭМ!$B$33:$B$776,E$11)+'СЕТ СН'!$F$9+СВЦЭМ!$D$10+'СЕТ СН'!$F$5-'СЕТ СН'!$F$17</f>
        <v>2532.4214100099998</v>
      </c>
      <c r="F14" s="36">
        <f>SUMIFS(СВЦЭМ!$C$33:$C$776,СВЦЭМ!$A$33:$A$776,$A14,СВЦЭМ!$B$33:$B$776,F$11)+'СЕТ СН'!$F$9+СВЦЭМ!$D$10+'СЕТ СН'!$F$5-'СЕТ СН'!$F$17</f>
        <v>2539.0543728100001</v>
      </c>
      <c r="G14" s="36">
        <f>SUMIFS(СВЦЭМ!$C$33:$C$776,СВЦЭМ!$A$33:$A$776,$A14,СВЦЭМ!$B$33:$B$776,G$11)+'СЕТ СН'!$F$9+СВЦЭМ!$D$10+'СЕТ СН'!$F$5-'СЕТ СН'!$F$17</f>
        <v>2544.2995811400001</v>
      </c>
      <c r="H14" s="36">
        <f>SUMIFS(СВЦЭМ!$C$33:$C$776,СВЦЭМ!$A$33:$A$776,$A14,СВЦЭМ!$B$33:$B$776,H$11)+'СЕТ СН'!$F$9+СВЦЭМ!$D$10+'СЕТ СН'!$F$5-'СЕТ СН'!$F$17</f>
        <v>2526.3156811399999</v>
      </c>
      <c r="I14" s="36">
        <f>SUMIFS(СВЦЭМ!$C$33:$C$776,СВЦЭМ!$A$33:$A$776,$A14,СВЦЭМ!$B$33:$B$776,I$11)+'СЕТ СН'!$F$9+СВЦЭМ!$D$10+'СЕТ СН'!$F$5-'СЕТ СН'!$F$17</f>
        <v>2460.8780656399999</v>
      </c>
      <c r="J14" s="36">
        <f>SUMIFS(СВЦЭМ!$C$33:$C$776,СВЦЭМ!$A$33:$A$776,$A14,СВЦЭМ!$B$33:$B$776,J$11)+'СЕТ СН'!$F$9+СВЦЭМ!$D$10+'СЕТ СН'!$F$5-'СЕТ СН'!$F$17</f>
        <v>2443.2330041099999</v>
      </c>
      <c r="K14" s="36">
        <f>SUMIFS(СВЦЭМ!$C$33:$C$776,СВЦЭМ!$A$33:$A$776,$A14,СВЦЭМ!$B$33:$B$776,K$11)+'СЕТ СН'!$F$9+СВЦЭМ!$D$10+'СЕТ СН'!$F$5-'СЕТ СН'!$F$17</f>
        <v>2473.8844982099999</v>
      </c>
      <c r="L14" s="36">
        <f>SUMIFS(СВЦЭМ!$C$33:$C$776,СВЦЭМ!$A$33:$A$776,$A14,СВЦЭМ!$B$33:$B$776,L$11)+'СЕТ СН'!$F$9+СВЦЭМ!$D$10+'СЕТ СН'!$F$5-'СЕТ СН'!$F$17</f>
        <v>2462.5003349600001</v>
      </c>
      <c r="M14" s="36">
        <f>SUMIFS(СВЦЭМ!$C$33:$C$776,СВЦЭМ!$A$33:$A$776,$A14,СВЦЭМ!$B$33:$B$776,M$11)+'СЕТ СН'!$F$9+СВЦЭМ!$D$10+'СЕТ СН'!$F$5-'СЕТ СН'!$F$17</f>
        <v>2472.2934901500003</v>
      </c>
      <c r="N14" s="36">
        <f>SUMIFS(СВЦЭМ!$C$33:$C$776,СВЦЭМ!$A$33:$A$776,$A14,СВЦЭМ!$B$33:$B$776,N$11)+'СЕТ СН'!$F$9+СВЦЭМ!$D$10+'СЕТ СН'!$F$5-'СЕТ СН'!$F$17</f>
        <v>2472.4359335500003</v>
      </c>
      <c r="O14" s="36">
        <f>SUMIFS(СВЦЭМ!$C$33:$C$776,СВЦЭМ!$A$33:$A$776,$A14,СВЦЭМ!$B$33:$B$776,O$11)+'СЕТ СН'!$F$9+СВЦЭМ!$D$10+'СЕТ СН'!$F$5-'СЕТ СН'!$F$17</f>
        <v>2482.7487115899999</v>
      </c>
      <c r="P14" s="36">
        <f>SUMIFS(СВЦЭМ!$C$33:$C$776,СВЦЭМ!$A$33:$A$776,$A14,СВЦЭМ!$B$33:$B$776,P$11)+'СЕТ СН'!$F$9+СВЦЭМ!$D$10+'СЕТ СН'!$F$5-'СЕТ СН'!$F$17</f>
        <v>2499.9396214899998</v>
      </c>
      <c r="Q14" s="36">
        <f>SUMIFS(СВЦЭМ!$C$33:$C$776,СВЦЭМ!$A$33:$A$776,$A14,СВЦЭМ!$B$33:$B$776,Q$11)+'СЕТ СН'!$F$9+СВЦЭМ!$D$10+'СЕТ СН'!$F$5-'СЕТ СН'!$F$17</f>
        <v>4858.5997878999997</v>
      </c>
      <c r="R14" s="36">
        <f>SUMIFS(СВЦЭМ!$C$33:$C$776,СВЦЭМ!$A$33:$A$776,$A14,СВЦЭМ!$B$33:$B$776,R$11)+'СЕТ СН'!$F$9+СВЦЭМ!$D$10+'СЕТ СН'!$F$5-'СЕТ СН'!$F$17</f>
        <v>2453.8482484000001</v>
      </c>
      <c r="S14" s="36">
        <f>SUMIFS(СВЦЭМ!$C$33:$C$776,СВЦЭМ!$A$33:$A$776,$A14,СВЦЭМ!$B$33:$B$776,S$11)+'СЕТ СН'!$F$9+СВЦЭМ!$D$10+'СЕТ СН'!$F$5-'СЕТ СН'!$F$17</f>
        <v>2455.1815620299999</v>
      </c>
      <c r="T14" s="36">
        <f>SUMIFS(СВЦЭМ!$C$33:$C$776,СВЦЭМ!$A$33:$A$776,$A14,СВЦЭМ!$B$33:$B$776,T$11)+'СЕТ СН'!$F$9+СВЦЭМ!$D$10+'СЕТ СН'!$F$5-'СЕТ СН'!$F$17</f>
        <v>2415.8104214300001</v>
      </c>
      <c r="U14" s="36">
        <f>SUMIFS(СВЦЭМ!$C$33:$C$776,СВЦЭМ!$A$33:$A$776,$A14,СВЦЭМ!$B$33:$B$776,U$11)+'СЕТ СН'!$F$9+СВЦЭМ!$D$10+'СЕТ СН'!$F$5-'СЕТ СН'!$F$17</f>
        <v>3886.8129996099997</v>
      </c>
      <c r="V14" s="36">
        <f>SUMIFS(СВЦЭМ!$C$33:$C$776,СВЦЭМ!$A$33:$A$776,$A14,СВЦЭМ!$B$33:$B$776,V$11)+'СЕТ СН'!$F$9+СВЦЭМ!$D$10+'СЕТ СН'!$F$5-'СЕТ СН'!$F$17</f>
        <v>2429.2884984900002</v>
      </c>
      <c r="W14" s="36">
        <f>SUMIFS(СВЦЭМ!$C$33:$C$776,СВЦЭМ!$A$33:$A$776,$A14,СВЦЭМ!$B$33:$B$776,W$11)+'СЕТ СН'!$F$9+СВЦЭМ!$D$10+'СЕТ СН'!$F$5-'СЕТ СН'!$F$17</f>
        <v>2417.3765332799999</v>
      </c>
      <c r="X14" s="36">
        <f>SUMIFS(СВЦЭМ!$C$33:$C$776,СВЦЭМ!$A$33:$A$776,$A14,СВЦЭМ!$B$33:$B$776,X$11)+'СЕТ СН'!$F$9+СВЦЭМ!$D$10+'СЕТ СН'!$F$5-'СЕТ СН'!$F$17</f>
        <v>2483.1798414499999</v>
      </c>
      <c r="Y14" s="36">
        <f>SUMIFS(СВЦЭМ!$C$33:$C$776,СВЦЭМ!$A$33:$A$776,$A14,СВЦЭМ!$B$33:$B$776,Y$11)+'СЕТ СН'!$F$9+СВЦЭМ!$D$10+'СЕТ СН'!$F$5-'СЕТ СН'!$F$17</f>
        <v>2478.5839839800001</v>
      </c>
    </row>
    <row r="15" spans="1:27" ht="15.75" x14ac:dyDescent="0.2">
      <c r="A15" s="35">
        <f t="shared" si="0"/>
        <v>44078</v>
      </c>
      <c r="B15" s="36">
        <f>SUMIFS(СВЦЭМ!$C$33:$C$776,СВЦЭМ!$A$33:$A$776,$A15,СВЦЭМ!$B$33:$B$776,B$11)+'СЕТ СН'!$F$9+СВЦЭМ!$D$10+'СЕТ СН'!$F$5-'СЕТ СН'!$F$17</f>
        <v>2555.0827813599999</v>
      </c>
      <c r="C15" s="36">
        <f>SUMIFS(СВЦЭМ!$C$33:$C$776,СВЦЭМ!$A$33:$A$776,$A15,СВЦЭМ!$B$33:$B$776,C$11)+'СЕТ СН'!$F$9+СВЦЭМ!$D$10+'СЕТ СН'!$F$5-'СЕТ СН'!$F$17</f>
        <v>2551.6609485999998</v>
      </c>
      <c r="D15" s="36">
        <f>SUMIFS(СВЦЭМ!$C$33:$C$776,СВЦЭМ!$A$33:$A$776,$A15,СВЦЭМ!$B$33:$B$776,D$11)+'СЕТ СН'!$F$9+СВЦЭМ!$D$10+'СЕТ СН'!$F$5-'СЕТ СН'!$F$17</f>
        <v>2539.5540133</v>
      </c>
      <c r="E15" s="36">
        <f>SUMIFS(СВЦЭМ!$C$33:$C$776,СВЦЭМ!$A$33:$A$776,$A15,СВЦЭМ!$B$33:$B$776,E$11)+'СЕТ СН'!$F$9+СВЦЭМ!$D$10+'СЕТ СН'!$F$5-'СЕТ СН'!$F$17</f>
        <v>2535.5536125099998</v>
      </c>
      <c r="F15" s="36">
        <f>SUMIFS(СВЦЭМ!$C$33:$C$776,СВЦЭМ!$A$33:$A$776,$A15,СВЦЭМ!$B$33:$B$776,F$11)+'СЕТ СН'!$F$9+СВЦЭМ!$D$10+'СЕТ СН'!$F$5-'СЕТ СН'!$F$17</f>
        <v>2543.34707028</v>
      </c>
      <c r="G15" s="36">
        <f>SUMIFS(СВЦЭМ!$C$33:$C$776,СВЦЭМ!$A$33:$A$776,$A15,СВЦЭМ!$B$33:$B$776,G$11)+'СЕТ СН'!$F$9+СВЦЭМ!$D$10+'СЕТ СН'!$F$5-'СЕТ СН'!$F$17</f>
        <v>2519.1462773799999</v>
      </c>
      <c r="H15" s="36">
        <f>SUMIFS(СВЦЭМ!$C$33:$C$776,СВЦЭМ!$A$33:$A$776,$A15,СВЦЭМ!$B$33:$B$776,H$11)+'СЕТ СН'!$F$9+СВЦЭМ!$D$10+'СЕТ СН'!$F$5-'СЕТ СН'!$F$17</f>
        <v>2503.2070087699999</v>
      </c>
      <c r="I15" s="36">
        <f>SUMIFS(СВЦЭМ!$C$33:$C$776,СВЦЭМ!$A$33:$A$776,$A15,СВЦЭМ!$B$33:$B$776,I$11)+'СЕТ СН'!$F$9+СВЦЭМ!$D$10+'СЕТ СН'!$F$5-'СЕТ СН'!$F$17</f>
        <v>3807.6424119599997</v>
      </c>
      <c r="J15" s="36">
        <f>SUMIFS(СВЦЭМ!$C$33:$C$776,СВЦЭМ!$A$33:$A$776,$A15,СВЦЭМ!$B$33:$B$776,J$11)+'СЕТ СН'!$F$9+СВЦЭМ!$D$10+'СЕТ СН'!$F$5-'СЕТ СН'!$F$17</f>
        <v>3027.2855028200001</v>
      </c>
      <c r="K15" s="36">
        <f>SUMIFS(СВЦЭМ!$C$33:$C$776,СВЦЭМ!$A$33:$A$776,$A15,СВЦЭМ!$B$33:$B$776,K$11)+'СЕТ СН'!$F$9+СВЦЭМ!$D$10+'СЕТ СН'!$F$5-'СЕТ СН'!$F$17</f>
        <v>2801.2919307100001</v>
      </c>
      <c r="L15" s="36">
        <f>SUMIFS(СВЦЭМ!$C$33:$C$776,СВЦЭМ!$A$33:$A$776,$A15,СВЦЭМ!$B$33:$B$776,L$11)+'СЕТ СН'!$F$9+СВЦЭМ!$D$10+'СЕТ СН'!$F$5-'СЕТ СН'!$F$17</f>
        <v>2495.10615899</v>
      </c>
      <c r="M15" s="36">
        <f>SUMIFS(СВЦЭМ!$C$33:$C$776,СВЦЭМ!$A$33:$A$776,$A15,СВЦЭМ!$B$33:$B$776,M$11)+'СЕТ СН'!$F$9+СВЦЭМ!$D$10+'СЕТ СН'!$F$5-'СЕТ СН'!$F$17</f>
        <v>2430.2748708500003</v>
      </c>
      <c r="N15" s="36">
        <f>SUMIFS(СВЦЭМ!$C$33:$C$776,СВЦЭМ!$A$33:$A$776,$A15,СВЦЭМ!$B$33:$B$776,N$11)+'СЕТ СН'!$F$9+СВЦЭМ!$D$10+'СЕТ СН'!$F$5-'СЕТ СН'!$F$17</f>
        <v>2443.09733861</v>
      </c>
      <c r="O15" s="36">
        <f>SUMIFS(СВЦЭМ!$C$33:$C$776,СВЦЭМ!$A$33:$A$776,$A15,СВЦЭМ!$B$33:$B$776,O$11)+'СЕТ СН'!$F$9+СВЦЭМ!$D$10+'СЕТ СН'!$F$5-'СЕТ СН'!$F$17</f>
        <v>2461.6211755200002</v>
      </c>
      <c r="P15" s="36">
        <f>SUMIFS(СВЦЭМ!$C$33:$C$776,СВЦЭМ!$A$33:$A$776,$A15,СВЦЭМ!$B$33:$B$776,P$11)+'СЕТ СН'!$F$9+СВЦЭМ!$D$10+'СЕТ СН'!$F$5-'СЕТ СН'!$F$17</f>
        <v>2464.2982413099999</v>
      </c>
      <c r="Q15" s="36">
        <f>SUMIFS(СВЦЭМ!$C$33:$C$776,СВЦЭМ!$A$33:$A$776,$A15,СВЦЭМ!$B$33:$B$776,Q$11)+'СЕТ СН'!$F$9+СВЦЭМ!$D$10+'СЕТ СН'!$F$5-'СЕТ СН'!$F$17</f>
        <v>2445.3680018700002</v>
      </c>
      <c r="R15" s="36">
        <f>SUMIFS(СВЦЭМ!$C$33:$C$776,СВЦЭМ!$A$33:$A$776,$A15,СВЦЭМ!$B$33:$B$776,R$11)+'СЕТ СН'!$F$9+СВЦЭМ!$D$10+'СЕТ СН'!$F$5-'СЕТ СН'!$F$17</f>
        <v>2458.81605829</v>
      </c>
      <c r="S15" s="36">
        <f>SUMIFS(СВЦЭМ!$C$33:$C$776,СВЦЭМ!$A$33:$A$776,$A15,СВЦЭМ!$B$33:$B$776,S$11)+'СЕТ СН'!$F$9+СВЦЭМ!$D$10+'СЕТ СН'!$F$5-'СЕТ СН'!$F$17</f>
        <v>2472.2904038000001</v>
      </c>
      <c r="T15" s="36">
        <f>SUMIFS(СВЦЭМ!$C$33:$C$776,СВЦЭМ!$A$33:$A$776,$A15,СВЦЭМ!$B$33:$B$776,T$11)+'СЕТ СН'!$F$9+СВЦЭМ!$D$10+'СЕТ СН'!$F$5-'СЕТ СН'!$F$17</f>
        <v>2460.0352734799999</v>
      </c>
      <c r="U15" s="36">
        <f>SUMIFS(СВЦЭМ!$C$33:$C$776,СВЦЭМ!$A$33:$A$776,$A15,СВЦЭМ!$B$33:$B$776,U$11)+'СЕТ СН'!$F$9+СВЦЭМ!$D$10+'СЕТ СН'!$F$5-'СЕТ СН'!$F$17</f>
        <v>2439.1034509000001</v>
      </c>
      <c r="V15" s="36">
        <f>SUMIFS(СВЦЭМ!$C$33:$C$776,СВЦЭМ!$A$33:$A$776,$A15,СВЦЭМ!$B$33:$B$776,V$11)+'СЕТ СН'!$F$9+СВЦЭМ!$D$10+'СЕТ СН'!$F$5-'СЕТ СН'!$F$17</f>
        <v>2442.2340961199998</v>
      </c>
      <c r="W15" s="36">
        <f>SUMIFS(СВЦЭМ!$C$33:$C$776,СВЦЭМ!$A$33:$A$776,$A15,СВЦЭМ!$B$33:$B$776,W$11)+'СЕТ СН'!$F$9+СВЦЭМ!$D$10+'СЕТ СН'!$F$5-'СЕТ СН'!$F$17</f>
        <v>2450.3037014199999</v>
      </c>
      <c r="X15" s="36">
        <f>SUMIFS(СВЦЭМ!$C$33:$C$776,СВЦЭМ!$A$33:$A$776,$A15,СВЦЭМ!$B$33:$B$776,X$11)+'СЕТ СН'!$F$9+СВЦЭМ!$D$10+'СЕТ СН'!$F$5-'СЕТ СН'!$F$17</f>
        <v>2464.00059538</v>
      </c>
      <c r="Y15" s="36">
        <f>SUMIFS(СВЦЭМ!$C$33:$C$776,СВЦЭМ!$A$33:$A$776,$A15,СВЦЭМ!$B$33:$B$776,Y$11)+'СЕТ СН'!$F$9+СВЦЭМ!$D$10+'СЕТ СН'!$F$5-'СЕТ СН'!$F$17</f>
        <v>2488.6797554300001</v>
      </c>
    </row>
    <row r="16" spans="1:27" ht="15.75" x14ac:dyDescent="0.2">
      <c r="A16" s="35">
        <f t="shared" si="0"/>
        <v>44079</v>
      </c>
      <c r="B16" s="36">
        <f>SUMIFS(СВЦЭМ!$C$33:$C$776,СВЦЭМ!$A$33:$A$776,$A16,СВЦЭМ!$B$33:$B$776,B$11)+'СЕТ СН'!$F$9+СВЦЭМ!$D$10+'СЕТ СН'!$F$5-'СЕТ СН'!$F$17</f>
        <v>2514.3341770799998</v>
      </c>
      <c r="C16" s="36">
        <f>SUMIFS(СВЦЭМ!$C$33:$C$776,СВЦЭМ!$A$33:$A$776,$A16,СВЦЭМ!$B$33:$B$776,C$11)+'СЕТ СН'!$F$9+СВЦЭМ!$D$10+'СЕТ СН'!$F$5-'СЕТ СН'!$F$17</f>
        <v>2546.9052745099998</v>
      </c>
      <c r="D16" s="36">
        <f>SUMIFS(СВЦЭМ!$C$33:$C$776,СВЦЭМ!$A$33:$A$776,$A16,СВЦЭМ!$B$33:$B$776,D$11)+'СЕТ СН'!$F$9+СВЦЭМ!$D$10+'СЕТ СН'!$F$5-'СЕТ СН'!$F$17</f>
        <v>2541.7060225200003</v>
      </c>
      <c r="E16" s="36">
        <f>SUMIFS(СВЦЭМ!$C$33:$C$776,СВЦЭМ!$A$33:$A$776,$A16,СВЦЭМ!$B$33:$B$776,E$11)+'СЕТ СН'!$F$9+СВЦЭМ!$D$10+'СЕТ СН'!$F$5-'СЕТ СН'!$F$17</f>
        <v>2553.2264156000001</v>
      </c>
      <c r="F16" s="36">
        <f>SUMIFS(СВЦЭМ!$C$33:$C$776,СВЦЭМ!$A$33:$A$776,$A16,СВЦЭМ!$B$33:$B$776,F$11)+'СЕТ СН'!$F$9+СВЦЭМ!$D$10+'СЕТ СН'!$F$5-'СЕТ СН'!$F$17</f>
        <v>2560.7325504199998</v>
      </c>
      <c r="G16" s="36">
        <f>SUMIFS(СВЦЭМ!$C$33:$C$776,СВЦЭМ!$A$33:$A$776,$A16,СВЦЭМ!$B$33:$B$776,G$11)+'СЕТ СН'!$F$9+СВЦЭМ!$D$10+'СЕТ СН'!$F$5-'СЕТ СН'!$F$17</f>
        <v>2561.3070616499999</v>
      </c>
      <c r="H16" s="36">
        <f>SUMIFS(СВЦЭМ!$C$33:$C$776,СВЦЭМ!$A$33:$A$776,$A16,СВЦЭМ!$B$33:$B$776,H$11)+'СЕТ СН'!$F$9+СВЦЭМ!$D$10+'СЕТ СН'!$F$5-'СЕТ СН'!$F$17</f>
        <v>2549.10024522</v>
      </c>
      <c r="I16" s="36">
        <f>SUMIFS(СВЦЭМ!$C$33:$C$776,СВЦЭМ!$A$33:$A$776,$A16,СВЦЭМ!$B$33:$B$776,I$11)+'СЕТ СН'!$F$9+СВЦЭМ!$D$10+'СЕТ СН'!$F$5-'СЕТ СН'!$F$17</f>
        <v>2493.8640099599997</v>
      </c>
      <c r="J16" s="36">
        <f>SUMIFS(СВЦЭМ!$C$33:$C$776,СВЦЭМ!$A$33:$A$776,$A16,СВЦЭМ!$B$33:$B$776,J$11)+'СЕТ СН'!$F$9+СВЦЭМ!$D$10+'СЕТ СН'!$F$5-'СЕТ СН'!$F$17</f>
        <v>2482.40360044</v>
      </c>
      <c r="K16" s="36">
        <f>SUMIFS(СВЦЭМ!$C$33:$C$776,СВЦЭМ!$A$33:$A$776,$A16,СВЦЭМ!$B$33:$B$776,K$11)+'СЕТ СН'!$F$9+СВЦЭМ!$D$10+'СЕТ СН'!$F$5-'СЕТ СН'!$F$17</f>
        <v>2451.36923131</v>
      </c>
      <c r="L16" s="36">
        <f>SUMIFS(СВЦЭМ!$C$33:$C$776,СВЦЭМ!$A$33:$A$776,$A16,СВЦЭМ!$B$33:$B$776,L$11)+'СЕТ СН'!$F$9+СВЦЭМ!$D$10+'СЕТ СН'!$F$5-'СЕТ СН'!$F$17</f>
        <v>2427.3720641800001</v>
      </c>
      <c r="M16" s="36">
        <f>SUMIFS(СВЦЭМ!$C$33:$C$776,СВЦЭМ!$A$33:$A$776,$A16,СВЦЭМ!$B$33:$B$776,M$11)+'СЕТ СН'!$F$9+СВЦЭМ!$D$10+'СЕТ СН'!$F$5-'СЕТ СН'!$F$17</f>
        <v>2410.2671033000001</v>
      </c>
      <c r="N16" s="36">
        <f>SUMIFS(СВЦЭМ!$C$33:$C$776,СВЦЭМ!$A$33:$A$776,$A16,СВЦЭМ!$B$33:$B$776,N$11)+'СЕТ СН'!$F$9+СВЦЭМ!$D$10+'СЕТ СН'!$F$5-'СЕТ СН'!$F$17</f>
        <v>2425.3681596199999</v>
      </c>
      <c r="O16" s="36">
        <f>SUMIFS(СВЦЭМ!$C$33:$C$776,СВЦЭМ!$A$33:$A$776,$A16,СВЦЭМ!$B$33:$B$776,O$11)+'СЕТ СН'!$F$9+СВЦЭМ!$D$10+'СЕТ СН'!$F$5-'СЕТ СН'!$F$17</f>
        <v>2420.7407346499999</v>
      </c>
      <c r="P16" s="36">
        <f>SUMIFS(СВЦЭМ!$C$33:$C$776,СВЦЭМ!$A$33:$A$776,$A16,СВЦЭМ!$B$33:$B$776,P$11)+'СЕТ СН'!$F$9+СВЦЭМ!$D$10+'СЕТ СН'!$F$5-'СЕТ СН'!$F$17</f>
        <v>2415.17183084</v>
      </c>
      <c r="Q16" s="36">
        <f>SUMIFS(СВЦЭМ!$C$33:$C$776,СВЦЭМ!$A$33:$A$776,$A16,СВЦЭМ!$B$33:$B$776,Q$11)+'СЕТ СН'!$F$9+СВЦЭМ!$D$10+'СЕТ СН'!$F$5-'СЕТ СН'!$F$17</f>
        <v>2397.52927714</v>
      </c>
      <c r="R16" s="36">
        <f>SUMIFS(СВЦЭМ!$C$33:$C$776,СВЦЭМ!$A$33:$A$776,$A16,СВЦЭМ!$B$33:$B$776,R$11)+'СЕТ СН'!$F$9+СВЦЭМ!$D$10+'СЕТ СН'!$F$5-'СЕТ СН'!$F$17</f>
        <v>2418.7564805299999</v>
      </c>
      <c r="S16" s="36">
        <f>SUMIFS(СВЦЭМ!$C$33:$C$776,СВЦЭМ!$A$33:$A$776,$A16,СВЦЭМ!$B$33:$B$776,S$11)+'СЕТ СН'!$F$9+СВЦЭМ!$D$10+'СЕТ СН'!$F$5-'СЕТ СН'!$F$17</f>
        <v>2427.7328052500002</v>
      </c>
      <c r="T16" s="36">
        <f>SUMIFS(СВЦЭМ!$C$33:$C$776,СВЦЭМ!$A$33:$A$776,$A16,СВЦЭМ!$B$33:$B$776,T$11)+'СЕТ СН'!$F$9+СВЦЭМ!$D$10+'СЕТ СН'!$F$5-'СЕТ СН'!$F$17</f>
        <v>2420.2022945099998</v>
      </c>
      <c r="U16" s="36">
        <f>SUMIFS(СВЦЭМ!$C$33:$C$776,СВЦЭМ!$A$33:$A$776,$A16,СВЦЭМ!$B$33:$B$776,U$11)+'СЕТ СН'!$F$9+СВЦЭМ!$D$10+'СЕТ СН'!$F$5-'СЕТ СН'!$F$17</f>
        <v>2410.5498665099999</v>
      </c>
      <c r="V16" s="36">
        <f>SUMIFS(СВЦЭМ!$C$33:$C$776,СВЦЭМ!$A$33:$A$776,$A16,СВЦЭМ!$B$33:$B$776,V$11)+'СЕТ СН'!$F$9+СВЦЭМ!$D$10+'СЕТ СН'!$F$5-'СЕТ СН'!$F$17</f>
        <v>2412.8870111199999</v>
      </c>
      <c r="W16" s="36">
        <f>SUMIFS(СВЦЭМ!$C$33:$C$776,СВЦЭМ!$A$33:$A$776,$A16,СВЦЭМ!$B$33:$B$776,W$11)+'СЕТ СН'!$F$9+СВЦЭМ!$D$10+'СЕТ СН'!$F$5-'СЕТ СН'!$F$17</f>
        <v>2437.3769234199999</v>
      </c>
      <c r="X16" s="36">
        <f>SUMIFS(СВЦЭМ!$C$33:$C$776,СВЦЭМ!$A$33:$A$776,$A16,СВЦЭМ!$B$33:$B$776,X$11)+'СЕТ СН'!$F$9+СВЦЭМ!$D$10+'СЕТ СН'!$F$5-'СЕТ СН'!$F$17</f>
        <v>2425.5061745600001</v>
      </c>
      <c r="Y16" s="36">
        <f>SUMIFS(СВЦЭМ!$C$33:$C$776,СВЦЭМ!$A$33:$A$776,$A16,СВЦЭМ!$B$33:$B$776,Y$11)+'СЕТ СН'!$F$9+СВЦЭМ!$D$10+'СЕТ СН'!$F$5-'СЕТ СН'!$F$17</f>
        <v>2465.93343736</v>
      </c>
    </row>
    <row r="17" spans="1:25" ht="15.75" x14ac:dyDescent="0.2">
      <c r="A17" s="35">
        <f t="shared" si="0"/>
        <v>44080</v>
      </c>
      <c r="B17" s="36">
        <f>SUMIFS(СВЦЭМ!$C$33:$C$776,СВЦЭМ!$A$33:$A$776,$A17,СВЦЭМ!$B$33:$B$776,B$11)+'СЕТ СН'!$F$9+СВЦЭМ!$D$10+'СЕТ СН'!$F$5-'СЕТ СН'!$F$17</f>
        <v>2488.1745462399999</v>
      </c>
      <c r="C17" s="36">
        <f>SUMIFS(СВЦЭМ!$C$33:$C$776,СВЦЭМ!$A$33:$A$776,$A17,СВЦЭМ!$B$33:$B$776,C$11)+'СЕТ СН'!$F$9+СВЦЭМ!$D$10+'СЕТ СН'!$F$5-'СЕТ СН'!$F$17</f>
        <v>2513.5938892700001</v>
      </c>
      <c r="D17" s="36">
        <f>SUMIFS(СВЦЭМ!$C$33:$C$776,СВЦЭМ!$A$33:$A$776,$A17,СВЦЭМ!$B$33:$B$776,D$11)+'СЕТ СН'!$F$9+СВЦЭМ!$D$10+'СЕТ СН'!$F$5-'СЕТ СН'!$F$17</f>
        <v>2563.35376718</v>
      </c>
      <c r="E17" s="36">
        <f>SUMIFS(СВЦЭМ!$C$33:$C$776,СВЦЭМ!$A$33:$A$776,$A17,СВЦЭМ!$B$33:$B$776,E$11)+'СЕТ СН'!$F$9+СВЦЭМ!$D$10+'СЕТ СН'!$F$5-'СЕТ СН'!$F$17</f>
        <v>2614.7078414600001</v>
      </c>
      <c r="F17" s="36">
        <f>SUMIFS(СВЦЭМ!$C$33:$C$776,СВЦЭМ!$A$33:$A$776,$A17,СВЦЭМ!$B$33:$B$776,F$11)+'СЕТ СН'!$F$9+СВЦЭМ!$D$10+'СЕТ СН'!$F$5-'СЕТ СН'!$F$17</f>
        <v>2608.7397762199998</v>
      </c>
      <c r="G17" s="36">
        <f>SUMIFS(СВЦЭМ!$C$33:$C$776,СВЦЭМ!$A$33:$A$776,$A17,СВЦЭМ!$B$33:$B$776,G$11)+'СЕТ СН'!$F$9+СВЦЭМ!$D$10+'СЕТ СН'!$F$5-'СЕТ СН'!$F$17</f>
        <v>2614.5415267999997</v>
      </c>
      <c r="H17" s="36">
        <f>SUMIFS(СВЦЭМ!$C$33:$C$776,СВЦЭМ!$A$33:$A$776,$A17,СВЦЭМ!$B$33:$B$776,H$11)+'СЕТ СН'!$F$9+СВЦЭМ!$D$10+'СЕТ СН'!$F$5-'СЕТ СН'!$F$17</f>
        <v>2611.2901956699998</v>
      </c>
      <c r="I17" s="36">
        <f>SUMIFS(СВЦЭМ!$C$33:$C$776,СВЦЭМ!$A$33:$A$776,$A17,СВЦЭМ!$B$33:$B$776,I$11)+'СЕТ СН'!$F$9+СВЦЭМ!$D$10+'СЕТ СН'!$F$5-'СЕТ СН'!$F$17</f>
        <v>2506.54619697</v>
      </c>
      <c r="J17" s="36">
        <f>SUMIFS(СВЦЭМ!$C$33:$C$776,СВЦЭМ!$A$33:$A$776,$A17,СВЦЭМ!$B$33:$B$776,J$11)+'СЕТ СН'!$F$9+СВЦЭМ!$D$10+'СЕТ СН'!$F$5-'СЕТ СН'!$F$17</f>
        <v>2407.8052292500001</v>
      </c>
      <c r="K17" s="36">
        <f>SUMIFS(СВЦЭМ!$C$33:$C$776,СВЦЭМ!$A$33:$A$776,$A17,СВЦЭМ!$B$33:$B$776,K$11)+'СЕТ СН'!$F$9+СВЦЭМ!$D$10+'СЕТ СН'!$F$5-'СЕТ СН'!$F$17</f>
        <v>2303.2116726899999</v>
      </c>
      <c r="L17" s="36">
        <f>SUMIFS(СВЦЭМ!$C$33:$C$776,СВЦЭМ!$A$33:$A$776,$A17,СВЦЭМ!$B$33:$B$776,L$11)+'СЕТ СН'!$F$9+СВЦЭМ!$D$10+'СЕТ СН'!$F$5-'СЕТ СН'!$F$17</f>
        <v>2314.4686936399999</v>
      </c>
      <c r="M17" s="36">
        <f>SUMIFS(СВЦЭМ!$C$33:$C$776,СВЦЭМ!$A$33:$A$776,$A17,СВЦЭМ!$B$33:$B$776,M$11)+'СЕТ СН'!$F$9+СВЦЭМ!$D$10+'СЕТ СН'!$F$5-'СЕТ СН'!$F$17</f>
        <v>2310.7741012199999</v>
      </c>
      <c r="N17" s="36">
        <f>SUMIFS(СВЦЭМ!$C$33:$C$776,СВЦЭМ!$A$33:$A$776,$A17,СВЦЭМ!$B$33:$B$776,N$11)+'СЕТ СН'!$F$9+СВЦЭМ!$D$10+'СЕТ СН'!$F$5-'СЕТ СН'!$F$17</f>
        <v>2306.291076</v>
      </c>
      <c r="O17" s="36">
        <f>SUMIFS(СВЦЭМ!$C$33:$C$776,СВЦЭМ!$A$33:$A$776,$A17,СВЦЭМ!$B$33:$B$776,O$11)+'СЕТ СН'!$F$9+СВЦЭМ!$D$10+'СЕТ СН'!$F$5-'СЕТ СН'!$F$17</f>
        <v>2299.1872010400002</v>
      </c>
      <c r="P17" s="36">
        <f>SUMIFS(СВЦЭМ!$C$33:$C$776,СВЦЭМ!$A$33:$A$776,$A17,СВЦЭМ!$B$33:$B$776,P$11)+'СЕТ СН'!$F$9+СВЦЭМ!$D$10+'СЕТ СН'!$F$5-'СЕТ СН'!$F$17</f>
        <v>2295.9517317600003</v>
      </c>
      <c r="Q17" s="36">
        <f>SUMIFS(СВЦЭМ!$C$33:$C$776,СВЦЭМ!$A$33:$A$776,$A17,СВЦЭМ!$B$33:$B$776,Q$11)+'СЕТ СН'!$F$9+СВЦЭМ!$D$10+'СЕТ СН'!$F$5-'СЕТ СН'!$F$17</f>
        <v>2293.1296072099999</v>
      </c>
      <c r="R17" s="36">
        <f>SUMIFS(СВЦЭМ!$C$33:$C$776,СВЦЭМ!$A$33:$A$776,$A17,СВЦЭМ!$B$33:$B$776,R$11)+'СЕТ СН'!$F$9+СВЦЭМ!$D$10+'СЕТ СН'!$F$5-'СЕТ СН'!$F$17</f>
        <v>2287.8462630600002</v>
      </c>
      <c r="S17" s="36">
        <f>SUMIFS(СВЦЭМ!$C$33:$C$776,СВЦЭМ!$A$33:$A$776,$A17,СВЦЭМ!$B$33:$B$776,S$11)+'СЕТ СН'!$F$9+СВЦЭМ!$D$10+'СЕТ СН'!$F$5-'СЕТ СН'!$F$17</f>
        <v>2297.6784035800001</v>
      </c>
      <c r="T17" s="36">
        <f>SUMIFS(СВЦЭМ!$C$33:$C$776,СВЦЭМ!$A$33:$A$776,$A17,СВЦЭМ!$B$33:$B$776,T$11)+'СЕТ СН'!$F$9+СВЦЭМ!$D$10+'СЕТ СН'!$F$5-'СЕТ СН'!$F$17</f>
        <v>2297.5926665000002</v>
      </c>
      <c r="U17" s="36">
        <f>SUMIFS(СВЦЭМ!$C$33:$C$776,СВЦЭМ!$A$33:$A$776,$A17,СВЦЭМ!$B$33:$B$776,U$11)+'СЕТ СН'!$F$9+СВЦЭМ!$D$10+'СЕТ СН'!$F$5-'СЕТ СН'!$F$17</f>
        <v>2285.6097854600002</v>
      </c>
      <c r="V17" s="36">
        <f>SUMIFS(СВЦЭМ!$C$33:$C$776,СВЦЭМ!$A$33:$A$776,$A17,СВЦЭМ!$B$33:$B$776,V$11)+'СЕТ СН'!$F$9+СВЦЭМ!$D$10+'СЕТ СН'!$F$5-'СЕТ СН'!$F$17</f>
        <v>2289.2572643100002</v>
      </c>
      <c r="W17" s="36">
        <f>SUMIFS(СВЦЭМ!$C$33:$C$776,СВЦЭМ!$A$33:$A$776,$A17,СВЦЭМ!$B$33:$B$776,W$11)+'СЕТ СН'!$F$9+СВЦЭМ!$D$10+'СЕТ СН'!$F$5-'СЕТ СН'!$F$17</f>
        <v>2281.5430548200002</v>
      </c>
      <c r="X17" s="36">
        <f>SUMIFS(СВЦЭМ!$C$33:$C$776,СВЦЭМ!$A$33:$A$776,$A17,СВЦЭМ!$B$33:$B$776,X$11)+'СЕТ СН'!$F$9+СВЦЭМ!$D$10+'СЕТ СН'!$F$5-'СЕТ СН'!$F$17</f>
        <v>2289.8542612800002</v>
      </c>
      <c r="Y17" s="36">
        <f>SUMIFS(СВЦЭМ!$C$33:$C$776,СВЦЭМ!$A$33:$A$776,$A17,СВЦЭМ!$B$33:$B$776,Y$11)+'СЕТ СН'!$F$9+СВЦЭМ!$D$10+'СЕТ СН'!$F$5-'СЕТ СН'!$F$17</f>
        <v>2318.9265602400001</v>
      </c>
    </row>
    <row r="18" spans="1:25" ht="15.75" x14ac:dyDescent="0.2">
      <c r="A18" s="35">
        <f t="shared" si="0"/>
        <v>44081</v>
      </c>
      <c r="B18" s="36">
        <f>SUMIFS(СВЦЭМ!$C$33:$C$776,СВЦЭМ!$A$33:$A$776,$A18,СВЦЭМ!$B$33:$B$776,B$11)+'СЕТ СН'!$F$9+СВЦЭМ!$D$10+'СЕТ СН'!$F$5-'СЕТ СН'!$F$17</f>
        <v>2452.1828712199999</v>
      </c>
      <c r="C18" s="36">
        <f>SUMIFS(СВЦЭМ!$C$33:$C$776,СВЦЭМ!$A$33:$A$776,$A18,СВЦЭМ!$B$33:$B$776,C$11)+'СЕТ СН'!$F$9+СВЦЭМ!$D$10+'СЕТ СН'!$F$5-'СЕТ СН'!$F$17</f>
        <v>2501.7604359500001</v>
      </c>
      <c r="D18" s="36">
        <f>SUMIFS(СВЦЭМ!$C$33:$C$776,СВЦЭМ!$A$33:$A$776,$A18,СВЦЭМ!$B$33:$B$776,D$11)+'СЕТ СН'!$F$9+СВЦЭМ!$D$10+'СЕТ СН'!$F$5-'СЕТ СН'!$F$17</f>
        <v>2484.7617157300001</v>
      </c>
      <c r="E18" s="36">
        <f>SUMIFS(СВЦЭМ!$C$33:$C$776,СВЦЭМ!$A$33:$A$776,$A18,СВЦЭМ!$B$33:$B$776,E$11)+'СЕТ СН'!$F$9+СВЦЭМ!$D$10+'СЕТ СН'!$F$5-'СЕТ СН'!$F$17</f>
        <v>2506.2959545200001</v>
      </c>
      <c r="F18" s="36">
        <f>SUMIFS(СВЦЭМ!$C$33:$C$776,СВЦЭМ!$A$33:$A$776,$A18,СВЦЭМ!$B$33:$B$776,F$11)+'СЕТ СН'!$F$9+СВЦЭМ!$D$10+'СЕТ СН'!$F$5-'СЕТ СН'!$F$17</f>
        <v>2506.0077395500002</v>
      </c>
      <c r="G18" s="36">
        <f>SUMIFS(СВЦЭМ!$C$33:$C$776,СВЦЭМ!$A$33:$A$776,$A18,СВЦЭМ!$B$33:$B$776,G$11)+'СЕТ СН'!$F$9+СВЦЭМ!$D$10+'СЕТ СН'!$F$5-'СЕТ СН'!$F$17</f>
        <v>4166.4466437399997</v>
      </c>
      <c r="H18" s="36">
        <f>SUMIFS(СВЦЭМ!$C$33:$C$776,СВЦЭМ!$A$33:$A$776,$A18,СВЦЭМ!$B$33:$B$776,H$11)+'СЕТ СН'!$F$9+СВЦЭМ!$D$10+'СЕТ СН'!$F$5-'СЕТ СН'!$F$17</f>
        <v>2506.3872472799999</v>
      </c>
      <c r="I18" s="36">
        <f>SUMIFS(СВЦЭМ!$C$33:$C$776,СВЦЭМ!$A$33:$A$776,$A18,СВЦЭМ!$B$33:$B$776,I$11)+'СЕТ СН'!$F$9+СВЦЭМ!$D$10+'СЕТ СН'!$F$5-'СЕТ СН'!$F$17</f>
        <v>2481.2755428599999</v>
      </c>
      <c r="J18" s="36">
        <f>SUMIFS(СВЦЭМ!$C$33:$C$776,СВЦЭМ!$A$33:$A$776,$A18,СВЦЭМ!$B$33:$B$776,J$11)+'СЕТ СН'!$F$9+СВЦЭМ!$D$10+'СЕТ СН'!$F$5-'СЕТ СН'!$F$17</f>
        <v>2441.9864544000002</v>
      </c>
      <c r="K18" s="36">
        <f>SUMIFS(СВЦЭМ!$C$33:$C$776,СВЦЭМ!$A$33:$A$776,$A18,СВЦЭМ!$B$33:$B$776,K$11)+'СЕТ СН'!$F$9+СВЦЭМ!$D$10+'СЕТ СН'!$F$5-'СЕТ СН'!$F$17</f>
        <v>2397.3468344600001</v>
      </c>
      <c r="L18" s="36">
        <f>SUMIFS(СВЦЭМ!$C$33:$C$776,СВЦЭМ!$A$33:$A$776,$A18,СВЦЭМ!$B$33:$B$776,L$11)+'СЕТ СН'!$F$9+СВЦЭМ!$D$10+'СЕТ СН'!$F$5-'СЕТ СН'!$F$17</f>
        <v>2382.5980115699999</v>
      </c>
      <c r="M18" s="36">
        <f>SUMIFS(СВЦЭМ!$C$33:$C$776,СВЦЭМ!$A$33:$A$776,$A18,СВЦЭМ!$B$33:$B$776,M$11)+'СЕТ СН'!$F$9+СВЦЭМ!$D$10+'СЕТ СН'!$F$5-'СЕТ СН'!$F$17</f>
        <v>2349.3320299400002</v>
      </c>
      <c r="N18" s="36">
        <f>SUMIFS(СВЦЭМ!$C$33:$C$776,СВЦЭМ!$A$33:$A$776,$A18,СВЦЭМ!$B$33:$B$776,N$11)+'СЕТ СН'!$F$9+СВЦЭМ!$D$10+'СЕТ СН'!$F$5-'СЕТ СН'!$F$17</f>
        <v>2302.9280707400003</v>
      </c>
      <c r="O18" s="36">
        <f>SUMIFS(СВЦЭМ!$C$33:$C$776,СВЦЭМ!$A$33:$A$776,$A18,СВЦЭМ!$B$33:$B$776,O$11)+'СЕТ СН'!$F$9+СВЦЭМ!$D$10+'СЕТ СН'!$F$5-'СЕТ СН'!$F$17</f>
        <v>2299.8687450699999</v>
      </c>
      <c r="P18" s="36">
        <f>SUMIFS(СВЦЭМ!$C$33:$C$776,СВЦЭМ!$A$33:$A$776,$A18,СВЦЭМ!$B$33:$B$776,P$11)+'СЕТ СН'!$F$9+СВЦЭМ!$D$10+'СЕТ СН'!$F$5-'СЕТ СН'!$F$17</f>
        <v>2295.90826032</v>
      </c>
      <c r="Q18" s="36">
        <f>SUMIFS(СВЦЭМ!$C$33:$C$776,СВЦЭМ!$A$33:$A$776,$A18,СВЦЭМ!$B$33:$B$776,Q$11)+'СЕТ СН'!$F$9+СВЦЭМ!$D$10+'СЕТ СН'!$F$5-'СЕТ СН'!$F$17</f>
        <v>2292.7903471499999</v>
      </c>
      <c r="R18" s="36">
        <f>SUMIFS(СВЦЭМ!$C$33:$C$776,СВЦЭМ!$A$33:$A$776,$A18,СВЦЭМ!$B$33:$B$776,R$11)+'СЕТ СН'!$F$9+СВЦЭМ!$D$10+'СЕТ СН'!$F$5-'СЕТ СН'!$F$17</f>
        <v>2292.57405999</v>
      </c>
      <c r="S18" s="36">
        <f>SUMIFS(СВЦЭМ!$C$33:$C$776,СВЦЭМ!$A$33:$A$776,$A18,СВЦЭМ!$B$33:$B$776,S$11)+'СЕТ СН'!$F$9+СВЦЭМ!$D$10+'СЕТ СН'!$F$5-'СЕТ СН'!$F$17</f>
        <v>2299.5575016600001</v>
      </c>
      <c r="T18" s="36">
        <f>SUMIFS(СВЦЭМ!$C$33:$C$776,СВЦЭМ!$A$33:$A$776,$A18,СВЦЭМ!$B$33:$B$776,T$11)+'СЕТ СН'!$F$9+СВЦЭМ!$D$10+'СЕТ СН'!$F$5-'СЕТ СН'!$F$17</f>
        <v>2306.0294598599999</v>
      </c>
      <c r="U18" s="36">
        <f>SUMIFS(СВЦЭМ!$C$33:$C$776,СВЦЭМ!$A$33:$A$776,$A18,СВЦЭМ!$B$33:$B$776,U$11)+'СЕТ СН'!$F$9+СВЦЭМ!$D$10+'СЕТ СН'!$F$5-'СЕТ СН'!$F$17</f>
        <v>2309.1537079899999</v>
      </c>
      <c r="V18" s="36">
        <f>SUMIFS(СВЦЭМ!$C$33:$C$776,СВЦЭМ!$A$33:$A$776,$A18,СВЦЭМ!$B$33:$B$776,V$11)+'СЕТ СН'!$F$9+СВЦЭМ!$D$10+'СЕТ СН'!$F$5-'СЕТ СН'!$F$17</f>
        <v>2307.7265893600002</v>
      </c>
      <c r="W18" s="36">
        <f>SUMIFS(СВЦЭМ!$C$33:$C$776,СВЦЭМ!$A$33:$A$776,$A18,СВЦЭМ!$B$33:$B$776,W$11)+'СЕТ СН'!$F$9+СВЦЭМ!$D$10+'СЕТ СН'!$F$5-'СЕТ СН'!$F$17</f>
        <v>2311.3409918100001</v>
      </c>
      <c r="X18" s="36">
        <f>SUMIFS(СВЦЭМ!$C$33:$C$776,СВЦЭМ!$A$33:$A$776,$A18,СВЦЭМ!$B$33:$B$776,X$11)+'СЕТ СН'!$F$9+СВЦЭМ!$D$10+'СЕТ СН'!$F$5-'СЕТ СН'!$F$17</f>
        <v>2303.2222544800002</v>
      </c>
      <c r="Y18" s="36">
        <f>SUMIFS(СВЦЭМ!$C$33:$C$776,СВЦЭМ!$A$33:$A$776,$A18,СВЦЭМ!$B$33:$B$776,Y$11)+'СЕТ СН'!$F$9+СВЦЭМ!$D$10+'СЕТ СН'!$F$5-'СЕТ СН'!$F$17</f>
        <v>2386.97346681</v>
      </c>
    </row>
    <row r="19" spans="1:25" ht="15.75" x14ac:dyDescent="0.2">
      <c r="A19" s="35">
        <f t="shared" si="0"/>
        <v>44082</v>
      </c>
      <c r="B19" s="36">
        <f>SUMIFS(СВЦЭМ!$C$33:$C$776,СВЦЭМ!$A$33:$A$776,$A19,СВЦЭМ!$B$33:$B$776,B$11)+'СЕТ СН'!$F$9+СВЦЭМ!$D$10+'СЕТ СН'!$F$5-'СЕТ СН'!$F$17</f>
        <v>2427.4289901000002</v>
      </c>
      <c r="C19" s="36">
        <f>SUMIFS(СВЦЭМ!$C$33:$C$776,СВЦЭМ!$A$33:$A$776,$A19,СВЦЭМ!$B$33:$B$776,C$11)+'СЕТ СН'!$F$9+СВЦЭМ!$D$10+'СЕТ СН'!$F$5-'СЕТ СН'!$F$17</f>
        <v>2470.9947197699998</v>
      </c>
      <c r="D19" s="36">
        <f>SUMIFS(СВЦЭМ!$C$33:$C$776,СВЦЭМ!$A$33:$A$776,$A19,СВЦЭМ!$B$33:$B$776,D$11)+'СЕТ СН'!$F$9+СВЦЭМ!$D$10+'СЕТ СН'!$F$5-'СЕТ СН'!$F$17</f>
        <v>2525.3836141199999</v>
      </c>
      <c r="E19" s="36">
        <f>SUMIFS(СВЦЭМ!$C$33:$C$776,СВЦЭМ!$A$33:$A$776,$A19,СВЦЭМ!$B$33:$B$776,E$11)+'СЕТ СН'!$F$9+СВЦЭМ!$D$10+'СЕТ СН'!$F$5-'СЕТ СН'!$F$17</f>
        <v>2548.4838761999999</v>
      </c>
      <c r="F19" s="36">
        <f>SUMIFS(СВЦЭМ!$C$33:$C$776,СВЦЭМ!$A$33:$A$776,$A19,СВЦЭМ!$B$33:$B$776,F$11)+'СЕТ СН'!$F$9+СВЦЭМ!$D$10+'СЕТ СН'!$F$5-'СЕТ СН'!$F$17</f>
        <v>2517.2425769199999</v>
      </c>
      <c r="G19" s="36">
        <f>SUMIFS(СВЦЭМ!$C$33:$C$776,СВЦЭМ!$A$33:$A$776,$A19,СВЦЭМ!$B$33:$B$776,G$11)+'СЕТ СН'!$F$9+СВЦЭМ!$D$10+'СЕТ СН'!$F$5-'СЕТ СН'!$F$17</f>
        <v>2478.3076242400002</v>
      </c>
      <c r="H19" s="36">
        <f>SUMIFS(СВЦЭМ!$C$33:$C$776,СВЦЭМ!$A$33:$A$776,$A19,СВЦЭМ!$B$33:$B$776,H$11)+'СЕТ СН'!$F$9+СВЦЭМ!$D$10+'СЕТ СН'!$F$5-'СЕТ СН'!$F$17</f>
        <v>2432.6434966500001</v>
      </c>
      <c r="I19" s="36">
        <f>SUMIFS(СВЦЭМ!$C$33:$C$776,СВЦЭМ!$A$33:$A$776,$A19,СВЦЭМ!$B$33:$B$776,I$11)+'СЕТ СН'!$F$9+СВЦЭМ!$D$10+'СЕТ СН'!$F$5-'СЕТ СН'!$F$17</f>
        <v>2405.7798284099999</v>
      </c>
      <c r="J19" s="36">
        <f>SUMIFS(СВЦЭМ!$C$33:$C$776,СВЦЭМ!$A$33:$A$776,$A19,СВЦЭМ!$B$33:$B$776,J$11)+'СЕТ СН'!$F$9+СВЦЭМ!$D$10+'СЕТ СН'!$F$5-'СЕТ СН'!$F$17</f>
        <v>2353.6175044699999</v>
      </c>
      <c r="K19" s="36">
        <f>SUMIFS(СВЦЭМ!$C$33:$C$776,СВЦЭМ!$A$33:$A$776,$A19,СВЦЭМ!$B$33:$B$776,K$11)+'СЕТ СН'!$F$9+СВЦЭМ!$D$10+'СЕТ СН'!$F$5-'СЕТ СН'!$F$17</f>
        <v>2348.6910100700002</v>
      </c>
      <c r="L19" s="36">
        <f>SUMIFS(СВЦЭМ!$C$33:$C$776,СВЦЭМ!$A$33:$A$776,$A19,СВЦЭМ!$B$33:$B$776,L$11)+'СЕТ СН'!$F$9+СВЦЭМ!$D$10+'СЕТ СН'!$F$5-'СЕТ СН'!$F$17</f>
        <v>2306.2513728899999</v>
      </c>
      <c r="M19" s="36">
        <f>SUMIFS(СВЦЭМ!$C$33:$C$776,СВЦЭМ!$A$33:$A$776,$A19,СВЦЭМ!$B$33:$B$776,M$11)+'СЕТ СН'!$F$9+СВЦЭМ!$D$10+'СЕТ СН'!$F$5-'СЕТ СН'!$F$17</f>
        <v>2290.6883137200002</v>
      </c>
      <c r="N19" s="36">
        <f>SUMIFS(СВЦЭМ!$C$33:$C$776,СВЦЭМ!$A$33:$A$776,$A19,СВЦЭМ!$B$33:$B$776,N$11)+'СЕТ СН'!$F$9+СВЦЭМ!$D$10+'СЕТ СН'!$F$5-'СЕТ СН'!$F$17</f>
        <v>2225.8735999999999</v>
      </c>
      <c r="O19" s="36">
        <f>SUMIFS(СВЦЭМ!$C$33:$C$776,СВЦЭМ!$A$33:$A$776,$A19,СВЦЭМ!$B$33:$B$776,O$11)+'СЕТ СН'!$F$9+СВЦЭМ!$D$10+'СЕТ СН'!$F$5-'СЕТ СН'!$F$17</f>
        <v>2213.35325448</v>
      </c>
      <c r="P19" s="36">
        <f>SUMIFS(СВЦЭМ!$C$33:$C$776,СВЦЭМ!$A$33:$A$776,$A19,СВЦЭМ!$B$33:$B$776,P$11)+'СЕТ СН'!$F$9+СВЦЭМ!$D$10+'СЕТ СН'!$F$5-'СЕТ СН'!$F$17</f>
        <v>2214.5257261699999</v>
      </c>
      <c r="Q19" s="36">
        <f>SUMIFS(СВЦЭМ!$C$33:$C$776,СВЦЭМ!$A$33:$A$776,$A19,СВЦЭМ!$B$33:$B$776,Q$11)+'СЕТ СН'!$F$9+СВЦЭМ!$D$10+'СЕТ СН'!$F$5-'СЕТ СН'!$F$17</f>
        <v>2220.9660801800001</v>
      </c>
      <c r="R19" s="36">
        <f>SUMIFS(СВЦЭМ!$C$33:$C$776,СВЦЭМ!$A$33:$A$776,$A19,СВЦЭМ!$B$33:$B$776,R$11)+'СЕТ СН'!$F$9+СВЦЭМ!$D$10+'СЕТ СН'!$F$5-'СЕТ СН'!$F$17</f>
        <v>2203.7327112799999</v>
      </c>
      <c r="S19" s="36">
        <f>SUMIFS(СВЦЭМ!$C$33:$C$776,СВЦЭМ!$A$33:$A$776,$A19,СВЦЭМ!$B$33:$B$776,S$11)+'СЕТ СН'!$F$9+СВЦЭМ!$D$10+'СЕТ СН'!$F$5-'СЕТ СН'!$F$17</f>
        <v>2221.6431962900001</v>
      </c>
      <c r="T19" s="36">
        <f>SUMIFS(СВЦЭМ!$C$33:$C$776,СВЦЭМ!$A$33:$A$776,$A19,СВЦЭМ!$B$33:$B$776,T$11)+'СЕТ СН'!$F$9+СВЦЭМ!$D$10+'СЕТ СН'!$F$5-'СЕТ СН'!$F$17</f>
        <v>2230.2272660799999</v>
      </c>
      <c r="U19" s="36">
        <f>SUMIFS(СВЦЭМ!$C$33:$C$776,СВЦЭМ!$A$33:$A$776,$A19,СВЦЭМ!$B$33:$B$776,U$11)+'СЕТ СН'!$F$9+СВЦЭМ!$D$10+'СЕТ СН'!$F$5-'СЕТ СН'!$F$17</f>
        <v>2243.4370090299999</v>
      </c>
      <c r="V19" s="36">
        <f>SUMIFS(СВЦЭМ!$C$33:$C$776,СВЦЭМ!$A$33:$A$776,$A19,СВЦЭМ!$B$33:$B$776,V$11)+'СЕТ СН'!$F$9+СВЦЭМ!$D$10+'СЕТ СН'!$F$5-'СЕТ СН'!$F$17</f>
        <v>2254.3527508100001</v>
      </c>
      <c r="W19" s="36">
        <f>SUMIFS(СВЦЭМ!$C$33:$C$776,СВЦЭМ!$A$33:$A$776,$A19,СВЦЭМ!$B$33:$B$776,W$11)+'СЕТ СН'!$F$9+СВЦЭМ!$D$10+'СЕТ СН'!$F$5-'СЕТ СН'!$F$17</f>
        <v>2250.38437006</v>
      </c>
      <c r="X19" s="36">
        <f>SUMIFS(СВЦЭМ!$C$33:$C$776,СВЦЭМ!$A$33:$A$776,$A19,СВЦЭМ!$B$33:$B$776,X$11)+'СЕТ СН'!$F$9+СВЦЭМ!$D$10+'СЕТ СН'!$F$5-'СЕТ СН'!$F$17</f>
        <v>2252.18564784</v>
      </c>
      <c r="Y19" s="36">
        <f>SUMIFS(СВЦЭМ!$C$33:$C$776,СВЦЭМ!$A$33:$A$776,$A19,СВЦЭМ!$B$33:$B$776,Y$11)+'СЕТ СН'!$F$9+СВЦЭМ!$D$10+'СЕТ СН'!$F$5-'СЕТ СН'!$F$17</f>
        <v>2345.5703193899999</v>
      </c>
    </row>
    <row r="20" spans="1:25" ht="15.75" x14ac:dyDescent="0.2">
      <c r="A20" s="35">
        <f t="shared" si="0"/>
        <v>44083</v>
      </c>
      <c r="B20" s="36">
        <f>SUMIFS(СВЦЭМ!$C$33:$C$776,СВЦЭМ!$A$33:$A$776,$A20,СВЦЭМ!$B$33:$B$776,B$11)+'СЕТ СН'!$F$9+СВЦЭМ!$D$10+'СЕТ СН'!$F$5-'СЕТ СН'!$F$17</f>
        <v>2431.3321668200001</v>
      </c>
      <c r="C20" s="36">
        <f>SUMIFS(СВЦЭМ!$C$33:$C$776,СВЦЭМ!$A$33:$A$776,$A20,СВЦЭМ!$B$33:$B$776,C$11)+'СЕТ СН'!$F$9+СВЦЭМ!$D$10+'СЕТ СН'!$F$5-'СЕТ СН'!$F$17</f>
        <v>2462.0275731800002</v>
      </c>
      <c r="D20" s="36">
        <f>SUMIFS(СВЦЭМ!$C$33:$C$776,СВЦЭМ!$A$33:$A$776,$A20,СВЦЭМ!$B$33:$B$776,D$11)+'СЕТ СН'!$F$9+СВЦЭМ!$D$10+'СЕТ СН'!$F$5-'СЕТ СН'!$F$17</f>
        <v>2495.76530779</v>
      </c>
      <c r="E20" s="36">
        <f>SUMIFS(СВЦЭМ!$C$33:$C$776,СВЦЭМ!$A$33:$A$776,$A20,СВЦЭМ!$B$33:$B$776,E$11)+'СЕТ СН'!$F$9+СВЦЭМ!$D$10+'СЕТ СН'!$F$5-'СЕТ СН'!$F$17</f>
        <v>2509.8961196300002</v>
      </c>
      <c r="F20" s="36">
        <f>SUMIFS(СВЦЭМ!$C$33:$C$776,СВЦЭМ!$A$33:$A$776,$A20,СВЦЭМ!$B$33:$B$776,F$11)+'СЕТ СН'!$F$9+СВЦЭМ!$D$10+'СЕТ СН'!$F$5-'СЕТ СН'!$F$17</f>
        <v>2486.22770055</v>
      </c>
      <c r="G20" s="36">
        <f>SUMIFS(СВЦЭМ!$C$33:$C$776,СВЦЭМ!$A$33:$A$776,$A20,СВЦЭМ!$B$33:$B$776,G$11)+'СЕТ СН'!$F$9+СВЦЭМ!$D$10+'СЕТ СН'!$F$5-'СЕТ СН'!$F$17</f>
        <v>2477.3279415299999</v>
      </c>
      <c r="H20" s="36">
        <f>SUMIFS(СВЦЭМ!$C$33:$C$776,СВЦЭМ!$A$33:$A$776,$A20,СВЦЭМ!$B$33:$B$776,H$11)+'СЕТ СН'!$F$9+СВЦЭМ!$D$10+'СЕТ СН'!$F$5-'СЕТ СН'!$F$17</f>
        <v>2451.7368901199998</v>
      </c>
      <c r="I20" s="36">
        <f>SUMIFS(СВЦЭМ!$C$33:$C$776,СВЦЭМ!$A$33:$A$776,$A20,СВЦЭМ!$B$33:$B$776,I$11)+'СЕТ СН'!$F$9+СВЦЭМ!$D$10+'СЕТ СН'!$F$5-'СЕТ СН'!$F$17</f>
        <v>2449.3786410900002</v>
      </c>
      <c r="J20" s="36">
        <f>SUMIFS(СВЦЭМ!$C$33:$C$776,СВЦЭМ!$A$33:$A$776,$A20,СВЦЭМ!$B$33:$B$776,J$11)+'СЕТ СН'!$F$9+СВЦЭМ!$D$10+'СЕТ СН'!$F$5-'СЕТ СН'!$F$17</f>
        <v>2396.1730974000002</v>
      </c>
      <c r="K20" s="36">
        <f>SUMIFS(СВЦЭМ!$C$33:$C$776,СВЦЭМ!$A$33:$A$776,$A20,СВЦЭМ!$B$33:$B$776,K$11)+'СЕТ СН'!$F$9+СВЦЭМ!$D$10+'СЕТ СН'!$F$5-'СЕТ СН'!$F$17</f>
        <v>2383.6211601200002</v>
      </c>
      <c r="L20" s="36">
        <f>SUMIFS(СВЦЭМ!$C$33:$C$776,СВЦЭМ!$A$33:$A$776,$A20,СВЦЭМ!$B$33:$B$776,L$11)+'СЕТ СН'!$F$9+СВЦЭМ!$D$10+'СЕТ СН'!$F$5-'СЕТ СН'!$F$17</f>
        <v>2366.51669451</v>
      </c>
      <c r="M20" s="36">
        <f>SUMIFS(СВЦЭМ!$C$33:$C$776,СВЦЭМ!$A$33:$A$776,$A20,СВЦЭМ!$B$33:$B$776,M$11)+'СЕТ СН'!$F$9+СВЦЭМ!$D$10+'СЕТ СН'!$F$5-'СЕТ СН'!$F$17</f>
        <v>2306.9480236099998</v>
      </c>
      <c r="N20" s="36">
        <f>SUMIFS(СВЦЭМ!$C$33:$C$776,СВЦЭМ!$A$33:$A$776,$A20,СВЦЭМ!$B$33:$B$776,N$11)+'СЕТ СН'!$F$9+СВЦЭМ!$D$10+'СЕТ СН'!$F$5-'СЕТ СН'!$F$17</f>
        <v>2245.92352489</v>
      </c>
      <c r="O20" s="36">
        <f>SUMIFS(СВЦЭМ!$C$33:$C$776,СВЦЭМ!$A$33:$A$776,$A20,СВЦЭМ!$B$33:$B$776,O$11)+'СЕТ СН'!$F$9+СВЦЭМ!$D$10+'СЕТ СН'!$F$5-'СЕТ СН'!$F$17</f>
        <v>2241.23835138</v>
      </c>
      <c r="P20" s="36">
        <f>SUMIFS(СВЦЭМ!$C$33:$C$776,СВЦЭМ!$A$33:$A$776,$A20,СВЦЭМ!$B$33:$B$776,P$11)+'СЕТ СН'!$F$9+СВЦЭМ!$D$10+'СЕТ СН'!$F$5-'СЕТ СН'!$F$17</f>
        <v>2242.1333813199999</v>
      </c>
      <c r="Q20" s="36">
        <f>SUMIFS(СВЦЭМ!$C$33:$C$776,СВЦЭМ!$A$33:$A$776,$A20,СВЦЭМ!$B$33:$B$776,Q$11)+'СЕТ СН'!$F$9+СВЦЭМ!$D$10+'СЕТ СН'!$F$5-'СЕТ СН'!$F$17</f>
        <v>2249.72326355</v>
      </c>
      <c r="R20" s="36">
        <f>SUMIFS(СВЦЭМ!$C$33:$C$776,СВЦЭМ!$A$33:$A$776,$A20,СВЦЭМ!$B$33:$B$776,R$11)+'СЕТ СН'!$F$9+СВЦЭМ!$D$10+'СЕТ СН'!$F$5-'СЕТ СН'!$F$17</f>
        <v>2238.9699903599999</v>
      </c>
      <c r="S20" s="36">
        <f>SUMIFS(СВЦЭМ!$C$33:$C$776,СВЦЭМ!$A$33:$A$776,$A20,СВЦЭМ!$B$33:$B$776,S$11)+'СЕТ СН'!$F$9+СВЦЭМ!$D$10+'СЕТ СН'!$F$5-'СЕТ СН'!$F$17</f>
        <v>2238.1268168699999</v>
      </c>
      <c r="T20" s="36">
        <f>SUMIFS(СВЦЭМ!$C$33:$C$776,СВЦЭМ!$A$33:$A$776,$A20,СВЦЭМ!$B$33:$B$776,T$11)+'СЕТ СН'!$F$9+СВЦЭМ!$D$10+'СЕТ СН'!$F$5-'СЕТ СН'!$F$17</f>
        <v>2243.8101655300002</v>
      </c>
      <c r="U20" s="36">
        <f>SUMIFS(СВЦЭМ!$C$33:$C$776,СВЦЭМ!$A$33:$A$776,$A20,СВЦЭМ!$B$33:$B$776,U$11)+'СЕТ СН'!$F$9+СВЦЭМ!$D$10+'СЕТ СН'!$F$5-'СЕТ СН'!$F$17</f>
        <v>2260.0596500500001</v>
      </c>
      <c r="V20" s="36">
        <f>SUMIFS(СВЦЭМ!$C$33:$C$776,СВЦЭМ!$A$33:$A$776,$A20,СВЦЭМ!$B$33:$B$776,V$11)+'СЕТ СН'!$F$9+СВЦЭМ!$D$10+'СЕТ СН'!$F$5-'СЕТ СН'!$F$17</f>
        <v>2254.6834742700003</v>
      </c>
      <c r="W20" s="36">
        <f>SUMIFS(СВЦЭМ!$C$33:$C$776,СВЦЭМ!$A$33:$A$776,$A20,СВЦЭМ!$B$33:$B$776,W$11)+'СЕТ СН'!$F$9+СВЦЭМ!$D$10+'СЕТ СН'!$F$5-'СЕТ СН'!$F$17</f>
        <v>2248.78286123</v>
      </c>
      <c r="X20" s="36">
        <f>SUMIFS(СВЦЭМ!$C$33:$C$776,СВЦЭМ!$A$33:$A$776,$A20,СВЦЭМ!$B$33:$B$776,X$11)+'СЕТ СН'!$F$9+СВЦЭМ!$D$10+'СЕТ СН'!$F$5-'СЕТ СН'!$F$17</f>
        <v>2270.9167502600003</v>
      </c>
      <c r="Y20" s="36">
        <f>SUMIFS(СВЦЭМ!$C$33:$C$776,СВЦЭМ!$A$33:$A$776,$A20,СВЦЭМ!$B$33:$B$776,Y$11)+'СЕТ СН'!$F$9+СВЦЭМ!$D$10+'СЕТ СН'!$F$5-'СЕТ СН'!$F$17</f>
        <v>2369.6632368</v>
      </c>
    </row>
    <row r="21" spans="1:25" ht="15.75" x14ac:dyDescent="0.2">
      <c r="A21" s="35">
        <f t="shared" si="0"/>
        <v>44084</v>
      </c>
      <c r="B21" s="36">
        <f>SUMIFS(СВЦЭМ!$C$33:$C$776,СВЦЭМ!$A$33:$A$776,$A21,СВЦЭМ!$B$33:$B$776,B$11)+'СЕТ СН'!$F$9+СВЦЭМ!$D$10+'СЕТ СН'!$F$5-'СЕТ СН'!$F$17</f>
        <v>2389.8698524599999</v>
      </c>
      <c r="C21" s="36">
        <f>SUMIFS(СВЦЭМ!$C$33:$C$776,СВЦЭМ!$A$33:$A$776,$A21,СВЦЭМ!$B$33:$B$776,C$11)+'СЕТ СН'!$F$9+СВЦЭМ!$D$10+'СЕТ СН'!$F$5-'СЕТ СН'!$F$17</f>
        <v>2438.3063676100001</v>
      </c>
      <c r="D21" s="36">
        <f>SUMIFS(СВЦЭМ!$C$33:$C$776,СВЦЭМ!$A$33:$A$776,$A21,СВЦЭМ!$B$33:$B$776,D$11)+'СЕТ СН'!$F$9+СВЦЭМ!$D$10+'СЕТ СН'!$F$5-'СЕТ СН'!$F$17</f>
        <v>2459.9249542100001</v>
      </c>
      <c r="E21" s="36">
        <f>SUMIFS(СВЦЭМ!$C$33:$C$776,СВЦЭМ!$A$33:$A$776,$A21,СВЦЭМ!$B$33:$B$776,E$11)+'СЕТ СН'!$F$9+СВЦЭМ!$D$10+'СЕТ СН'!$F$5-'СЕТ СН'!$F$17</f>
        <v>2470.0764285699997</v>
      </c>
      <c r="F21" s="36">
        <f>SUMIFS(СВЦЭМ!$C$33:$C$776,СВЦЭМ!$A$33:$A$776,$A21,СВЦЭМ!$B$33:$B$776,F$11)+'СЕТ СН'!$F$9+СВЦЭМ!$D$10+'СЕТ СН'!$F$5-'СЕТ СН'!$F$17</f>
        <v>2472.6238159099998</v>
      </c>
      <c r="G21" s="36">
        <f>SUMIFS(СВЦЭМ!$C$33:$C$776,СВЦЭМ!$A$33:$A$776,$A21,СВЦЭМ!$B$33:$B$776,G$11)+'СЕТ СН'!$F$9+СВЦЭМ!$D$10+'СЕТ СН'!$F$5-'СЕТ СН'!$F$17</f>
        <v>2450.0479799499999</v>
      </c>
      <c r="H21" s="36">
        <f>SUMIFS(СВЦЭМ!$C$33:$C$776,СВЦЭМ!$A$33:$A$776,$A21,СВЦЭМ!$B$33:$B$776,H$11)+'СЕТ СН'!$F$9+СВЦЭМ!$D$10+'СЕТ СН'!$F$5-'СЕТ СН'!$F$17</f>
        <v>2404.32356213</v>
      </c>
      <c r="I21" s="36">
        <f>SUMIFS(СВЦЭМ!$C$33:$C$776,СВЦЭМ!$A$33:$A$776,$A21,СВЦЭМ!$B$33:$B$776,I$11)+'СЕТ СН'!$F$9+СВЦЭМ!$D$10+'СЕТ СН'!$F$5-'СЕТ СН'!$F$17</f>
        <v>2362.21859073</v>
      </c>
      <c r="J21" s="36">
        <f>SUMIFS(СВЦЭМ!$C$33:$C$776,СВЦЭМ!$A$33:$A$776,$A21,СВЦЭМ!$B$33:$B$776,J$11)+'СЕТ СН'!$F$9+СВЦЭМ!$D$10+'СЕТ СН'!$F$5-'СЕТ СН'!$F$17</f>
        <v>2348.8769253999999</v>
      </c>
      <c r="K21" s="36">
        <f>SUMIFS(СВЦЭМ!$C$33:$C$776,СВЦЭМ!$A$33:$A$776,$A21,СВЦЭМ!$B$33:$B$776,K$11)+'СЕТ СН'!$F$9+СВЦЭМ!$D$10+'СЕТ СН'!$F$5-'СЕТ СН'!$F$17</f>
        <v>2348.3303999700001</v>
      </c>
      <c r="L21" s="36">
        <f>SUMIFS(СВЦЭМ!$C$33:$C$776,СВЦЭМ!$A$33:$A$776,$A21,СВЦЭМ!$B$33:$B$776,L$11)+'СЕТ СН'!$F$9+СВЦЭМ!$D$10+'СЕТ СН'!$F$5-'СЕТ СН'!$F$17</f>
        <v>2351.92953743</v>
      </c>
      <c r="M21" s="36">
        <f>SUMIFS(СВЦЭМ!$C$33:$C$776,СВЦЭМ!$A$33:$A$776,$A21,СВЦЭМ!$B$33:$B$776,M$11)+'СЕТ СН'!$F$9+СВЦЭМ!$D$10+'СЕТ СН'!$F$5-'СЕТ СН'!$F$17</f>
        <v>2305.5111281600002</v>
      </c>
      <c r="N21" s="36">
        <f>SUMIFS(СВЦЭМ!$C$33:$C$776,СВЦЭМ!$A$33:$A$776,$A21,СВЦЭМ!$B$33:$B$776,N$11)+'СЕТ СН'!$F$9+СВЦЭМ!$D$10+'СЕТ СН'!$F$5-'СЕТ СН'!$F$17</f>
        <v>2227.4142458300003</v>
      </c>
      <c r="O21" s="36">
        <f>SUMIFS(СВЦЭМ!$C$33:$C$776,СВЦЭМ!$A$33:$A$776,$A21,СВЦЭМ!$B$33:$B$776,O$11)+'СЕТ СН'!$F$9+СВЦЭМ!$D$10+'СЕТ СН'!$F$5-'СЕТ СН'!$F$17</f>
        <v>2213.1642551099999</v>
      </c>
      <c r="P21" s="36">
        <f>SUMIFS(СВЦЭМ!$C$33:$C$776,СВЦЭМ!$A$33:$A$776,$A21,СВЦЭМ!$B$33:$B$776,P$11)+'СЕТ СН'!$F$9+СВЦЭМ!$D$10+'СЕТ СН'!$F$5-'СЕТ СН'!$F$17</f>
        <v>2215.6976686600001</v>
      </c>
      <c r="Q21" s="36">
        <f>SUMIFS(СВЦЭМ!$C$33:$C$776,СВЦЭМ!$A$33:$A$776,$A21,СВЦЭМ!$B$33:$B$776,Q$11)+'СЕТ СН'!$F$9+СВЦЭМ!$D$10+'СЕТ СН'!$F$5-'СЕТ СН'!$F$17</f>
        <v>2222.1423602899999</v>
      </c>
      <c r="R21" s="36">
        <f>SUMIFS(СВЦЭМ!$C$33:$C$776,СВЦЭМ!$A$33:$A$776,$A21,СВЦЭМ!$B$33:$B$776,R$11)+'СЕТ СН'!$F$9+СВЦЭМ!$D$10+'СЕТ СН'!$F$5-'СЕТ СН'!$F$17</f>
        <v>2214.55961088</v>
      </c>
      <c r="S21" s="36">
        <f>SUMIFS(СВЦЭМ!$C$33:$C$776,СВЦЭМ!$A$33:$A$776,$A21,СВЦЭМ!$B$33:$B$776,S$11)+'СЕТ СН'!$F$9+СВЦЭМ!$D$10+'СЕТ СН'!$F$5-'СЕТ СН'!$F$17</f>
        <v>2210.2257164900002</v>
      </c>
      <c r="T21" s="36">
        <f>SUMIFS(СВЦЭМ!$C$33:$C$776,СВЦЭМ!$A$33:$A$776,$A21,СВЦЭМ!$B$33:$B$776,T$11)+'СЕТ СН'!$F$9+СВЦЭМ!$D$10+'СЕТ СН'!$F$5-'СЕТ СН'!$F$17</f>
        <v>2212.58157063</v>
      </c>
      <c r="U21" s="36">
        <f>SUMIFS(СВЦЭМ!$C$33:$C$776,СВЦЭМ!$A$33:$A$776,$A21,СВЦЭМ!$B$33:$B$776,U$11)+'СЕТ СН'!$F$9+СВЦЭМ!$D$10+'СЕТ СН'!$F$5-'СЕТ СН'!$F$17</f>
        <v>2232.7836062400002</v>
      </c>
      <c r="V21" s="36">
        <f>SUMIFS(СВЦЭМ!$C$33:$C$776,СВЦЭМ!$A$33:$A$776,$A21,СВЦЭМ!$B$33:$B$776,V$11)+'СЕТ СН'!$F$9+СВЦЭМ!$D$10+'СЕТ СН'!$F$5-'СЕТ СН'!$F$17</f>
        <v>2245.6091605800002</v>
      </c>
      <c r="W21" s="36">
        <f>SUMIFS(СВЦЭМ!$C$33:$C$776,СВЦЭМ!$A$33:$A$776,$A21,СВЦЭМ!$B$33:$B$776,W$11)+'СЕТ СН'!$F$9+СВЦЭМ!$D$10+'СЕТ СН'!$F$5-'СЕТ СН'!$F$17</f>
        <v>2234.5102171200001</v>
      </c>
      <c r="X21" s="36">
        <f>SUMIFS(СВЦЭМ!$C$33:$C$776,СВЦЭМ!$A$33:$A$776,$A21,СВЦЭМ!$B$33:$B$776,X$11)+'СЕТ СН'!$F$9+СВЦЭМ!$D$10+'СЕТ СН'!$F$5-'СЕТ СН'!$F$17</f>
        <v>2248.40913602</v>
      </c>
      <c r="Y21" s="36">
        <f>SUMIFS(СВЦЭМ!$C$33:$C$776,СВЦЭМ!$A$33:$A$776,$A21,СВЦЭМ!$B$33:$B$776,Y$11)+'СЕТ СН'!$F$9+СВЦЭМ!$D$10+'СЕТ СН'!$F$5-'СЕТ СН'!$F$17</f>
        <v>2335.1337969400001</v>
      </c>
    </row>
    <row r="22" spans="1:25" ht="15.75" x14ac:dyDescent="0.2">
      <c r="A22" s="35">
        <f t="shared" si="0"/>
        <v>44085</v>
      </c>
      <c r="B22" s="36">
        <f>SUMIFS(СВЦЭМ!$C$33:$C$776,СВЦЭМ!$A$33:$A$776,$A22,СВЦЭМ!$B$33:$B$776,B$11)+'СЕТ СН'!$F$9+СВЦЭМ!$D$10+'СЕТ СН'!$F$5-'СЕТ СН'!$F$17</f>
        <v>2400.3491287799998</v>
      </c>
      <c r="C22" s="36">
        <f>SUMIFS(СВЦЭМ!$C$33:$C$776,СВЦЭМ!$A$33:$A$776,$A22,СВЦЭМ!$B$33:$B$776,C$11)+'СЕТ СН'!$F$9+СВЦЭМ!$D$10+'СЕТ СН'!$F$5-'СЕТ СН'!$F$17</f>
        <v>2416.8323341300002</v>
      </c>
      <c r="D22" s="36">
        <f>SUMIFS(СВЦЭМ!$C$33:$C$776,СВЦЭМ!$A$33:$A$776,$A22,СВЦЭМ!$B$33:$B$776,D$11)+'СЕТ СН'!$F$9+СВЦЭМ!$D$10+'СЕТ СН'!$F$5-'СЕТ СН'!$F$17</f>
        <v>2430.6477488</v>
      </c>
      <c r="E22" s="36">
        <f>SUMIFS(СВЦЭМ!$C$33:$C$776,СВЦЭМ!$A$33:$A$776,$A22,СВЦЭМ!$B$33:$B$776,E$11)+'СЕТ СН'!$F$9+СВЦЭМ!$D$10+'СЕТ СН'!$F$5-'СЕТ СН'!$F$17</f>
        <v>2455.4190450300002</v>
      </c>
      <c r="F22" s="36">
        <f>SUMIFS(СВЦЭМ!$C$33:$C$776,СВЦЭМ!$A$33:$A$776,$A22,СВЦЭМ!$B$33:$B$776,F$11)+'СЕТ СН'!$F$9+СВЦЭМ!$D$10+'СЕТ СН'!$F$5-'СЕТ СН'!$F$17</f>
        <v>2460.2892387500001</v>
      </c>
      <c r="G22" s="36">
        <f>SUMIFS(СВЦЭМ!$C$33:$C$776,СВЦЭМ!$A$33:$A$776,$A22,СВЦЭМ!$B$33:$B$776,G$11)+'СЕТ СН'!$F$9+СВЦЭМ!$D$10+'СЕТ СН'!$F$5-'СЕТ СН'!$F$17</f>
        <v>2441.9459330600002</v>
      </c>
      <c r="H22" s="36">
        <f>SUMIFS(СВЦЭМ!$C$33:$C$776,СВЦЭМ!$A$33:$A$776,$A22,СВЦЭМ!$B$33:$B$776,H$11)+'СЕТ СН'!$F$9+СВЦЭМ!$D$10+'СЕТ СН'!$F$5-'СЕТ СН'!$F$17</f>
        <v>2391.4937995999999</v>
      </c>
      <c r="I22" s="36">
        <f>SUMIFS(СВЦЭМ!$C$33:$C$776,СВЦЭМ!$A$33:$A$776,$A22,СВЦЭМ!$B$33:$B$776,I$11)+'СЕТ СН'!$F$9+СВЦЭМ!$D$10+'СЕТ СН'!$F$5-'СЕТ СН'!$F$17</f>
        <v>2344.7750122400003</v>
      </c>
      <c r="J22" s="36">
        <f>SUMIFS(СВЦЭМ!$C$33:$C$776,СВЦЭМ!$A$33:$A$776,$A22,СВЦЭМ!$B$33:$B$776,J$11)+'СЕТ СН'!$F$9+СВЦЭМ!$D$10+'СЕТ СН'!$F$5-'СЕТ СН'!$F$17</f>
        <v>2306.0257086400002</v>
      </c>
      <c r="K22" s="36">
        <f>SUMIFS(СВЦЭМ!$C$33:$C$776,СВЦЭМ!$A$33:$A$776,$A22,СВЦЭМ!$B$33:$B$776,K$11)+'СЕТ СН'!$F$9+СВЦЭМ!$D$10+'СЕТ СН'!$F$5-'СЕТ СН'!$F$17</f>
        <v>2295.3039939800001</v>
      </c>
      <c r="L22" s="36">
        <f>SUMIFS(СВЦЭМ!$C$33:$C$776,СВЦЭМ!$A$33:$A$776,$A22,СВЦЭМ!$B$33:$B$776,L$11)+'СЕТ СН'!$F$9+СВЦЭМ!$D$10+'СЕТ СН'!$F$5-'СЕТ СН'!$F$17</f>
        <v>2325.88277238</v>
      </c>
      <c r="M22" s="36">
        <f>SUMIFS(СВЦЭМ!$C$33:$C$776,СВЦЭМ!$A$33:$A$776,$A22,СВЦЭМ!$B$33:$B$776,M$11)+'СЕТ СН'!$F$9+СВЦЭМ!$D$10+'СЕТ СН'!$F$5-'СЕТ СН'!$F$17</f>
        <v>2292.5247311600001</v>
      </c>
      <c r="N22" s="36">
        <f>SUMIFS(СВЦЭМ!$C$33:$C$776,СВЦЭМ!$A$33:$A$776,$A22,СВЦЭМ!$B$33:$B$776,N$11)+'СЕТ СН'!$F$9+СВЦЭМ!$D$10+'СЕТ СН'!$F$5-'СЕТ СН'!$F$17</f>
        <v>2238.0693592899997</v>
      </c>
      <c r="O22" s="36">
        <f>SUMIFS(СВЦЭМ!$C$33:$C$776,СВЦЭМ!$A$33:$A$776,$A22,СВЦЭМ!$B$33:$B$776,O$11)+'СЕТ СН'!$F$9+СВЦЭМ!$D$10+'СЕТ СН'!$F$5-'СЕТ СН'!$F$17</f>
        <v>2215.8106372399998</v>
      </c>
      <c r="P22" s="36">
        <f>SUMIFS(СВЦЭМ!$C$33:$C$776,СВЦЭМ!$A$33:$A$776,$A22,СВЦЭМ!$B$33:$B$776,P$11)+'СЕТ СН'!$F$9+СВЦЭМ!$D$10+'СЕТ СН'!$F$5-'СЕТ СН'!$F$17</f>
        <v>2212.34913813</v>
      </c>
      <c r="Q22" s="36">
        <f>SUMIFS(СВЦЭМ!$C$33:$C$776,СВЦЭМ!$A$33:$A$776,$A22,СВЦЭМ!$B$33:$B$776,Q$11)+'СЕТ СН'!$F$9+СВЦЭМ!$D$10+'СЕТ СН'!$F$5-'СЕТ СН'!$F$17</f>
        <v>2212.1385487500002</v>
      </c>
      <c r="R22" s="36">
        <f>SUMIFS(СВЦЭМ!$C$33:$C$776,СВЦЭМ!$A$33:$A$776,$A22,СВЦЭМ!$B$33:$B$776,R$11)+'СЕТ СН'!$F$9+СВЦЭМ!$D$10+'СЕТ СН'!$F$5-'СЕТ СН'!$F$17</f>
        <v>2206.2440628200002</v>
      </c>
      <c r="S22" s="36">
        <f>SUMIFS(СВЦЭМ!$C$33:$C$776,СВЦЭМ!$A$33:$A$776,$A22,СВЦЭМ!$B$33:$B$776,S$11)+'СЕТ СН'!$F$9+СВЦЭМ!$D$10+'СЕТ СН'!$F$5-'СЕТ СН'!$F$17</f>
        <v>2205.3658539799999</v>
      </c>
      <c r="T22" s="36">
        <f>SUMIFS(СВЦЭМ!$C$33:$C$776,СВЦЭМ!$A$33:$A$776,$A22,СВЦЭМ!$B$33:$B$776,T$11)+'СЕТ СН'!$F$9+СВЦЭМ!$D$10+'СЕТ СН'!$F$5-'СЕТ СН'!$F$17</f>
        <v>2200.3265156100001</v>
      </c>
      <c r="U22" s="36">
        <f>SUMIFS(СВЦЭМ!$C$33:$C$776,СВЦЭМ!$A$33:$A$776,$A22,СВЦЭМ!$B$33:$B$776,U$11)+'СЕТ СН'!$F$9+СВЦЭМ!$D$10+'СЕТ СН'!$F$5-'СЕТ СН'!$F$17</f>
        <v>2206.41848566</v>
      </c>
      <c r="V22" s="36">
        <f>SUMIFS(СВЦЭМ!$C$33:$C$776,СВЦЭМ!$A$33:$A$776,$A22,СВЦЭМ!$B$33:$B$776,V$11)+'СЕТ СН'!$F$9+СВЦЭМ!$D$10+'СЕТ СН'!$F$5-'СЕТ СН'!$F$17</f>
        <v>2220.7821419000002</v>
      </c>
      <c r="W22" s="36">
        <f>SUMIFS(СВЦЭМ!$C$33:$C$776,СВЦЭМ!$A$33:$A$776,$A22,СВЦЭМ!$B$33:$B$776,W$11)+'СЕТ СН'!$F$9+СВЦЭМ!$D$10+'СЕТ СН'!$F$5-'СЕТ СН'!$F$17</f>
        <v>2214.5510281699999</v>
      </c>
      <c r="X22" s="36">
        <f>SUMIFS(СВЦЭМ!$C$33:$C$776,СВЦЭМ!$A$33:$A$776,$A22,СВЦЭМ!$B$33:$B$776,X$11)+'СЕТ СН'!$F$9+СВЦЭМ!$D$10+'СЕТ СН'!$F$5-'СЕТ СН'!$F$17</f>
        <v>2218.19803327</v>
      </c>
      <c r="Y22" s="36">
        <f>SUMIFS(СВЦЭМ!$C$33:$C$776,СВЦЭМ!$A$33:$A$776,$A22,СВЦЭМ!$B$33:$B$776,Y$11)+'СЕТ СН'!$F$9+СВЦЭМ!$D$10+'СЕТ СН'!$F$5-'СЕТ СН'!$F$17</f>
        <v>2262.2168135699999</v>
      </c>
    </row>
    <row r="23" spans="1:25" ht="15.75" x14ac:dyDescent="0.2">
      <c r="A23" s="35">
        <f t="shared" si="0"/>
        <v>44086</v>
      </c>
      <c r="B23" s="36">
        <f>SUMIFS(СВЦЭМ!$C$33:$C$776,СВЦЭМ!$A$33:$A$776,$A23,СВЦЭМ!$B$33:$B$776,B$11)+'СЕТ СН'!$F$9+СВЦЭМ!$D$10+'СЕТ СН'!$F$5-'СЕТ СН'!$F$17</f>
        <v>2370.0509093599999</v>
      </c>
      <c r="C23" s="36">
        <f>SUMIFS(СВЦЭМ!$C$33:$C$776,СВЦЭМ!$A$33:$A$776,$A23,СВЦЭМ!$B$33:$B$776,C$11)+'СЕТ СН'!$F$9+СВЦЭМ!$D$10+'СЕТ СН'!$F$5-'СЕТ СН'!$F$17</f>
        <v>2407.2003024699998</v>
      </c>
      <c r="D23" s="36">
        <f>SUMIFS(СВЦЭМ!$C$33:$C$776,СВЦЭМ!$A$33:$A$776,$A23,СВЦЭМ!$B$33:$B$776,D$11)+'СЕТ СН'!$F$9+СВЦЭМ!$D$10+'СЕТ СН'!$F$5-'СЕТ СН'!$F$17</f>
        <v>2428.7139648399998</v>
      </c>
      <c r="E23" s="36">
        <f>SUMIFS(СВЦЭМ!$C$33:$C$776,СВЦЭМ!$A$33:$A$776,$A23,СВЦЭМ!$B$33:$B$776,E$11)+'СЕТ СН'!$F$9+СВЦЭМ!$D$10+'СЕТ СН'!$F$5-'СЕТ СН'!$F$17</f>
        <v>2447.72000686</v>
      </c>
      <c r="F23" s="36">
        <f>SUMIFS(СВЦЭМ!$C$33:$C$776,СВЦЭМ!$A$33:$A$776,$A23,СВЦЭМ!$B$33:$B$776,F$11)+'СЕТ СН'!$F$9+СВЦЭМ!$D$10+'СЕТ СН'!$F$5-'СЕТ СН'!$F$17</f>
        <v>2462.7810280799999</v>
      </c>
      <c r="G23" s="36">
        <f>SUMIFS(СВЦЭМ!$C$33:$C$776,СВЦЭМ!$A$33:$A$776,$A23,СВЦЭМ!$B$33:$B$776,G$11)+'СЕТ СН'!$F$9+СВЦЭМ!$D$10+'СЕТ СН'!$F$5-'СЕТ СН'!$F$17</f>
        <v>2449.3424959700001</v>
      </c>
      <c r="H23" s="36">
        <f>SUMIFS(СВЦЭМ!$C$33:$C$776,СВЦЭМ!$A$33:$A$776,$A23,СВЦЭМ!$B$33:$B$776,H$11)+'СЕТ СН'!$F$9+СВЦЭМ!$D$10+'СЕТ СН'!$F$5-'СЕТ СН'!$F$17</f>
        <v>2414.1612957299999</v>
      </c>
      <c r="I23" s="36">
        <f>SUMIFS(СВЦЭМ!$C$33:$C$776,СВЦЭМ!$A$33:$A$776,$A23,СВЦЭМ!$B$33:$B$776,I$11)+'СЕТ СН'!$F$9+СВЦЭМ!$D$10+'СЕТ СН'!$F$5-'СЕТ СН'!$F$17</f>
        <v>2375.9592627299999</v>
      </c>
      <c r="J23" s="36">
        <f>SUMIFS(СВЦЭМ!$C$33:$C$776,СВЦЭМ!$A$33:$A$776,$A23,СВЦЭМ!$B$33:$B$776,J$11)+'СЕТ СН'!$F$9+СВЦЭМ!$D$10+'СЕТ СН'!$F$5-'СЕТ СН'!$F$17</f>
        <v>2329.9993496400002</v>
      </c>
      <c r="K23" s="36">
        <f>SUMIFS(СВЦЭМ!$C$33:$C$776,СВЦЭМ!$A$33:$A$776,$A23,СВЦЭМ!$B$33:$B$776,K$11)+'СЕТ СН'!$F$9+СВЦЭМ!$D$10+'СЕТ СН'!$F$5-'СЕТ СН'!$F$17</f>
        <v>2305.8890460800003</v>
      </c>
      <c r="L23" s="36">
        <f>SUMIFS(СВЦЭМ!$C$33:$C$776,СВЦЭМ!$A$33:$A$776,$A23,СВЦЭМ!$B$33:$B$776,L$11)+'СЕТ СН'!$F$9+СВЦЭМ!$D$10+'СЕТ СН'!$F$5-'СЕТ СН'!$F$17</f>
        <v>2284.8652324599998</v>
      </c>
      <c r="M23" s="36">
        <f>SUMIFS(СВЦЭМ!$C$33:$C$776,СВЦЭМ!$A$33:$A$776,$A23,СВЦЭМ!$B$33:$B$776,M$11)+'СЕТ СН'!$F$9+СВЦЭМ!$D$10+'СЕТ СН'!$F$5-'СЕТ СН'!$F$17</f>
        <v>2244.9267012999999</v>
      </c>
      <c r="N23" s="36">
        <f>SUMIFS(СВЦЭМ!$C$33:$C$776,СВЦЭМ!$A$33:$A$776,$A23,СВЦЭМ!$B$33:$B$776,N$11)+'СЕТ СН'!$F$9+СВЦЭМ!$D$10+'СЕТ СН'!$F$5-'СЕТ СН'!$F$17</f>
        <v>2217.7904760000001</v>
      </c>
      <c r="O23" s="36">
        <f>SUMIFS(СВЦЭМ!$C$33:$C$776,СВЦЭМ!$A$33:$A$776,$A23,СВЦЭМ!$B$33:$B$776,O$11)+'СЕТ СН'!$F$9+СВЦЭМ!$D$10+'СЕТ СН'!$F$5-'СЕТ СН'!$F$17</f>
        <v>2215.8234724499998</v>
      </c>
      <c r="P23" s="36">
        <f>SUMIFS(СВЦЭМ!$C$33:$C$776,СВЦЭМ!$A$33:$A$776,$A23,СВЦЭМ!$B$33:$B$776,P$11)+'СЕТ СН'!$F$9+СВЦЭМ!$D$10+'СЕТ СН'!$F$5-'СЕТ СН'!$F$17</f>
        <v>2206.4933582499998</v>
      </c>
      <c r="Q23" s="36">
        <f>SUMIFS(СВЦЭМ!$C$33:$C$776,СВЦЭМ!$A$33:$A$776,$A23,СВЦЭМ!$B$33:$B$776,Q$11)+'СЕТ СН'!$F$9+СВЦЭМ!$D$10+'СЕТ СН'!$F$5-'СЕТ СН'!$F$17</f>
        <v>2205.7683140600002</v>
      </c>
      <c r="R23" s="36">
        <f>SUMIFS(СВЦЭМ!$C$33:$C$776,СВЦЭМ!$A$33:$A$776,$A23,СВЦЭМ!$B$33:$B$776,R$11)+'СЕТ СН'!$F$9+СВЦЭМ!$D$10+'СЕТ СН'!$F$5-'СЕТ СН'!$F$17</f>
        <v>2198.1369911000002</v>
      </c>
      <c r="S23" s="36">
        <f>SUMIFS(СВЦЭМ!$C$33:$C$776,СВЦЭМ!$A$33:$A$776,$A23,СВЦЭМ!$B$33:$B$776,S$11)+'СЕТ СН'!$F$9+СВЦЭМ!$D$10+'СЕТ СН'!$F$5-'СЕТ СН'!$F$17</f>
        <v>2204.1261834900001</v>
      </c>
      <c r="T23" s="36">
        <f>SUMIFS(СВЦЭМ!$C$33:$C$776,СВЦЭМ!$A$33:$A$776,$A23,СВЦЭМ!$B$33:$B$776,T$11)+'СЕТ СН'!$F$9+СВЦЭМ!$D$10+'СЕТ СН'!$F$5-'СЕТ СН'!$F$17</f>
        <v>2207.7912570099998</v>
      </c>
      <c r="U23" s="36">
        <f>SUMIFS(СВЦЭМ!$C$33:$C$776,СВЦЭМ!$A$33:$A$776,$A23,СВЦЭМ!$B$33:$B$776,U$11)+'СЕТ СН'!$F$9+СВЦЭМ!$D$10+'СЕТ СН'!$F$5-'СЕТ СН'!$F$17</f>
        <v>2217.0636915099999</v>
      </c>
      <c r="V23" s="36">
        <f>SUMIFS(СВЦЭМ!$C$33:$C$776,СВЦЭМ!$A$33:$A$776,$A23,СВЦЭМ!$B$33:$B$776,V$11)+'СЕТ СН'!$F$9+СВЦЭМ!$D$10+'СЕТ СН'!$F$5-'СЕТ СН'!$F$17</f>
        <v>2296.3018866299999</v>
      </c>
      <c r="W23" s="36">
        <f>SUMIFS(СВЦЭМ!$C$33:$C$776,СВЦЭМ!$A$33:$A$776,$A23,СВЦЭМ!$B$33:$B$776,W$11)+'СЕТ СН'!$F$9+СВЦЭМ!$D$10+'СЕТ СН'!$F$5-'СЕТ СН'!$F$17</f>
        <v>2231.1564223099999</v>
      </c>
      <c r="X23" s="36">
        <f>SUMIFS(СВЦЭМ!$C$33:$C$776,СВЦЭМ!$A$33:$A$776,$A23,СВЦЭМ!$B$33:$B$776,X$11)+'СЕТ СН'!$F$9+СВЦЭМ!$D$10+'СЕТ СН'!$F$5-'СЕТ СН'!$F$17</f>
        <v>2177.8679970900002</v>
      </c>
      <c r="Y23" s="36">
        <f>SUMIFS(СВЦЭМ!$C$33:$C$776,СВЦЭМ!$A$33:$A$776,$A23,СВЦЭМ!$B$33:$B$776,Y$11)+'СЕТ СН'!$F$9+СВЦЭМ!$D$10+'СЕТ СН'!$F$5-'СЕТ СН'!$F$17</f>
        <v>2241.2822889999998</v>
      </c>
    </row>
    <row r="24" spans="1:25" ht="15.75" x14ac:dyDescent="0.2">
      <c r="A24" s="35">
        <f t="shared" si="0"/>
        <v>44087</v>
      </c>
      <c r="B24" s="36">
        <f>SUMIFS(СВЦЭМ!$C$33:$C$776,СВЦЭМ!$A$33:$A$776,$A24,СВЦЭМ!$B$33:$B$776,B$11)+'СЕТ СН'!$F$9+СВЦЭМ!$D$10+'СЕТ СН'!$F$5-'СЕТ СН'!$F$17</f>
        <v>2335.7068552199999</v>
      </c>
      <c r="C24" s="36">
        <f>SUMIFS(СВЦЭМ!$C$33:$C$776,СВЦЭМ!$A$33:$A$776,$A24,СВЦЭМ!$B$33:$B$776,C$11)+'СЕТ СН'!$F$9+СВЦЭМ!$D$10+'СЕТ СН'!$F$5-'СЕТ СН'!$F$17</f>
        <v>2355.4227565700003</v>
      </c>
      <c r="D24" s="36">
        <f>SUMIFS(СВЦЭМ!$C$33:$C$776,СВЦЭМ!$A$33:$A$776,$A24,СВЦЭМ!$B$33:$B$776,D$11)+'СЕТ СН'!$F$9+СВЦЭМ!$D$10+'СЕТ СН'!$F$5-'СЕТ СН'!$F$17</f>
        <v>2373.65946515</v>
      </c>
      <c r="E24" s="36">
        <f>SUMIFS(СВЦЭМ!$C$33:$C$776,СВЦЭМ!$A$33:$A$776,$A24,СВЦЭМ!$B$33:$B$776,E$11)+'СЕТ СН'!$F$9+СВЦЭМ!$D$10+'СЕТ СН'!$F$5-'СЕТ СН'!$F$17</f>
        <v>2383.66629934</v>
      </c>
      <c r="F24" s="36">
        <f>SUMIFS(СВЦЭМ!$C$33:$C$776,СВЦЭМ!$A$33:$A$776,$A24,СВЦЭМ!$B$33:$B$776,F$11)+'СЕТ СН'!$F$9+СВЦЭМ!$D$10+'СЕТ СН'!$F$5-'СЕТ СН'!$F$17</f>
        <v>2392.5395216500001</v>
      </c>
      <c r="G24" s="36">
        <f>SUMIFS(СВЦЭМ!$C$33:$C$776,СВЦЭМ!$A$33:$A$776,$A24,СВЦЭМ!$B$33:$B$776,G$11)+'СЕТ СН'!$F$9+СВЦЭМ!$D$10+'СЕТ СН'!$F$5-'СЕТ СН'!$F$17</f>
        <v>2387.2579501</v>
      </c>
      <c r="H24" s="36">
        <f>SUMIFS(СВЦЭМ!$C$33:$C$776,СВЦЭМ!$A$33:$A$776,$A24,СВЦЭМ!$B$33:$B$776,H$11)+'СЕТ СН'!$F$9+СВЦЭМ!$D$10+'СЕТ СН'!$F$5-'СЕТ СН'!$F$17</f>
        <v>2382.07824738</v>
      </c>
      <c r="I24" s="36">
        <f>SUMIFS(СВЦЭМ!$C$33:$C$776,СВЦЭМ!$A$33:$A$776,$A24,СВЦЭМ!$B$33:$B$776,I$11)+'СЕТ СН'!$F$9+СВЦЭМ!$D$10+'СЕТ СН'!$F$5-'СЕТ СН'!$F$17</f>
        <v>2361.4433496900001</v>
      </c>
      <c r="J24" s="36">
        <f>SUMIFS(СВЦЭМ!$C$33:$C$776,СВЦЭМ!$A$33:$A$776,$A24,СВЦЭМ!$B$33:$B$776,J$11)+'СЕТ СН'!$F$9+СВЦЭМ!$D$10+'СЕТ СН'!$F$5-'СЕТ СН'!$F$17</f>
        <v>2309.5485074799999</v>
      </c>
      <c r="K24" s="36">
        <f>SUMIFS(СВЦЭМ!$C$33:$C$776,СВЦЭМ!$A$33:$A$776,$A24,СВЦЭМ!$B$33:$B$776,K$11)+'СЕТ СН'!$F$9+СВЦЭМ!$D$10+'СЕТ СН'!$F$5-'СЕТ СН'!$F$17</f>
        <v>2256.9934835899999</v>
      </c>
      <c r="L24" s="36">
        <f>SUMIFS(СВЦЭМ!$C$33:$C$776,СВЦЭМ!$A$33:$A$776,$A24,СВЦЭМ!$B$33:$B$776,L$11)+'СЕТ СН'!$F$9+СВЦЭМ!$D$10+'СЕТ СН'!$F$5-'СЕТ СН'!$F$17</f>
        <v>2238.99477037</v>
      </c>
      <c r="M24" s="36">
        <f>SUMIFS(СВЦЭМ!$C$33:$C$776,СВЦЭМ!$A$33:$A$776,$A24,СВЦЭМ!$B$33:$B$776,M$11)+'СЕТ СН'!$F$9+СВЦЭМ!$D$10+'СЕТ СН'!$F$5-'СЕТ СН'!$F$17</f>
        <v>2197.24376476</v>
      </c>
      <c r="N24" s="36">
        <f>SUMIFS(СВЦЭМ!$C$33:$C$776,СВЦЭМ!$A$33:$A$776,$A24,СВЦЭМ!$B$33:$B$776,N$11)+'СЕТ СН'!$F$9+СВЦЭМ!$D$10+'СЕТ СН'!$F$5-'СЕТ СН'!$F$17</f>
        <v>2148.5658824299999</v>
      </c>
      <c r="O24" s="36">
        <f>SUMIFS(СВЦЭМ!$C$33:$C$776,СВЦЭМ!$A$33:$A$776,$A24,СВЦЭМ!$B$33:$B$776,O$11)+'СЕТ СН'!$F$9+СВЦЭМ!$D$10+'СЕТ СН'!$F$5-'СЕТ СН'!$F$17</f>
        <v>2148.46851638</v>
      </c>
      <c r="P24" s="36">
        <f>SUMIFS(СВЦЭМ!$C$33:$C$776,СВЦЭМ!$A$33:$A$776,$A24,СВЦЭМ!$B$33:$B$776,P$11)+'СЕТ СН'!$F$9+СВЦЭМ!$D$10+'СЕТ СН'!$F$5-'СЕТ СН'!$F$17</f>
        <v>2140.8249974400001</v>
      </c>
      <c r="Q24" s="36">
        <f>SUMIFS(СВЦЭМ!$C$33:$C$776,СВЦЭМ!$A$33:$A$776,$A24,СВЦЭМ!$B$33:$B$776,Q$11)+'СЕТ СН'!$F$9+СВЦЭМ!$D$10+'СЕТ СН'!$F$5-'СЕТ СН'!$F$17</f>
        <v>2140.0002030000001</v>
      </c>
      <c r="R24" s="36">
        <f>SUMIFS(СВЦЭМ!$C$33:$C$776,СВЦЭМ!$A$33:$A$776,$A24,СВЦЭМ!$B$33:$B$776,R$11)+'СЕТ СН'!$F$9+СВЦЭМ!$D$10+'СЕТ СН'!$F$5-'СЕТ СН'!$F$17</f>
        <v>2139.90921536</v>
      </c>
      <c r="S24" s="36">
        <f>SUMIFS(СВЦЭМ!$C$33:$C$776,СВЦЭМ!$A$33:$A$776,$A24,СВЦЭМ!$B$33:$B$776,S$11)+'СЕТ СН'!$F$9+СВЦЭМ!$D$10+'СЕТ СН'!$F$5-'СЕТ СН'!$F$17</f>
        <v>2153.84383407</v>
      </c>
      <c r="T24" s="36">
        <f>SUMIFS(СВЦЭМ!$C$33:$C$776,СВЦЭМ!$A$33:$A$776,$A24,СВЦЭМ!$B$33:$B$776,T$11)+'СЕТ СН'!$F$9+СВЦЭМ!$D$10+'СЕТ СН'!$F$5-'СЕТ СН'!$F$17</f>
        <v>2155.7327554100002</v>
      </c>
      <c r="U24" s="36">
        <f>SUMIFS(СВЦЭМ!$C$33:$C$776,СВЦЭМ!$A$33:$A$776,$A24,СВЦЭМ!$B$33:$B$776,U$11)+'СЕТ СН'!$F$9+СВЦЭМ!$D$10+'СЕТ СН'!$F$5-'СЕТ СН'!$F$17</f>
        <v>2165.6853013199998</v>
      </c>
      <c r="V24" s="36">
        <f>SUMIFS(СВЦЭМ!$C$33:$C$776,СВЦЭМ!$A$33:$A$776,$A24,СВЦЭМ!$B$33:$B$776,V$11)+'СЕТ СН'!$F$9+СВЦЭМ!$D$10+'СЕТ СН'!$F$5-'СЕТ СН'!$F$17</f>
        <v>2187.5065883799998</v>
      </c>
      <c r="W24" s="36">
        <f>SUMIFS(СВЦЭМ!$C$33:$C$776,СВЦЭМ!$A$33:$A$776,$A24,СВЦЭМ!$B$33:$B$776,W$11)+'СЕТ СН'!$F$9+СВЦЭМ!$D$10+'СЕТ СН'!$F$5-'СЕТ СН'!$F$17</f>
        <v>2180.9625493200001</v>
      </c>
      <c r="X24" s="36">
        <f>SUMIFS(СВЦЭМ!$C$33:$C$776,СВЦЭМ!$A$33:$A$776,$A24,СВЦЭМ!$B$33:$B$776,X$11)+'СЕТ СН'!$F$9+СВЦЭМ!$D$10+'СЕТ СН'!$F$5-'СЕТ СН'!$F$17</f>
        <v>2158.6887773399999</v>
      </c>
      <c r="Y24" s="36">
        <f>SUMIFS(СВЦЭМ!$C$33:$C$776,СВЦЭМ!$A$33:$A$776,$A24,СВЦЭМ!$B$33:$B$776,Y$11)+'СЕТ СН'!$F$9+СВЦЭМ!$D$10+'СЕТ СН'!$F$5-'СЕТ СН'!$F$17</f>
        <v>2237.2880928700001</v>
      </c>
    </row>
    <row r="25" spans="1:25" ht="15.75" x14ac:dyDescent="0.2">
      <c r="A25" s="35">
        <f t="shared" si="0"/>
        <v>44088</v>
      </c>
      <c r="B25" s="36">
        <f>SUMIFS(СВЦЭМ!$C$33:$C$776,СВЦЭМ!$A$33:$A$776,$A25,СВЦЭМ!$B$33:$B$776,B$11)+'СЕТ СН'!$F$9+СВЦЭМ!$D$10+'СЕТ СН'!$F$5-'СЕТ СН'!$F$17</f>
        <v>2336.5289179900001</v>
      </c>
      <c r="C25" s="36">
        <f>SUMIFS(СВЦЭМ!$C$33:$C$776,СВЦЭМ!$A$33:$A$776,$A25,СВЦЭМ!$B$33:$B$776,C$11)+'СЕТ СН'!$F$9+СВЦЭМ!$D$10+'СЕТ СН'!$F$5-'СЕТ СН'!$F$17</f>
        <v>2372.1475921800002</v>
      </c>
      <c r="D25" s="36">
        <f>SUMIFS(СВЦЭМ!$C$33:$C$776,СВЦЭМ!$A$33:$A$776,$A25,СВЦЭМ!$B$33:$B$776,D$11)+'СЕТ СН'!$F$9+СВЦЭМ!$D$10+'СЕТ СН'!$F$5-'СЕТ СН'!$F$17</f>
        <v>2378.1815086199999</v>
      </c>
      <c r="E25" s="36">
        <f>SUMIFS(СВЦЭМ!$C$33:$C$776,СВЦЭМ!$A$33:$A$776,$A25,СВЦЭМ!$B$33:$B$776,E$11)+'СЕТ СН'!$F$9+СВЦЭМ!$D$10+'СЕТ СН'!$F$5-'СЕТ СН'!$F$17</f>
        <v>2376.1310778699999</v>
      </c>
      <c r="F25" s="36">
        <f>SUMIFS(СВЦЭМ!$C$33:$C$776,СВЦЭМ!$A$33:$A$776,$A25,СВЦЭМ!$B$33:$B$776,F$11)+'СЕТ СН'!$F$9+СВЦЭМ!$D$10+'СЕТ СН'!$F$5-'СЕТ СН'!$F$17</f>
        <v>2377.0683795499999</v>
      </c>
      <c r="G25" s="36">
        <f>SUMIFS(СВЦЭМ!$C$33:$C$776,СВЦЭМ!$A$33:$A$776,$A25,СВЦЭМ!$B$33:$B$776,G$11)+'СЕТ СН'!$F$9+СВЦЭМ!$D$10+'СЕТ СН'!$F$5-'СЕТ СН'!$F$17</f>
        <v>2380.5635971900001</v>
      </c>
      <c r="H25" s="36">
        <f>SUMIFS(СВЦЭМ!$C$33:$C$776,СВЦЭМ!$A$33:$A$776,$A25,СВЦЭМ!$B$33:$B$776,H$11)+'СЕТ СН'!$F$9+СВЦЭМ!$D$10+'СЕТ СН'!$F$5-'СЕТ СН'!$F$17</f>
        <v>2419.8506435899999</v>
      </c>
      <c r="I25" s="36">
        <f>SUMIFS(СВЦЭМ!$C$33:$C$776,СВЦЭМ!$A$33:$A$776,$A25,СВЦЭМ!$B$33:$B$776,I$11)+'СЕТ СН'!$F$9+СВЦЭМ!$D$10+'СЕТ СН'!$F$5-'СЕТ СН'!$F$17</f>
        <v>2404.28477398</v>
      </c>
      <c r="J25" s="36">
        <f>SUMIFS(СВЦЭМ!$C$33:$C$776,СВЦЭМ!$A$33:$A$776,$A25,СВЦЭМ!$B$33:$B$776,J$11)+'СЕТ СН'!$F$9+СВЦЭМ!$D$10+'СЕТ СН'!$F$5-'СЕТ СН'!$F$17</f>
        <v>2358.9390831599999</v>
      </c>
      <c r="K25" s="36">
        <f>SUMIFS(СВЦЭМ!$C$33:$C$776,СВЦЭМ!$A$33:$A$776,$A25,СВЦЭМ!$B$33:$B$776,K$11)+'СЕТ СН'!$F$9+СВЦЭМ!$D$10+'СЕТ СН'!$F$5-'СЕТ СН'!$F$17</f>
        <v>2331.0539726500001</v>
      </c>
      <c r="L25" s="36">
        <f>SUMIFS(СВЦЭМ!$C$33:$C$776,СВЦЭМ!$A$33:$A$776,$A25,СВЦЭМ!$B$33:$B$776,L$11)+'СЕТ СН'!$F$9+СВЦЭМ!$D$10+'СЕТ СН'!$F$5-'СЕТ СН'!$F$17</f>
        <v>2320.4310412700002</v>
      </c>
      <c r="M25" s="36">
        <f>SUMIFS(СВЦЭМ!$C$33:$C$776,СВЦЭМ!$A$33:$A$776,$A25,СВЦЭМ!$B$33:$B$776,M$11)+'СЕТ СН'!$F$9+СВЦЭМ!$D$10+'СЕТ СН'!$F$5-'СЕТ СН'!$F$17</f>
        <v>2258.2641933200002</v>
      </c>
      <c r="N25" s="36">
        <f>SUMIFS(СВЦЭМ!$C$33:$C$776,СВЦЭМ!$A$33:$A$776,$A25,СВЦЭМ!$B$33:$B$776,N$11)+'СЕТ СН'!$F$9+СВЦЭМ!$D$10+'СЕТ СН'!$F$5-'СЕТ СН'!$F$17</f>
        <v>2215.1718567299999</v>
      </c>
      <c r="O25" s="36">
        <f>SUMIFS(СВЦЭМ!$C$33:$C$776,СВЦЭМ!$A$33:$A$776,$A25,СВЦЭМ!$B$33:$B$776,O$11)+'СЕТ СН'!$F$9+СВЦЭМ!$D$10+'СЕТ СН'!$F$5-'СЕТ СН'!$F$17</f>
        <v>2209.6751091900001</v>
      </c>
      <c r="P25" s="36">
        <f>SUMIFS(СВЦЭМ!$C$33:$C$776,СВЦЭМ!$A$33:$A$776,$A25,СВЦЭМ!$B$33:$B$776,P$11)+'СЕТ СН'!$F$9+СВЦЭМ!$D$10+'СЕТ СН'!$F$5-'СЕТ СН'!$F$17</f>
        <v>2213.9766357099998</v>
      </c>
      <c r="Q25" s="36">
        <f>SUMIFS(СВЦЭМ!$C$33:$C$776,СВЦЭМ!$A$33:$A$776,$A25,СВЦЭМ!$B$33:$B$776,Q$11)+'СЕТ СН'!$F$9+СВЦЭМ!$D$10+'СЕТ СН'!$F$5-'СЕТ СН'!$F$17</f>
        <v>2218.0306082100001</v>
      </c>
      <c r="R25" s="36">
        <f>SUMIFS(СВЦЭМ!$C$33:$C$776,СВЦЭМ!$A$33:$A$776,$A25,СВЦЭМ!$B$33:$B$776,R$11)+'СЕТ СН'!$F$9+СВЦЭМ!$D$10+'СЕТ СН'!$F$5-'СЕТ СН'!$F$17</f>
        <v>2204.6539629999997</v>
      </c>
      <c r="S25" s="36">
        <f>SUMIFS(СВЦЭМ!$C$33:$C$776,СВЦЭМ!$A$33:$A$776,$A25,СВЦЭМ!$B$33:$B$776,S$11)+'СЕТ СН'!$F$9+СВЦЭМ!$D$10+'СЕТ СН'!$F$5-'СЕТ СН'!$F$17</f>
        <v>2205.28108681</v>
      </c>
      <c r="T25" s="36">
        <f>SUMIFS(СВЦЭМ!$C$33:$C$776,СВЦЭМ!$A$33:$A$776,$A25,СВЦЭМ!$B$33:$B$776,T$11)+'СЕТ СН'!$F$9+СВЦЭМ!$D$10+'СЕТ СН'!$F$5-'СЕТ СН'!$F$17</f>
        <v>2201.9414329000001</v>
      </c>
      <c r="U25" s="36">
        <f>SUMIFS(СВЦЭМ!$C$33:$C$776,СВЦЭМ!$A$33:$A$776,$A25,СВЦЭМ!$B$33:$B$776,U$11)+'СЕТ СН'!$F$9+СВЦЭМ!$D$10+'СЕТ СН'!$F$5-'СЕТ СН'!$F$17</f>
        <v>2181.7728893600001</v>
      </c>
      <c r="V25" s="36">
        <f>SUMIFS(СВЦЭМ!$C$33:$C$776,СВЦЭМ!$A$33:$A$776,$A25,СВЦЭМ!$B$33:$B$776,V$11)+'СЕТ СН'!$F$9+СВЦЭМ!$D$10+'СЕТ СН'!$F$5-'СЕТ СН'!$F$17</f>
        <v>2177.2077108499998</v>
      </c>
      <c r="W25" s="36">
        <f>SUMIFS(СВЦЭМ!$C$33:$C$776,СВЦЭМ!$A$33:$A$776,$A25,СВЦЭМ!$B$33:$B$776,W$11)+'СЕТ СН'!$F$9+СВЦЭМ!$D$10+'СЕТ СН'!$F$5-'СЕТ СН'!$F$17</f>
        <v>2186.85886071</v>
      </c>
      <c r="X25" s="36">
        <f>SUMIFS(СВЦЭМ!$C$33:$C$776,СВЦЭМ!$A$33:$A$776,$A25,СВЦЭМ!$B$33:$B$776,X$11)+'СЕТ СН'!$F$9+СВЦЭМ!$D$10+'СЕТ СН'!$F$5-'СЕТ СН'!$F$17</f>
        <v>2209.9908152200001</v>
      </c>
      <c r="Y25" s="36">
        <f>SUMIFS(СВЦЭМ!$C$33:$C$776,СВЦЭМ!$A$33:$A$776,$A25,СВЦЭМ!$B$33:$B$776,Y$11)+'СЕТ СН'!$F$9+СВЦЭМ!$D$10+'СЕТ СН'!$F$5-'СЕТ СН'!$F$17</f>
        <v>2318.0845411300002</v>
      </c>
    </row>
    <row r="26" spans="1:25" ht="15.75" x14ac:dyDescent="0.2">
      <c r="A26" s="35">
        <f t="shared" si="0"/>
        <v>44089</v>
      </c>
      <c r="B26" s="36">
        <f>SUMIFS(СВЦЭМ!$C$33:$C$776,СВЦЭМ!$A$33:$A$776,$A26,СВЦЭМ!$B$33:$B$776,B$11)+'СЕТ СН'!$F$9+СВЦЭМ!$D$10+'СЕТ СН'!$F$5-'СЕТ СН'!$F$17</f>
        <v>2360.57454379</v>
      </c>
      <c r="C26" s="36">
        <f>SUMIFS(СВЦЭМ!$C$33:$C$776,СВЦЭМ!$A$33:$A$776,$A26,СВЦЭМ!$B$33:$B$776,C$11)+'СЕТ СН'!$F$9+СВЦЭМ!$D$10+'СЕТ СН'!$F$5-'СЕТ СН'!$F$17</f>
        <v>2374.07521572</v>
      </c>
      <c r="D26" s="36">
        <f>SUMIFS(СВЦЭМ!$C$33:$C$776,СВЦЭМ!$A$33:$A$776,$A26,СВЦЭМ!$B$33:$B$776,D$11)+'СЕТ СН'!$F$9+СВЦЭМ!$D$10+'СЕТ СН'!$F$5-'СЕТ СН'!$F$17</f>
        <v>2398.70225175</v>
      </c>
      <c r="E26" s="36">
        <f>SUMIFS(СВЦЭМ!$C$33:$C$776,СВЦЭМ!$A$33:$A$776,$A26,СВЦЭМ!$B$33:$B$776,E$11)+'СЕТ СН'!$F$9+СВЦЭМ!$D$10+'СЕТ СН'!$F$5-'СЕТ СН'!$F$17</f>
        <v>2403.2690905600002</v>
      </c>
      <c r="F26" s="36">
        <f>SUMIFS(СВЦЭМ!$C$33:$C$776,СВЦЭМ!$A$33:$A$776,$A26,СВЦЭМ!$B$33:$B$776,F$11)+'СЕТ СН'!$F$9+СВЦЭМ!$D$10+'СЕТ СН'!$F$5-'СЕТ СН'!$F$17</f>
        <v>2400.49253877</v>
      </c>
      <c r="G26" s="36">
        <f>SUMIFS(СВЦЭМ!$C$33:$C$776,СВЦЭМ!$A$33:$A$776,$A26,СВЦЭМ!$B$33:$B$776,G$11)+'СЕТ СН'!$F$9+СВЦЭМ!$D$10+'СЕТ СН'!$F$5-'СЕТ СН'!$F$17</f>
        <v>2392.50319924</v>
      </c>
      <c r="H26" s="36">
        <f>SUMIFS(СВЦЭМ!$C$33:$C$776,СВЦЭМ!$A$33:$A$776,$A26,СВЦЭМ!$B$33:$B$776,H$11)+'СЕТ СН'!$F$9+СВЦЭМ!$D$10+'СЕТ СН'!$F$5-'СЕТ СН'!$F$17</f>
        <v>2349.64111456</v>
      </c>
      <c r="I26" s="36">
        <f>SUMIFS(СВЦЭМ!$C$33:$C$776,СВЦЭМ!$A$33:$A$776,$A26,СВЦЭМ!$B$33:$B$776,I$11)+'СЕТ СН'!$F$9+СВЦЭМ!$D$10+'СЕТ СН'!$F$5-'СЕТ СН'!$F$17</f>
        <v>2335.94797307</v>
      </c>
      <c r="J26" s="36">
        <f>SUMIFS(СВЦЭМ!$C$33:$C$776,СВЦЭМ!$A$33:$A$776,$A26,СВЦЭМ!$B$33:$B$776,J$11)+'СЕТ СН'!$F$9+СВЦЭМ!$D$10+'СЕТ СН'!$F$5-'СЕТ СН'!$F$17</f>
        <v>2286.6635550800002</v>
      </c>
      <c r="K26" s="36">
        <f>SUMIFS(СВЦЭМ!$C$33:$C$776,СВЦЭМ!$A$33:$A$776,$A26,СВЦЭМ!$B$33:$B$776,K$11)+'СЕТ СН'!$F$9+СВЦЭМ!$D$10+'СЕТ СН'!$F$5-'СЕТ СН'!$F$17</f>
        <v>2250.2457377599999</v>
      </c>
      <c r="L26" s="36">
        <f>SUMIFS(СВЦЭМ!$C$33:$C$776,СВЦЭМ!$A$33:$A$776,$A26,СВЦЭМ!$B$33:$B$776,L$11)+'СЕТ СН'!$F$9+СВЦЭМ!$D$10+'СЕТ СН'!$F$5-'СЕТ СН'!$F$17</f>
        <v>2269.5109559399998</v>
      </c>
      <c r="M26" s="36">
        <f>SUMIFS(СВЦЭМ!$C$33:$C$776,СВЦЭМ!$A$33:$A$776,$A26,СВЦЭМ!$B$33:$B$776,M$11)+'СЕТ СН'!$F$9+СВЦЭМ!$D$10+'СЕТ СН'!$F$5-'СЕТ СН'!$F$17</f>
        <v>2239.85033032</v>
      </c>
      <c r="N26" s="36">
        <f>SUMIFS(СВЦЭМ!$C$33:$C$776,СВЦЭМ!$A$33:$A$776,$A26,СВЦЭМ!$B$33:$B$776,N$11)+'СЕТ СН'!$F$9+СВЦЭМ!$D$10+'СЕТ СН'!$F$5-'СЕТ СН'!$F$17</f>
        <v>2195.43928633</v>
      </c>
      <c r="O26" s="36">
        <f>SUMIFS(СВЦЭМ!$C$33:$C$776,СВЦЭМ!$A$33:$A$776,$A26,СВЦЭМ!$B$33:$B$776,O$11)+'СЕТ СН'!$F$9+СВЦЭМ!$D$10+'СЕТ СН'!$F$5-'СЕТ СН'!$F$17</f>
        <v>2165.93636083</v>
      </c>
      <c r="P26" s="36">
        <f>SUMIFS(СВЦЭМ!$C$33:$C$776,СВЦЭМ!$A$33:$A$776,$A26,СВЦЭМ!$B$33:$B$776,P$11)+'СЕТ СН'!$F$9+СВЦЭМ!$D$10+'СЕТ СН'!$F$5-'СЕТ СН'!$F$17</f>
        <v>2169.5712420999998</v>
      </c>
      <c r="Q26" s="36">
        <f>SUMIFS(СВЦЭМ!$C$33:$C$776,СВЦЭМ!$A$33:$A$776,$A26,СВЦЭМ!$B$33:$B$776,Q$11)+'СЕТ СН'!$F$9+СВЦЭМ!$D$10+'СЕТ СН'!$F$5-'СЕТ СН'!$F$17</f>
        <v>2173.4074509000002</v>
      </c>
      <c r="R26" s="36">
        <f>SUMIFS(СВЦЭМ!$C$33:$C$776,СВЦЭМ!$A$33:$A$776,$A26,СВЦЭМ!$B$33:$B$776,R$11)+'СЕТ СН'!$F$9+СВЦЭМ!$D$10+'СЕТ СН'!$F$5-'СЕТ СН'!$F$17</f>
        <v>2162.49504067</v>
      </c>
      <c r="S26" s="36">
        <f>SUMIFS(СВЦЭМ!$C$33:$C$776,СВЦЭМ!$A$33:$A$776,$A26,СВЦЭМ!$B$33:$B$776,S$11)+'СЕТ СН'!$F$9+СВЦЭМ!$D$10+'СЕТ СН'!$F$5-'СЕТ СН'!$F$17</f>
        <v>2166.69336191</v>
      </c>
      <c r="T26" s="36">
        <f>SUMIFS(СВЦЭМ!$C$33:$C$776,СВЦЭМ!$A$33:$A$776,$A26,СВЦЭМ!$B$33:$B$776,T$11)+'СЕТ СН'!$F$9+СВЦЭМ!$D$10+'СЕТ СН'!$F$5-'СЕТ СН'!$F$17</f>
        <v>2150.0387694400001</v>
      </c>
      <c r="U26" s="36">
        <f>SUMIFS(СВЦЭМ!$C$33:$C$776,СВЦЭМ!$A$33:$A$776,$A26,СВЦЭМ!$B$33:$B$776,U$11)+'СЕТ СН'!$F$9+СВЦЭМ!$D$10+'СЕТ СН'!$F$5-'СЕТ СН'!$F$17</f>
        <v>2134.62032413</v>
      </c>
      <c r="V26" s="36">
        <f>SUMIFS(СВЦЭМ!$C$33:$C$776,СВЦЭМ!$A$33:$A$776,$A26,СВЦЭМ!$B$33:$B$776,V$11)+'СЕТ СН'!$F$9+СВЦЭМ!$D$10+'СЕТ СН'!$F$5-'СЕТ СН'!$F$17</f>
        <v>2147.09798361</v>
      </c>
      <c r="W26" s="36">
        <f>SUMIFS(СВЦЭМ!$C$33:$C$776,СВЦЭМ!$A$33:$A$776,$A26,СВЦЭМ!$B$33:$B$776,W$11)+'СЕТ СН'!$F$9+СВЦЭМ!$D$10+'СЕТ СН'!$F$5-'СЕТ СН'!$F$17</f>
        <v>2150.3194866600002</v>
      </c>
      <c r="X26" s="36">
        <f>SUMIFS(СВЦЭМ!$C$33:$C$776,СВЦЭМ!$A$33:$A$776,$A26,СВЦЭМ!$B$33:$B$776,X$11)+'СЕТ СН'!$F$9+СВЦЭМ!$D$10+'СЕТ СН'!$F$5-'СЕТ СН'!$F$17</f>
        <v>2179.4163878999998</v>
      </c>
      <c r="Y26" s="36">
        <f>SUMIFS(СВЦЭМ!$C$33:$C$776,СВЦЭМ!$A$33:$A$776,$A26,СВЦЭМ!$B$33:$B$776,Y$11)+'СЕТ СН'!$F$9+СВЦЭМ!$D$10+'СЕТ СН'!$F$5-'СЕТ СН'!$F$17</f>
        <v>2272.1404957</v>
      </c>
    </row>
    <row r="27" spans="1:25" ht="15.75" x14ac:dyDescent="0.2">
      <c r="A27" s="35">
        <f t="shared" si="0"/>
        <v>44090</v>
      </c>
      <c r="B27" s="36">
        <f>SUMIFS(СВЦЭМ!$C$33:$C$776,СВЦЭМ!$A$33:$A$776,$A27,СВЦЭМ!$B$33:$B$776,B$11)+'СЕТ СН'!$F$9+СВЦЭМ!$D$10+'СЕТ СН'!$F$5-'СЕТ СН'!$F$17</f>
        <v>2346.55270501</v>
      </c>
      <c r="C27" s="36">
        <f>SUMIFS(СВЦЭМ!$C$33:$C$776,СВЦЭМ!$A$33:$A$776,$A27,СВЦЭМ!$B$33:$B$776,C$11)+'СЕТ СН'!$F$9+СВЦЭМ!$D$10+'СЕТ СН'!$F$5-'СЕТ СН'!$F$17</f>
        <v>2375.8919631399999</v>
      </c>
      <c r="D27" s="36">
        <f>SUMIFS(СВЦЭМ!$C$33:$C$776,СВЦЭМ!$A$33:$A$776,$A27,СВЦЭМ!$B$33:$B$776,D$11)+'СЕТ СН'!$F$9+СВЦЭМ!$D$10+'СЕТ СН'!$F$5-'СЕТ СН'!$F$17</f>
        <v>2404.9546856000002</v>
      </c>
      <c r="E27" s="36">
        <f>SUMIFS(СВЦЭМ!$C$33:$C$776,СВЦЭМ!$A$33:$A$776,$A27,СВЦЭМ!$B$33:$B$776,E$11)+'СЕТ СН'!$F$9+СВЦЭМ!$D$10+'СЕТ СН'!$F$5-'СЕТ СН'!$F$17</f>
        <v>2409.8614818900001</v>
      </c>
      <c r="F27" s="36">
        <f>SUMIFS(СВЦЭМ!$C$33:$C$776,СВЦЭМ!$A$33:$A$776,$A27,СВЦЭМ!$B$33:$B$776,F$11)+'СЕТ СН'!$F$9+СВЦЭМ!$D$10+'СЕТ СН'!$F$5-'СЕТ СН'!$F$17</f>
        <v>2437.65668349</v>
      </c>
      <c r="G27" s="36">
        <f>SUMIFS(СВЦЭМ!$C$33:$C$776,СВЦЭМ!$A$33:$A$776,$A27,СВЦЭМ!$B$33:$B$776,G$11)+'СЕТ СН'!$F$9+СВЦЭМ!$D$10+'СЕТ СН'!$F$5-'СЕТ СН'!$F$17</f>
        <v>2419.83524102</v>
      </c>
      <c r="H27" s="36">
        <f>SUMIFS(СВЦЭМ!$C$33:$C$776,СВЦЭМ!$A$33:$A$776,$A27,СВЦЭМ!$B$33:$B$776,H$11)+'СЕТ СН'!$F$9+СВЦЭМ!$D$10+'СЕТ СН'!$F$5-'СЕТ СН'!$F$17</f>
        <v>2358.9654696699999</v>
      </c>
      <c r="I27" s="36">
        <f>SUMIFS(СВЦЭМ!$C$33:$C$776,СВЦЭМ!$A$33:$A$776,$A27,СВЦЭМ!$B$33:$B$776,I$11)+'СЕТ СН'!$F$9+СВЦЭМ!$D$10+'СЕТ СН'!$F$5-'СЕТ СН'!$F$17</f>
        <v>2298.5922621300001</v>
      </c>
      <c r="J27" s="36">
        <f>SUMIFS(СВЦЭМ!$C$33:$C$776,СВЦЭМ!$A$33:$A$776,$A27,СВЦЭМ!$B$33:$B$776,J$11)+'СЕТ СН'!$F$9+СВЦЭМ!$D$10+'СЕТ СН'!$F$5-'СЕТ СН'!$F$17</f>
        <v>2271.6210713199998</v>
      </c>
      <c r="K27" s="36">
        <f>SUMIFS(СВЦЭМ!$C$33:$C$776,СВЦЭМ!$A$33:$A$776,$A27,СВЦЭМ!$B$33:$B$776,K$11)+'СЕТ СН'!$F$9+СВЦЭМ!$D$10+'СЕТ СН'!$F$5-'СЕТ СН'!$F$17</f>
        <v>2263.3660039699998</v>
      </c>
      <c r="L27" s="36">
        <f>SUMIFS(СВЦЭМ!$C$33:$C$776,СВЦЭМ!$A$33:$A$776,$A27,СВЦЭМ!$B$33:$B$776,L$11)+'СЕТ СН'!$F$9+СВЦЭМ!$D$10+'СЕТ СН'!$F$5-'СЕТ СН'!$F$17</f>
        <v>2246.7131183299998</v>
      </c>
      <c r="M27" s="36">
        <f>SUMIFS(СВЦЭМ!$C$33:$C$776,СВЦЭМ!$A$33:$A$776,$A27,СВЦЭМ!$B$33:$B$776,M$11)+'СЕТ СН'!$F$9+СВЦЭМ!$D$10+'СЕТ СН'!$F$5-'СЕТ СН'!$F$17</f>
        <v>2210.9868575400001</v>
      </c>
      <c r="N27" s="36">
        <f>SUMIFS(СВЦЭМ!$C$33:$C$776,СВЦЭМ!$A$33:$A$776,$A27,СВЦЭМ!$B$33:$B$776,N$11)+'СЕТ СН'!$F$9+СВЦЭМ!$D$10+'СЕТ СН'!$F$5-'СЕТ СН'!$F$17</f>
        <v>2165.3118328199998</v>
      </c>
      <c r="O27" s="36">
        <f>SUMIFS(СВЦЭМ!$C$33:$C$776,СВЦЭМ!$A$33:$A$776,$A27,СВЦЭМ!$B$33:$B$776,O$11)+'СЕТ СН'!$F$9+СВЦЭМ!$D$10+'СЕТ СН'!$F$5-'СЕТ СН'!$F$17</f>
        <v>2149.30634624</v>
      </c>
      <c r="P27" s="36">
        <f>SUMIFS(СВЦЭМ!$C$33:$C$776,СВЦЭМ!$A$33:$A$776,$A27,СВЦЭМ!$B$33:$B$776,P$11)+'СЕТ СН'!$F$9+СВЦЭМ!$D$10+'СЕТ СН'!$F$5-'СЕТ СН'!$F$17</f>
        <v>2149.3979529100002</v>
      </c>
      <c r="Q27" s="36">
        <f>SUMIFS(СВЦЭМ!$C$33:$C$776,СВЦЭМ!$A$33:$A$776,$A27,СВЦЭМ!$B$33:$B$776,Q$11)+'СЕТ СН'!$F$9+СВЦЭМ!$D$10+'СЕТ СН'!$F$5-'СЕТ СН'!$F$17</f>
        <v>2147.2431042899998</v>
      </c>
      <c r="R27" s="36">
        <f>SUMIFS(СВЦЭМ!$C$33:$C$776,СВЦЭМ!$A$33:$A$776,$A27,СВЦЭМ!$B$33:$B$776,R$11)+'СЕТ СН'!$F$9+СВЦЭМ!$D$10+'СЕТ СН'!$F$5-'СЕТ СН'!$F$17</f>
        <v>2145.5854795699997</v>
      </c>
      <c r="S27" s="36">
        <f>SUMIFS(СВЦЭМ!$C$33:$C$776,СВЦЭМ!$A$33:$A$776,$A27,СВЦЭМ!$B$33:$B$776,S$11)+'СЕТ СН'!$F$9+СВЦЭМ!$D$10+'СЕТ СН'!$F$5-'СЕТ СН'!$F$17</f>
        <v>2144.6991706099998</v>
      </c>
      <c r="T27" s="36">
        <f>SUMIFS(СВЦЭМ!$C$33:$C$776,СВЦЭМ!$A$33:$A$776,$A27,СВЦЭМ!$B$33:$B$776,T$11)+'СЕТ СН'!$F$9+СВЦЭМ!$D$10+'СЕТ СН'!$F$5-'СЕТ СН'!$F$17</f>
        <v>2137.2090591400001</v>
      </c>
      <c r="U27" s="36">
        <f>SUMIFS(СВЦЭМ!$C$33:$C$776,СВЦЭМ!$A$33:$A$776,$A27,СВЦЭМ!$B$33:$B$776,U$11)+'СЕТ СН'!$F$9+СВЦЭМ!$D$10+'СЕТ СН'!$F$5-'СЕТ СН'!$F$17</f>
        <v>2141.5149447700001</v>
      </c>
      <c r="V27" s="36">
        <f>SUMIFS(СВЦЭМ!$C$33:$C$776,СВЦЭМ!$A$33:$A$776,$A27,СВЦЭМ!$B$33:$B$776,V$11)+'СЕТ СН'!$F$9+СВЦЭМ!$D$10+'СЕТ СН'!$F$5-'СЕТ СН'!$F$17</f>
        <v>2145.4418967900001</v>
      </c>
      <c r="W27" s="36">
        <f>SUMIFS(СВЦЭМ!$C$33:$C$776,СВЦЭМ!$A$33:$A$776,$A27,СВЦЭМ!$B$33:$B$776,W$11)+'СЕТ СН'!$F$9+СВЦЭМ!$D$10+'СЕТ СН'!$F$5-'СЕТ СН'!$F$17</f>
        <v>2131.8499184900002</v>
      </c>
      <c r="X27" s="36">
        <f>SUMIFS(СВЦЭМ!$C$33:$C$776,СВЦЭМ!$A$33:$A$776,$A27,СВЦЭМ!$B$33:$B$776,X$11)+'СЕТ СН'!$F$9+СВЦЭМ!$D$10+'СЕТ СН'!$F$5-'СЕТ СН'!$F$17</f>
        <v>2163.8291533900001</v>
      </c>
      <c r="Y27" s="36">
        <f>SUMIFS(СВЦЭМ!$C$33:$C$776,СВЦЭМ!$A$33:$A$776,$A27,СВЦЭМ!$B$33:$B$776,Y$11)+'СЕТ СН'!$F$9+СВЦЭМ!$D$10+'СЕТ СН'!$F$5-'СЕТ СН'!$F$17</f>
        <v>2251.3527398699998</v>
      </c>
    </row>
    <row r="28" spans="1:25" ht="15.75" x14ac:dyDescent="0.2">
      <c r="A28" s="35">
        <f t="shared" si="0"/>
        <v>44091</v>
      </c>
      <c r="B28" s="36">
        <f>SUMIFS(СВЦЭМ!$C$33:$C$776,СВЦЭМ!$A$33:$A$776,$A28,СВЦЭМ!$B$33:$B$776,B$11)+'СЕТ СН'!$F$9+СВЦЭМ!$D$10+'СЕТ СН'!$F$5-'СЕТ СН'!$F$17</f>
        <v>2368.9329987199999</v>
      </c>
      <c r="C28" s="36">
        <f>SUMIFS(СВЦЭМ!$C$33:$C$776,СВЦЭМ!$A$33:$A$776,$A28,СВЦЭМ!$B$33:$B$776,C$11)+'СЕТ СН'!$F$9+СВЦЭМ!$D$10+'СЕТ СН'!$F$5-'СЕТ СН'!$F$17</f>
        <v>2397.0684755000002</v>
      </c>
      <c r="D28" s="36">
        <f>SUMIFS(СВЦЭМ!$C$33:$C$776,СВЦЭМ!$A$33:$A$776,$A28,СВЦЭМ!$B$33:$B$776,D$11)+'СЕТ СН'!$F$9+СВЦЭМ!$D$10+'СЕТ СН'!$F$5-'СЕТ СН'!$F$17</f>
        <v>2421.5362270300002</v>
      </c>
      <c r="E28" s="36">
        <f>SUMIFS(СВЦЭМ!$C$33:$C$776,СВЦЭМ!$A$33:$A$776,$A28,СВЦЭМ!$B$33:$B$776,E$11)+'СЕТ СН'!$F$9+СВЦЭМ!$D$10+'СЕТ СН'!$F$5-'СЕТ СН'!$F$17</f>
        <v>2431.5455706100001</v>
      </c>
      <c r="F28" s="36">
        <f>SUMIFS(СВЦЭМ!$C$33:$C$776,СВЦЭМ!$A$33:$A$776,$A28,СВЦЭМ!$B$33:$B$776,F$11)+'СЕТ СН'!$F$9+СВЦЭМ!$D$10+'СЕТ СН'!$F$5-'СЕТ СН'!$F$17</f>
        <v>2440.36387104</v>
      </c>
      <c r="G28" s="36">
        <f>SUMIFS(СВЦЭМ!$C$33:$C$776,СВЦЭМ!$A$33:$A$776,$A28,СВЦЭМ!$B$33:$B$776,G$11)+'СЕТ СН'!$F$9+СВЦЭМ!$D$10+'СЕТ СН'!$F$5-'СЕТ СН'!$F$17</f>
        <v>2422.3654828899998</v>
      </c>
      <c r="H28" s="36">
        <f>SUMIFS(СВЦЭМ!$C$33:$C$776,СВЦЭМ!$A$33:$A$776,$A28,СВЦЭМ!$B$33:$B$776,H$11)+'СЕТ СН'!$F$9+СВЦЭМ!$D$10+'СЕТ СН'!$F$5-'СЕТ СН'!$F$17</f>
        <v>2366.42779075</v>
      </c>
      <c r="I28" s="36">
        <f>SUMIFS(СВЦЭМ!$C$33:$C$776,СВЦЭМ!$A$33:$A$776,$A28,СВЦЭМ!$B$33:$B$776,I$11)+'СЕТ СН'!$F$9+СВЦЭМ!$D$10+'СЕТ СН'!$F$5-'СЕТ СН'!$F$17</f>
        <v>2301.4309993000002</v>
      </c>
      <c r="J28" s="36">
        <f>SUMIFS(СВЦЭМ!$C$33:$C$776,СВЦЭМ!$A$33:$A$776,$A28,СВЦЭМ!$B$33:$B$776,J$11)+'СЕТ СН'!$F$9+СВЦЭМ!$D$10+'СЕТ СН'!$F$5-'СЕТ СН'!$F$17</f>
        <v>2266.4551019300002</v>
      </c>
      <c r="K28" s="36">
        <f>SUMIFS(СВЦЭМ!$C$33:$C$776,СВЦЭМ!$A$33:$A$776,$A28,СВЦЭМ!$B$33:$B$776,K$11)+'СЕТ СН'!$F$9+СВЦЭМ!$D$10+'СЕТ СН'!$F$5-'СЕТ СН'!$F$17</f>
        <v>2232.08932512</v>
      </c>
      <c r="L28" s="36">
        <f>SUMIFS(СВЦЭМ!$C$33:$C$776,СВЦЭМ!$A$33:$A$776,$A28,СВЦЭМ!$B$33:$B$776,L$11)+'СЕТ СН'!$F$9+СВЦЭМ!$D$10+'СЕТ СН'!$F$5-'СЕТ СН'!$F$17</f>
        <v>2244.1141160100001</v>
      </c>
      <c r="M28" s="36">
        <f>SUMIFS(СВЦЭМ!$C$33:$C$776,СВЦЭМ!$A$33:$A$776,$A28,СВЦЭМ!$B$33:$B$776,M$11)+'СЕТ СН'!$F$9+СВЦЭМ!$D$10+'СЕТ СН'!$F$5-'СЕТ СН'!$F$17</f>
        <v>2203.6222589700001</v>
      </c>
      <c r="N28" s="36">
        <f>SUMIFS(СВЦЭМ!$C$33:$C$776,СВЦЭМ!$A$33:$A$776,$A28,СВЦЭМ!$B$33:$B$776,N$11)+'СЕТ СН'!$F$9+СВЦЭМ!$D$10+'СЕТ СН'!$F$5-'СЕТ СН'!$F$17</f>
        <v>2157.0124921799998</v>
      </c>
      <c r="O28" s="36">
        <f>SUMIFS(СВЦЭМ!$C$33:$C$776,СВЦЭМ!$A$33:$A$776,$A28,СВЦЭМ!$B$33:$B$776,O$11)+'СЕТ СН'!$F$9+СВЦЭМ!$D$10+'СЕТ СН'!$F$5-'СЕТ СН'!$F$17</f>
        <v>2136.7034439999998</v>
      </c>
      <c r="P28" s="36">
        <f>SUMIFS(СВЦЭМ!$C$33:$C$776,СВЦЭМ!$A$33:$A$776,$A28,СВЦЭМ!$B$33:$B$776,P$11)+'СЕТ СН'!$F$9+СВЦЭМ!$D$10+'СЕТ СН'!$F$5-'СЕТ СН'!$F$17</f>
        <v>2137.58817679</v>
      </c>
      <c r="Q28" s="36">
        <f>SUMIFS(СВЦЭМ!$C$33:$C$776,СВЦЭМ!$A$33:$A$776,$A28,СВЦЭМ!$B$33:$B$776,Q$11)+'СЕТ СН'!$F$9+СВЦЭМ!$D$10+'СЕТ СН'!$F$5-'СЕТ СН'!$F$17</f>
        <v>2141.13086032</v>
      </c>
      <c r="R28" s="36">
        <f>SUMIFS(СВЦЭМ!$C$33:$C$776,СВЦЭМ!$A$33:$A$776,$A28,СВЦЭМ!$B$33:$B$776,R$11)+'СЕТ СН'!$F$9+СВЦЭМ!$D$10+'СЕТ СН'!$F$5-'СЕТ СН'!$F$17</f>
        <v>2144.2457657499999</v>
      </c>
      <c r="S28" s="36">
        <f>SUMIFS(СВЦЭМ!$C$33:$C$776,СВЦЭМ!$A$33:$A$776,$A28,СВЦЭМ!$B$33:$B$776,S$11)+'СЕТ СН'!$F$9+СВЦЭМ!$D$10+'СЕТ СН'!$F$5-'СЕТ СН'!$F$17</f>
        <v>2135.5881151100002</v>
      </c>
      <c r="T28" s="36">
        <f>SUMIFS(СВЦЭМ!$C$33:$C$776,СВЦЭМ!$A$33:$A$776,$A28,СВЦЭМ!$B$33:$B$776,T$11)+'СЕТ СН'!$F$9+СВЦЭМ!$D$10+'СЕТ СН'!$F$5-'СЕТ СН'!$F$17</f>
        <v>2126.5448808299998</v>
      </c>
      <c r="U28" s="36">
        <f>SUMIFS(СВЦЭМ!$C$33:$C$776,СВЦЭМ!$A$33:$A$776,$A28,СВЦЭМ!$B$33:$B$776,U$11)+'СЕТ СН'!$F$9+СВЦЭМ!$D$10+'СЕТ СН'!$F$5-'СЕТ СН'!$F$17</f>
        <v>2123.1452664600001</v>
      </c>
      <c r="V28" s="36">
        <f>SUMIFS(СВЦЭМ!$C$33:$C$776,СВЦЭМ!$A$33:$A$776,$A28,СВЦЭМ!$B$33:$B$776,V$11)+'СЕТ СН'!$F$9+СВЦЭМ!$D$10+'СЕТ СН'!$F$5-'СЕТ СН'!$F$17</f>
        <v>2136.4554650999999</v>
      </c>
      <c r="W28" s="36">
        <f>SUMIFS(СВЦЭМ!$C$33:$C$776,СВЦЭМ!$A$33:$A$776,$A28,СВЦЭМ!$B$33:$B$776,W$11)+'СЕТ СН'!$F$9+СВЦЭМ!$D$10+'СЕТ СН'!$F$5-'СЕТ СН'!$F$17</f>
        <v>2120.5513065599998</v>
      </c>
      <c r="X28" s="36">
        <f>SUMIFS(СВЦЭМ!$C$33:$C$776,СВЦЭМ!$A$33:$A$776,$A28,СВЦЭМ!$B$33:$B$776,X$11)+'СЕТ СН'!$F$9+СВЦЭМ!$D$10+'СЕТ СН'!$F$5-'СЕТ СН'!$F$17</f>
        <v>2165.14368517</v>
      </c>
      <c r="Y28" s="36">
        <f>SUMIFS(СВЦЭМ!$C$33:$C$776,СВЦЭМ!$A$33:$A$776,$A28,СВЦЭМ!$B$33:$B$776,Y$11)+'СЕТ СН'!$F$9+СВЦЭМ!$D$10+'СЕТ СН'!$F$5-'СЕТ СН'!$F$17</f>
        <v>2250.5035693300001</v>
      </c>
    </row>
    <row r="29" spans="1:25" ht="15.75" x14ac:dyDescent="0.2">
      <c r="A29" s="35">
        <f t="shared" si="0"/>
        <v>44092</v>
      </c>
      <c r="B29" s="36">
        <f>SUMIFS(СВЦЭМ!$C$33:$C$776,СВЦЭМ!$A$33:$A$776,$A29,СВЦЭМ!$B$33:$B$776,B$11)+'СЕТ СН'!$F$9+СВЦЭМ!$D$10+'СЕТ СН'!$F$5-'СЕТ СН'!$F$17</f>
        <v>2361.4864172100001</v>
      </c>
      <c r="C29" s="36">
        <f>SUMIFS(СВЦЭМ!$C$33:$C$776,СВЦЭМ!$A$33:$A$776,$A29,СВЦЭМ!$B$33:$B$776,C$11)+'СЕТ СН'!$F$9+СВЦЭМ!$D$10+'СЕТ СН'!$F$5-'СЕТ СН'!$F$17</f>
        <v>2408.6863284299998</v>
      </c>
      <c r="D29" s="36">
        <f>SUMIFS(СВЦЭМ!$C$33:$C$776,СВЦЭМ!$A$33:$A$776,$A29,СВЦЭМ!$B$33:$B$776,D$11)+'СЕТ СН'!$F$9+СВЦЭМ!$D$10+'СЕТ СН'!$F$5-'СЕТ СН'!$F$17</f>
        <v>2455.4426947299999</v>
      </c>
      <c r="E29" s="36">
        <f>SUMIFS(СВЦЭМ!$C$33:$C$776,СВЦЭМ!$A$33:$A$776,$A29,СВЦЭМ!$B$33:$B$776,E$11)+'СЕТ СН'!$F$9+СВЦЭМ!$D$10+'СЕТ СН'!$F$5-'СЕТ СН'!$F$17</f>
        <v>2491.3119986299998</v>
      </c>
      <c r="F29" s="36">
        <f>SUMIFS(СВЦЭМ!$C$33:$C$776,СВЦЭМ!$A$33:$A$776,$A29,СВЦЭМ!$B$33:$B$776,F$11)+'СЕТ СН'!$F$9+СВЦЭМ!$D$10+'СЕТ СН'!$F$5-'СЕТ СН'!$F$17</f>
        <v>2511.0353019899999</v>
      </c>
      <c r="G29" s="36">
        <f>SUMIFS(СВЦЭМ!$C$33:$C$776,СВЦЭМ!$A$33:$A$776,$A29,СВЦЭМ!$B$33:$B$776,G$11)+'СЕТ СН'!$F$9+СВЦЭМ!$D$10+'СЕТ СН'!$F$5-'СЕТ СН'!$F$17</f>
        <v>2479.9807887299999</v>
      </c>
      <c r="H29" s="36">
        <f>SUMIFS(СВЦЭМ!$C$33:$C$776,СВЦЭМ!$A$33:$A$776,$A29,СВЦЭМ!$B$33:$B$776,H$11)+'СЕТ СН'!$F$9+СВЦЭМ!$D$10+'СЕТ СН'!$F$5-'СЕТ СН'!$F$17</f>
        <v>2431.1352516500001</v>
      </c>
      <c r="I29" s="36">
        <f>SUMIFS(СВЦЭМ!$C$33:$C$776,СВЦЭМ!$A$33:$A$776,$A29,СВЦЭМ!$B$33:$B$776,I$11)+'СЕТ СН'!$F$9+СВЦЭМ!$D$10+'СЕТ СН'!$F$5-'СЕТ СН'!$F$17</f>
        <v>2384.7669164399999</v>
      </c>
      <c r="J29" s="36">
        <f>SUMIFS(СВЦЭМ!$C$33:$C$776,СВЦЭМ!$A$33:$A$776,$A29,СВЦЭМ!$B$33:$B$776,J$11)+'СЕТ СН'!$F$9+СВЦЭМ!$D$10+'СЕТ СН'!$F$5-'СЕТ СН'!$F$17</f>
        <v>2350.75616924</v>
      </c>
      <c r="K29" s="36">
        <f>SUMIFS(СВЦЭМ!$C$33:$C$776,СВЦЭМ!$A$33:$A$776,$A29,СВЦЭМ!$B$33:$B$776,K$11)+'СЕТ СН'!$F$9+СВЦЭМ!$D$10+'СЕТ СН'!$F$5-'СЕТ СН'!$F$17</f>
        <v>2322.2723234700002</v>
      </c>
      <c r="L29" s="36">
        <f>SUMIFS(СВЦЭМ!$C$33:$C$776,СВЦЭМ!$A$33:$A$776,$A29,СВЦЭМ!$B$33:$B$776,L$11)+'СЕТ СН'!$F$9+СВЦЭМ!$D$10+'СЕТ СН'!$F$5-'СЕТ СН'!$F$17</f>
        <v>2326.4995475300002</v>
      </c>
      <c r="M29" s="36">
        <f>SUMIFS(СВЦЭМ!$C$33:$C$776,СВЦЭМ!$A$33:$A$776,$A29,СВЦЭМ!$B$33:$B$776,M$11)+'СЕТ СН'!$F$9+СВЦЭМ!$D$10+'СЕТ СН'!$F$5-'СЕТ СН'!$F$17</f>
        <v>2274.91427204</v>
      </c>
      <c r="N29" s="36">
        <f>SUMIFS(СВЦЭМ!$C$33:$C$776,СВЦЭМ!$A$33:$A$776,$A29,СВЦЭМ!$B$33:$B$776,N$11)+'СЕТ СН'!$F$9+СВЦЭМ!$D$10+'СЕТ СН'!$F$5-'СЕТ СН'!$F$17</f>
        <v>2220.5597883300002</v>
      </c>
      <c r="O29" s="36">
        <f>SUMIFS(СВЦЭМ!$C$33:$C$776,СВЦЭМ!$A$33:$A$776,$A29,СВЦЭМ!$B$33:$B$776,O$11)+'СЕТ СН'!$F$9+СВЦЭМ!$D$10+'СЕТ СН'!$F$5-'СЕТ СН'!$F$17</f>
        <v>2186.01620009</v>
      </c>
      <c r="P29" s="36">
        <f>SUMIFS(СВЦЭМ!$C$33:$C$776,СВЦЭМ!$A$33:$A$776,$A29,СВЦЭМ!$B$33:$B$776,P$11)+'СЕТ СН'!$F$9+СВЦЭМ!$D$10+'СЕТ СН'!$F$5-'СЕТ СН'!$F$17</f>
        <v>2221.2992661799999</v>
      </c>
      <c r="Q29" s="36">
        <f>SUMIFS(СВЦЭМ!$C$33:$C$776,СВЦЭМ!$A$33:$A$776,$A29,СВЦЭМ!$B$33:$B$776,Q$11)+'СЕТ СН'!$F$9+СВЦЭМ!$D$10+'СЕТ СН'!$F$5-'СЕТ СН'!$F$17</f>
        <v>2218.0029225099997</v>
      </c>
      <c r="R29" s="36">
        <f>SUMIFS(СВЦЭМ!$C$33:$C$776,СВЦЭМ!$A$33:$A$776,$A29,СВЦЭМ!$B$33:$B$776,R$11)+'СЕТ СН'!$F$9+СВЦЭМ!$D$10+'СЕТ СН'!$F$5-'СЕТ СН'!$F$17</f>
        <v>2198.2201471799999</v>
      </c>
      <c r="S29" s="36">
        <f>SUMIFS(СВЦЭМ!$C$33:$C$776,СВЦЭМ!$A$33:$A$776,$A29,СВЦЭМ!$B$33:$B$776,S$11)+'СЕТ СН'!$F$9+СВЦЭМ!$D$10+'СЕТ СН'!$F$5-'СЕТ СН'!$F$17</f>
        <v>2187.3569207800001</v>
      </c>
      <c r="T29" s="36">
        <f>SUMIFS(СВЦЭМ!$C$33:$C$776,СВЦЭМ!$A$33:$A$776,$A29,СВЦЭМ!$B$33:$B$776,T$11)+'СЕТ СН'!$F$9+СВЦЭМ!$D$10+'СЕТ СН'!$F$5-'СЕТ СН'!$F$17</f>
        <v>2178.4726498199998</v>
      </c>
      <c r="U29" s="36">
        <f>SUMIFS(СВЦЭМ!$C$33:$C$776,СВЦЭМ!$A$33:$A$776,$A29,СВЦЭМ!$B$33:$B$776,U$11)+'СЕТ СН'!$F$9+СВЦЭМ!$D$10+'СЕТ СН'!$F$5-'СЕТ СН'!$F$17</f>
        <v>2164.5484038099999</v>
      </c>
      <c r="V29" s="36">
        <f>SUMIFS(СВЦЭМ!$C$33:$C$776,СВЦЭМ!$A$33:$A$776,$A29,СВЦЭМ!$B$33:$B$776,V$11)+'СЕТ СН'!$F$9+СВЦЭМ!$D$10+'СЕТ СН'!$F$5-'СЕТ СН'!$F$17</f>
        <v>2164.42800033</v>
      </c>
      <c r="W29" s="36">
        <f>SUMIFS(СВЦЭМ!$C$33:$C$776,СВЦЭМ!$A$33:$A$776,$A29,СВЦЭМ!$B$33:$B$776,W$11)+'СЕТ СН'!$F$9+СВЦЭМ!$D$10+'СЕТ СН'!$F$5-'СЕТ СН'!$F$17</f>
        <v>2163.84057261</v>
      </c>
      <c r="X29" s="36">
        <f>SUMIFS(СВЦЭМ!$C$33:$C$776,СВЦЭМ!$A$33:$A$776,$A29,СВЦЭМ!$B$33:$B$776,X$11)+'СЕТ СН'!$F$9+СВЦЭМ!$D$10+'СЕТ СН'!$F$5-'СЕТ СН'!$F$17</f>
        <v>2206.6031366299999</v>
      </c>
      <c r="Y29" s="36">
        <f>SUMIFS(СВЦЭМ!$C$33:$C$776,СВЦЭМ!$A$33:$A$776,$A29,СВЦЭМ!$B$33:$B$776,Y$11)+'СЕТ СН'!$F$9+СВЦЭМ!$D$10+'СЕТ СН'!$F$5-'СЕТ СН'!$F$17</f>
        <v>2290.8123204900003</v>
      </c>
    </row>
    <row r="30" spans="1:25" ht="15.75" x14ac:dyDescent="0.2">
      <c r="A30" s="35">
        <f t="shared" si="0"/>
        <v>44093</v>
      </c>
      <c r="B30" s="36">
        <f>SUMIFS(СВЦЭМ!$C$33:$C$776,СВЦЭМ!$A$33:$A$776,$A30,СВЦЭМ!$B$33:$B$776,B$11)+'СЕТ СН'!$F$9+СВЦЭМ!$D$10+'СЕТ СН'!$F$5-'СЕТ СН'!$F$17</f>
        <v>2386.92186064</v>
      </c>
      <c r="C30" s="36">
        <f>SUMIFS(СВЦЭМ!$C$33:$C$776,СВЦЭМ!$A$33:$A$776,$A30,СВЦЭМ!$B$33:$B$776,C$11)+'СЕТ СН'!$F$9+СВЦЭМ!$D$10+'СЕТ СН'!$F$5-'СЕТ СН'!$F$17</f>
        <v>2424.4402257800002</v>
      </c>
      <c r="D30" s="36">
        <f>SUMIFS(СВЦЭМ!$C$33:$C$776,СВЦЭМ!$A$33:$A$776,$A30,СВЦЭМ!$B$33:$B$776,D$11)+'СЕТ СН'!$F$9+СВЦЭМ!$D$10+'СЕТ СН'!$F$5-'СЕТ СН'!$F$17</f>
        <v>2444.0095566999998</v>
      </c>
      <c r="E30" s="36">
        <f>SUMIFS(СВЦЭМ!$C$33:$C$776,СВЦЭМ!$A$33:$A$776,$A30,СВЦЭМ!$B$33:$B$776,E$11)+'СЕТ СН'!$F$9+СВЦЭМ!$D$10+'СЕТ СН'!$F$5-'СЕТ СН'!$F$17</f>
        <v>2464.4231707999998</v>
      </c>
      <c r="F30" s="36">
        <f>SUMIFS(СВЦЭМ!$C$33:$C$776,СВЦЭМ!$A$33:$A$776,$A30,СВЦЭМ!$B$33:$B$776,F$11)+'СЕТ СН'!$F$9+СВЦЭМ!$D$10+'СЕТ СН'!$F$5-'СЕТ СН'!$F$17</f>
        <v>2468.6080716500001</v>
      </c>
      <c r="G30" s="36">
        <f>SUMIFS(СВЦЭМ!$C$33:$C$776,СВЦЭМ!$A$33:$A$776,$A30,СВЦЭМ!$B$33:$B$776,G$11)+'СЕТ СН'!$F$9+СВЦЭМ!$D$10+'СЕТ СН'!$F$5-'СЕТ СН'!$F$17</f>
        <v>2456.8259500899999</v>
      </c>
      <c r="H30" s="36">
        <f>SUMIFS(СВЦЭМ!$C$33:$C$776,СВЦЭМ!$A$33:$A$776,$A30,СВЦЭМ!$B$33:$B$776,H$11)+'СЕТ СН'!$F$9+СВЦЭМ!$D$10+'СЕТ СН'!$F$5-'СЕТ СН'!$F$17</f>
        <v>2434.58873111</v>
      </c>
      <c r="I30" s="36">
        <f>SUMIFS(СВЦЭМ!$C$33:$C$776,СВЦЭМ!$A$33:$A$776,$A30,СВЦЭМ!$B$33:$B$776,I$11)+'СЕТ СН'!$F$9+СВЦЭМ!$D$10+'СЕТ СН'!$F$5-'СЕТ СН'!$F$17</f>
        <v>2407.06727361</v>
      </c>
      <c r="J30" s="36">
        <f>SUMIFS(СВЦЭМ!$C$33:$C$776,СВЦЭМ!$A$33:$A$776,$A30,СВЦЭМ!$B$33:$B$776,J$11)+'СЕТ СН'!$F$9+СВЦЭМ!$D$10+'СЕТ СН'!$F$5-'СЕТ СН'!$F$17</f>
        <v>2345.7702708699999</v>
      </c>
      <c r="K30" s="36">
        <f>SUMIFS(СВЦЭМ!$C$33:$C$776,СВЦЭМ!$A$33:$A$776,$A30,СВЦЭМ!$B$33:$B$776,K$11)+'СЕТ СН'!$F$9+СВЦЭМ!$D$10+'СЕТ СН'!$F$5-'СЕТ СН'!$F$17</f>
        <v>2300.40906004</v>
      </c>
      <c r="L30" s="36">
        <f>SUMIFS(СВЦЭМ!$C$33:$C$776,СВЦЭМ!$A$33:$A$776,$A30,СВЦЭМ!$B$33:$B$776,L$11)+'СЕТ СН'!$F$9+СВЦЭМ!$D$10+'СЕТ СН'!$F$5-'СЕТ СН'!$F$17</f>
        <v>2278.7300469500001</v>
      </c>
      <c r="M30" s="36">
        <f>SUMIFS(СВЦЭМ!$C$33:$C$776,СВЦЭМ!$A$33:$A$776,$A30,СВЦЭМ!$B$33:$B$776,M$11)+'СЕТ СН'!$F$9+СВЦЭМ!$D$10+'СЕТ СН'!$F$5-'СЕТ СН'!$F$17</f>
        <v>2234.8059560299998</v>
      </c>
      <c r="N30" s="36">
        <f>SUMIFS(СВЦЭМ!$C$33:$C$776,СВЦЭМ!$A$33:$A$776,$A30,СВЦЭМ!$B$33:$B$776,N$11)+'СЕТ СН'!$F$9+СВЦЭМ!$D$10+'СЕТ СН'!$F$5-'СЕТ СН'!$F$17</f>
        <v>2194.3167248099999</v>
      </c>
      <c r="O30" s="36">
        <f>SUMIFS(СВЦЭМ!$C$33:$C$776,СВЦЭМ!$A$33:$A$776,$A30,СВЦЭМ!$B$33:$B$776,O$11)+'СЕТ СН'!$F$9+СВЦЭМ!$D$10+'СЕТ СН'!$F$5-'СЕТ СН'!$F$17</f>
        <v>2188.1890646800002</v>
      </c>
      <c r="P30" s="36">
        <f>SUMIFS(СВЦЭМ!$C$33:$C$776,СВЦЭМ!$A$33:$A$776,$A30,СВЦЭМ!$B$33:$B$776,P$11)+'СЕТ СН'!$F$9+СВЦЭМ!$D$10+'СЕТ СН'!$F$5-'СЕТ СН'!$F$17</f>
        <v>2198.7867717600002</v>
      </c>
      <c r="Q30" s="36">
        <f>SUMIFS(СВЦЭМ!$C$33:$C$776,СВЦЭМ!$A$33:$A$776,$A30,СВЦЭМ!$B$33:$B$776,Q$11)+'СЕТ СН'!$F$9+СВЦЭМ!$D$10+'СЕТ СН'!$F$5-'СЕТ СН'!$F$17</f>
        <v>2179.4367678099998</v>
      </c>
      <c r="R30" s="36">
        <f>SUMIFS(СВЦЭМ!$C$33:$C$776,СВЦЭМ!$A$33:$A$776,$A30,СВЦЭМ!$B$33:$B$776,R$11)+'СЕТ СН'!$F$9+СВЦЭМ!$D$10+'СЕТ СН'!$F$5-'СЕТ СН'!$F$17</f>
        <v>2166.8775447600001</v>
      </c>
      <c r="S30" s="36">
        <f>SUMIFS(СВЦЭМ!$C$33:$C$776,СВЦЭМ!$A$33:$A$776,$A30,СВЦЭМ!$B$33:$B$776,S$11)+'СЕТ СН'!$F$9+СВЦЭМ!$D$10+'СЕТ СН'!$F$5-'СЕТ СН'!$F$17</f>
        <v>2172.5750910100001</v>
      </c>
      <c r="T30" s="36">
        <f>SUMIFS(СВЦЭМ!$C$33:$C$776,СВЦЭМ!$A$33:$A$776,$A30,СВЦЭМ!$B$33:$B$776,T$11)+'СЕТ СН'!$F$9+СВЦЭМ!$D$10+'СЕТ СН'!$F$5-'СЕТ СН'!$F$17</f>
        <v>2183.7432883199999</v>
      </c>
      <c r="U30" s="36">
        <f>SUMIFS(СВЦЭМ!$C$33:$C$776,СВЦЭМ!$A$33:$A$776,$A30,СВЦЭМ!$B$33:$B$776,U$11)+'СЕТ СН'!$F$9+СВЦЭМ!$D$10+'СЕТ СН'!$F$5-'СЕТ СН'!$F$17</f>
        <v>2183.2201320100003</v>
      </c>
      <c r="V30" s="36">
        <f>SUMIFS(СВЦЭМ!$C$33:$C$776,СВЦЭМ!$A$33:$A$776,$A30,СВЦЭМ!$B$33:$B$776,V$11)+'СЕТ СН'!$F$9+СВЦЭМ!$D$10+'СЕТ СН'!$F$5-'СЕТ СН'!$F$17</f>
        <v>2192.8322085199998</v>
      </c>
      <c r="W30" s="36">
        <f>SUMIFS(СВЦЭМ!$C$33:$C$776,СВЦЭМ!$A$33:$A$776,$A30,СВЦЭМ!$B$33:$B$776,W$11)+'СЕТ СН'!$F$9+СВЦЭМ!$D$10+'СЕТ СН'!$F$5-'СЕТ СН'!$F$17</f>
        <v>2186.88398259</v>
      </c>
      <c r="X30" s="36">
        <f>SUMIFS(СВЦЭМ!$C$33:$C$776,СВЦЭМ!$A$33:$A$776,$A30,СВЦЭМ!$B$33:$B$776,X$11)+'СЕТ СН'!$F$9+СВЦЭМ!$D$10+'СЕТ СН'!$F$5-'СЕТ СН'!$F$17</f>
        <v>2211.77377862</v>
      </c>
      <c r="Y30" s="36">
        <f>SUMIFS(СВЦЭМ!$C$33:$C$776,СВЦЭМ!$A$33:$A$776,$A30,СВЦЭМ!$B$33:$B$776,Y$11)+'СЕТ СН'!$F$9+СВЦЭМ!$D$10+'СЕТ СН'!$F$5-'СЕТ СН'!$F$17</f>
        <v>2264.2386513500001</v>
      </c>
    </row>
    <row r="31" spans="1:25" ht="15.75" x14ac:dyDescent="0.2">
      <c r="A31" s="35">
        <f t="shared" si="0"/>
        <v>44094</v>
      </c>
      <c r="B31" s="36">
        <f>SUMIFS(СВЦЭМ!$C$33:$C$776,СВЦЭМ!$A$33:$A$776,$A31,СВЦЭМ!$B$33:$B$776,B$11)+'СЕТ СН'!$F$9+СВЦЭМ!$D$10+'СЕТ СН'!$F$5-'СЕТ СН'!$F$17</f>
        <v>2316.6785312900001</v>
      </c>
      <c r="C31" s="36">
        <f>SUMIFS(СВЦЭМ!$C$33:$C$776,СВЦЭМ!$A$33:$A$776,$A31,СВЦЭМ!$B$33:$B$776,C$11)+'СЕТ СН'!$F$9+СВЦЭМ!$D$10+'СЕТ СН'!$F$5-'СЕТ СН'!$F$17</f>
        <v>2346.8341386500001</v>
      </c>
      <c r="D31" s="36">
        <f>SUMIFS(СВЦЭМ!$C$33:$C$776,СВЦЭМ!$A$33:$A$776,$A31,СВЦЭМ!$B$33:$B$776,D$11)+'СЕТ СН'!$F$9+СВЦЭМ!$D$10+'СЕТ СН'!$F$5-'СЕТ СН'!$F$17</f>
        <v>2381.4714692900002</v>
      </c>
      <c r="E31" s="36">
        <f>SUMIFS(СВЦЭМ!$C$33:$C$776,СВЦЭМ!$A$33:$A$776,$A31,СВЦЭМ!$B$33:$B$776,E$11)+'СЕТ СН'!$F$9+СВЦЭМ!$D$10+'СЕТ СН'!$F$5-'СЕТ СН'!$F$17</f>
        <v>2412.44589094</v>
      </c>
      <c r="F31" s="36">
        <f>SUMIFS(СВЦЭМ!$C$33:$C$776,СВЦЭМ!$A$33:$A$776,$A31,СВЦЭМ!$B$33:$B$776,F$11)+'СЕТ СН'!$F$9+СВЦЭМ!$D$10+'СЕТ СН'!$F$5-'СЕТ СН'!$F$17</f>
        <v>2426.6795708499999</v>
      </c>
      <c r="G31" s="36">
        <f>SUMIFS(СВЦЭМ!$C$33:$C$776,СВЦЭМ!$A$33:$A$776,$A31,СВЦЭМ!$B$33:$B$776,G$11)+'СЕТ СН'!$F$9+СВЦЭМ!$D$10+'СЕТ СН'!$F$5-'СЕТ СН'!$F$17</f>
        <v>2409.2193853999997</v>
      </c>
      <c r="H31" s="36">
        <f>SUMIFS(СВЦЭМ!$C$33:$C$776,СВЦЭМ!$A$33:$A$776,$A31,СВЦЭМ!$B$33:$B$776,H$11)+'СЕТ СН'!$F$9+СВЦЭМ!$D$10+'СЕТ СН'!$F$5-'СЕТ СН'!$F$17</f>
        <v>2390.6675010899999</v>
      </c>
      <c r="I31" s="36">
        <f>SUMIFS(СВЦЭМ!$C$33:$C$776,СВЦЭМ!$A$33:$A$776,$A31,СВЦЭМ!$B$33:$B$776,I$11)+'СЕТ СН'!$F$9+СВЦЭМ!$D$10+'СЕТ СН'!$F$5-'СЕТ СН'!$F$17</f>
        <v>2346.4026100900001</v>
      </c>
      <c r="J31" s="36">
        <f>SUMIFS(СВЦЭМ!$C$33:$C$776,СВЦЭМ!$A$33:$A$776,$A31,СВЦЭМ!$B$33:$B$776,J$11)+'СЕТ СН'!$F$9+СВЦЭМ!$D$10+'СЕТ СН'!$F$5-'СЕТ СН'!$F$17</f>
        <v>2307.5253988100003</v>
      </c>
      <c r="K31" s="36">
        <f>SUMIFS(СВЦЭМ!$C$33:$C$776,СВЦЭМ!$A$33:$A$776,$A31,СВЦЭМ!$B$33:$B$776,K$11)+'СЕТ СН'!$F$9+СВЦЭМ!$D$10+'СЕТ СН'!$F$5-'СЕТ СН'!$F$17</f>
        <v>2287.46701773</v>
      </c>
      <c r="L31" s="36">
        <f>SUMIFS(СВЦЭМ!$C$33:$C$776,СВЦЭМ!$A$33:$A$776,$A31,СВЦЭМ!$B$33:$B$776,L$11)+'СЕТ СН'!$F$9+СВЦЭМ!$D$10+'СЕТ СН'!$F$5-'СЕТ СН'!$F$17</f>
        <v>2283.8436950099999</v>
      </c>
      <c r="M31" s="36">
        <f>SUMIFS(СВЦЭМ!$C$33:$C$776,СВЦЭМ!$A$33:$A$776,$A31,СВЦЭМ!$B$33:$B$776,M$11)+'СЕТ СН'!$F$9+СВЦЭМ!$D$10+'СЕТ СН'!$F$5-'СЕТ СН'!$F$17</f>
        <v>2253.70970072</v>
      </c>
      <c r="N31" s="36">
        <f>SUMIFS(СВЦЭМ!$C$33:$C$776,СВЦЭМ!$A$33:$A$776,$A31,СВЦЭМ!$B$33:$B$776,N$11)+'СЕТ СН'!$F$9+СВЦЭМ!$D$10+'СЕТ СН'!$F$5-'СЕТ СН'!$F$17</f>
        <v>2225.0618949999998</v>
      </c>
      <c r="O31" s="36">
        <f>SUMIFS(СВЦЭМ!$C$33:$C$776,СВЦЭМ!$A$33:$A$776,$A31,СВЦЭМ!$B$33:$B$776,O$11)+'СЕТ СН'!$F$9+СВЦЭМ!$D$10+'СЕТ СН'!$F$5-'СЕТ СН'!$F$17</f>
        <v>2223.2520147200003</v>
      </c>
      <c r="P31" s="36">
        <f>SUMIFS(СВЦЭМ!$C$33:$C$776,СВЦЭМ!$A$33:$A$776,$A31,СВЦЭМ!$B$33:$B$776,P$11)+'СЕТ СН'!$F$9+СВЦЭМ!$D$10+'СЕТ СН'!$F$5-'СЕТ СН'!$F$17</f>
        <v>2215.0441801500001</v>
      </c>
      <c r="Q31" s="36">
        <f>SUMIFS(СВЦЭМ!$C$33:$C$776,СВЦЭМ!$A$33:$A$776,$A31,СВЦЭМ!$B$33:$B$776,Q$11)+'СЕТ СН'!$F$9+СВЦЭМ!$D$10+'СЕТ СН'!$F$5-'СЕТ СН'!$F$17</f>
        <v>2220.5437352999998</v>
      </c>
      <c r="R31" s="36">
        <f>SUMIFS(СВЦЭМ!$C$33:$C$776,СВЦЭМ!$A$33:$A$776,$A31,СВЦЭМ!$B$33:$B$776,R$11)+'СЕТ СН'!$F$9+СВЦЭМ!$D$10+'СЕТ СН'!$F$5-'СЕТ СН'!$F$17</f>
        <v>2222.3028536000002</v>
      </c>
      <c r="S31" s="36">
        <f>SUMIFS(СВЦЭМ!$C$33:$C$776,СВЦЭМ!$A$33:$A$776,$A31,СВЦЭМ!$B$33:$B$776,S$11)+'СЕТ СН'!$F$9+СВЦЭМ!$D$10+'СЕТ СН'!$F$5-'СЕТ СН'!$F$17</f>
        <v>2228.4521838400001</v>
      </c>
      <c r="T31" s="36">
        <f>SUMIFS(СВЦЭМ!$C$33:$C$776,СВЦЭМ!$A$33:$A$776,$A31,СВЦЭМ!$B$33:$B$776,T$11)+'СЕТ СН'!$F$9+СВЦЭМ!$D$10+'СЕТ СН'!$F$5-'СЕТ СН'!$F$17</f>
        <v>2243.2706698900001</v>
      </c>
      <c r="U31" s="36">
        <f>SUMIFS(СВЦЭМ!$C$33:$C$776,СВЦЭМ!$A$33:$A$776,$A31,СВЦЭМ!$B$33:$B$776,U$11)+'СЕТ СН'!$F$9+СВЦЭМ!$D$10+'СЕТ СН'!$F$5-'СЕТ СН'!$F$17</f>
        <v>2263.3189366400002</v>
      </c>
      <c r="V31" s="36">
        <f>SUMIFS(СВЦЭМ!$C$33:$C$776,СВЦЭМ!$A$33:$A$776,$A31,СВЦЭМ!$B$33:$B$776,V$11)+'СЕТ СН'!$F$9+СВЦЭМ!$D$10+'СЕТ СН'!$F$5-'СЕТ СН'!$F$17</f>
        <v>2271.93877398</v>
      </c>
      <c r="W31" s="36">
        <f>SUMIFS(СВЦЭМ!$C$33:$C$776,СВЦЭМ!$A$33:$A$776,$A31,СВЦЭМ!$B$33:$B$776,W$11)+'СЕТ СН'!$F$9+СВЦЭМ!$D$10+'СЕТ СН'!$F$5-'СЕТ СН'!$F$17</f>
        <v>2258.9756171099998</v>
      </c>
      <c r="X31" s="36">
        <f>SUMIFS(СВЦЭМ!$C$33:$C$776,СВЦЭМ!$A$33:$A$776,$A31,СВЦЭМ!$B$33:$B$776,X$11)+'СЕТ СН'!$F$9+СВЦЭМ!$D$10+'СЕТ СН'!$F$5-'СЕТ СН'!$F$17</f>
        <v>2233.7219997399998</v>
      </c>
      <c r="Y31" s="36">
        <f>SUMIFS(СВЦЭМ!$C$33:$C$776,СВЦЭМ!$A$33:$A$776,$A31,СВЦЭМ!$B$33:$B$776,Y$11)+'СЕТ СН'!$F$9+СВЦЭМ!$D$10+'СЕТ СН'!$F$5-'СЕТ СН'!$F$17</f>
        <v>2308.7536090900003</v>
      </c>
    </row>
    <row r="32" spans="1:25" ht="15.75" x14ac:dyDescent="0.2">
      <c r="A32" s="35">
        <f t="shared" si="0"/>
        <v>44095</v>
      </c>
      <c r="B32" s="36">
        <f>SUMIFS(СВЦЭМ!$C$33:$C$776,СВЦЭМ!$A$33:$A$776,$A32,СВЦЭМ!$B$33:$B$776,B$11)+'СЕТ СН'!$F$9+СВЦЭМ!$D$10+'СЕТ СН'!$F$5-'СЕТ СН'!$F$17</f>
        <v>2341.0322430599999</v>
      </c>
      <c r="C32" s="36">
        <f>SUMIFS(СВЦЭМ!$C$33:$C$776,СВЦЭМ!$A$33:$A$776,$A32,СВЦЭМ!$B$33:$B$776,C$11)+'СЕТ СН'!$F$9+СВЦЭМ!$D$10+'СЕТ СН'!$F$5-'СЕТ СН'!$F$17</f>
        <v>2348.0069293300003</v>
      </c>
      <c r="D32" s="36">
        <f>SUMIFS(СВЦЭМ!$C$33:$C$776,СВЦЭМ!$A$33:$A$776,$A32,СВЦЭМ!$B$33:$B$776,D$11)+'СЕТ СН'!$F$9+СВЦЭМ!$D$10+'СЕТ СН'!$F$5-'СЕТ СН'!$F$17</f>
        <v>2356.70326209</v>
      </c>
      <c r="E32" s="36">
        <f>SUMIFS(СВЦЭМ!$C$33:$C$776,СВЦЭМ!$A$33:$A$776,$A32,СВЦЭМ!$B$33:$B$776,E$11)+'СЕТ СН'!$F$9+СВЦЭМ!$D$10+'СЕТ СН'!$F$5-'СЕТ СН'!$F$17</f>
        <v>2376.7920426000001</v>
      </c>
      <c r="F32" s="36">
        <f>SUMIFS(СВЦЭМ!$C$33:$C$776,СВЦЭМ!$A$33:$A$776,$A32,СВЦЭМ!$B$33:$B$776,F$11)+'СЕТ СН'!$F$9+СВЦЭМ!$D$10+'СЕТ СН'!$F$5-'СЕТ СН'!$F$17</f>
        <v>2378.0432801500001</v>
      </c>
      <c r="G32" s="36">
        <f>SUMIFS(СВЦЭМ!$C$33:$C$776,СВЦЭМ!$A$33:$A$776,$A32,СВЦЭМ!$B$33:$B$776,G$11)+'СЕТ СН'!$F$9+СВЦЭМ!$D$10+'СЕТ СН'!$F$5-'СЕТ СН'!$F$17</f>
        <v>2363.3536064199998</v>
      </c>
      <c r="H32" s="36">
        <f>SUMIFS(СВЦЭМ!$C$33:$C$776,СВЦЭМ!$A$33:$A$776,$A32,СВЦЭМ!$B$33:$B$776,H$11)+'СЕТ СН'!$F$9+СВЦЭМ!$D$10+'СЕТ СН'!$F$5-'СЕТ СН'!$F$17</f>
        <v>2320.2555659499999</v>
      </c>
      <c r="I32" s="36">
        <f>SUMIFS(СВЦЭМ!$C$33:$C$776,СВЦЭМ!$A$33:$A$776,$A32,СВЦЭМ!$B$33:$B$776,I$11)+'СЕТ СН'!$F$9+СВЦЭМ!$D$10+'СЕТ СН'!$F$5-'СЕТ СН'!$F$17</f>
        <v>2272.3372546700002</v>
      </c>
      <c r="J32" s="36">
        <f>SUMIFS(СВЦЭМ!$C$33:$C$776,СВЦЭМ!$A$33:$A$776,$A32,СВЦЭМ!$B$33:$B$776,J$11)+'СЕТ СН'!$F$9+СВЦЭМ!$D$10+'СЕТ СН'!$F$5-'СЕТ СН'!$F$17</f>
        <v>2231.8999094299998</v>
      </c>
      <c r="K32" s="36">
        <f>SUMIFS(СВЦЭМ!$C$33:$C$776,СВЦЭМ!$A$33:$A$776,$A32,СВЦЭМ!$B$33:$B$776,K$11)+'СЕТ СН'!$F$9+СВЦЭМ!$D$10+'СЕТ СН'!$F$5-'СЕТ СН'!$F$17</f>
        <v>2217.0898351699998</v>
      </c>
      <c r="L32" s="36">
        <f>SUMIFS(СВЦЭМ!$C$33:$C$776,СВЦЭМ!$A$33:$A$776,$A32,СВЦЭМ!$B$33:$B$776,L$11)+'СЕТ СН'!$F$9+СВЦЭМ!$D$10+'СЕТ СН'!$F$5-'СЕТ СН'!$F$17</f>
        <v>2239.1694088700001</v>
      </c>
      <c r="M32" s="36">
        <f>SUMIFS(СВЦЭМ!$C$33:$C$776,СВЦЭМ!$A$33:$A$776,$A32,СВЦЭМ!$B$33:$B$776,M$11)+'СЕТ СН'!$F$9+СВЦЭМ!$D$10+'СЕТ СН'!$F$5-'СЕТ СН'!$F$17</f>
        <v>2207.3386125000002</v>
      </c>
      <c r="N32" s="36">
        <f>SUMIFS(СВЦЭМ!$C$33:$C$776,СВЦЭМ!$A$33:$A$776,$A32,СВЦЭМ!$B$33:$B$776,N$11)+'СЕТ СН'!$F$9+СВЦЭМ!$D$10+'СЕТ СН'!$F$5-'СЕТ СН'!$F$17</f>
        <v>2160.5027452200002</v>
      </c>
      <c r="O32" s="36">
        <f>SUMIFS(СВЦЭМ!$C$33:$C$776,СВЦЭМ!$A$33:$A$776,$A32,СВЦЭМ!$B$33:$B$776,O$11)+'СЕТ СН'!$F$9+СВЦЭМ!$D$10+'СЕТ СН'!$F$5-'СЕТ СН'!$F$17</f>
        <v>2162.4041913999999</v>
      </c>
      <c r="P32" s="36">
        <f>SUMIFS(СВЦЭМ!$C$33:$C$776,СВЦЭМ!$A$33:$A$776,$A32,СВЦЭМ!$B$33:$B$776,P$11)+'СЕТ СН'!$F$9+СВЦЭМ!$D$10+'СЕТ СН'!$F$5-'СЕТ СН'!$F$17</f>
        <v>2155.5821083400001</v>
      </c>
      <c r="Q32" s="36">
        <f>SUMIFS(СВЦЭМ!$C$33:$C$776,СВЦЭМ!$A$33:$A$776,$A32,СВЦЭМ!$B$33:$B$776,Q$11)+'СЕТ СН'!$F$9+СВЦЭМ!$D$10+'СЕТ СН'!$F$5-'СЕТ СН'!$F$17</f>
        <v>2153.03161593</v>
      </c>
      <c r="R32" s="36">
        <f>SUMIFS(СВЦЭМ!$C$33:$C$776,СВЦЭМ!$A$33:$A$776,$A32,СВЦЭМ!$B$33:$B$776,R$11)+'СЕТ СН'!$F$9+СВЦЭМ!$D$10+'СЕТ СН'!$F$5-'СЕТ СН'!$F$17</f>
        <v>2155.6807328300001</v>
      </c>
      <c r="S32" s="36">
        <f>SUMIFS(СВЦЭМ!$C$33:$C$776,СВЦЭМ!$A$33:$A$776,$A32,СВЦЭМ!$B$33:$B$776,S$11)+'СЕТ СН'!$F$9+СВЦЭМ!$D$10+'СЕТ СН'!$F$5-'СЕТ СН'!$F$17</f>
        <v>2161.7293263699999</v>
      </c>
      <c r="T32" s="36">
        <f>SUMIFS(СВЦЭМ!$C$33:$C$776,СВЦЭМ!$A$33:$A$776,$A32,СВЦЭМ!$B$33:$B$776,T$11)+'СЕТ СН'!$F$9+СВЦЭМ!$D$10+'СЕТ СН'!$F$5-'СЕТ СН'!$F$17</f>
        <v>2185.6238779599998</v>
      </c>
      <c r="U32" s="36">
        <f>SUMIFS(СВЦЭМ!$C$33:$C$776,СВЦЭМ!$A$33:$A$776,$A32,СВЦЭМ!$B$33:$B$776,U$11)+'СЕТ СН'!$F$9+СВЦЭМ!$D$10+'СЕТ СН'!$F$5-'СЕТ СН'!$F$17</f>
        <v>2199.5889560300002</v>
      </c>
      <c r="V32" s="36">
        <f>SUMIFS(СВЦЭМ!$C$33:$C$776,СВЦЭМ!$A$33:$A$776,$A32,СВЦЭМ!$B$33:$B$776,V$11)+'СЕТ СН'!$F$9+СВЦЭМ!$D$10+'СЕТ СН'!$F$5-'СЕТ СН'!$F$17</f>
        <v>2207.3812790399998</v>
      </c>
      <c r="W32" s="36">
        <f>SUMIFS(СВЦЭМ!$C$33:$C$776,СВЦЭМ!$A$33:$A$776,$A32,СВЦЭМ!$B$33:$B$776,W$11)+'СЕТ СН'!$F$9+СВЦЭМ!$D$10+'СЕТ СН'!$F$5-'СЕТ СН'!$F$17</f>
        <v>2185.8780436000002</v>
      </c>
      <c r="X32" s="36">
        <f>SUMIFS(СВЦЭМ!$C$33:$C$776,СВЦЭМ!$A$33:$A$776,$A32,СВЦЭМ!$B$33:$B$776,X$11)+'СЕТ СН'!$F$9+СВЦЭМ!$D$10+'СЕТ СН'!$F$5-'СЕТ СН'!$F$17</f>
        <v>2164.07770712</v>
      </c>
      <c r="Y32" s="36">
        <f>SUMIFS(СВЦЭМ!$C$33:$C$776,СВЦЭМ!$A$33:$A$776,$A32,СВЦЭМ!$B$33:$B$776,Y$11)+'СЕТ СН'!$F$9+СВЦЭМ!$D$10+'СЕТ СН'!$F$5-'СЕТ СН'!$F$17</f>
        <v>2251.8297573600003</v>
      </c>
    </row>
    <row r="33" spans="1:25" ht="15.75" x14ac:dyDescent="0.2">
      <c r="A33" s="35">
        <f t="shared" si="0"/>
        <v>44096</v>
      </c>
      <c r="B33" s="36">
        <f>SUMIFS(СВЦЭМ!$C$33:$C$776,СВЦЭМ!$A$33:$A$776,$A33,СВЦЭМ!$B$33:$B$776,B$11)+'СЕТ СН'!$F$9+СВЦЭМ!$D$10+'СЕТ СН'!$F$5-'СЕТ СН'!$F$17</f>
        <v>2346.20222745</v>
      </c>
      <c r="C33" s="36">
        <f>SUMIFS(СВЦЭМ!$C$33:$C$776,СВЦЭМ!$A$33:$A$776,$A33,СВЦЭМ!$B$33:$B$776,C$11)+'СЕТ СН'!$F$9+СВЦЭМ!$D$10+'СЕТ СН'!$F$5-'СЕТ СН'!$F$17</f>
        <v>2383.5752209000002</v>
      </c>
      <c r="D33" s="36">
        <f>SUMIFS(СВЦЭМ!$C$33:$C$776,СВЦЭМ!$A$33:$A$776,$A33,СВЦЭМ!$B$33:$B$776,D$11)+'СЕТ СН'!$F$9+СВЦЭМ!$D$10+'СЕТ СН'!$F$5-'СЕТ СН'!$F$17</f>
        <v>2402.7928161099999</v>
      </c>
      <c r="E33" s="36">
        <f>SUMIFS(СВЦЭМ!$C$33:$C$776,СВЦЭМ!$A$33:$A$776,$A33,СВЦЭМ!$B$33:$B$776,E$11)+'СЕТ СН'!$F$9+СВЦЭМ!$D$10+'СЕТ СН'!$F$5-'СЕТ СН'!$F$17</f>
        <v>2424.8333769800001</v>
      </c>
      <c r="F33" s="36">
        <f>SUMIFS(СВЦЭМ!$C$33:$C$776,СВЦЭМ!$A$33:$A$776,$A33,СВЦЭМ!$B$33:$B$776,F$11)+'СЕТ СН'!$F$9+СВЦЭМ!$D$10+'СЕТ СН'!$F$5-'СЕТ СН'!$F$17</f>
        <v>2412.5970675200001</v>
      </c>
      <c r="G33" s="36">
        <f>SUMIFS(СВЦЭМ!$C$33:$C$776,СВЦЭМ!$A$33:$A$776,$A33,СВЦЭМ!$B$33:$B$776,G$11)+'СЕТ СН'!$F$9+СВЦЭМ!$D$10+'СЕТ СН'!$F$5-'СЕТ СН'!$F$17</f>
        <v>2384.8404024299998</v>
      </c>
      <c r="H33" s="36">
        <f>SUMIFS(СВЦЭМ!$C$33:$C$776,СВЦЭМ!$A$33:$A$776,$A33,СВЦЭМ!$B$33:$B$776,H$11)+'СЕТ СН'!$F$9+СВЦЭМ!$D$10+'СЕТ СН'!$F$5-'СЕТ СН'!$F$17</f>
        <v>2348.1187900499999</v>
      </c>
      <c r="I33" s="36">
        <f>SUMIFS(СВЦЭМ!$C$33:$C$776,СВЦЭМ!$A$33:$A$776,$A33,СВЦЭМ!$B$33:$B$776,I$11)+'СЕТ СН'!$F$9+СВЦЭМ!$D$10+'СЕТ СН'!$F$5-'СЕТ СН'!$F$17</f>
        <v>2325.7507956300001</v>
      </c>
      <c r="J33" s="36">
        <f>SUMIFS(СВЦЭМ!$C$33:$C$776,СВЦЭМ!$A$33:$A$776,$A33,СВЦЭМ!$B$33:$B$776,J$11)+'СЕТ СН'!$F$9+СВЦЭМ!$D$10+'СЕТ СН'!$F$5-'СЕТ СН'!$F$17</f>
        <v>2293.6229042200002</v>
      </c>
      <c r="K33" s="36">
        <f>SUMIFS(СВЦЭМ!$C$33:$C$776,СВЦЭМ!$A$33:$A$776,$A33,СВЦЭМ!$B$33:$B$776,K$11)+'СЕТ СН'!$F$9+СВЦЭМ!$D$10+'СЕТ СН'!$F$5-'СЕТ СН'!$F$17</f>
        <v>2281.3042004500003</v>
      </c>
      <c r="L33" s="36">
        <f>SUMIFS(СВЦЭМ!$C$33:$C$776,СВЦЭМ!$A$33:$A$776,$A33,СВЦЭМ!$B$33:$B$776,L$11)+'СЕТ СН'!$F$9+СВЦЭМ!$D$10+'СЕТ СН'!$F$5-'СЕТ СН'!$F$17</f>
        <v>2281.32117776</v>
      </c>
      <c r="M33" s="36">
        <f>SUMIFS(СВЦЭМ!$C$33:$C$776,СВЦЭМ!$A$33:$A$776,$A33,СВЦЭМ!$B$33:$B$776,M$11)+'СЕТ СН'!$F$9+СВЦЭМ!$D$10+'СЕТ СН'!$F$5-'СЕТ СН'!$F$17</f>
        <v>2253.2949013699999</v>
      </c>
      <c r="N33" s="36">
        <f>SUMIFS(СВЦЭМ!$C$33:$C$776,СВЦЭМ!$A$33:$A$776,$A33,СВЦЭМ!$B$33:$B$776,N$11)+'СЕТ СН'!$F$9+СВЦЭМ!$D$10+'СЕТ СН'!$F$5-'СЕТ СН'!$F$17</f>
        <v>2201.3331340599998</v>
      </c>
      <c r="O33" s="36">
        <f>SUMIFS(СВЦЭМ!$C$33:$C$776,СВЦЭМ!$A$33:$A$776,$A33,СВЦЭМ!$B$33:$B$776,O$11)+'СЕТ СН'!$F$9+СВЦЭМ!$D$10+'СЕТ СН'!$F$5-'СЕТ СН'!$F$17</f>
        <v>2191.0483444199999</v>
      </c>
      <c r="P33" s="36">
        <f>SUMIFS(СВЦЭМ!$C$33:$C$776,СВЦЭМ!$A$33:$A$776,$A33,СВЦЭМ!$B$33:$B$776,P$11)+'СЕТ СН'!$F$9+СВЦЭМ!$D$10+'СЕТ СН'!$F$5-'СЕТ СН'!$F$17</f>
        <v>2183.0265912499999</v>
      </c>
      <c r="Q33" s="36">
        <f>SUMIFS(СВЦЭМ!$C$33:$C$776,СВЦЭМ!$A$33:$A$776,$A33,СВЦЭМ!$B$33:$B$776,Q$11)+'СЕТ СН'!$F$9+СВЦЭМ!$D$10+'СЕТ СН'!$F$5-'СЕТ СН'!$F$17</f>
        <v>2189.7119455699999</v>
      </c>
      <c r="R33" s="36">
        <f>SUMIFS(СВЦЭМ!$C$33:$C$776,СВЦЭМ!$A$33:$A$776,$A33,СВЦЭМ!$B$33:$B$776,R$11)+'СЕТ СН'!$F$9+СВЦЭМ!$D$10+'СЕТ СН'!$F$5-'СЕТ СН'!$F$17</f>
        <v>2191.2010117499999</v>
      </c>
      <c r="S33" s="36">
        <f>SUMIFS(СВЦЭМ!$C$33:$C$776,СВЦЭМ!$A$33:$A$776,$A33,СВЦЭМ!$B$33:$B$776,S$11)+'СЕТ СН'!$F$9+СВЦЭМ!$D$10+'СЕТ СН'!$F$5-'СЕТ СН'!$F$17</f>
        <v>2192.48785223</v>
      </c>
      <c r="T33" s="36">
        <f>SUMIFS(СВЦЭМ!$C$33:$C$776,СВЦЭМ!$A$33:$A$776,$A33,СВЦЭМ!$B$33:$B$776,T$11)+'СЕТ СН'!$F$9+СВЦЭМ!$D$10+'СЕТ СН'!$F$5-'СЕТ СН'!$F$17</f>
        <v>2201.2601913600001</v>
      </c>
      <c r="U33" s="36">
        <f>SUMIFS(СВЦЭМ!$C$33:$C$776,СВЦЭМ!$A$33:$A$776,$A33,СВЦЭМ!$B$33:$B$776,U$11)+'СЕТ СН'!$F$9+СВЦЭМ!$D$10+'СЕТ СН'!$F$5-'СЕТ СН'!$F$17</f>
        <v>2226.3262558599999</v>
      </c>
      <c r="V33" s="36">
        <f>SUMIFS(СВЦЭМ!$C$33:$C$776,СВЦЭМ!$A$33:$A$776,$A33,СВЦЭМ!$B$33:$B$776,V$11)+'СЕТ СН'!$F$9+СВЦЭМ!$D$10+'СЕТ СН'!$F$5-'СЕТ СН'!$F$17</f>
        <v>2225.0421953700002</v>
      </c>
      <c r="W33" s="36">
        <f>SUMIFS(СВЦЭМ!$C$33:$C$776,СВЦЭМ!$A$33:$A$776,$A33,СВЦЭМ!$B$33:$B$776,W$11)+'СЕТ СН'!$F$9+СВЦЭМ!$D$10+'СЕТ СН'!$F$5-'СЕТ СН'!$F$17</f>
        <v>2215.3861479400002</v>
      </c>
      <c r="X33" s="36">
        <f>SUMIFS(СВЦЭМ!$C$33:$C$776,СВЦЭМ!$A$33:$A$776,$A33,СВЦЭМ!$B$33:$B$776,X$11)+'СЕТ СН'!$F$9+СВЦЭМ!$D$10+'СЕТ СН'!$F$5-'СЕТ СН'!$F$17</f>
        <v>2213.3306851299999</v>
      </c>
      <c r="Y33" s="36">
        <f>SUMIFS(СВЦЭМ!$C$33:$C$776,СВЦЭМ!$A$33:$A$776,$A33,СВЦЭМ!$B$33:$B$776,Y$11)+'СЕТ СН'!$F$9+СВЦЭМ!$D$10+'СЕТ СН'!$F$5-'СЕТ СН'!$F$17</f>
        <v>2286.7862077099999</v>
      </c>
    </row>
    <row r="34" spans="1:25" ht="15.75" x14ac:dyDescent="0.2">
      <c r="A34" s="35">
        <f t="shared" si="0"/>
        <v>44097</v>
      </c>
      <c r="B34" s="36">
        <f>SUMIFS(СВЦЭМ!$C$33:$C$776,СВЦЭМ!$A$33:$A$776,$A34,СВЦЭМ!$B$33:$B$776,B$11)+'СЕТ СН'!$F$9+СВЦЭМ!$D$10+'СЕТ СН'!$F$5-'СЕТ СН'!$F$17</f>
        <v>2338.9385839900001</v>
      </c>
      <c r="C34" s="36">
        <f>SUMIFS(СВЦЭМ!$C$33:$C$776,СВЦЭМ!$A$33:$A$776,$A34,СВЦЭМ!$B$33:$B$776,C$11)+'СЕТ СН'!$F$9+СВЦЭМ!$D$10+'СЕТ СН'!$F$5-'СЕТ СН'!$F$17</f>
        <v>2377.5769622799999</v>
      </c>
      <c r="D34" s="36">
        <f>SUMIFS(СВЦЭМ!$C$33:$C$776,СВЦЭМ!$A$33:$A$776,$A34,СВЦЭМ!$B$33:$B$776,D$11)+'СЕТ СН'!$F$9+СВЦЭМ!$D$10+'СЕТ СН'!$F$5-'СЕТ СН'!$F$17</f>
        <v>2394.1326824299999</v>
      </c>
      <c r="E34" s="36">
        <f>SUMIFS(СВЦЭМ!$C$33:$C$776,СВЦЭМ!$A$33:$A$776,$A34,СВЦЭМ!$B$33:$B$776,E$11)+'СЕТ СН'!$F$9+СВЦЭМ!$D$10+'СЕТ СН'!$F$5-'СЕТ СН'!$F$17</f>
        <v>2412.87514061</v>
      </c>
      <c r="F34" s="36">
        <f>SUMIFS(СВЦЭМ!$C$33:$C$776,СВЦЭМ!$A$33:$A$776,$A34,СВЦЭМ!$B$33:$B$776,F$11)+'СЕТ СН'!$F$9+СВЦЭМ!$D$10+'СЕТ СН'!$F$5-'СЕТ СН'!$F$17</f>
        <v>2425.07268264</v>
      </c>
      <c r="G34" s="36">
        <f>SUMIFS(СВЦЭМ!$C$33:$C$776,СВЦЭМ!$A$33:$A$776,$A34,СВЦЭМ!$B$33:$B$776,G$11)+'СЕТ СН'!$F$9+СВЦЭМ!$D$10+'СЕТ СН'!$F$5-'СЕТ СН'!$F$17</f>
        <v>2404.7165053500003</v>
      </c>
      <c r="H34" s="36">
        <f>SUMIFS(СВЦЭМ!$C$33:$C$776,СВЦЭМ!$A$33:$A$776,$A34,СВЦЭМ!$B$33:$B$776,H$11)+'СЕТ СН'!$F$9+СВЦЭМ!$D$10+'СЕТ СН'!$F$5-'СЕТ СН'!$F$17</f>
        <v>2355.1878067100001</v>
      </c>
      <c r="I34" s="36">
        <f>SUMIFS(СВЦЭМ!$C$33:$C$776,СВЦЭМ!$A$33:$A$776,$A34,СВЦЭМ!$B$33:$B$776,I$11)+'СЕТ СН'!$F$9+СВЦЭМ!$D$10+'СЕТ СН'!$F$5-'СЕТ СН'!$F$17</f>
        <v>2298.3544970100002</v>
      </c>
      <c r="J34" s="36">
        <f>SUMIFS(СВЦЭМ!$C$33:$C$776,СВЦЭМ!$A$33:$A$776,$A34,СВЦЭМ!$B$33:$B$776,J$11)+'СЕТ СН'!$F$9+СВЦЭМ!$D$10+'СЕТ СН'!$F$5-'СЕТ СН'!$F$17</f>
        <v>2267.1613620100002</v>
      </c>
      <c r="K34" s="36">
        <f>SUMIFS(СВЦЭМ!$C$33:$C$776,СВЦЭМ!$A$33:$A$776,$A34,СВЦЭМ!$B$33:$B$776,K$11)+'СЕТ СН'!$F$9+СВЦЭМ!$D$10+'СЕТ СН'!$F$5-'СЕТ СН'!$F$17</f>
        <v>2259.1207492600001</v>
      </c>
      <c r="L34" s="36">
        <f>SUMIFS(СВЦЭМ!$C$33:$C$776,СВЦЭМ!$A$33:$A$776,$A34,СВЦЭМ!$B$33:$B$776,L$11)+'СЕТ СН'!$F$9+СВЦЭМ!$D$10+'СЕТ СН'!$F$5-'СЕТ СН'!$F$17</f>
        <v>2253.1013659099999</v>
      </c>
      <c r="M34" s="36">
        <f>SUMIFS(СВЦЭМ!$C$33:$C$776,СВЦЭМ!$A$33:$A$776,$A34,СВЦЭМ!$B$33:$B$776,M$11)+'СЕТ СН'!$F$9+СВЦЭМ!$D$10+'СЕТ СН'!$F$5-'СЕТ СН'!$F$17</f>
        <v>2211.8482709499999</v>
      </c>
      <c r="N34" s="36">
        <f>SUMIFS(СВЦЭМ!$C$33:$C$776,СВЦЭМ!$A$33:$A$776,$A34,СВЦЭМ!$B$33:$B$776,N$11)+'СЕТ СН'!$F$9+СВЦЭМ!$D$10+'СЕТ СН'!$F$5-'СЕТ СН'!$F$17</f>
        <v>2204.18869533</v>
      </c>
      <c r="O34" s="36">
        <f>SUMIFS(СВЦЭМ!$C$33:$C$776,СВЦЭМ!$A$33:$A$776,$A34,СВЦЭМ!$B$33:$B$776,O$11)+'СЕТ СН'!$F$9+СВЦЭМ!$D$10+'СЕТ СН'!$F$5-'СЕТ СН'!$F$17</f>
        <v>2200.1448373399999</v>
      </c>
      <c r="P34" s="36">
        <f>SUMIFS(СВЦЭМ!$C$33:$C$776,СВЦЭМ!$A$33:$A$776,$A34,СВЦЭМ!$B$33:$B$776,P$11)+'СЕТ СН'!$F$9+СВЦЭМ!$D$10+'СЕТ СН'!$F$5-'СЕТ СН'!$F$17</f>
        <v>2197.5910385299999</v>
      </c>
      <c r="Q34" s="36">
        <f>SUMIFS(СВЦЭМ!$C$33:$C$776,СВЦЭМ!$A$33:$A$776,$A34,СВЦЭМ!$B$33:$B$776,Q$11)+'СЕТ СН'!$F$9+СВЦЭМ!$D$10+'СЕТ СН'!$F$5-'СЕТ СН'!$F$17</f>
        <v>2197.0426067500002</v>
      </c>
      <c r="R34" s="36">
        <f>SUMIFS(СВЦЭМ!$C$33:$C$776,СВЦЭМ!$A$33:$A$776,$A34,СВЦЭМ!$B$33:$B$776,R$11)+'СЕТ СН'!$F$9+СВЦЭМ!$D$10+'СЕТ СН'!$F$5-'СЕТ СН'!$F$17</f>
        <v>2195.84944898</v>
      </c>
      <c r="S34" s="36">
        <f>SUMIFS(СВЦЭМ!$C$33:$C$776,СВЦЭМ!$A$33:$A$776,$A34,СВЦЭМ!$B$33:$B$776,S$11)+'СЕТ СН'!$F$9+СВЦЭМ!$D$10+'СЕТ СН'!$F$5-'СЕТ СН'!$F$17</f>
        <v>2199.9278264599998</v>
      </c>
      <c r="T34" s="36">
        <f>SUMIFS(СВЦЭМ!$C$33:$C$776,СВЦЭМ!$A$33:$A$776,$A34,СВЦЭМ!$B$33:$B$776,T$11)+'СЕТ СН'!$F$9+СВЦЭМ!$D$10+'СЕТ СН'!$F$5-'СЕТ СН'!$F$17</f>
        <v>2198.7872621699998</v>
      </c>
      <c r="U34" s="36">
        <f>SUMIFS(СВЦЭМ!$C$33:$C$776,СВЦЭМ!$A$33:$A$776,$A34,СВЦЭМ!$B$33:$B$776,U$11)+'СЕТ СН'!$F$9+СВЦЭМ!$D$10+'СЕТ СН'!$F$5-'СЕТ СН'!$F$17</f>
        <v>2217.1223088799998</v>
      </c>
      <c r="V34" s="36">
        <f>SUMIFS(СВЦЭМ!$C$33:$C$776,СВЦЭМ!$A$33:$A$776,$A34,СВЦЭМ!$B$33:$B$776,V$11)+'СЕТ СН'!$F$9+СВЦЭМ!$D$10+'СЕТ СН'!$F$5-'СЕТ СН'!$F$17</f>
        <v>2209.5476814200001</v>
      </c>
      <c r="W34" s="36">
        <f>SUMIFS(СВЦЭМ!$C$33:$C$776,СВЦЭМ!$A$33:$A$776,$A34,СВЦЭМ!$B$33:$B$776,W$11)+'СЕТ СН'!$F$9+СВЦЭМ!$D$10+'СЕТ СН'!$F$5-'СЕТ СН'!$F$17</f>
        <v>2198.88840114</v>
      </c>
      <c r="X34" s="36">
        <f>SUMIFS(СВЦЭМ!$C$33:$C$776,СВЦЭМ!$A$33:$A$776,$A34,СВЦЭМ!$B$33:$B$776,X$11)+'СЕТ СН'!$F$9+СВЦЭМ!$D$10+'СЕТ СН'!$F$5-'СЕТ СН'!$F$17</f>
        <v>2186.5293545899999</v>
      </c>
      <c r="Y34" s="36">
        <f>SUMIFS(СВЦЭМ!$C$33:$C$776,СВЦЭМ!$A$33:$A$776,$A34,СВЦЭМ!$B$33:$B$776,Y$11)+'СЕТ СН'!$F$9+СВЦЭМ!$D$10+'СЕТ СН'!$F$5-'СЕТ СН'!$F$17</f>
        <v>2243.3010602499999</v>
      </c>
    </row>
    <row r="35" spans="1:25" ht="15.75" x14ac:dyDescent="0.2">
      <c r="A35" s="35">
        <f t="shared" si="0"/>
        <v>44098</v>
      </c>
      <c r="B35" s="36">
        <f>SUMIFS(СВЦЭМ!$C$33:$C$776,СВЦЭМ!$A$33:$A$776,$A35,СВЦЭМ!$B$33:$B$776,B$11)+'СЕТ СН'!$F$9+СВЦЭМ!$D$10+'СЕТ СН'!$F$5-'СЕТ СН'!$F$17</f>
        <v>2361.2241779000001</v>
      </c>
      <c r="C35" s="36">
        <f>SUMIFS(СВЦЭМ!$C$33:$C$776,СВЦЭМ!$A$33:$A$776,$A35,СВЦЭМ!$B$33:$B$776,C$11)+'СЕТ СН'!$F$9+СВЦЭМ!$D$10+'СЕТ СН'!$F$5-'СЕТ СН'!$F$17</f>
        <v>2377.9021323299999</v>
      </c>
      <c r="D35" s="36">
        <f>SUMIFS(СВЦЭМ!$C$33:$C$776,СВЦЭМ!$A$33:$A$776,$A35,СВЦЭМ!$B$33:$B$776,D$11)+'СЕТ СН'!$F$9+СВЦЭМ!$D$10+'СЕТ СН'!$F$5-'СЕТ СН'!$F$17</f>
        <v>2395.2899483199999</v>
      </c>
      <c r="E35" s="36">
        <f>SUMIFS(СВЦЭМ!$C$33:$C$776,СВЦЭМ!$A$33:$A$776,$A35,СВЦЭМ!$B$33:$B$776,E$11)+'СЕТ СН'!$F$9+СВЦЭМ!$D$10+'СЕТ СН'!$F$5-'СЕТ СН'!$F$17</f>
        <v>2400.57402624</v>
      </c>
      <c r="F35" s="36">
        <f>SUMIFS(СВЦЭМ!$C$33:$C$776,СВЦЭМ!$A$33:$A$776,$A35,СВЦЭМ!$B$33:$B$776,F$11)+'СЕТ СН'!$F$9+СВЦЭМ!$D$10+'СЕТ СН'!$F$5-'СЕТ СН'!$F$17</f>
        <v>2392.7721039399999</v>
      </c>
      <c r="G35" s="36">
        <f>SUMIFS(СВЦЭМ!$C$33:$C$776,СВЦЭМ!$A$33:$A$776,$A35,СВЦЭМ!$B$33:$B$776,G$11)+'СЕТ СН'!$F$9+СВЦЭМ!$D$10+'СЕТ СН'!$F$5-'СЕТ СН'!$F$17</f>
        <v>2390.0112245099999</v>
      </c>
      <c r="H35" s="36">
        <f>SUMIFS(СВЦЭМ!$C$33:$C$776,СВЦЭМ!$A$33:$A$776,$A35,СВЦЭМ!$B$33:$B$776,H$11)+'СЕТ СН'!$F$9+СВЦЭМ!$D$10+'СЕТ СН'!$F$5-'СЕТ СН'!$F$17</f>
        <v>2393.7752138699998</v>
      </c>
      <c r="I35" s="36">
        <f>SUMIFS(СВЦЭМ!$C$33:$C$776,СВЦЭМ!$A$33:$A$776,$A35,СВЦЭМ!$B$33:$B$776,I$11)+'СЕТ СН'!$F$9+СВЦЭМ!$D$10+'СЕТ СН'!$F$5-'СЕТ СН'!$F$17</f>
        <v>2306.1971506999998</v>
      </c>
      <c r="J35" s="36">
        <f>SUMIFS(СВЦЭМ!$C$33:$C$776,СВЦЭМ!$A$33:$A$776,$A35,СВЦЭМ!$B$33:$B$776,J$11)+'СЕТ СН'!$F$9+СВЦЭМ!$D$10+'СЕТ СН'!$F$5-'СЕТ СН'!$F$17</f>
        <v>2274.3665378999999</v>
      </c>
      <c r="K35" s="36">
        <f>SUMIFS(СВЦЭМ!$C$33:$C$776,СВЦЭМ!$A$33:$A$776,$A35,СВЦЭМ!$B$33:$B$776,K$11)+'СЕТ СН'!$F$9+СВЦЭМ!$D$10+'СЕТ СН'!$F$5-'СЕТ СН'!$F$17</f>
        <v>2276.3250333000001</v>
      </c>
      <c r="L35" s="36">
        <f>SUMIFS(СВЦЭМ!$C$33:$C$776,СВЦЭМ!$A$33:$A$776,$A35,СВЦЭМ!$B$33:$B$776,L$11)+'СЕТ СН'!$F$9+СВЦЭМ!$D$10+'СЕТ СН'!$F$5-'СЕТ СН'!$F$17</f>
        <v>2289.4302124400001</v>
      </c>
      <c r="M35" s="36">
        <f>SUMIFS(СВЦЭМ!$C$33:$C$776,СВЦЭМ!$A$33:$A$776,$A35,СВЦЭМ!$B$33:$B$776,M$11)+'СЕТ СН'!$F$9+СВЦЭМ!$D$10+'СЕТ СН'!$F$5-'СЕТ СН'!$F$17</f>
        <v>2249.7971614500002</v>
      </c>
      <c r="N35" s="36">
        <f>SUMIFS(СВЦЭМ!$C$33:$C$776,СВЦЭМ!$A$33:$A$776,$A35,СВЦЭМ!$B$33:$B$776,N$11)+'СЕТ СН'!$F$9+СВЦЭМ!$D$10+'СЕТ СН'!$F$5-'СЕТ СН'!$F$17</f>
        <v>2204.2167798</v>
      </c>
      <c r="O35" s="36">
        <f>SUMIFS(СВЦЭМ!$C$33:$C$776,СВЦЭМ!$A$33:$A$776,$A35,СВЦЭМ!$B$33:$B$776,O$11)+'СЕТ СН'!$F$9+СВЦЭМ!$D$10+'СЕТ СН'!$F$5-'СЕТ СН'!$F$17</f>
        <v>2199.0028552100002</v>
      </c>
      <c r="P35" s="36">
        <f>SUMIFS(СВЦЭМ!$C$33:$C$776,СВЦЭМ!$A$33:$A$776,$A35,СВЦЭМ!$B$33:$B$776,P$11)+'СЕТ СН'!$F$9+СВЦЭМ!$D$10+'СЕТ СН'!$F$5-'СЕТ СН'!$F$17</f>
        <v>2196.4535526199998</v>
      </c>
      <c r="Q35" s="36">
        <f>SUMIFS(СВЦЭМ!$C$33:$C$776,СВЦЭМ!$A$33:$A$776,$A35,СВЦЭМ!$B$33:$B$776,Q$11)+'СЕТ СН'!$F$9+СВЦЭМ!$D$10+'СЕТ СН'!$F$5-'СЕТ СН'!$F$17</f>
        <v>2191.6751231200001</v>
      </c>
      <c r="R35" s="36">
        <f>SUMIFS(СВЦЭМ!$C$33:$C$776,СВЦЭМ!$A$33:$A$776,$A35,СВЦЭМ!$B$33:$B$776,R$11)+'СЕТ СН'!$F$9+СВЦЭМ!$D$10+'СЕТ СН'!$F$5-'СЕТ СН'!$F$17</f>
        <v>2189.5068912900001</v>
      </c>
      <c r="S35" s="36">
        <f>SUMIFS(СВЦЭМ!$C$33:$C$776,СВЦЭМ!$A$33:$A$776,$A35,СВЦЭМ!$B$33:$B$776,S$11)+'СЕТ СН'!$F$9+СВЦЭМ!$D$10+'СЕТ СН'!$F$5-'СЕТ СН'!$F$17</f>
        <v>2194.1966651799999</v>
      </c>
      <c r="T35" s="36">
        <f>SUMIFS(СВЦЭМ!$C$33:$C$776,СВЦЭМ!$A$33:$A$776,$A35,СВЦЭМ!$B$33:$B$776,T$11)+'СЕТ СН'!$F$9+СВЦЭМ!$D$10+'СЕТ СН'!$F$5-'СЕТ СН'!$F$17</f>
        <v>2199.6758705100001</v>
      </c>
      <c r="U35" s="36">
        <f>SUMIFS(СВЦЭМ!$C$33:$C$776,СВЦЭМ!$A$33:$A$776,$A35,СВЦЭМ!$B$33:$B$776,U$11)+'СЕТ СН'!$F$9+СВЦЭМ!$D$10+'СЕТ СН'!$F$5-'СЕТ СН'!$F$17</f>
        <v>2232.22119178</v>
      </c>
      <c r="V35" s="36">
        <f>SUMIFS(СВЦЭМ!$C$33:$C$776,СВЦЭМ!$A$33:$A$776,$A35,СВЦЭМ!$B$33:$B$776,V$11)+'СЕТ СН'!$F$9+СВЦЭМ!$D$10+'СЕТ СН'!$F$5-'СЕТ СН'!$F$17</f>
        <v>2229.42919471</v>
      </c>
      <c r="W35" s="36">
        <f>SUMIFS(СВЦЭМ!$C$33:$C$776,СВЦЭМ!$A$33:$A$776,$A35,СВЦЭМ!$B$33:$B$776,W$11)+'СЕТ СН'!$F$9+СВЦЭМ!$D$10+'СЕТ СН'!$F$5-'СЕТ СН'!$F$17</f>
        <v>2275.5117019999998</v>
      </c>
      <c r="X35" s="36">
        <f>SUMIFS(СВЦЭМ!$C$33:$C$776,СВЦЭМ!$A$33:$A$776,$A35,СВЦЭМ!$B$33:$B$776,X$11)+'СЕТ СН'!$F$9+СВЦЭМ!$D$10+'СЕТ СН'!$F$5-'СЕТ СН'!$F$17</f>
        <v>2290.83487517</v>
      </c>
      <c r="Y35" s="36">
        <f>SUMIFS(СВЦЭМ!$C$33:$C$776,СВЦЭМ!$A$33:$A$776,$A35,СВЦЭМ!$B$33:$B$776,Y$11)+'СЕТ СН'!$F$9+СВЦЭМ!$D$10+'СЕТ СН'!$F$5-'СЕТ СН'!$F$17</f>
        <v>2335.7244105999998</v>
      </c>
    </row>
    <row r="36" spans="1:25" ht="15.75" x14ac:dyDescent="0.2">
      <c r="A36" s="35">
        <f t="shared" si="0"/>
        <v>44099</v>
      </c>
      <c r="B36" s="36">
        <f>SUMIFS(СВЦЭМ!$C$33:$C$776,СВЦЭМ!$A$33:$A$776,$A36,СВЦЭМ!$B$33:$B$776,B$11)+'СЕТ СН'!$F$9+СВЦЭМ!$D$10+'СЕТ СН'!$F$5-'СЕТ СН'!$F$17</f>
        <v>2333.1373645900003</v>
      </c>
      <c r="C36" s="36">
        <f>SUMIFS(СВЦЭМ!$C$33:$C$776,СВЦЭМ!$A$33:$A$776,$A36,СВЦЭМ!$B$33:$B$776,C$11)+'СЕТ СН'!$F$9+СВЦЭМ!$D$10+'СЕТ СН'!$F$5-'СЕТ СН'!$F$17</f>
        <v>2344.5917387999998</v>
      </c>
      <c r="D36" s="36">
        <f>SUMIFS(СВЦЭМ!$C$33:$C$776,СВЦЭМ!$A$33:$A$776,$A36,СВЦЭМ!$B$33:$B$776,D$11)+'СЕТ СН'!$F$9+СВЦЭМ!$D$10+'СЕТ СН'!$F$5-'СЕТ СН'!$F$17</f>
        <v>2358.3512095300002</v>
      </c>
      <c r="E36" s="36">
        <f>SUMIFS(СВЦЭМ!$C$33:$C$776,СВЦЭМ!$A$33:$A$776,$A36,СВЦЭМ!$B$33:$B$776,E$11)+'СЕТ СН'!$F$9+СВЦЭМ!$D$10+'СЕТ СН'!$F$5-'СЕТ СН'!$F$17</f>
        <v>2361.91054644</v>
      </c>
      <c r="F36" s="36">
        <f>SUMIFS(СВЦЭМ!$C$33:$C$776,СВЦЭМ!$A$33:$A$776,$A36,СВЦЭМ!$B$33:$B$776,F$11)+'СЕТ СН'!$F$9+СВЦЭМ!$D$10+'СЕТ СН'!$F$5-'СЕТ СН'!$F$17</f>
        <v>2356.31738726</v>
      </c>
      <c r="G36" s="36">
        <f>SUMIFS(СВЦЭМ!$C$33:$C$776,СВЦЭМ!$A$33:$A$776,$A36,СВЦЭМ!$B$33:$B$776,G$11)+'СЕТ СН'!$F$9+СВЦЭМ!$D$10+'СЕТ СН'!$F$5-'СЕТ СН'!$F$17</f>
        <v>2340.9965596900001</v>
      </c>
      <c r="H36" s="36">
        <f>SUMIFS(СВЦЭМ!$C$33:$C$776,СВЦЭМ!$A$33:$A$776,$A36,СВЦЭМ!$B$33:$B$776,H$11)+'СЕТ СН'!$F$9+СВЦЭМ!$D$10+'СЕТ СН'!$F$5-'СЕТ СН'!$F$17</f>
        <v>2304.9988660399999</v>
      </c>
      <c r="I36" s="36">
        <f>SUMIFS(СВЦЭМ!$C$33:$C$776,СВЦЭМ!$A$33:$A$776,$A36,СВЦЭМ!$B$33:$B$776,I$11)+'СЕТ СН'!$F$9+СВЦЭМ!$D$10+'СЕТ СН'!$F$5-'СЕТ СН'!$F$17</f>
        <v>2280.6485735000001</v>
      </c>
      <c r="J36" s="36">
        <f>SUMIFS(СВЦЭМ!$C$33:$C$776,СВЦЭМ!$A$33:$A$776,$A36,СВЦЭМ!$B$33:$B$776,J$11)+'СЕТ СН'!$F$9+СВЦЭМ!$D$10+'СЕТ СН'!$F$5-'СЕТ СН'!$F$17</f>
        <v>2273.13940108</v>
      </c>
      <c r="K36" s="36">
        <f>SUMIFS(СВЦЭМ!$C$33:$C$776,СВЦЭМ!$A$33:$A$776,$A36,СВЦЭМ!$B$33:$B$776,K$11)+'СЕТ СН'!$F$9+СВЦЭМ!$D$10+'СЕТ СН'!$F$5-'СЕТ СН'!$F$17</f>
        <v>2265.9279706699999</v>
      </c>
      <c r="L36" s="36">
        <f>SUMIFS(СВЦЭМ!$C$33:$C$776,СВЦЭМ!$A$33:$A$776,$A36,СВЦЭМ!$B$33:$B$776,L$11)+'СЕТ СН'!$F$9+СВЦЭМ!$D$10+'СЕТ СН'!$F$5-'СЕТ СН'!$F$17</f>
        <v>2276.7965319200002</v>
      </c>
      <c r="M36" s="36">
        <f>SUMIFS(СВЦЭМ!$C$33:$C$776,СВЦЭМ!$A$33:$A$776,$A36,СВЦЭМ!$B$33:$B$776,M$11)+'СЕТ СН'!$F$9+СВЦЭМ!$D$10+'СЕТ СН'!$F$5-'СЕТ СН'!$F$17</f>
        <v>2235.0789141599998</v>
      </c>
      <c r="N36" s="36">
        <f>SUMIFS(СВЦЭМ!$C$33:$C$776,СВЦЭМ!$A$33:$A$776,$A36,СВЦЭМ!$B$33:$B$776,N$11)+'СЕТ СН'!$F$9+СВЦЭМ!$D$10+'СЕТ СН'!$F$5-'СЕТ СН'!$F$17</f>
        <v>2194.8319824300002</v>
      </c>
      <c r="O36" s="36">
        <f>SUMIFS(СВЦЭМ!$C$33:$C$776,СВЦЭМ!$A$33:$A$776,$A36,СВЦЭМ!$B$33:$B$776,O$11)+'СЕТ СН'!$F$9+СВЦЭМ!$D$10+'СЕТ СН'!$F$5-'СЕТ СН'!$F$17</f>
        <v>2171.6745891700002</v>
      </c>
      <c r="P36" s="36">
        <f>SUMIFS(СВЦЭМ!$C$33:$C$776,СВЦЭМ!$A$33:$A$776,$A36,СВЦЭМ!$B$33:$B$776,P$11)+'СЕТ СН'!$F$9+СВЦЭМ!$D$10+'СЕТ СН'!$F$5-'СЕТ СН'!$F$17</f>
        <v>2167.67257926</v>
      </c>
      <c r="Q36" s="36">
        <f>SUMIFS(СВЦЭМ!$C$33:$C$776,СВЦЭМ!$A$33:$A$776,$A36,СВЦЭМ!$B$33:$B$776,Q$11)+'СЕТ СН'!$F$9+СВЦЭМ!$D$10+'СЕТ СН'!$F$5-'СЕТ СН'!$F$17</f>
        <v>2164.75164696</v>
      </c>
      <c r="R36" s="36">
        <f>SUMIFS(СВЦЭМ!$C$33:$C$776,СВЦЭМ!$A$33:$A$776,$A36,СВЦЭМ!$B$33:$B$776,R$11)+'СЕТ СН'!$F$9+СВЦЭМ!$D$10+'СЕТ СН'!$F$5-'СЕТ СН'!$F$17</f>
        <v>2166.7753704199999</v>
      </c>
      <c r="S36" s="36">
        <f>SUMIFS(СВЦЭМ!$C$33:$C$776,СВЦЭМ!$A$33:$A$776,$A36,СВЦЭМ!$B$33:$B$776,S$11)+'СЕТ СН'!$F$9+СВЦЭМ!$D$10+'СЕТ СН'!$F$5-'СЕТ СН'!$F$17</f>
        <v>2170.0659927199999</v>
      </c>
      <c r="T36" s="36">
        <f>SUMIFS(СВЦЭМ!$C$33:$C$776,СВЦЭМ!$A$33:$A$776,$A36,СВЦЭМ!$B$33:$B$776,T$11)+'СЕТ СН'!$F$9+СВЦЭМ!$D$10+'СЕТ СН'!$F$5-'СЕТ СН'!$F$17</f>
        <v>2159.9591531300002</v>
      </c>
      <c r="U36" s="36">
        <f>SUMIFS(СВЦЭМ!$C$33:$C$776,СВЦЭМ!$A$33:$A$776,$A36,СВЦЭМ!$B$33:$B$776,U$11)+'СЕТ СН'!$F$9+СВЦЭМ!$D$10+'СЕТ СН'!$F$5-'СЕТ СН'!$F$17</f>
        <v>2172.8539467099999</v>
      </c>
      <c r="V36" s="36">
        <f>SUMIFS(СВЦЭМ!$C$33:$C$776,СВЦЭМ!$A$33:$A$776,$A36,СВЦЭМ!$B$33:$B$776,V$11)+'СЕТ СН'!$F$9+СВЦЭМ!$D$10+'СЕТ СН'!$F$5-'СЕТ СН'!$F$17</f>
        <v>2184.9831517000002</v>
      </c>
      <c r="W36" s="36">
        <f>SUMIFS(СВЦЭМ!$C$33:$C$776,СВЦЭМ!$A$33:$A$776,$A36,СВЦЭМ!$B$33:$B$776,W$11)+'СЕТ СН'!$F$9+СВЦЭМ!$D$10+'СЕТ СН'!$F$5-'СЕТ СН'!$F$17</f>
        <v>2172.13453699</v>
      </c>
      <c r="X36" s="36">
        <f>SUMIFS(СВЦЭМ!$C$33:$C$776,СВЦЭМ!$A$33:$A$776,$A36,СВЦЭМ!$B$33:$B$776,X$11)+'СЕТ СН'!$F$9+СВЦЭМ!$D$10+'СЕТ СН'!$F$5-'СЕТ СН'!$F$17</f>
        <v>2201.8719981499999</v>
      </c>
      <c r="Y36" s="36">
        <f>SUMIFS(СВЦЭМ!$C$33:$C$776,СВЦЭМ!$A$33:$A$776,$A36,СВЦЭМ!$B$33:$B$776,Y$11)+'СЕТ СН'!$F$9+СВЦЭМ!$D$10+'СЕТ СН'!$F$5-'СЕТ СН'!$F$17</f>
        <v>2282.2326108799998</v>
      </c>
    </row>
    <row r="37" spans="1:25" ht="15.75" x14ac:dyDescent="0.2">
      <c r="A37" s="35">
        <f t="shared" si="0"/>
        <v>44100</v>
      </c>
      <c r="B37" s="36">
        <f>SUMIFS(СВЦЭМ!$C$33:$C$776,СВЦЭМ!$A$33:$A$776,$A37,СВЦЭМ!$B$33:$B$776,B$11)+'СЕТ СН'!$F$9+СВЦЭМ!$D$10+'СЕТ СН'!$F$5-'СЕТ СН'!$F$17</f>
        <v>2355.9949333300001</v>
      </c>
      <c r="C37" s="36">
        <f>SUMIFS(СВЦЭМ!$C$33:$C$776,СВЦЭМ!$A$33:$A$776,$A37,СВЦЭМ!$B$33:$B$776,C$11)+'СЕТ СН'!$F$9+СВЦЭМ!$D$10+'СЕТ СН'!$F$5-'СЕТ СН'!$F$17</f>
        <v>2383.5281218999999</v>
      </c>
      <c r="D37" s="36">
        <f>SUMIFS(СВЦЭМ!$C$33:$C$776,СВЦЭМ!$A$33:$A$776,$A37,СВЦЭМ!$B$33:$B$776,D$11)+'СЕТ СН'!$F$9+СВЦЭМ!$D$10+'СЕТ СН'!$F$5-'СЕТ СН'!$F$17</f>
        <v>2399.8308733600002</v>
      </c>
      <c r="E37" s="36">
        <f>SUMIFS(СВЦЭМ!$C$33:$C$776,СВЦЭМ!$A$33:$A$776,$A37,СВЦЭМ!$B$33:$B$776,E$11)+'СЕТ СН'!$F$9+СВЦЭМ!$D$10+'СЕТ СН'!$F$5-'СЕТ СН'!$F$17</f>
        <v>2409.5410302600003</v>
      </c>
      <c r="F37" s="36">
        <f>SUMIFS(СВЦЭМ!$C$33:$C$776,СВЦЭМ!$A$33:$A$776,$A37,СВЦЭМ!$B$33:$B$776,F$11)+'СЕТ СН'!$F$9+СВЦЭМ!$D$10+'СЕТ СН'!$F$5-'СЕТ СН'!$F$17</f>
        <v>2416.4091028100001</v>
      </c>
      <c r="G37" s="36">
        <f>SUMIFS(СВЦЭМ!$C$33:$C$776,СВЦЭМ!$A$33:$A$776,$A37,СВЦЭМ!$B$33:$B$776,G$11)+'СЕТ СН'!$F$9+СВЦЭМ!$D$10+'СЕТ СН'!$F$5-'СЕТ СН'!$F$17</f>
        <v>2410.1693707300001</v>
      </c>
      <c r="H37" s="36">
        <f>SUMIFS(СВЦЭМ!$C$33:$C$776,СВЦЭМ!$A$33:$A$776,$A37,СВЦЭМ!$B$33:$B$776,H$11)+'СЕТ СН'!$F$9+СВЦЭМ!$D$10+'СЕТ СН'!$F$5-'СЕТ СН'!$F$17</f>
        <v>2380.7973775800001</v>
      </c>
      <c r="I37" s="36">
        <f>SUMIFS(СВЦЭМ!$C$33:$C$776,СВЦЭМ!$A$33:$A$776,$A37,СВЦЭМ!$B$33:$B$776,I$11)+'СЕТ СН'!$F$9+СВЦЭМ!$D$10+'СЕТ СН'!$F$5-'СЕТ СН'!$F$17</f>
        <v>2345.79259129</v>
      </c>
      <c r="J37" s="36">
        <f>SUMIFS(СВЦЭМ!$C$33:$C$776,СВЦЭМ!$A$33:$A$776,$A37,СВЦЭМ!$B$33:$B$776,J$11)+'СЕТ СН'!$F$9+СВЦЭМ!$D$10+'СЕТ СН'!$F$5-'СЕТ СН'!$F$17</f>
        <v>2304.45173041</v>
      </c>
      <c r="K37" s="36">
        <f>SUMIFS(СВЦЭМ!$C$33:$C$776,СВЦЭМ!$A$33:$A$776,$A37,СВЦЭМ!$B$33:$B$776,K$11)+'СЕТ СН'!$F$9+СВЦЭМ!$D$10+'СЕТ СН'!$F$5-'СЕТ СН'!$F$17</f>
        <v>2281.8411052800002</v>
      </c>
      <c r="L37" s="36">
        <f>SUMIFS(СВЦЭМ!$C$33:$C$776,СВЦЭМ!$A$33:$A$776,$A37,СВЦЭМ!$B$33:$B$776,L$11)+'СЕТ СН'!$F$9+СВЦЭМ!$D$10+'СЕТ СН'!$F$5-'СЕТ СН'!$F$17</f>
        <v>2270.8346573999997</v>
      </c>
      <c r="M37" s="36">
        <f>SUMIFS(СВЦЭМ!$C$33:$C$776,СВЦЭМ!$A$33:$A$776,$A37,СВЦЭМ!$B$33:$B$776,M$11)+'СЕТ СН'!$F$9+СВЦЭМ!$D$10+'СЕТ СН'!$F$5-'СЕТ СН'!$F$17</f>
        <v>2229.00715072</v>
      </c>
      <c r="N37" s="36">
        <f>SUMIFS(СВЦЭМ!$C$33:$C$776,СВЦЭМ!$A$33:$A$776,$A37,СВЦЭМ!$B$33:$B$776,N$11)+'СЕТ СН'!$F$9+СВЦЭМ!$D$10+'СЕТ СН'!$F$5-'СЕТ СН'!$F$17</f>
        <v>2197.6892152700002</v>
      </c>
      <c r="O37" s="36">
        <f>SUMIFS(СВЦЭМ!$C$33:$C$776,СВЦЭМ!$A$33:$A$776,$A37,СВЦЭМ!$B$33:$B$776,O$11)+'СЕТ СН'!$F$9+СВЦЭМ!$D$10+'СЕТ СН'!$F$5-'СЕТ СН'!$F$17</f>
        <v>2178.2877646400002</v>
      </c>
      <c r="P37" s="36">
        <f>SUMIFS(СВЦЭМ!$C$33:$C$776,СВЦЭМ!$A$33:$A$776,$A37,СВЦЭМ!$B$33:$B$776,P$11)+'СЕТ СН'!$F$9+СВЦЭМ!$D$10+'СЕТ СН'!$F$5-'СЕТ СН'!$F$17</f>
        <v>2176.26726362</v>
      </c>
      <c r="Q37" s="36">
        <f>SUMIFS(СВЦЭМ!$C$33:$C$776,СВЦЭМ!$A$33:$A$776,$A37,СВЦЭМ!$B$33:$B$776,Q$11)+'СЕТ СН'!$F$9+СВЦЭМ!$D$10+'СЕТ СН'!$F$5-'СЕТ СН'!$F$17</f>
        <v>2176.6542439200002</v>
      </c>
      <c r="R37" s="36">
        <f>SUMIFS(СВЦЭМ!$C$33:$C$776,СВЦЭМ!$A$33:$A$776,$A37,СВЦЭМ!$B$33:$B$776,R$11)+'СЕТ СН'!$F$9+СВЦЭМ!$D$10+'СЕТ СН'!$F$5-'СЕТ СН'!$F$17</f>
        <v>2174.7176128400001</v>
      </c>
      <c r="S37" s="36">
        <f>SUMIFS(СВЦЭМ!$C$33:$C$776,СВЦЭМ!$A$33:$A$776,$A37,СВЦЭМ!$B$33:$B$776,S$11)+'СЕТ СН'!$F$9+СВЦЭМ!$D$10+'СЕТ СН'!$F$5-'СЕТ СН'!$F$17</f>
        <v>2174.5451101099998</v>
      </c>
      <c r="T37" s="36">
        <f>SUMIFS(СВЦЭМ!$C$33:$C$776,СВЦЭМ!$A$33:$A$776,$A37,СВЦЭМ!$B$33:$B$776,T$11)+'СЕТ СН'!$F$9+СВЦЭМ!$D$10+'СЕТ СН'!$F$5-'СЕТ СН'!$F$17</f>
        <v>2168.3870202399999</v>
      </c>
      <c r="U37" s="36">
        <f>SUMIFS(СВЦЭМ!$C$33:$C$776,СВЦЭМ!$A$33:$A$776,$A37,СВЦЭМ!$B$33:$B$776,U$11)+'СЕТ СН'!$F$9+СВЦЭМ!$D$10+'СЕТ СН'!$F$5-'СЕТ СН'!$F$17</f>
        <v>2184.5149573399999</v>
      </c>
      <c r="V37" s="36">
        <f>SUMIFS(СВЦЭМ!$C$33:$C$776,СВЦЭМ!$A$33:$A$776,$A37,СВЦЭМ!$B$33:$B$776,V$11)+'СЕТ СН'!$F$9+СВЦЭМ!$D$10+'СЕТ СН'!$F$5-'СЕТ СН'!$F$17</f>
        <v>2187.04042811</v>
      </c>
      <c r="W37" s="36">
        <f>SUMIFS(СВЦЭМ!$C$33:$C$776,СВЦЭМ!$A$33:$A$776,$A37,СВЦЭМ!$B$33:$B$776,W$11)+'СЕТ СН'!$F$9+СВЦЭМ!$D$10+'СЕТ СН'!$F$5-'СЕТ СН'!$F$17</f>
        <v>2165.5971011400002</v>
      </c>
      <c r="X37" s="36">
        <f>SUMIFS(СВЦЭМ!$C$33:$C$776,СВЦЭМ!$A$33:$A$776,$A37,СВЦЭМ!$B$33:$B$776,X$11)+'СЕТ СН'!$F$9+СВЦЭМ!$D$10+'СЕТ СН'!$F$5-'СЕТ СН'!$F$17</f>
        <v>2193.7529096200001</v>
      </c>
      <c r="Y37" s="36">
        <f>SUMIFS(СВЦЭМ!$C$33:$C$776,СВЦЭМ!$A$33:$A$776,$A37,СВЦЭМ!$B$33:$B$776,Y$11)+'СЕТ СН'!$F$9+СВЦЭМ!$D$10+'СЕТ СН'!$F$5-'СЕТ СН'!$F$17</f>
        <v>2278.3018120300003</v>
      </c>
    </row>
    <row r="38" spans="1:25" ht="15.75" x14ac:dyDescent="0.2">
      <c r="A38" s="35">
        <f t="shared" si="0"/>
        <v>44101</v>
      </c>
      <c r="B38" s="36">
        <f>SUMIFS(СВЦЭМ!$C$33:$C$776,СВЦЭМ!$A$33:$A$776,$A38,СВЦЭМ!$B$33:$B$776,B$11)+'СЕТ СН'!$F$9+СВЦЭМ!$D$10+'СЕТ СН'!$F$5-'СЕТ СН'!$F$17</f>
        <v>2338.1259393099999</v>
      </c>
      <c r="C38" s="36">
        <f>SUMIFS(СВЦЭМ!$C$33:$C$776,СВЦЭМ!$A$33:$A$776,$A38,СВЦЭМ!$B$33:$B$776,C$11)+'СЕТ СН'!$F$9+СВЦЭМ!$D$10+'СЕТ СН'!$F$5-'СЕТ СН'!$F$17</f>
        <v>2360.72105801</v>
      </c>
      <c r="D38" s="36">
        <f>SUMIFS(СВЦЭМ!$C$33:$C$776,СВЦЭМ!$A$33:$A$776,$A38,СВЦЭМ!$B$33:$B$776,D$11)+'СЕТ СН'!$F$9+СВЦЭМ!$D$10+'СЕТ СН'!$F$5-'СЕТ СН'!$F$17</f>
        <v>2380.82131222</v>
      </c>
      <c r="E38" s="36">
        <f>SUMIFS(СВЦЭМ!$C$33:$C$776,СВЦЭМ!$A$33:$A$776,$A38,СВЦЭМ!$B$33:$B$776,E$11)+'СЕТ СН'!$F$9+СВЦЭМ!$D$10+'СЕТ СН'!$F$5-'СЕТ СН'!$F$17</f>
        <v>2393.78890155</v>
      </c>
      <c r="F38" s="36">
        <f>SUMIFS(СВЦЭМ!$C$33:$C$776,СВЦЭМ!$A$33:$A$776,$A38,СВЦЭМ!$B$33:$B$776,F$11)+'СЕТ СН'!$F$9+СВЦЭМ!$D$10+'СЕТ СН'!$F$5-'СЕТ СН'!$F$17</f>
        <v>2395.1313162599999</v>
      </c>
      <c r="G38" s="36">
        <f>SUMIFS(СВЦЭМ!$C$33:$C$776,СВЦЭМ!$A$33:$A$776,$A38,СВЦЭМ!$B$33:$B$776,G$11)+'СЕТ СН'!$F$9+СВЦЭМ!$D$10+'СЕТ СН'!$F$5-'СЕТ СН'!$F$17</f>
        <v>2391.2887239400002</v>
      </c>
      <c r="H38" s="36">
        <f>SUMIFS(СВЦЭМ!$C$33:$C$776,СВЦЭМ!$A$33:$A$776,$A38,СВЦЭМ!$B$33:$B$776,H$11)+'СЕТ СН'!$F$9+СВЦЭМ!$D$10+'СЕТ СН'!$F$5-'СЕТ СН'!$F$17</f>
        <v>2372.6481890300001</v>
      </c>
      <c r="I38" s="36">
        <f>SUMIFS(СВЦЭМ!$C$33:$C$776,СВЦЭМ!$A$33:$A$776,$A38,СВЦЭМ!$B$33:$B$776,I$11)+'СЕТ СН'!$F$9+СВЦЭМ!$D$10+'СЕТ СН'!$F$5-'СЕТ СН'!$F$17</f>
        <v>2345.7841029299998</v>
      </c>
      <c r="J38" s="36">
        <f>SUMIFS(СВЦЭМ!$C$33:$C$776,СВЦЭМ!$A$33:$A$776,$A38,СВЦЭМ!$B$33:$B$776,J$11)+'СЕТ СН'!$F$9+СВЦЭМ!$D$10+'СЕТ СН'!$F$5-'СЕТ СН'!$F$17</f>
        <v>2308.9524976900002</v>
      </c>
      <c r="K38" s="36">
        <f>SUMIFS(СВЦЭМ!$C$33:$C$776,СВЦЭМ!$A$33:$A$776,$A38,СВЦЭМ!$B$33:$B$776,K$11)+'СЕТ СН'!$F$9+СВЦЭМ!$D$10+'СЕТ СН'!$F$5-'СЕТ СН'!$F$17</f>
        <v>2272.3260344199998</v>
      </c>
      <c r="L38" s="36">
        <f>SUMIFS(СВЦЭМ!$C$33:$C$776,СВЦЭМ!$A$33:$A$776,$A38,СВЦЭМ!$B$33:$B$776,L$11)+'СЕТ СН'!$F$9+СВЦЭМ!$D$10+'СЕТ СН'!$F$5-'СЕТ СН'!$F$17</f>
        <v>2259.7836157000002</v>
      </c>
      <c r="M38" s="36">
        <f>SUMIFS(СВЦЭМ!$C$33:$C$776,СВЦЭМ!$A$33:$A$776,$A38,СВЦЭМ!$B$33:$B$776,M$11)+'СЕТ СН'!$F$9+СВЦЭМ!$D$10+'СЕТ СН'!$F$5-'СЕТ СН'!$F$17</f>
        <v>2212.4459349700001</v>
      </c>
      <c r="N38" s="36">
        <f>SUMIFS(СВЦЭМ!$C$33:$C$776,СВЦЭМ!$A$33:$A$776,$A38,СВЦЭМ!$B$33:$B$776,N$11)+'СЕТ СН'!$F$9+СВЦЭМ!$D$10+'СЕТ СН'!$F$5-'СЕТ СН'!$F$17</f>
        <v>2169.1688390300001</v>
      </c>
      <c r="O38" s="36">
        <f>SUMIFS(СВЦЭМ!$C$33:$C$776,СВЦЭМ!$A$33:$A$776,$A38,СВЦЭМ!$B$33:$B$776,O$11)+'СЕТ СН'!$F$9+СВЦЭМ!$D$10+'СЕТ СН'!$F$5-'СЕТ СН'!$F$17</f>
        <v>2150.8074822399999</v>
      </c>
      <c r="P38" s="36">
        <f>SUMIFS(СВЦЭМ!$C$33:$C$776,СВЦЭМ!$A$33:$A$776,$A38,СВЦЭМ!$B$33:$B$776,P$11)+'СЕТ СН'!$F$9+СВЦЭМ!$D$10+'СЕТ СН'!$F$5-'СЕТ СН'!$F$17</f>
        <v>2152.64142907</v>
      </c>
      <c r="Q38" s="36">
        <f>SUMIFS(СВЦЭМ!$C$33:$C$776,СВЦЭМ!$A$33:$A$776,$A38,СВЦЭМ!$B$33:$B$776,Q$11)+'СЕТ СН'!$F$9+СВЦЭМ!$D$10+'СЕТ СН'!$F$5-'СЕТ СН'!$F$17</f>
        <v>2158.5452360700001</v>
      </c>
      <c r="R38" s="36">
        <f>SUMIFS(СВЦЭМ!$C$33:$C$776,СВЦЭМ!$A$33:$A$776,$A38,СВЦЭМ!$B$33:$B$776,R$11)+'СЕТ СН'!$F$9+СВЦЭМ!$D$10+'СЕТ СН'!$F$5-'СЕТ СН'!$F$17</f>
        <v>2156.4750935399998</v>
      </c>
      <c r="S38" s="36">
        <f>SUMIFS(СВЦЭМ!$C$33:$C$776,СВЦЭМ!$A$33:$A$776,$A38,СВЦЭМ!$B$33:$B$776,S$11)+'СЕТ СН'!$F$9+СВЦЭМ!$D$10+'СЕТ СН'!$F$5-'СЕТ СН'!$F$17</f>
        <v>2154.0777123299999</v>
      </c>
      <c r="T38" s="36">
        <f>SUMIFS(СВЦЭМ!$C$33:$C$776,СВЦЭМ!$A$33:$A$776,$A38,СВЦЭМ!$B$33:$B$776,T$11)+'СЕТ СН'!$F$9+СВЦЭМ!$D$10+'СЕТ СН'!$F$5-'СЕТ СН'!$F$17</f>
        <v>2158.24406993</v>
      </c>
      <c r="U38" s="36">
        <f>SUMIFS(СВЦЭМ!$C$33:$C$776,СВЦЭМ!$A$33:$A$776,$A38,СВЦЭМ!$B$33:$B$776,U$11)+'СЕТ СН'!$F$9+СВЦЭМ!$D$10+'СЕТ СН'!$F$5-'СЕТ СН'!$F$17</f>
        <v>2195.41613306</v>
      </c>
      <c r="V38" s="36">
        <f>SUMIFS(СВЦЭМ!$C$33:$C$776,СВЦЭМ!$A$33:$A$776,$A38,СВЦЭМ!$B$33:$B$776,V$11)+'СЕТ СН'!$F$9+СВЦЭМ!$D$10+'СЕТ СН'!$F$5-'СЕТ СН'!$F$17</f>
        <v>2199.2942420499999</v>
      </c>
      <c r="W38" s="36">
        <f>SUMIFS(СВЦЭМ!$C$33:$C$776,СВЦЭМ!$A$33:$A$776,$A38,СВЦЭМ!$B$33:$B$776,W$11)+'СЕТ СН'!$F$9+СВЦЭМ!$D$10+'СЕТ СН'!$F$5-'СЕТ СН'!$F$17</f>
        <v>2178.1351302399999</v>
      </c>
      <c r="X38" s="36">
        <f>SUMIFS(СВЦЭМ!$C$33:$C$776,СВЦЭМ!$A$33:$A$776,$A38,СВЦЭМ!$B$33:$B$776,X$11)+'СЕТ СН'!$F$9+СВЦЭМ!$D$10+'СЕТ СН'!$F$5-'СЕТ СН'!$F$17</f>
        <v>2164.6889647600001</v>
      </c>
      <c r="Y38" s="36">
        <f>SUMIFS(СВЦЭМ!$C$33:$C$776,СВЦЭМ!$A$33:$A$776,$A38,СВЦЭМ!$B$33:$B$776,Y$11)+'СЕТ СН'!$F$9+СВЦЭМ!$D$10+'СЕТ СН'!$F$5-'СЕТ СН'!$F$17</f>
        <v>2255.8437672099999</v>
      </c>
    </row>
    <row r="39" spans="1:25" ht="15.75" x14ac:dyDescent="0.2">
      <c r="A39" s="35">
        <f t="shared" si="0"/>
        <v>44102</v>
      </c>
      <c r="B39" s="36">
        <f>SUMIFS(СВЦЭМ!$C$33:$C$776,СВЦЭМ!$A$33:$A$776,$A39,СВЦЭМ!$B$33:$B$776,B$11)+'СЕТ СН'!$F$9+СВЦЭМ!$D$10+'СЕТ СН'!$F$5-'СЕТ СН'!$F$17</f>
        <v>2328.6778045800002</v>
      </c>
      <c r="C39" s="36">
        <f>SUMIFS(СВЦЭМ!$C$33:$C$776,СВЦЭМ!$A$33:$A$776,$A39,СВЦЭМ!$B$33:$B$776,C$11)+'СЕТ СН'!$F$9+СВЦЭМ!$D$10+'СЕТ СН'!$F$5-'СЕТ СН'!$F$17</f>
        <v>2343.6281046300001</v>
      </c>
      <c r="D39" s="36">
        <f>SUMIFS(СВЦЭМ!$C$33:$C$776,СВЦЭМ!$A$33:$A$776,$A39,СВЦЭМ!$B$33:$B$776,D$11)+'СЕТ СН'!$F$9+СВЦЭМ!$D$10+'СЕТ СН'!$F$5-'СЕТ СН'!$F$17</f>
        <v>2356.2483938599999</v>
      </c>
      <c r="E39" s="36">
        <f>SUMIFS(СВЦЭМ!$C$33:$C$776,СВЦЭМ!$A$33:$A$776,$A39,СВЦЭМ!$B$33:$B$776,E$11)+'СЕТ СН'!$F$9+СВЦЭМ!$D$10+'СЕТ СН'!$F$5-'СЕТ СН'!$F$17</f>
        <v>2369.8137508499999</v>
      </c>
      <c r="F39" s="36">
        <f>SUMIFS(СВЦЭМ!$C$33:$C$776,СВЦЭМ!$A$33:$A$776,$A39,СВЦЭМ!$B$33:$B$776,F$11)+'СЕТ СН'!$F$9+СВЦЭМ!$D$10+'СЕТ СН'!$F$5-'СЕТ СН'!$F$17</f>
        <v>2370.9123359200003</v>
      </c>
      <c r="G39" s="36">
        <f>SUMIFS(СВЦЭМ!$C$33:$C$776,СВЦЭМ!$A$33:$A$776,$A39,СВЦЭМ!$B$33:$B$776,G$11)+'СЕТ СН'!$F$9+СВЦЭМ!$D$10+'СЕТ СН'!$F$5-'СЕТ СН'!$F$17</f>
        <v>2355.5683679799999</v>
      </c>
      <c r="H39" s="36">
        <f>SUMIFS(СВЦЭМ!$C$33:$C$776,СВЦЭМ!$A$33:$A$776,$A39,СВЦЭМ!$B$33:$B$776,H$11)+'СЕТ СН'!$F$9+СВЦЭМ!$D$10+'СЕТ СН'!$F$5-'СЕТ СН'!$F$17</f>
        <v>2311.9339799300001</v>
      </c>
      <c r="I39" s="36">
        <f>SUMIFS(СВЦЭМ!$C$33:$C$776,СВЦЭМ!$A$33:$A$776,$A39,СВЦЭМ!$B$33:$B$776,I$11)+'СЕТ СН'!$F$9+СВЦЭМ!$D$10+'СЕТ СН'!$F$5-'СЕТ СН'!$F$17</f>
        <v>2294.6109121999998</v>
      </c>
      <c r="J39" s="36">
        <f>SUMIFS(СВЦЭМ!$C$33:$C$776,СВЦЭМ!$A$33:$A$776,$A39,СВЦЭМ!$B$33:$B$776,J$11)+'СЕТ СН'!$F$9+СВЦЭМ!$D$10+'СЕТ СН'!$F$5-'СЕТ СН'!$F$17</f>
        <v>2260.9955170499998</v>
      </c>
      <c r="K39" s="36">
        <f>SUMIFS(СВЦЭМ!$C$33:$C$776,СВЦЭМ!$A$33:$A$776,$A39,СВЦЭМ!$B$33:$B$776,K$11)+'СЕТ СН'!$F$9+СВЦЭМ!$D$10+'СЕТ СН'!$F$5-'СЕТ СН'!$F$17</f>
        <v>2247.94371701</v>
      </c>
      <c r="L39" s="36">
        <f>SUMIFS(СВЦЭМ!$C$33:$C$776,СВЦЭМ!$A$33:$A$776,$A39,СВЦЭМ!$B$33:$B$776,L$11)+'СЕТ СН'!$F$9+СВЦЭМ!$D$10+'СЕТ СН'!$F$5-'СЕТ СН'!$F$17</f>
        <v>2252.8478162400002</v>
      </c>
      <c r="M39" s="36">
        <f>SUMIFS(СВЦЭМ!$C$33:$C$776,СВЦЭМ!$A$33:$A$776,$A39,СВЦЭМ!$B$33:$B$776,M$11)+'СЕТ СН'!$F$9+СВЦЭМ!$D$10+'СЕТ СН'!$F$5-'СЕТ СН'!$F$17</f>
        <v>2209.5959567300001</v>
      </c>
      <c r="N39" s="36">
        <f>SUMIFS(СВЦЭМ!$C$33:$C$776,СВЦЭМ!$A$33:$A$776,$A39,СВЦЭМ!$B$33:$B$776,N$11)+'СЕТ СН'!$F$9+СВЦЭМ!$D$10+'СЕТ СН'!$F$5-'СЕТ СН'!$F$17</f>
        <v>2162.95671889</v>
      </c>
      <c r="O39" s="36">
        <f>SUMIFS(СВЦЭМ!$C$33:$C$776,СВЦЭМ!$A$33:$A$776,$A39,СВЦЭМ!$B$33:$B$776,O$11)+'СЕТ СН'!$F$9+СВЦЭМ!$D$10+'СЕТ СН'!$F$5-'СЕТ СН'!$F$17</f>
        <v>2144.78199365</v>
      </c>
      <c r="P39" s="36">
        <f>SUMIFS(СВЦЭМ!$C$33:$C$776,СВЦЭМ!$A$33:$A$776,$A39,СВЦЭМ!$B$33:$B$776,P$11)+'СЕТ СН'!$F$9+СВЦЭМ!$D$10+'СЕТ СН'!$F$5-'СЕТ СН'!$F$17</f>
        <v>2138.3112065800001</v>
      </c>
      <c r="Q39" s="36">
        <f>SUMIFS(СВЦЭМ!$C$33:$C$776,СВЦЭМ!$A$33:$A$776,$A39,СВЦЭМ!$B$33:$B$776,Q$11)+'СЕТ СН'!$F$9+СВЦЭМ!$D$10+'СЕТ СН'!$F$5-'СЕТ СН'!$F$17</f>
        <v>2138.4029742799999</v>
      </c>
      <c r="R39" s="36">
        <f>SUMIFS(СВЦЭМ!$C$33:$C$776,СВЦЭМ!$A$33:$A$776,$A39,СВЦЭМ!$B$33:$B$776,R$11)+'СЕТ СН'!$F$9+СВЦЭМ!$D$10+'СЕТ СН'!$F$5-'СЕТ СН'!$F$17</f>
        <v>2132.4340066499999</v>
      </c>
      <c r="S39" s="36">
        <f>SUMIFS(СВЦЭМ!$C$33:$C$776,СВЦЭМ!$A$33:$A$776,$A39,СВЦЭМ!$B$33:$B$776,S$11)+'СЕТ СН'!$F$9+СВЦЭМ!$D$10+'СЕТ СН'!$F$5-'СЕТ СН'!$F$17</f>
        <v>2146.6330866399999</v>
      </c>
      <c r="T39" s="36">
        <f>SUMIFS(СВЦЭМ!$C$33:$C$776,СВЦЭМ!$A$33:$A$776,$A39,СВЦЭМ!$B$33:$B$776,T$11)+'СЕТ СН'!$F$9+СВЦЭМ!$D$10+'СЕТ СН'!$F$5-'СЕТ СН'!$F$17</f>
        <v>2159.9054423600001</v>
      </c>
      <c r="U39" s="36">
        <f>SUMIFS(СВЦЭМ!$C$33:$C$776,СВЦЭМ!$A$33:$A$776,$A39,СВЦЭМ!$B$33:$B$776,U$11)+'СЕТ СН'!$F$9+СВЦЭМ!$D$10+'СЕТ СН'!$F$5-'СЕТ СН'!$F$17</f>
        <v>2187.0057742200001</v>
      </c>
      <c r="V39" s="36">
        <f>SUMIFS(СВЦЭМ!$C$33:$C$776,СВЦЭМ!$A$33:$A$776,$A39,СВЦЭМ!$B$33:$B$776,V$11)+'СЕТ СН'!$F$9+СВЦЭМ!$D$10+'СЕТ СН'!$F$5-'СЕТ СН'!$F$17</f>
        <v>2176.9236347599999</v>
      </c>
      <c r="W39" s="36">
        <f>SUMIFS(СВЦЭМ!$C$33:$C$776,СВЦЭМ!$A$33:$A$776,$A39,СВЦЭМ!$B$33:$B$776,W$11)+'СЕТ СН'!$F$9+СВЦЭМ!$D$10+'СЕТ СН'!$F$5-'СЕТ СН'!$F$17</f>
        <v>2159.17015709</v>
      </c>
      <c r="X39" s="36">
        <f>SUMIFS(СВЦЭМ!$C$33:$C$776,СВЦЭМ!$A$33:$A$776,$A39,СВЦЭМ!$B$33:$B$776,X$11)+'СЕТ СН'!$F$9+СВЦЭМ!$D$10+'СЕТ СН'!$F$5-'СЕТ СН'!$F$17</f>
        <v>2164.56115787</v>
      </c>
      <c r="Y39" s="36">
        <f>SUMIFS(СВЦЭМ!$C$33:$C$776,СВЦЭМ!$A$33:$A$776,$A39,СВЦЭМ!$B$33:$B$776,Y$11)+'СЕТ СН'!$F$9+СВЦЭМ!$D$10+'СЕТ СН'!$F$5-'СЕТ СН'!$F$17</f>
        <v>2242.0664072600002</v>
      </c>
    </row>
    <row r="40" spans="1:25" ht="15.75" x14ac:dyDescent="0.2">
      <c r="A40" s="35">
        <f t="shared" si="0"/>
        <v>44103</v>
      </c>
      <c r="B40" s="36">
        <f>SUMIFS(СВЦЭМ!$C$33:$C$776,СВЦЭМ!$A$33:$A$776,$A40,СВЦЭМ!$B$33:$B$776,B$11)+'СЕТ СН'!$F$9+СВЦЭМ!$D$10+'СЕТ СН'!$F$5-'СЕТ СН'!$F$17</f>
        <v>2301.9270218000001</v>
      </c>
      <c r="C40" s="36">
        <f>SUMIFS(СВЦЭМ!$C$33:$C$776,СВЦЭМ!$A$33:$A$776,$A40,СВЦЭМ!$B$33:$B$776,C$11)+'СЕТ СН'!$F$9+СВЦЭМ!$D$10+'СЕТ СН'!$F$5-'СЕТ СН'!$F$17</f>
        <v>2330.2821686400002</v>
      </c>
      <c r="D40" s="36">
        <f>SUMIFS(СВЦЭМ!$C$33:$C$776,СВЦЭМ!$A$33:$A$776,$A40,СВЦЭМ!$B$33:$B$776,D$11)+'СЕТ СН'!$F$9+СВЦЭМ!$D$10+'СЕТ СН'!$F$5-'СЕТ СН'!$F$17</f>
        <v>2346.8255484000001</v>
      </c>
      <c r="E40" s="36">
        <f>SUMIFS(СВЦЭМ!$C$33:$C$776,СВЦЭМ!$A$33:$A$776,$A40,СВЦЭМ!$B$33:$B$776,E$11)+'СЕТ СН'!$F$9+СВЦЭМ!$D$10+'СЕТ СН'!$F$5-'СЕТ СН'!$F$17</f>
        <v>2366.0388192400001</v>
      </c>
      <c r="F40" s="36">
        <f>SUMIFS(СВЦЭМ!$C$33:$C$776,СВЦЭМ!$A$33:$A$776,$A40,СВЦЭМ!$B$33:$B$776,F$11)+'СЕТ СН'!$F$9+СВЦЭМ!$D$10+'СЕТ СН'!$F$5-'СЕТ СН'!$F$17</f>
        <v>2370.3625235600002</v>
      </c>
      <c r="G40" s="36">
        <f>SUMIFS(СВЦЭМ!$C$33:$C$776,СВЦЭМ!$A$33:$A$776,$A40,СВЦЭМ!$B$33:$B$776,G$11)+'СЕТ СН'!$F$9+СВЦЭМ!$D$10+'СЕТ СН'!$F$5-'СЕТ СН'!$F$17</f>
        <v>2347.9188742699998</v>
      </c>
      <c r="H40" s="36">
        <f>SUMIFS(СВЦЭМ!$C$33:$C$776,СВЦЭМ!$A$33:$A$776,$A40,СВЦЭМ!$B$33:$B$776,H$11)+'СЕТ СН'!$F$9+СВЦЭМ!$D$10+'СЕТ СН'!$F$5-'СЕТ СН'!$F$17</f>
        <v>2306.5076922600001</v>
      </c>
      <c r="I40" s="36">
        <f>SUMIFS(СВЦЭМ!$C$33:$C$776,СВЦЭМ!$A$33:$A$776,$A40,СВЦЭМ!$B$33:$B$776,I$11)+'СЕТ СН'!$F$9+СВЦЭМ!$D$10+'СЕТ СН'!$F$5-'СЕТ СН'!$F$17</f>
        <v>2252.3438857000001</v>
      </c>
      <c r="J40" s="36">
        <f>SUMIFS(СВЦЭМ!$C$33:$C$776,СВЦЭМ!$A$33:$A$776,$A40,СВЦЭМ!$B$33:$B$776,J$11)+'СЕТ СН'!$F$9+СВЦЭМ!$D$10+'СЕТ СН'!$F$5-'СЕТ СН'!$F$17</f>
        <v>2230.9350145799999</v>
      </c>
      <c r="K40" s="36">
        <f>SUMIFS(СВЦЭМ!$C$33:$C$776,СВЦЭМ!$A$33:$A$776,$A40,СВЦЭМ!$B$33:$B$776,K$11)+'СЕТ СН'!$F$9+СВЦЭМ!$D$10+'СЕТ СН'!$F$5-'СЕТ СН'!$F$17</f>
        <v>2212.0226657799999</v>
      </c>
      <c r="L40" s="36">
        <f>SUMIFS(СВЦЭМ!$C$33:$C$776,СВЦЭМ!$A$33:$A$776,$A40,СВЦЭМ!$B$33:$B$776,L$11)+'СЕТ СН'!$F$9+СВЦЭМ!$D$10+'СЕТ СН'!$F$5-'СЕТ СН'!$F$17</f>
        <v>2249.2499468400001</v>
      </c>
      <c r="M40" s="36">
        <f>SUMIFS(СВЦЭМ!$C$33:$C$776,СВЦЭМ!$A$33:$A$776,$A40,СВЦЭМ!$B$33:$B$776,M$11)+'СЕТ СН'!$F$9+СВЦЭМ!$D$10+'СЕТ СН'!$F$5-'СЕТ СН'!$F$17</f>
        <v>2231.8986355699999</v>
      </c>
      <c r="N40" s="36">
        <f>SUMIFS(СВЦЭМ!$C$33:$C$776,СВЦЭМ!$A$33:$A$776,$A40,СВЦЭМ!$B$33:$B$776,N$11)+'СЕТ СН'!$F$9+СВЦЭМ!$D$10+'СЕТ СН'!$F$5-'СЕТ СН'!$F$17</f>
        <v>2207.1970465499999</v>
      </c>
      <c r="O40" s="36">
        <f>SUMIFS(СВЦЭМ!$C$33:$C$776,СВЦЭМ!$A$33:$A$776,$A40,СВЦЭМ!$B$33:$B$776,O$11)+'СЕТ СН'!$F$9+СВЦЭМ!$D$10+'СЕТ СН'!$F$5-'СЕТ СН'!$F$17</f>
        <v>2217.6425349299998</v>
      </c>
      <c r="P40" s="36">
        <f>SUMIFS(СВЦЭМ!$C$33:$C$776,СВЦЭМ!$A$33:$A$776,$A40,СВЦЭМ!$B$33:$B$776,P$11)+'СЕТ СН'!$F$9+СВЦЭМ!$D$10+'СЕТ СН'!$F$5-'СЕТ СН'!$F$17</f>
        <v>2203.2479273700001</v>
      </c>
      <c r="Q40" s="36">
        <f>SUMIFS(СВЦЭМ!$C$33:$C$776,СВЦЭМ!$A$33:$A$776,$A40,СВЦЭМ!$B$33:$B$776,Q$11)+'СЕТ СН'!$F$9+СВЦЭМ!$D$10+'СЕТ СН'!$F$5-'СЕТ СН'!$F$17</f>
        <v>2183.5485595600003</v>
      </c>
      <c r="R40" s="36">
        <f>SUMIFS(СВЦЭМ!$C$33:$C$776,СВЦЭМ!$A$33:$A$776,$A40,СВЦЭМ!$B$33:$B$776,R$11)+'СЕТ СН'!$F$9+СВЦЭМ!$D$10+'СЕТ СН'!$F$5-'СЕТ СН'!$F$17</f>
        <v>2286.4453219000002</v>
      </c>
      <c r="S40" s="36">
        <f>SUMIFS(СВЦЭМ!$C$33:$C$776,СВЦЭМ!$A$33:$A$776,$A40,СВЦЭМ!$B$33:$B$776,S$11)+'СЕТ СН'!$F$9+СВЦЭМ!$D$10+'СЕТ СН'!$F$5-'СЕТ СН'!$F$17</f>
        <v>2234.1671080900001</v>
      </c>
      <c r="T40" s="36">
        <f>SUMIFS(СВЦЭМ!$C$33:$C$776,СВЦЭМ!$A$33:$A$776,$A40,СВЦЭМ!$B$33:$B$776,T$11)+'СЕТ СН'!$F$9+СВЦЭМ!$D$10+'СЕТ СН'!$F$5-'СЕТ СН'!$F$17</f>
        <v>2190.8503497800002</v>
      </c>
      <c r="U40" s="36">
        <f>SUMIFS(СВЦЭМ!$C$33:$C$776,СВЦЭМ!$A$33:$A$776,$A40,СВЦЭМ!$B$33:$B$776,U$11)+'СЕТ СН'!$F$9+СВЦЭМ!$D$10+'СЕТ СН'!$F$5-'СЕТ СН'!$F$17</f>
        <v>2215.7048146500001</v>
      </c>
      <c r="V40" s="36">
        <f>SUMIFS(СВЦЭМ!$C$33:$C$776,СВЦЭМ!$A$33:$A$776,$A40,СВЦЭМ!$B$33:$B$776,V$11)+'СЕТ СН'!$F$9+СВЦЭМ!$D$10+'СЕТ СН'!$F$5-'СЕТ СН'!$F$17</f>
        <v>2206.5485171199998</v>
      </c>
      <c r="W40" s="36">
        <f>SUMIFS(СВЦЭМ!$C$33:$C$776,СВЦЭМ!$A$33:$A$776,$A40,СВЦЭМ!$B$33:$B$776,W$11)+'СЕТ СН'!$F$9+СВЦЭМ!$D$10+'СЕТ СН'!$F$5-'СЕТ СН'!$F$17</f>
        <v>2190.9950892900001</v>
      </c>
      <c r="X40" s="36">
        <f>SUMIFS(СВЦЭМ!$C$33:$C$776,СВЦЭМ!$A$33:$A$776,$A40,СВЦЭМ!$B$33:$B$776,X$11)+'СЕТ СН'!$F$9+СВЦЭМ!$D$10+'СЕТ СН'!$F$5-'СЕТ СН'!$F$17</f>
        <v>2163.6784247800001</v>
      </c>
      <c r="Y40" s="36">
        <f>SUMIFS(СВЦЭМ!$C$33:$C$776,СВЦЭМ!$A$33:$A$776,$A40,СВЦЭМ!$B$33:$B$776,Y$11)+'СЕТ СН'!$F$9+СВЦЭМ!$D$10+'СЕТ СН'!$F$5-'СЕТ СН'!$F$17</f>
        <v>2199.1225827799999</v>
      </c>
    </row>
    <row r="41" spans="1:25" ht="15.75" x14ac:dyDescent="0.2">
      <c r="A41" s="35">
        <f t="shared" si="0"/>
        <v>44104</v>
      </c>
      <c r="B41" s="36">
        <f>SUMIFS(СВЦЭМ!$C$33:$C$776,СВЦЭМ!$A$33:$A$776,$A41,СВЦЭМ!$B$33:$B$776,B$11)+'СЕТ СН'!$F$9+СВЦЭМ!$D$10+'СЕТ СН'!$F$5-'СЕТ СН'!$F$17</f>
        <v>2274.8216192499999</v>
      </c>
      <c r="C41" s="36">
        <f>SUMIFS(СВЦЭМ!$C$33:$C$776,СВЦЭМ!$A$33:$A$776,$A41,СВЦЭМ!$B$33:$B$776,C$11)+'СЕТ СН'!$F$9+СВЦЭМ!$D$10+'СЕТ СН'!$F$5-'СЕТ СН'!$F$17</f>
        <v>2304.7902420599999</v>
      </c>
      <c r="D41" s="36">
        <f>SUMIFS(СВЦЭМ!$C$33:$C$776,СВЦЭМ!$A$33:$A$776,$A41,СВЦЭМ!$B$33:$B$776,D$11)+'СЕТ СН'!$F$9+СВЦЭМ!$D$10+'СЕТ СН'!$F$5-'СЕТ СН'!$F$17</f>
        <v>2324.3737886399999</v>
      </c>
      <c r="E41" s="36">
        <f>SUMIFS(СВЦЭМ!$C$33:$C$776,СВЦЭМ!$A$33:$A$776,$A41,СВЦЭМ!$B$33:$B$776,E$11)+'СЕТ СН'!$F$9+СВЦЭМ!$D$10+'СЕТ СН'!$F$5-'СЕТ СН'!$F$17</f>
        <v>2341.2853203700001</v>
      </c>
      <c r="F41" s="36">
        <f>SUMIFS(СВЦЭМ!$C$33:$C$776,СВЦЭМ!$A$33:$A$776,$A41,СВЦЭМ!$B$33:$B$776,F$11)+'СЕТ СН'!$F$9+СВЦЭМ!$D$10+'СЕТ СН'!$F$5-'СЕТ СН'!$F$17</f>
        <v>2337.9430288100002</v>
      </c>
      <c r="G41" s="36">
        <f>SUMIFS(СВЦЭМ!$C$33:$C$776,СВЦЭМ!$A$33:$A$776,$A41,СВЦЭМ!$B$33:$B$776,G$11)+'СЕТ СН'!$F$9+СВЦЭМ!$D$10+'СЕТ СН'!$F$5-'СЕТ СН'!$F$17</f>
        <v>2320.8373766300001</v>
      </c>
      <c r="H41" s="36">
        <f>SUMIFS(СВЦЭМ!$C$33:$C$776,СВЦЭМ!$A$33:$A$776,$A41,СВЦЭМ!$B$33:$B$776,H$11)+'СЕТ СН'!$F$9+СВЦЭМ!$D$10+'СЕТ СН'!$F$5-'СЕТ СН'!$F$17</f>
        <v>2275.1668944100002</v>
      </c>
      <c r="I41" s="36">
        <f>SUMIFS(СВЦЭМ!$C$33:$C$776,СВЦЭМ!$A$33:$A$776,$A41,СВЦЭМ!$B$33:$B$776,I$11)+'СЕТ СН'!$F$9+СВЦЭМ!$D$10+'СЕТ СН'!$F$5-'СЕТ СН'!$F$17</f>
        <v>2208.8569227200001</v>
      </c>
      <c r="J41" s="36">
        <f>SUMIFS(СВЦЭМ!$C$33:$C$776,СВЦЭМ!$A$33:$A$776,$A41,СВЦЭМ!$B$33:$B$776,J$11)+'СЕТ СН'!$F$9+СВЦЭМ!$D$10+'СЕТ СН'!$F$5-'СЕТ СН'!$F$17</f>
        <v>2178.98724649</v>
      </c>
      <c r="K41" s="36">
        <f>SUMIFS(СВЦЭМ!$C$33:$C$776,СВЦЭМ!$A$33:$A$776,$A41,СВЦЭМ!$B$33:$B$776,K$11)+'СЕТ СН'!$F$9+СВЦЭМ!$D$10+'СЕТ СН'!$F$5-'СЕТ СН'!$F$17</f>
        <v>2162.2404910400001</v>
      </c>
      <c r="L41" s="36">
        <f>SUMIFS(СВЦЭМ!$C$33:$C$776,СВЦЭМ!$A$33:$A$776,$A41,СВЦЭМ!$B$33:$B$776,L$11)+'СЕТ СН'!$F$9+СВЦЭМ!$D$10+'СЕТ СН'!$F$5-'СЕТ СН'!$F$17</f>
        <v>2174.76908804</v>
      </c>
      <c r="M41" s="36">
        <f>SUMIFS(СВЦЭМ!$C$33:$C$776,СВЦЭМ!$A$33:$A$776,$A41,СВЦЭМ!$B$33:$B$776,M$11)+'СЕТ СН'!$F$9+СВЦЭМ!$D$10+'СЕТ СН'!$F$5-'СЕТ СН'!$F$17</f>
        <v>2146.0808873599999</v>
      </c>
      <c r="N41" s="36">
        <f>SUMIFS(СВЦЭМ!$C$33:$C$776,СВЦЭМ!$A$33:$A$776,$A41,СВЦЭМ!$B$33:$B$776,N$11)+'СЕТ СН'!$F$9+СВЦЭМ!$D$10+'СЕТ СН'!$F$5-'СЕТ СН'!$F$17</f>
        <v>2107.3647344299998</v>
      </c>
      <c r="O41" s="36">
        <f>SUMIFS(СВЦЭМ!$C$33:$C$776,СВЦЭМ!$A$33:$A$776,$A41,СВЦЭМ!$B$33:$B$776,O$11)+'СЕТ СН'!$F$9+СВЦЭМ!$D$10+'СЕТ СН'!$F$5-'СЕТ СН'!$F$17</f>
        <v>2086.8335799300003</v>
      </c>
      <c r="P41" s="36">
        <f>SUMIFS(СВЦЭМ!$C$33:$C$776,СВЦЭМ!$A$33:$A$776,$A41,СВЦЭМ!$B$33:$B$776,P$11)+'СЕТ СН'!$F$9+СВЦЭМ!$D$10+'СЕТ СН'!$F$5-'СЕТ СН'!$F$17</f>
        <v>2084.68290303</v>
      </c>
      <c r="Q41" s="36">
        <f>SUMIFS(СВЦЭМ!$C$33:$C$776,СВЦЭМ!$A$33:$A$776,$A41,СВЦЭМ!$B$33:$B$776,Q$11)+'СЕТ СН'!$F$9+СВЦЭМ!$D$10+'СЕТ СН'!$F$5-'СЕТ СН'!$F$17</f>
        <v>2084.8920923300002</v>
      </c>
      <c r="R41" s="36">
        <f>SUMIFS(СВЦЭМ!$C$33:$C$776,СВЦЭМ!$A$33:$A$776,$A41,СВЦЭМ!$B$33:$B$776,R$11)+'СЕТ СН'!$F$9+СВЦЭМ!$D$10+'СЕТ СН'!$F$5-'СЕТ СН'!$F$17</f>
        <v>2086.1010632400003</v>
      </c>
      <c r="S41" s="36">
        <f>SUMIFS(СВЦЭМ!$C$33:$C$776,СВЦЭМ!$A$33:$A$776,$A41,СВЦЭМ!$B$33:$B$776,S$11)+'СЕТ СН'!$F$9+СВЦЭМ!$D$10+'СЕТ СН'!$F$5-'СЕТ СН'!$F$17</f>
        <v>2089.1975391599999</v>
      </c>
      <c r="T41" s="36">
        <f>SUMIFS(СВЦЭМ!$C$33:$C$776,СВЦЭМ!$A$33:$A$776,$A41,СВЦЭМ!$B$33:$B$776,T$11)+'СЕТ СН'!$F$9+СВЦЭМ!$D$10+'СЕТ СН'!$F$5-'СЕТ СН'!$F$17</f>
        <v>2082.6140165300003</v>
      </c>
      <c r="U41" s="36">
        <f>SUMIFS(СВЦЭМ!$C$33:$C$776,СВЦЭМ!$A$33:$A$776,$A41,СВЦЭМ!$B$33:$B$776,U$11)+'СЕТ СН'!$F$9+СВЦЭМ!$D$10+'СЕТ СН'!$F$5-'СЕТ СН'!$F$17</f>
        <v>2100.5109459099999</v>
      </c>
      <c r="V41" s="36">
        <f>SUMIFS(СВЦЭМ!$C$33:$C$776,СВЦЭМ!$A$33:$A$776,$A41,СВЦЭМ!$B$33:$B$776,V$11)+'СЕТ СН'!$F$9+СВЦЭМ!$D$10+'СЕТ СН'!$F$5-'СЕТ СН'!$F$17</f>
        <v>2083.9862090300003</v>
      </c>
      <c r="W41" s="36">
        <f>SUMIFS(СВЦЭМ!$C$33:$C$776,СВЦЭМ!$A$33:$A$776,$A41,СВЦЭМ!$B$33:$B$776,W$11)+'СЕТ СН'!$F$9+СВЦЭМ!$D$10+'СЕТ СН'!$F$5-'СЕТ СН'!$F$17</f>
        <v>2076.6390822600001</v>
      </c>
      <c r="X41" s="36">
        <f>SUMIFS(СВЦЭМ!$C$33:$C$776,СВЦЭМ!$A$33:$A$776,$A41,СВЦЭМ!$B$33:$B$776,X$11)+'СЕТ СН'!$F$9+СВЦЭМ!$D$10+'СЕТ СН'!$F$5-'СЕТ СН'!$F$17</f>
        <v>2114.9407318399999</v>
      </c>
      <c r="Y41" s="36">
        <f>SUMIFS(СВЦЭМ!$C$33:$C$776,СВЦЭМ!$A$33:$A$776,$A41,СВЦЭМ!$B$33:$B$776,Y$11)+'СЕТ СН'!$F$9+СВЦЭМ!$D$10+'СЕТ СН'!$F$5-'СЕТ СН'!$F$17</f>
        <v>2183.0676922900002</v>
      </c>
    </row>
    <row r="42" spans="1:25" ht="15.75" hidden="1" x14ac:dyDescent="0.2">
      <c r="A42" s="35">
        <f t="shared" si="0"/>
        <v>44105</v>
      </c>
      <c r="B42" s="36">
        <f>SUMIFS(СВЦЭМ!$C$33:$C$776,СВЦЭМ!$A$33:$A$776,$A42,СВЦЭМ!$B$33:$B$776,B$11)+'СЕТ СН'!$F$9+СВЦЭМ!$D$10+'СЕТ СН'!$F$5-'СЕТ СН'!$F$17</f>
        <v>1607.66868404</v>
      </c>
      <c r="C42" s="36">
        <f>SUMIFS(СВЦЭМ!$C$33:$C$776,СВЦЭМ!$A$33:$A$776,$A42,СВЦЭМ!$B$33:$B$776,C$11)+'СЕТ СН'!$F$9+СВЦЭМ!$D$10+'СЕТ СН'!$F$5-'СЕТ СН'!$F$17</f>
        <v>1607.66868404</v>
      </c>
      <c r="D42" s="36">
        <f>SUMIFS(СВЦЭМ!$C$33:$C$776,СВЦЭМ!$A$33:$A$776,$A42,СВЦЭМ!$B$33:$B$776,D$11)+'СЕТ СН'!$F$9+СВЦЭМ!$D$10+'СЕТ СН'!$F$5-'СЕТ СН'!$F$17</f>
        <v>1607.66868404</v>
      </c>
      <c r="E42" s="36">
        <f>SUMIFS(СВЦЭМ!$C$33:$C$776,СВЦЭМ!$A$33:$A$776,$A42,СВЦЭМ!$B$33:$B$776,E$11)+'СЕТ СН'!$F$9+СВЦЭМ!$D$10+'СЕТ СН'!$F$5-'СЕТ СН'!$F$17</f>
        <v>1607.66868404</v>
      </c>
      <c r="F42" s="36">
        <f>SUMIFS(СВЦЭМ!$C$33:$C$776,СВЦЭМ!$A$33:$A$776,$A42,СВЦЭМ!$B$33:$B$776,F$11)+'СЕТ СН'!$F$9+СВЦЭМ!$D$10+'СЕТ СН'!$F$5-'СЕТ СН'!$F$17</f>
        <v>1607.66868404</v>
      </c>
      <c r="G42" s="36">
        <f>SUMIFS(СВЦЭМ!$C$33:$C$776,СВЦЭМ!$A$33:$A$776,$A42,СВЦЭМ!$B$33:$B$776,G$11)+'СЕТ СН'!$F$9+СВЦЭМ!$D$10+'СЕТ СН'!$F$5-'СЕТ СН'!$F$17</f>
        <v>1607.66868404</v>
      </c>
      <c r="H42" s="36">
        <f>SUMIFS(СВЦЭМ!$C$33:$C$776,СВЦЭМ!$A$33:$A$776,$A42,СВЦЭМ!$B$33:$B$776,H$11)+'СЕТ СН'!$F$9+СВЦЭМ!$D$10+'СЕТ СН'!$F$5-'СЕТ СН'!$F$17</f>
        <v>1607.66868404</v>
      </c>
      <c r="I42" s="36">
        <f>SUMIFS(СВЦЭМ!$C$33:$C$776,СВЦЭМ!$A$33:$A$776,$A42,СВЦЭМ!$B$33:$B$776,I$11)+'СЕТ СН'!$F$9+СВЦЭМ!$D$10+'СЕТ СН'!$F$5-'СЕТ СН'!$F$17</f>
        <v>1607.66868404</v>
      </c>
      <c r="J42" s="36">
        <f>SUMIFS(СВЦЭМ!$C$33:$C$776,СВЦЭМ!$A$33:$A$776,$A42,СВЦЭМ!$B$33:$B$776,J$11)+'СЕТ СН'!$F$9+СВЦЭМ!$D$10+'СЕТ СН'!$F$5-'СЕТ СН'!$F$17</f>
        <v>1607.66868404</v>
      </c>
      <c r="K42" s="36">
        <f>SUMIFS(СВЦЭМ!$C$33:$C$776,СВЦЭМ!$A$33:$A$776,$A42,СВЦЭМ!$B$33:$B$776,K$11)+'СЕТ СН'!$F$9+СВЦЭМ!$D$10+'СЕТ СН'!$F$5-'СЕТ СН'!$F$17</f>
        <v>1607.66868404</v>
      </c>
      <c r="L42" s="36">
        <f>SUMIFS(СВЦЭМ!$C$33:$C$776,СВЦЭМ!$A$33:$A$776,$A42,СВЦЭМ!$B$33:$B$776,L$11)+'СЕТ СН'!$F$9+СВЦЭМ!$D$10+'СЕТ СН'!$F$5-'СЕТ СН'!$F$17</f>
        <v>1607.66868404</v>
      </c>
      <c r="M42" s="36">
        <f>SUMIFS(СВЦЭМ!$C$33:$C$776,СВЦЭМ!$A$33:$A$776,$A42,СВЦЭМ!$B$33:$B$776,M$11)+'СЕТ СН'!$F$9+СВЦЭМ!$D$10+'СЕТ СН'!$F$5-'СЕТ СН'!$F$17</f>
        <v>1607.66868404</v>
      </c>
      <c r="N42" s="36">
        <f>SUMIFS(СВЦЭМ!$C$33:$C$776,СВЦЭМ!$A$33:$A$776,$A42,СВЦЭМ!$B$33:$B$776,N$11)+'СЕТ СН'!$F$9+СВЦЭМ!$D$10+'СЕТ СН'!$F$5-'СЕТ СН'!$F$17</f>
        <v>1607.66868404</v>
      </c>
      <c r="O42" s="36">
        <f>SUMIFS(СВЦЭМ!$C$33:$C$776,СВЦЭМ!$A$33:$A$776,$A42,СВЦЭМ!$B$33:$B$776,O$11)+'СЕТ СН'!$F$9+СВЦЭМ!$D$10+'СЕТ СН'!$F$5-'СЕТ СН'!$F$17</f>
        <v>1607.66868404</v>
      </c>
      <c r="P42" s="36">
        <f>SUMIFS(СВЦЭМ!$C$33:$C$776,СВЦЭМ!$A$33:$A$776,$A42,СВЦЭМ!$B$33:$B$776,P$11)+'СЕТ СН'!$F$9+СВЦЭМ!$D$10+'СЕТ СН'!$F$5-'СЕТ СН'!$F$17</f>
        <v>1607.66868404</v>
      </c>
      <c r="Q42" s="36">
        <f>SUMIFS(СВЦЭМ!$C$33:$C$776,СВЦЭМ!$A$33:$A$776,$A42,СВЦЭМ!$B$33:$B$776,Q$11)+'СЕТ СН'!$F$9+СВЦЭМ!$D$10+'СЕТ СН'!$F$5-'СЕТ СН'!$F$17</f>
        <v>1607.66868404</v>
      </c>
      <c r="R42" s="36">
        <f>SUMIFS(СВЦЭМ!$C$33:$C$776,СВЦЭМ!$A$33:$A$776,$A42,СВЦЭМ!$B$33:$B$776,R$11)+'СЕТ СН'!$F$9+СВЦЭМ!$D$10+'СЕТ СН'!$F$5-'СЕТ СН'!$F$17</f>
        <v>1607.66868404</v>
      </c>
      <c r="S42" s="36">
        <f>SUMIFS(СВЦЭМ!$C$33:$C$776,СВЦЭМ!$A$33:$A$776,$A42,СВЦЭМ!$B$33:$B$776,S$11)+'СЕТ СН'!$F$9+СВЦЭМ!$D$10+'СЕТ СН'!$F$5-'СЕТ СН'!$F$17</f>
        <v>1607.66868404</v>
      </c>
      <c r="T42" s="36">
        <f>SUMIFS(СВЦЭМ!$C$33:$C$776,СВЦЭМ!$A$33:$A$776,$A42,СВЦЭМ!$B$33:$B$776,T$11)+'СЕТ СН'!$F$9+СВЦЭМ!$D$10+'СЕТ СН'!$F$5-'СЕТ СН'!$F$17</f>
        <v>1607.66868404</v>
      </c>
      <c r="U42" s="36">
        <f>SUMIFS(СВЦЭМ!$C$33:$C$776,СВЦЭМ!$A$33:$A$776,$A42,СВЦЭМ!$B$33:$B$776,U$11)+'СЕТ СН'!$F$9+СВЦЭМ!$D$10+'СЕТ СН'!$F$5-'СЕТ СН'!$F$17</f>
        <v>1607.66868404</v>
      </c>
      <c r="V42" s="36">
        <f>SUMIFS(СВЦЭМ!$C$33:$C$776,СВЦЭМ!$A$33:$A$776,$A42,СВЦЭМ!$B$33:$B$776,V$11)+'СЕТ СН'!$F$9+СВЦЭМ!$D$10+'СЕТ СН'!$F$5-'СЕТ СН'!$F$17</f>
        <v>1607.66868404</v>
      </c>
      <c r="W42" s="36">
        <f>SUMIFS(СВЦЭМ!$C$33:$C$776,СВЦЭМ!$A$33:$A$776,$A42,СВЦЭМ!$B$33:$B$776,W$11)+'СЕТ СН'!$F$9+СВЦЭМ!$D$10+'СЕТ СН'!$F$5-'СЕТ СН'!$F$17</f>
        <v>1607.66868404</v>
      </c>
      <c r="X42" s="36">
        <f>SUMIFS(СВЦЭМ!$C$33:$C$776,СВЦЭМ!$A$33:$A$776,$A42,СВЦЭМ!$B$33:$B$776,X$11)+'СЕТ СН'!$F$9+СВЦЭМ!$D$10+'СЕТ СН'!$F$5-'СЕТ СН'!$F$17</f>
        <v>1607.66868404</v>
      </c>
      <c r="Y42" s="36">
        <f>SUMIFS(СВЦЭМ!$C$33:$C$776,СВЦЭМ!$A$33:$A$776,$A42,СВЦЭМ!$B$33:$B$776,Y$11)+'СЕТ СН'!$F$9+СВЦЭМ!$D$10+'СЕТ СН'!$F$5-'СЕТ СН'!$F$17</f>
        <v>1607.66868404</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4" t="s">
        <v>7</v>
      </c>
      <c r="B45" s="128" t="s">
        <v>71</v>
      </c>
      <c r="C45" s="129"/>
      <c r="D45" s="129"/>
      <c r="E45" s="129"/>
      <c r="F45" s="129"/>
      <c r="G45" s="129"/>
      <c r="H45" s="129"/>
      <c r="I45" s="129"/>
      <c r="J45" s="129"/>
      <c r="K45" s="129"/>
      <c r="L45" s="129"/>
      <c r="M45" s="129"/>
      <c r="N45" s="129"/>
      <c r="O45" s="129"/>
      <c r="P45" s="129"/>
      <c r="Q45" s="129"/>
      <c r="R45" s="129"/>
      <c r="S45" s="129"/>
      <c r="T45" s="129"/>
      <c r="U45" s="129"/>
      <c r="V45" s="129"/>
      <c r="W45" s="129"/>
      <c r="X45" s="129"/>
      <c r="Y45" s="130"/>
    </row>
    <row r="46" spans="1:25" ht="12.75" customHeight="1" x14ac:dyDescent="0.2">
      <c r="A46" s="135"/>
      <c r="B46" s="131"/>
      <c r="C46" s="132"/>
      <c r="D46" s="132"/>
      <c r="E46" s="132"/>
      <c r="F46" s="132"/>
      <c r="G46" s="132"/>
      <c r="H46" s="132"/>
      <c r="I46" s="132"/>
      <c r="J46" s="132"/>
      <c r="K46" s="132"/>
      <c r="L46" s="132"/>
      <c r="M46" s="132"/>
      <c r="N46" s="132"/>
      <c r="O46" s="132"/>
      <c r="P46" s="132"/>
      <c r="Q46" s="132"/>
      <c r="R46" s="132"/>
      <c r="S46" s="132"/>
      <c r="T46" s="132"/>
      <c r="U46" s="132"/>
      <c r="V46" s="132"/>
      <c r="W46" s="132"/>
      <c r="X46" s="132"/>
      <c r="Y46" s="133"/>
    </row>
    <row r="47" spans="1:25" ht="12.75" customHeight="1" x14ac:dyDescent="0.2">
      <c r="A47" s="13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01.09.2020</v>
      </c>
      <c r="B48" s="36">
        <f>SUMIFS(СВЦЭМ!$C$33:$C$776,СВЦЭМ!$A$33:$A$776,$A48,СВЦЭМ!$B$33:$B$776,B$47)+'СЕТ СН'!$G$9+СВЦЭМ!$D$10+'СЕТ СН'!$G$5-'СЕТ СН'!$G$17</f>
        <v>3331.1817392100002</v>
      </c>
      <c r="C48" s="36">
        <f>SUMIFS(СВЦЭМ!$C$33:$C$776,СВЦЭМ!$A$33:$A$776,$A48,СВЦЭМ!$B$33:$B$776,C$47)+'СЕТ СН'!$G$9+СВЦЭМ!$D$10+'СЕТ СН'!$G$5-'СЕТ СН'!$G$17</f>
        <v>3378.0927869300003</v>
      </c>
      <c r="D48" s="36">
        <f>SUMIFS(СВЦЭМ!$C$33:$C$776,СВЦЭМ!$A$33:$A$776,$A48,СВЦЭМ!$B$33:$B$776,D$47)+'СЕТ СН'!$G$9+СВЦЭМ!$D$10+'СЕТ СН'!$G$5-'СЕТ СН'!$G$17</f>
        <v>3397.3507651600003</v>
      </c>
      <c r="E48" s="36">
        <f>SUMIFS(СВЦЭМ!$C$33:$C$776,СВЦЭМ!$A$33:$A$776,$A48,СВЦЭМ!$B$33:$B$776,E$47)+'СЕТ СН'!$G$9+СВЦЭМ!$D$10+'СЕТ СН'!$G$5-'СЕТ СН'!$G$17</f>
        <v>3413.3629477500003</v>
      </c>
      <c r="F48" s="36">
        <f>SUMIFS(СВЦЭМ!$C$33:$C$776,СВЦЭМ!$A$33:$A$776,$A48,СВЦЭМ!$B$33:$B$776,F$47)+'СЕТ СН'!$G$9+СВЦЭМ!$D$10+'СЕТ СН'!$G$5-'СЕТ СН'!$G$17</f>
        <v>3424.58200244</v>
      </c>
      <c r="G48" s="36">
        <f>SUMIFS(СВЦЭМ!$C$33:$C$776,СВЦЭМ!$A$33:$A$776,$A48,СВЦЭМ!$B$33:$B$776,G$47)+'СЕТ СН'!$G$9+СВЦЭМ!$D$10+'СЕТ СН'!$G$5-'СЕТ СН'!$G$17</f>
        <v>3426.8369869900002</v>
      </c>
      <c r="H48" s="36">
        <f>SUMIFS(СВЦЭМ!$C$33:$C$776,СВЦЭМ!$A$33:$A$776,$A48,СВЦЭМ!$B$33:$B$776,H$47)+'СЕТ СН'!$G$9+СВЦЭМ!$D$10+'СЕТ СН'!$G$5-'СЕТ СН'!$G$17</f>
        <v>3413.0954445800003</v>
      </c>
      <c r="I48" s="36">
        <f>SUMIFS(СВЦЭМ!$C$33:$C$776,СВЦЭМ!$A$33:$A$776,$A48,СВЦЭМ!$B$33:$B$776,I$47)+'СЕТ СН'!$G$9+СВЦЭМ!$D$10+'СЕТ СН'!$G$5-'СЕТ СН'!$G$17</f>
        <v>3378.5389432900001</v>
      </c>
      <c r="J48" s="36">
        <f>SUMIFS(СВЦЭМ!$C$33:$C$776,СВЦЭМ!$A$33:$A$776,$A48,СВЦЭМ!$B$33:$B$776,J$47)+'СЕТ СН'!$G$9+СВЦЭМ!$D$10+'СЕТ СН'!$G$5-'СЕТ СН'!$G$17</f>
        <v>3320.9601307500002</v>
      </c>
      <c r="K48" s="36">
        <f>SUMIFS(СВЦЭМ!$C$33:$C$776,СВЦЭМ!$A$33:$A$776,$A48,СВЦЭМ!$B$33:$B$776,K$47)+'СЕТ СН'!$G$9+СВЦЭМ!$D$10+'СЕТ СН'!$G$5-'СЕТ СН'!$G$17</f>
        <v>3297.9849869500003</v>
      </c>
      <c r="L48" s="36">
        <f>SUMIFS(СВЦЭМ!$C$33:$C$776,СВЦЭМ!$A$33:$A$776,$A48,СВЦЭМ!$B$33:$B$776,L$47)+'СЕТ СН'!$G$9+СВЦЭМ!$D$10+'СЕТ СН'!$G$5-'СЕТ СН'!$G$17</f>
        <v>3290.35072941</v>
      </c>
      <c r="M48" s="36">
        <f>SUMIFS(СВЦЭМ!$C$33:$C$776,СВЦЭМ!$A$33:$A$776,$A48,СВЦЭМ!$B$33:$B$776,M$47)+'СЕТ СН'!$G$9+СВЦЭМ!$D$10+'СЕТ СН'!$G$5-'СЕТ СН'!$G$17</f>
        <v>3297.2950210600002</v>
      </c>
      <c r="N48" s="36">
        <f>SUMIFS(СВЦЭМ!$C$33:$C$776,СВЦЭМ!$A$33:$A$776,$A48,СВЦЭМ!$B$33:$B$776,N$47)+'СЕТ СН'!$G$9+СВЦЭМ!$D$10+'СЕТ СН'!$G$5-'СЕТ СН'!$G$17</f>
        <v>3322.6042480900001</v>
      </c>
      <c r="O48" s="36">
        <f>SUMIFS(СВЦЭМ!$C$33:$C$776,СВЦЭМ!$A$33:$A$776,$A48,СВЦЭМ!$B$33:$B$776,O$47)+'СЕТ СН'!$G$9+СВЦЭМ!$D$10+'СЕТ СН'!$G$5-'СЕТ СН'!$G$17</f>
        <v>3316.9538846900005</v>
      </c>
      <c r="P48" s="36">
        <f>SUMIFS(СВЦЭМ!$C$33:$C$776,СВЦЭМ!$A$33:$A$776,$A48,СВЦЭМ!$B$33:$B$776,P$47)+'СЕТ СН'!$G$9+СВЦЭМ!$D$10+'СЕТ СН'!$G$5-'СЕТ СН'!$G$17</f>
        <v>3315.593613</v>
      </c>
      <c r="Q48" s="36">
        <f>SUMIFS(СВЦЭМ!$C$33:$C$776,СВЦЭМ!$A$33:$A$776,$A48,СВЦЭМ!$B$33:$B$776,Q$47)+'СЕТ СН'!$G$9+СВЦЭМ!$D$10+'СЕТ СН'!$G$5-'СЕТ СН'!$G$17</f>
        <v>3322.8825249700003</v>
      </c>
      <c r="R48" s="36">
        <f>SUMIFS(СВЦЭМ!$C$33:$C$776,СВЦЭМ!$A$33:$A$776,$A48,СВЦЭМ!$B$33:$B$776,R$47)+'СЕТ СН'!$G$9+СВЦЭМ!$D$10+'СЕТ СН'!$G$5-'СЕТ СН'!$G$17</f>
        <v>3314.9887167200004</v>
      </c>
      <c r="S48" s="36">
        <f>SUMIFS(СВЦЭМ!$C$33:$C$776,СВЦЭМ!$A$33:$A$776,$A48,СВЦЭМ!$B$33:$B$776,S$47)+'СЕТ СН'!$G$9+СВЦЭМ!$D$10+'СЕТ СН'!$G$5-'СЕТ СН'!$G$17</f>
        <v>3314.7717978700002</v>
      </c>
      <c r="T48" s="36">
        <f>SUMIFS(СВЦЭМ!$C$33:$C$776,СВЦЭМ!$A$33:$A$776,$A48,СВЦЭМ!$B$33:$B$776,T$47)+'СЕТ СН'!$G$9+СВЦЭМ!$D$10+'СЕТ СН'!$G$5-'СЕТ СН'!$G$17</f>
        <v>3307.6330898900001</v>
      </c>
      <c r="U48" s="36">
        <f>SUMIFS(СВЦЭМ!$C$33:$C$776,СВЦЭМ!$A$33:$A$776,$A48,СВЦЭМ!$B$33:$B$776,U$47)+'СЕТ СН'!$G$9+СВЦЭМ!$D$10+'СЕТ СН'!$G$5-'СЕТ СН'!$G$17</f>
        <v>3304.9231852400003</v>
      </c>
      <c r="V48" s="36">
        <f>SUMIFS(СВЦЭМ!$C$33:$C$776,СВЦЭМ!$A$33:$A$776,$A48,СВЦЭМ!$B$33:$B$776,V$47)+'СЕТ СН'!$G$9+СВЦЭМ!$D$10+'СЕТ СН'!$G$5-'СЕТ СН'!$G$17</f>
        <v>3297.4121849200001</v>
      </c>
      <c r="W48" s="36">
        <f>SUMIFS(СВЦЭМ!$C$33:$C$776,СВЦЭМ!$A$33:$A$776,$A48,СВЦЭМ!$B$33:$B$776,W$47)+'СЕТ СН'!$G$9+СВЦЭМ!$D$10+'СЕТ СН'!$G$5-'СЕТ СН'!$G$17</f>
        <v>3285.5816167500002</v>
      </c>
      <c r="X48" s="36">
        <f>SUMIFS(СВЦЭМ!$C$33:$C$776,СВЦЭМ!$A$33:$A$776,$A48,СВЦЭМ!$B$33:$B$776,X$47)+'СЕТ СН'!$G$9+СВЦЭМ!$D$10+'СЕТ СН'!$G$5-'СЕТ СН'!$G$17</f>
        <v>3312.7200172400003</v>
      </c>
      <c r="Y48" s="36">
        <f>SUMIFS(СВЦЭМ!$C$33:$C$776,СВЦЭМ!$A$33:$A$776,$A48,СВЦЭМ!$B$33:$B$776,Y$47)+'СЕТ СН'!$G$9+СВЦЭМ!$D$10+'СЕТ СН'!$G$5-'СЕТ СН'!$G$17</f>
        <v>3370.0497104800002</v>
      </c>
    </row>
    <row r="49" spans="1:25" ht="15.75" x14ac:dyDescent="0.2">
      <c r="A49" s="35">
        <f>A48+1</f>
        <v>44076</v>
      </c>
      <c r="B49" s="36">
        <f>SUMIFS(СВЦЭМ!$C$33:$C$776,СВЦЭМ!$A$33:$A$776,$A49,СВЦЭМ!$B$33:$B$776,B$47)+'СЕТ СН'!$G$9+СВЦЭМ!$D$10+'СЕТ СН'!$G$5-'СЕТ СН'!$G$17</f>
        <v>3401.4327633900002</v>
      </c>
      <c r="C49" s="36">
        <f>SUMIFS(СВЦЭМ!$C$33:$C$776,СВЦЭМ!$A$33:$A$776,$A49,СВЦЭМ!$B$33:$B$776,C$47)+'СЕТ СН'!$G$9+СВЦЭМ!$D$10+'СЕТ СН'!$G$5-'СЕТ СН'!$G$17</f>
        <v>3456.6661443500002</v>
      </c>
      <c r="D49" s="36">
        <f>SUMIFS(СВЦЭМ!$C$33:$C$776,СВЦЭМ!$A$33:$A$776,$A49,СВЦЭМ!$B$33:$B$776,D$47)+'СЕТ СН'!$G$9+СВЦЭМ!$D$10+'СЕТ СН'!$G$5-'СЕТ СН'!$G$17</f>
        <v>3496.4967759600004</v>
      </c>
      <c r="E49" s="36">
        <f>SUMIFS(СВЦЭМ!$C$33:$C$776,СВЦЭМ!$A$33:$A$776,$A49,СВЦЭМ!$B$33:$B$776,E$47)+'СЕТ СН'!$G$9+СВЦЭМ!$D$10+'СЕТ СН'!$G$5-'СЕТ СН'!$G$17</f>
        <v>3513.4237860800004</v>
      </c>
      <c r="F49" s="36">
        <f>SUMIFS(СВЦЭМ!$C$33:$C$776,СВЦЭМ!$A$33:$A$776,$A49,СВЦЭМ!$B$33:$B$776,F$47)+'СЕТ СН'!$G$9+СВЦЭМ!$D$10+'СЕТ СН'!$G$5-'СЕТ СН'!$G$17</f>
        <v>3514.3590046600002</v>
      </c>
      <c r="G49" s="36">
        <f>SUMIFS(СВЦЭМ!$C$33:$C$776,СВЦЭМ!$A$33:$A$776,$A49,СВЦЭМ!$B$33:$B$776,G$47)+'СЕТ СН'!$G$9+СВЦЭМ!$D$10+'СЕТ СН'!$G$5-'СЕТ СН'!$G$17</f>
        <v>3491.1254956299999</v>
      </c>
      <c r="H49" s="36">
        <f>SUMIFS(СВЦЭМ!$C$33:$C$776,СВЦЭМ!$A$33:$A$776,$A49,СВЦЭМ!$B$33:$B$776,H$47)+'СЕТ СН'!$G$9+СВЦЭМ!$D$10+'СЕТ СН'!$G$5-'СЕТ СН'!$G$17</f>
        <v>3438.2908080500001</v>
      </c>
      <c r="I49" s="36">
        <f>SUMIFS(СВЦЭМ!$C$33:$C$776,СВЦЭМ!$A$33:$A$776,$A49,СВЦЭМ!$B$33:$B$776,I$47)+'СЕТ СН'!$G$9+СВЦЭМ!$D$10+'СЕТ СН'!$G$5-'СЕТ СН'!$G$17</f>
        <v>3370.5678619700002</v>
      </c>
      <c r="J49" s="36">
        <f>SUMIFS(СВЦЭМ!$C$33:$C$776,СВЦЭМ!$A$33:$A$776,$A49,СВЦЭМ!$B$33:$B$776,J$47)+'СЕТ СН'!$G$9+СВЦЭМ!$D$10+'СЕТ СН'!$G$5-'СЕТ СН'!$G$17</f>
        <v>3312.8726710600004</v>
      </c>
      <c r="K49" s="36">
        <f>SUMIFS(СВЦЭМ!$C$33:$C$776,СВЦЭМ!$A$33:$A$776,$A49,СВЦЭМ!$B$33:$B$776,K$47)+'СЕТ СН'!$G$9+СВЦЭМ!$D$10+'СЕТ СН'!$G$5-'СЕТ СН'!$G$17</f>
        <v>3303.6327920400004</v>
      </c>
      <c r="L49" s="36">
        <f>SUMIFS(СВЦЭМ!$C$33:$C$776,СВЦЭМ!$A$33:$A$776,$A49,СВЦЭМ!$B$33:$B$776,L$47)+'СЕТ СН'!$G$9+СВЦЭМ!$D$10+'СЕТ СН'!$G$5-'СЕТ СН'!$G$17</f>
        <v>3308.0913361500002</v>
      </c>
      <c r="M49" s="36">
        <f>SUMIFS(СВЦЭМ!$C$33:$C$776,СВЦЭМ!$A$33:$A$776,$A49,СВЦЭМ!$B$33:$B$776,M$47)+'СЕТ СН'!$G$9+СВЦЭМ!$D$10+'СЕТ СН'!$G$5-'СЕТ СН'!$G$17</f>
        <v>3307.2599991200004</v>
      </c>
      <c r="N49" s="36">
        <f>SUMIFS(СВЦЭМ!$C$33:$C$776,СВЦЭМ!$A$33:$A$776,$A49,СВЦЭМ!$B$33:$B$776,N$47)+'СЕТ СН'!$G$9+СВЦЭМ!$D$10+'СЕТ СН'!$G$5-'СЕТ СН'!$G$17</f>
        <v>3324.7245450600003</v>
      </c>
      <c r="O49" s="36">
        <f>SUMIFS(СВЦЭМ!$C$33:$C$776,СВЦЭМ!$A$33:$A$776,$A49,СВЦЭМ!$B$33:$B$776,O$47)+'СЕТ СН'!$G$9+СВЦЭМ!$D$10+'СЕТ СН'!$G$5-'СЕТ СН'!$G$17</f>
        <v>3325.7390292500004</v>
      </c>
      <c r="P49" s="36">
        <f>SUMIFS(СВЦЭМ!$C$33:$C$776,СВЦЭМ!$A$33:$A$776,$A49,СВЦЭМ!$B$33:$B$776,P$47)+'СЕТ СН'!$G$9+СВЦЭМ!$D$10+'СЕТ СН'!$G$5-'СЕТ СН'!$G$17</f>
        <v>3328.06717974</v>
      </c>
      <c r="Q49" s="36">
        <f>SUMIFS(СВЦЭМ!$C$33:$C$776,СВЦЭМ!$A$33:$A$776,$A49,СВЦЭМ!$B$33:$B$776,Q$47)+'СЕТ СН'!$G$9+СВЦЭМ!$D$10+'СЕТ СН'!$G$5-'СЕТ СН'!$G$17</f>
        <v>3326.4180207100003</v>
      </c>
      <c r="R49" s="36">
        <f>SUMIFS(СВЦЭМ!$C$33:$C$776,СВЦЭМ!$A$33:$A$776,$A49,СВЦЭМ!$B$33:$B$776,R$47)+'СЕТ СН'!$G$9+СВЦЭМ!$D$10+'СЕТ СН'!$G$5-'СЕТ СН'!$G$17</f>
        <v>3318.2475762500003</v>
      </c>
      <c r="S49" s="36">
        <f>SUMIFS(СВЦЭМ!$C$33:$C$776,СВЦЭМ!$A$33:$A$776,$A49,СВЦЭМ!$B$33:$B$776,S$47)+'СЕТ СН'!$G$9+СВЦЭМ!$D$10+'СЕТ СН'!$G$5-'СЕТ СН'!$G$17</f>
        <v>3324.34074375</v>
      </c>
      <c r="T49" s="36">
        <f>SUMIFS(СВЦЭМ!$C$33:$C$776,СВЦЭМ!$A$33:$A$776,$A49,СВЦЭМ!$B$33:$B$776,T$47)+'СЕТ СН'!$G$9+СВЦЭМ!$D$10+'СЕТ СН'!$G$5-'СЕТ СН'!$G$17</f>
        <v>3276.2588265500003</v>
      </c>
      <c r="U49" s="36">
        <f>SUMIFS(СВЦЭМ!$C$33:$C$776,СВЦЭМ!$A$33:$A$776,$A49,СВЦЭМ!$B$33:$B$776,U$47)+'СЕТ СН'!$G$9+СВЦЭМ!$D$10+'СЕТ СН'!$G$5-'СЕТ СН'!$G$17</f>
        <v>3254.1372672900002</v>
      </c>
      <c r="V49" s="36">
        <f>SUMIFS(СВЦЭМ!$C$33:$C$776,СВЦЭМ!$A$33:$A$776,$A49,СВЦЭМ!$B$33:$B$776,V$47)+'СЕТ СН'!$G$9+СВЦЭМ!$D$10+'СЕТ СН'!$G$5-'СЕТ СН'!$G$17</f>
        <v>3235.4539900300001</v>
      </c>
      <c r="W49" s="36">
        <f>SUMIFS(СВЦЭМ!$C$33:$C$776,СВЦЭМ!$A$33:$A$776,$A49,СВЦЭМ!$B$33:$B$776,W$47)+'СЕТ СН'!$G$9+СВЦЭМ!$D$10+'СЕТ СН'!$G$5-'СЕТ СН'!$G$17</f>
        <v>3242.1264237200003</v>
      </c>
      <c r="X49" s="36">
        <f>SUMIFS(СВЦЭМ!$C$33:$C$776,СВЦЭМ!$A$33:$A$776,$A49,СВЦЭМ!$B$33:$B$776,X$47)+'СЕТ СН'!$G$9+СВЦЭМ!$D$10+'СЕТ СН'!$G$5-'СЕТ СН'!$G$17</f>
        <v>3292.9222710399999</v>
      </c>
      <c r="Y49" s="36">
        <f>SUMIFS(СВЦЭМ!$C$33:$C$776,СВЦЭМ!$A$33:$A$776,$A49,СВЦЭМ!$B$33:$B$776,Y$47)+'СЕТ СН'!$G$9+СВЦЭМ!$D$10+'СЕТ СН'!$G$5-'СЕТ СН'!$G$17</f>
        <v>3328.7779478900002</v>
      </c>
    </row>
    <row r="50" spans="1:25" ht="15.75" x14ac:dyDescent="0.2">
      <c r="A50" s="35">
        <f t="shared" ref="A50:A78" si="1">A49+1</f>
        <v>44077</v>
      </c>
      <c r="B50" s="36">
        <f>SUMIFS(СВЦЭМ!$C$33:$C$776,СВЦЭМ!$A$33:$A$776,$A50,СВЦЭМ!$B$33:$B$776,B$47)+'СЕТ СН'!$G$9+СВЦЭМ!$D$10+'СЕТ СН'!$G$5-'СЕТ СН'!$G$17</f>
        <v>3429.5012138700004</v>
      </c>
      <c r="C50" s="36">
        <f>SUMIFS(СВЦЭМ!$C$33:$C$776,СВЦЭМ!$A$33:$A$776,$A50,СВЦЭМ!$B$33:$B$776,C$47)+'СЕТ СН'!$G$9+СВЦЭМ!$D$10+'СЕТ СН'!$G$5-'СЕТ СН'!$G$17</f>
        <v>3452.1020140700002</v>
      </c>
      <c r="D50" s="36">
        <f>SUMIFS(СВЦЭМ!$C$33:$C$776,СВЦЭМ!$A$33:$A$776,$A50,СВЦЭМ!$B$33:$B$776,D$47)+'СЕТ СН'!$G$9+СВЦЭМ!$D$10+'СЕТ СН'!$G$5-'СЕТ СН'!$G$17</f>
        <v>3437.1139032000001</v>
      </c>
      <c r="E50" s="36">
        <f>SUMIFS(СВЦЭМ!$C$33:$C$776,СВЦЭМ!$A$33:$A$776,$A50,СВЦЭМ!$B$33:$B$776,E$47)+'СЕТ СН'!$G$9+СВЦЭМ!$D$10+'СЕТ СН'!$G$5-'СЕТ СН'!$G$17</f>
        <v>3434.22141001</v>
      </c>
      <c r="F50" s="36">
        <f>SUMIFS(СВЦЭМ!$C$33:$C$776,СВЦЭМ!$A$33:$A$776,$A50,СВЦЭМ!$B$33:$B$776,F$47)+'СЕТ СН'!$G$9+СВЦЭМ!$D$10+'СЕТ СН'!$G$5-'СЕТ СН'!$G$17</f>
        <v>3440.8543728100003</v>
      </c>
      <c r="G50" s="36">
        <f>SUMIFS(СВЦЭМ!$C$33:$C$776,СВЦЭМ!$A$33:$A$776,$A50,СВЦЭМ!$B$33:$B$776,G$47)+'СЕТ СН'!$G$9+СВЦЭМ!$D$10+'СЕТ СН'!$G$5-'СЕТ СН'!$G$17</f>
        <v>3446.0995811400003</v>
      </c>
      <c r="H50" s="36">
        <f>SUMIFS(СВЦЭМ!$C$33:$C$776,СВЦЭМ!$A$33:$A$776,$A50,СВЦЭМ!$B$33:$B$776,H$47)+'СЕТ СН'!$G$9+СВЦЭМ!$D$10+'СЕТ СН'!$G$5-'СЕТ СН'!$G$17</f>
        <v>3428.1156811400001</v>
      </c>
      <c r="I50" s="36">
        <f>SUMIFS(СВЦЭМ!$C$33:$C$776,СВЦЭМ!$A$33:$A$776,$A50,СВЦЭМ!$B$33:$B$776,I$47)+'СЕТ СН'!$G$9+СВЦЭМ!$D$10+'СЕТ СН'!$G$5-'СЕТ СН'!$G$17</f>
        <v>3362.6780656400001</v>
      </c>
      <c r="J50" s="36">
        <f>SUMIFS(СВЦЭМ!$C$33:$C$776,СВЦЭМ!$A$33:$A$776,$A50,СВЦЭМ!$B$33:$B$776,J$47)+'СЕТ СН'!$G$9+СВЦЭМ!$D$10+'СЕТ СН'!$G$5-'СЕТ СН'!$G$17</f>
        <v>3345.0330041100001</v>
      </c>
      <c r="K50" s="36">
        <f>SUMIFS(СВЦЭМ!$C$33:$C$776,СВЦЭМ!$A$33:$A$776,$A50,СВЦЭМ!$B$33:$B$776,K$47)+'СЕТ СН'!$G$9+СВЦЭМ!$D$10+'СЕТ СН'!$G$5-'СЕТ СН'!$G$17</f>
        <v>3375.6844982100001</v>
      </c>
      <c r="L50" s="36">
        <f>SUMIFS(СВЦЭМ!$C$33:$C$776,СВЦЭМ!$A$33:$A$776,$A50,СВЦЭМ!$B$33:$B$776,L$47)+'СЕТ СН'!$G$9+СВЦЭМ!$D$10+'СЕТ СН'!$G$5-'СЕТ СН'!$G$17</f>
        <v>3364.3003349600003</v>
      </c>
      <c r="M50" s="36">
        <f>SUMIFS(СВЦЭМ!$C$33:$C$776,СВЦЭМ!$A$33:$A$776,$A50,СВЦЭМ!$B$33:$B$776,M$47)+'СЕТ СН'!$G$9+СВЦЭМ!$D$10+'СЕТ СН'!$G$5-'СЕТ СН'!$G$17</f>
        <v>3374.0934901500004</v>
      </c>
      <c r="N50" s="36">
        <f>SUMIFS(СВЦЭМ!$C$33:$C$776,СВЦЭМ!$A$33:$A$776,$A50,СВЦЭМ!$B$33:$B$776,N$47)+'СЕТ СН'!$G$9+СВЦЭМ!$D$10+'СЕТ СН'!$G$5-'СЕТ СН'!$G$17</f>
        <v>3374.2359335500005</v>
      </c>
      <c r="O50" s="36">
        <f>SUMIFS(СВЦЭМ!$C$33:$C$776,СВЦЭМ!$A$33:$A$776,$A50,СВЦЭМ!$B$33:$B$776,O$47)+'СЕТ СН'!$G$9+СВЦЭМ!$D$10+'СЕТ СН'!$G$5-'СЕТ СН'!$G$17</f>
        <v>3384.54871159</v>
      </c>
      <c r="P50" s="36">
        <f>SUMIFS(СВЦЭМ!$C$33:$C$776,СВЦЭМ!$A$33:$A$776,$A50,СВЦЭМ!$B$33:$B$776,P$47)+'СЕТ СН'!$G$9+СВЦЭМ!$D$10+'СЕТ СН'!$G$5-'СЕТ СН'!$G$17</f>
        <v>3401.73962149</v>
      </c>
      <c r="Q50" s="36">
        <f>SUMIFS(СВЦЭМ!$C$33:$C$776,СВЦЭМ!$A$33:$A$776,$A50,СВЦЭМ!$B$33:$B$776,Q$47)+'СЕТ СН'!$G$9+СВЦЭМ!$D$10+'СЕТ СН'!$G$5-'СЕТ СН'!$G$17</f>
        <v>5760.3997878999999</v>
      </c>
      <c r="R50" s="36">
        <f>SUMIFS(СВЦЭМ!$C$33:$C$776,СВЦЭМ!$A$33:$A$776,$A50,СВЦЭМ!$B$33:$B$776,R$47)+'СЕТ СН'!$G$9+СВЦЭМ!$D$10+'СЕТ СН'!$G$5-'СЕТ СН'!$G$17</f>
        <v>3355.6482484000003</v>
      </c>
      <c r="S50" s="36">
        <f>SUMIFS(СВЦЭМ!$C$33:$C$776,СВЦЭМ!$A$33:$A$776,$A50,СВЦЭМ!$B$33:$B$776,S$47)+'СЕТ СН'!$G$9+СВЦЭМ!$D$10+'СЕТ СН'!$G$5-'СЕТ СН'!$G$17</f>
        <v>3356.9815620300001</v>
      </c>
      <c r="T50" s="36">
        <f>SUMIFS(СВЦЭМ!$C$33:$C$776,СВЦЭМ!$A$33:$A$776,$A50,СВЦЭМ!$B$33:$B$776,T$47)+'СЕТ СН'!$G$9+СВЦЭМ!$D$10+'СЕТ СН'!$G$5-'СЕТ СН'!$G$17</f>
        <v>3317.6104214300003</v>
      </c>
      <c r="U50" s="36">
        <f>SUMIFS(СВЦЭМ!$C$33:$C$776,СВЦЭМ!$A$33:$A$776,$A50,СВЦЭМ!$B$33:$B$776,U$47)+'СЕТ СН'!$G$9+СВЦЭМ!$D$10+'СЕТ СН'!$G$5-'СЕТ СН'!$G$17</f>
        <v>4788.6129996099999</v>
      </c>
      <c r="V50" s="36">
        <f>SUMIFS(СВЦЭМ!$C$33:$C$776,СВЦЭМ!$A$33:$A$776,$A50,СВЦЭМ!$B$33:$B$776,V$47)+'СЕТ СН'!$G$9+СВЦЭМ!$D$10+'СЕТ СН'!$G$5-'СЕТ СН'!$G$17</f>
        <v>3331.0884984900003</v>
      </c>
      <c r="W50" s="36">
        <f>SUMIFS(СВЦЭМ!$C$33:$C$776,СВЦЭМ!$A$33:$A$776,$A50,СВЦЭМ!$B$33:$B$776,W$47)+'СЕТ СН'!$G$9+СВЦЭМ!$D$10+'СЕТ СН'!$G$5-'СЕТ СН'!$G$17</f>
        <v>3319.1765332800001</v>
      </c>
      <c r="X50" s="36">
        <f>SUMIFS(СВЦЭМ!$C$33:$C$776,СВЦЭМ!$A$33:$A$776,$A50,СВЦЭМ!$B$33:$B$776,X$47)+'СЕТ СН'!$G$9+СВЦЭМ!$D$10+'СЕТ СН'!$G$5-'СЕТ СН'!$G$17</f>
        <v>3384.9798414500001</v>
      </c>
      <c r="Y50" s="36">
        <f>SUMIFS(СВЦЭМ!$C$33:$C$776,СВЦЭМ!$A$33:$A$776,$A50,СВЦЭМ!$B$33:$B$776,Y$47)+'СЕТ СН'!$G$9+СВЦЭМ!$D$10+'СЕТ СН'!$G$5-'СЕТ СН'!$G$17</f>
        <v>3380.3839839800003</v>
      </c>
    </row>
    <row r="51" spans="1:25" ht="15.75" x14ac:dyDescent="0.2">
      <c r="A51" s="35">
        <f t="shared" si="1"/>
        <v>44078</v>
      </c>
      <c r="B51" s="36">
        <f>SUMIFS(СВЦЭМ!$C$33:$C$776,СВЦЭМ!$A$33:$A$776,$A51,СВЦЭМ!$B$33:$B$776,B$47)+'СЕТ СН'!$G$9+СВЦЭМ!$D$10+'СЕТ СН'!$G$5-'СЕТ СН'!$G$17</f>
        <v>3456.8827813600001</v>
      </c>
      <c r="C51" s="36">
        <f>SUMIFS(СВЦЭМ!$C$33:$C$776,СВЦЭМ!$A$33:$A$776,$A51,СВЦЭМ!$B$33:$B$776,C$47)+'СЕТ СН'!$G$9+СВЦЭМ!$D$10+'СЕТ СН'!$G$5-'СЕТ СН'!$G$17</f>
        <v>3453.4609485999999</v>
      </c>
      <c r="D51" s="36">
        <f>SUMIFS(СВЦЭМ!$C$33:$C$776,СВЦЭМ!$A$33:$A$776,$A51,СВЦЭМ!$B$33:$B$776,D$47)+'СЕТ СН'!$G$9+СВЦЭМ!$D$10+'СЕТ СН'!$G$5-'СЕТ СН'!$G$17</f>
        <v>3441.3540133000001</v>
      </c>
      <c r="E51" s="36">
        <f>SUMIFS(СВЦЭМ!$C$33:$C$776,СВЦЭМ!$A$33:$A$776,$A51,СВЦЭМ!$B$33:$B$776,E$47)+'СЕТ СН'!$G$9+СВЦЭМ!$D$10+'СЕТ СН'!$G$5-'СЕТ СН'!$G$17</f>
        <v>3437.3536125099999</v>
      </c>
      <c r="F51" s="36">
        <f>SUMIFS(СВЦЭМ!$C$33:$C$776,СВЦЭМ!$A$33:$A$776,$A51,СВЦЭМ!$B$33:$B$776,F$47)+'СЕТ СН'!$G$9+СВЦЭМ!$D$10+'СЕТ СН'!$G$5-'СЕТ СН'!$G$17</f>
        <v>3445.1470702800002</v>
      </c>
      <c r="G51" s="36">
        <f>SUMIFS(СВЦЭМ!$C$33:$C$776,СВЦЭМ!$A$33:$A$776,$A51,СВЦЭМ!$B$33:$B$776,G$47)+'СЕТ СН'!$G$9+СВЦЭМ!$D$10+'СЕТ СН'!$G$5-'СЕТ СН'!$G$17</f>
        <v>3420.9462773800001</v>
      </c>
      <c r="H51" s="36">
        <f>SUMIFS(СВЦЭМ!$C$33:$C$776,СВЦЭМ!$A$33:$A$776,$A51,СВЦЭМ!$B$33:$B$776,H$47)+'СЕТ СН'!$G$9+СВЦЭМ!$D$10+'СЕТ СН'!$G$5-'СЕТ СН'!$G$17</f>
        <v>3405.0070087700001</v>
      </c>
      <c r="I51" s="36">
        <f>SUMIFS(СВЦЭМ!$C$33:$C$776,СВЦЭМ!$A$33:$A$776,$A51,СВЦЭМ!$B$33:$B$776,I$47)+'СЕТ СН'!$G$9+СВЦЭМ!$D$10+'СЕТ СН'!$G$5-'СЕТ СН'!$G$17</f>
        <v>4709.4424119599998</v>
      </c>
      <c r="J51" s="36">
        <f>SUMIFS(СВЦЭМ!$C$33:$C$776,СВЦЭМ!$A$33:$A$776,$A51,СВЦЭМ!$B$33:$B$776,J$47)+'СЕТ СН'!$G$9+СВЦЭМ!$D$10+'СЕТ СН'!$G$5-'СЕТ СН'!$G$17</f>
        <v>3929.0855028200003</v>
      </c>
      <c r="K51" s="36">
        <f>SUMIFS(СВЦЭМ!$C$33:$C$776,СВЦЭМ!$A$33:$A$776,$A51,СВЦЭМ!$B$33:$B$776,K$47)+'СЕТ СН'!$G$9+СВЦЭМ!$D$10+'СЕТ СН'!$G$5-'СЕТ СН'!$G$17</f>
        <v>3703.0919307100003</v>
      </c>
      <c r="L51" s="36">
        <f>SUMIFS(СВЦЭМ!$C$33:$C$776,СВЦЭМ!$A$33:$A$776,$A51,СВЦЭМ!$B$33:$B$776,L$47)+'СЕТ СН'!$G$9+СВЦЭМ!$D$10+'СЕТ СН'!$G$5-'СЕТ СН'!$G$17</f>
        <v>3396.9061589900002</v>
      </c>
      <c r="M51" s="36">
        <f>SUMIFS(СВЦЭМ!$C$33:$C$776,СВЦЭМ!$A$33:$A$776,$A51,СВЦЭМ!$B$33:$B$776,M$47)+'СЕТ СН'!$G$9+СВЦЭМ!$D$10+'СЕТ СН'!$G$5-'СЕТ СН'!$G$17</f>
        <v>3332.0748708500005</v>
      </c>
      <c r="N51" s="36">
        <f>SUMIFS(СВЦЭМ!$C$33:$C$776,СВЦЭМ!$A$33:$A$776,$A51,СВЦЭМ!$B$33:$B$776,N$47)+'СЕТ СН'!$G$9+СВЦЭМ!$D$10+'СЕТ СН'!$G$5-'СЕТ СН'!$G$17</f>
        <v>3344.8973386100001</v>
      </c>
      <c r="O51" s="36">
        <f>SUMIFS(СВЦЭМ!$C$33:$C$776,СВЦЭМ!$A$33:$A$776,$A51,СВЦЭМ!$B$33:$B$776,O$47)+'СЕТ СН'!$G$9+СВЦЭМ!$D$10+'СЕТ СН'!$G$5-'СЕТ СН'!$G$17</f>
        <v>3363.4211755200004</v>
      </c>
      <c r="P51" s="36">
        <f>SUMIFS(СВЦЭМ!$C$33:$C$776,СВЦЭМ!$A$33:$A$776,$A51,СВЦЭМ!$B$33:$B$776,P$47)+'СЕТ СН'!$G$9+СВЦЭМ!$D$10+'СЕТ СН'!$G$5-'СЕТ СН'!$G$17</f>
        <v>3366.09824131</v>
      </c>
      <c r="Q51" s="36">
        <f>SUMIFS(СВЦЭМ!$C$33:$C$776,СВЦЭМ!$A$33:$A$776,$A51,СВЦЭМ!$B$33:$B$776,Q$47)+'СЕТ СН'!$G$9+СВЦЭМ!$D$10+'СЕТ СН'!$G$5-'СЕТ СН'!$G$17</f>
        <v>3347.1680018700004</v>
      </c>
      <c r="R51" s="36">
        <f>SUMIFS(СВЦЭМ!$C$33:$C$776,СВЦЭМ!$A$33:$A$776,$A51,СВЦЭМ!$B$33:$B$776,R$47)+'СЕТ СН'!$G$9+СВЦЭМ!$D$10+'СЕТ СН'!$G$5-'СЕТ СН'!$G$17</f>
        <v>3360.6160582900002</v>
      </c>
      <c r="S51" s="36">
        <f>SUMIFS(СВЦЭМ!$C$33:$C$776,СВЦЭМ!$A$33:$A$776,$A51,СВЦЭМ!$B$33:$B$776,S$47)+'СЕТ СН'!$G$9+СВЦЭМ!$D$10+'СЕТ СН'!$G$5-'СЕТ СН'!$G$17</f>
        <v>3374.0904038000003</v>
      </c>
      <c r="T51" s="36">
        <f>SUMIFS(СВЦЭМ!$C$33:$C$776,СВЦЭМ!$A$33:$A$776,$A51,СВЦЭМ!$B$33:$B$776,T$47)+'СЕТ СН'!$G$9+СВЦЭМ!$D$10+'СЕТ СН'!$G$5-'СЕТ СН'!$G$17</f>
        <v>3361.8352734800001</v>
      </c>
      <c r="U51" s="36">
        <f>SUMIFS(СВЦЭМ!$C$33:$C$776,СВЦЭМ!$A$33:$A$776,$A51,СВЦЭМ!$B$33:$B$776,U$47)+'СЕТ СН'!$G$9+СВЦЭМ!$D$10+'СЕТ СН'!$G$5-'СЕТ СН'!$G$17</f>
        <v>3340.9034509000003</v>
      </c>
      <c r="V51" s="36">
        <f>SUMIFS(СВЦЭМ!$C$33:$C$776,СВЦЭМ!$A$33:$A$776,$A51,СВЦЭМ!$B$33:$B$776,V$47)+'СЕТ СН'!$G$9+СВЦЭМ!$D$10+'СЕТ СН'!$G$5-'СЕТ СН'!$G$17</f>
        <v>3344.03409612</v>
      </c>
      <c r="W51" s="36">
        <f>SUMIFS(СВЦЭМ!$C$33:$C$776,СВЦЭМ!$A$33:$A$776,$A51,СВЦЭМ!$B$33:$B$776,W$47)+'СЕТ СН'!$G$9+СВЦЭМ!$D$10+'СЕТ СН'!$G$5-'СЕТ СН'!$G$17</f>
        <v>3352.1037014200001</v>
      </c>
      <c r="X51" s="36">
        <f>SUMIFS(СВЦЭМ!$C$33:$C$776,СВЦЭМ!$A$33:$A$776,$A51,СВЦЭМ!$B$33:$B$776,X$47)+'СЕТ СН'!$G$9+СВЦЭМ!$D$10+'СЕТ СН'!$G$5-'СЕТ СН'!$G$17</f>
        <v>3365.8005953800002</v>
      </c>
      <c r="Y51" s="36">
        <f>SUMIFS(СВЦЭМ!$C$33:$C$776,СВЦЭМ!$A$33:$A$776,$A51,СВЦЭМ!$B$33:$B$776,Y$47)+'СЕТ СН'!$G$9+СВЦЭМ!$D$10+'СЕТ СН'!$G$5-'СЕТ СН'!$G$17</f>
        <v>3390.4797554300003</v>
      </c>
    </row>
    <row r="52" spans="1:25" ht="15.75" x14ac:dyDescent="0.2">
      <c r="A52" s="35">
        <f t="shared" si="1"/>
        <v>44079</v>
      </c>
      <c r="B52" s="36">
        <f>SUMIFS(СВЦЭМ!$C$33:$C$776,СВЦЭМ!$A$33:$A$776,$A52,СВЦЭМ!$B$33:$B$776,B$47)+'СЕТ СН'!$G$9+СВЦЭМ!$D$10+'СЕТ СН'!$G$5-'СЕТ СН'!$G$17</f>
        <v>3416.13417708</v>
      </c>
      <c r="C52" s="36">
        <f>SUMIFS(СВЦЭМ!$C$33:$C$776,СВЦЭМ!$A$33:$A$776,$A52,СВЦЭМ!$B$33:$B$776,C$47)+'СЕТ СН'!$G$9+СВЦЭМ!$D$10+'СЕТ СН'!$G$5-'СЕТ СН'!$G$17</f>
        <v>3448.70527451</v>
      </c>
      <c r="D52" s="36">
        <f>SUMIFS(СВЦЭМ!$C$33:$C$776,СВЦЭМ!$A$33:$A$776,$A52,СВЦЭМ!$B$33:$B$776,D$47)+'СЕТ СН'!$G$9+СВЦЭМ!$D$10+'СЕТ СН'!$G$5-'СЕТ СН'!$G$17</f>
        <v>3443.5060225200004</v>
      </c>
      <c r="E52" s="36">
        <f>SUMIFS(СВЦЭМ!$C$33:$C$776,СВЦЭМ!$A$33:$A$776,$A52,СВЦЭМ!$B$33:$B$776,E$47)+'СЕТ СН'!$G$9+СВЦЭМ!$D$10+'СЕТ СН'!$G$5-'СЕТ СН'!$G$17</f>
        <v>3455.0264156000003</v>
      </c>
      <c r="F52" s="36">
        <f>SUMIFS(СВЦЭМ!$C$33:$C$776,СВЦЭМ!$A$33:$A$776,$A52,СВЦЭМ!$B$33:$B$776,F$47)+'СЕТ СН'!$G$9+СВЦЭМ!$D$10+'СЕТ СН'!$G$5-'СЕТ СН'!$G$17</f>
        <v>3462.53255042</v>
      </c>
      <c r="G52" s="36">
        <f>SUMIFS(СВЦЭМ!$C$33:$C$776,СВЦЭМ!$A$33:$A$776,$A52,СВЦЭМ!$B$33:$B$776,G$47)+'СЕТ СН'!$G$9+СВЦЭМ!$D$10+'СЕТ СН'!$G$5-'СЕТ СН'!$G$17</f>
        <v>3463.1070616500001</v>
      </c>
      <c r="H52" s="36">
        <f>SUMIFS(СВЦЭМ!$C$33:$C$776,СВЦЭМ!$A$33:$A$776,$A52,СВЦЭМ!$B$33:$B$776,H$47)+'СЕТ СН'!$G$9+СВЦЭМ!$D$10+'СЕТ СН'!$G$5-'СЕТ СН'!$G$17</f>
        <v>3450.9002452200002</v>
      </c>
      <c r="I52" s="36">
        <f>SUMIFS(СВЦЭМ!$C$33:$C$776,СВЦЭМ!$A$33:$A$776,$A52,СВЦЭМ!$B$33:$B$776,I$47)+'СЕТ СН'!$G$9+СВЦЭМ!$D$10+'СЕТ СН'!$G$5-'СЕТ СН'!$G$17</f>
        <v>3395.6640099599999</v>
      </c>
      <c r="J52" s="36">
        <f>SUMIFS(СВЦЭМ!$C$33:$C$776,СВЦЭМ!$A$33:$A$776,$A52,СВЦЭМ!$B$33:$B$776,J$47)+'СЕТ СН'!$G$9+СВЦЭМ!$D$10+'СЕТ СН'!$G$5-'СЕТ СН'!$G$17</f>
        <v>3384.2036004400002</v>
      </c>
      <c r="K52" s="36">
        <f>SUMIFS(СВЦЭМ!$C$33:$C$776,СВЦЭМ!$A$33:$A$776,$A52,СВЦЭМ!$B$33:$B$776,K$47)+'СЕТ СН'!$G$9+СВЦЭМ!$D$10+'СЕТ СН'!$G$5-'СЕТ СН'!$G$17</f>
        <v>3353.1692313100002</v>
      </c>
      <c r="L52" s="36">
        <f>SUMIFS(СВЦЭМ!$C$33:$C$776,СВЦЭМ!$A$33:$A$776,$A52,СВЦЭМ!$B$33:$B$776,L$47)+'СЕТ СН'!$G$9+СВЦЭМ!$D$10+'СЕТ СН'!$G$5-'СЕТ СН'!$G$17</f>
        <v>3329.1720641800002</v>
      </c>
      <c r="M52" s="36">
        <f>SUMIFS(СВЦЭМ!$C$33:$C$776,СВЦЭМ!$A$33:$A$776,$A52,СВЦЭМ!$B$33:$B$776,M$47)+'СЕТ СН'!$G$9+СВЦЭМ!$D$10+'СЕТ СН'!$G$5-'СЕТ СН'!$G$17</f>
        <v>3312.0671033000003</v>
      </c>
      <c r="N52" s="36">
        <f>SUMIFS(СВЦЭМ!$C$33:$C$776,СВЦЭМ!$A$33:$A$776,$A52,СВЦЭМ!$B$33:$B$776,N$47)+'СЕТ СН'!$G$9+СВЦЭМ!$D$10+'СЕТ СН'!$G$5-'СЕТ СН'!$G$17</f>
        <v>3327.1681596200001</v>
      </c>
      <c r="O52" s="36">
        <f>SUMIFS(СВЦЭМ!$C$33:$C$776,СВЦЭМ!$A$33:$A$776,$A52,СВЦЭМ!$B$33:$B$776,O$47)+'СЕТ СН'!$G$9+СВЦЭМ!$D$10+'СЕТ СН'!$G$5-'СЕТ СН'!$G$17</f>
        <v>3322.5407346500001</v>
      </c>
      <c r="P52" s="36">
        <f>SUMIFS(СВЦЭМ!$C$33:$C$776,СВЦЭМ!$A$33:$A$776,$A52,СВЦЭМ!$B$33:$B$776,P$47)+'СЕТ СН'!$G$9+СВЦЭМ!$D$10+'СЕТ СН'!$G$5-'СЕТ СН'!$G$17</f>
        <v>3316.9718308400002</v>
      </c>
      <c r="Q52" s="36">
        <f>SUMIFS(СВЦЭМ!$C$33:$C$776,СВЦЭМ!$A$33:$A$776,$A52,СВЦЭМ!$B$33:$B$776,Q$47)+'СЕТ СН'!$G$9+СВЦЭМ!$D$10+'СЕТ СН'!$G$5-'СЕТ СН'!$G$17</f>
        <v>3299.3292771400002</v>
      </c>
      <c r="R52" s="36">
        <f>SUMIFS(СВЦЭМ!$C$33:$C$776,СВЦЭМ!$A$33:$A$776,$A52,СВЦЭМ!$B$33:$B$776,R$47)+'СЕТ СН'!$G$9+СВЦЭМ!$D$10+'СЕТ СН'!$G$5-'СЕТ СН'!$G$17</f>
        <v>3320.55648053</v>
      </c>
      <c r="S52" s="36">
        <f>SUMIFS(СВЦЭМ!$C$33:$C$776,СВЦЭМ!$A$33:$A$776,$A52,СВЦЭМ!$B$33:$B$776,S$47)+'СЕТ СН'!$G$9+СВЦЭМ!$D$10+'СЕТ СН'!$G$5-'СЕТ СН'!$G$17</f>
        <v>3329.5328052500004</v>
      </c>
      <c r="T52" s="36">
        <f>SUMIFS(СВЦЭМ!$C$33:$C$776,СВЦЭМ!$A$33:$A$776,$A52,СВЦЭМ!$B$33:$B$776,T$47)+'СЕТ СН'!$G$9+СВЦЭМ!$D$10+'СЕТ СН'!$G$5-'СЕТ СН'!$G$17</f>
        <v>3322.00229451</v>
      </c>
      <c r="U52" s="36">
        <f>SUMIFS(СВЦЭМ!$C$33:$C$776,СВЦЭМ!$A$33:$A$776,$A52,СВЦЭМ!$B$33:$B$776,U$47)+'СЕТ СН'!$G$9+СВЦЭМ!$D$10+'СЕТ СН'!$G$5-'СЕТ СН'!$G$17</f>
        <v>3312.3498665100001</v>
      </c>
      <c r="V52" s="36">
        <f>SUMIFS(СВЦЭМ!$C$33:$C$776,СВЦЭМ!$A$33:$A$776,$A52,СВЦЭМ!$B$33:$B$776,V$47)+'СЕТ СН'!$G$9+СВЦЭМ!$D$10+'СЕТ СН'!$G$5-'СЕТ СН'!$G$17</f>
        <v>3314.6870111200001</v>
      </c>
      <c r="W52" s="36">
        <f>SUMIFS(СВЦЭМ!$C$33:$C$776,СВЦЭМ!$A$33:$A$776,$A52,СВЦЭМ!$B$33:$B$776,W$47)+'СЕТ СН'!$G$9+СВЦЭМ!$D$10+'СЕТ СН'!$G$5-'СЕТ СН'!$G$17</f>
        <v>3339.1769234200001</v>
      </c>
      <c r="X52" s="36">
        <f>SUMIFS(СВЦЭМ!$C$33:$C$776,СВЦЭМ!$A$33:$A$776,$A52,СВЦЭМ!$B$33:$B$776,X$47)+'СЕТ СН'!$G$9+СВЦЭМ!$D$10+'СЕТ СН'!$G$5-'СЕТ СН'!$G$17</f>
        <v>3327.3061745600003</v>
      </c>
      <c r="Y52" s="36">
        <f>SUMIFS(СВЦЭМ!$C$33:$C$776,СВЦЭМ!$A$33:$A$776,$A52,СВЦЭМ!$B$33:$B$776,Y$47)+'СЕТ СН'!$G$9+СВЦЭМ!$D$10+'СЕТ СН'!$G$5-'СЕТ СН'!$G$17</f>
        <v>3367.7334373600002</v>
      </c>
    </row>
    <row r="53" spans="1:25" ht="15.75" x14ac:dyDescent="0.2">
      <c r="A53" s="35">
        <f t="shared" si="1"/>
        <v>44080</v>
      </c>
      <c r="B53" s="36">
        <f>SUMIFS(СВЦЭМ!$C$33:$C$776,СВЦЭМ!$A$33:$A$776,$A53,СВЦЭМ!$B$33:$B$776,B$47)+'СЕТ СН'!$G$9+СВЦЭМ!$D$10+'СЕТ СН'!$G$5-'СЕТ СН'!$G$17</f>
        <v>3389.9745462400001</v>
      </c>
      <c r="C53" s="36">
        <f>SUMIFS(СВЦЭМ!$C$33:$C$776,СВЦЭМ!$A$33:$A$776,$A53,СВЦЭМ!$B$33:$B$776,C$47)+'СЕТ СН'!$G$9+СВЦЭМ!$D$10+'СЕТ СН'!$G$5-'СЕТ СН'!$G$17</f>
        <v>3415.3938892700003</v>
      </c>
      <c r="D53" s="36">
        <f>SUMIFS(СВЦЭМ!$C$33:$C$776,СВЦЭМ!$A$33:$A$776,$A53,СВЦЭМ!$B$33:$B$776,D$47)+'СЕТ СН'!$G$9+СВЦЭМ!$D$10+'СЕТ СН'!$G$5-'СЕТ СН'!$G$17</f>
        <v>3465.1537671800002</v>
      </c>
      <c r="E53" s="36">
        <f>SUMIFS(СВЦЭМ!$C$33:$C$776,СВЦЭМ!$A$33:$A$776,$A53,СВЦЭМ!$B$33:$B$776,E$47)+'СЕТ СН'!$G$9+СВЦЭМ!$D$10+'СЕТ СН'!$G$5-'СЕТ СН'!$G$17</f>
        <v>3516.5078414600002</v>
      </c>
      <c r="F53" s="36">
        <f>SUMIFS(СВЦЭМ!$C$33:$C$776,СВЦЭМ!$A$33:$A$776,$A53,СВЦЭМ!$B$33:$B$776,F$47)+'СЕТ СН'!$G$9+СВЦЭМ!$D$10+'СЕТ СН'!$G$5-'СЕТ СН'!$G$17</f>
        <v>3510.53977622</v>
      </c>
      <c r="G53" s="36">
        <f>SUMIFS(СВЦЭМ!$C$33:$C$776,СВЦЭМ!$A$33:$A$776,$A53,СВЦЭМ!$B$33:$B$776,G$47)+'СЕТ СН'!$G$9+СВЦЭМ!$D$10+'СЕТ СН'!$G$5-'СЕТ СН'!$G$17</f>
        <v>3516.3415267999999</v>
      </c>
      <c r="H53" s="36">
        <f>SUMIFS(СВЦЭМ!$C$33:$C$776,СВЦЭМ!$A$33:$A$776,$A53,СВЦЭМ!$B$33:$B$776,H$47)+'СЕТ СН'!$G$9+СВЦЭМ!$D$10+'СЕТ СН'!$G$5-'СЕТ СН'!$G$17</f>
        <v>3513.09019567</v>
      </c>
      <c r="I53" s="36">
        <f>SUMIFS(СВЦЭМ!$C$33:$C$776,СВЦЭМ!$A$33:$A$776,$A53,СВЦЭМ!$B$33:$B$776,I$47)+'СЕТ СН'!$G$9+СВЦЭМ!$D$10+'СЕТ СН'!$G$5-'СЕТ СН'!$G$17</f>
        <v>3408.3461969700002</v>
      </c>
      <c r="J53" s="36">
        <f>SUMIFS(СВЦЭМ!$C$33:$C$776,СВЦЭМ!$A$33:$A$776,$A53,СВЦЭМ!$B$33:$B$776,J$47)+'СЕТ СН'!$G$9+СВЦЭМ!$D$10+'СЕТ СН'!$G$5-'СЕТ СН'!$G$17</f>
        <v>3309.6052292500003</v>
      </c>
      <c r="K53" s="36">
        <f>SUMIFS(СВЦЭМ!$C$33:$C$776,СВЦЭМ!$A$33:$A$776,$A53,СВЦЭМ!$B$33:$B$776,K$47)+'СЕТ СН'!$G$9+СВЦЭМ!$D$10+'СЕТ СН'!$G$5-'СЕТ СН'!$G$17</f>
        <v>3205.0116726900001</v>
      </c>
      <c r="L53" s="36">
        <f>SUMIFS(СВЦЭМ!$C$33:$C$776,СВЦЭМ!$A$33:$A$776,$A53,СВЦЭМ!$B$33:$B$776,L$47)+'СЕТ СН'!$G$9+СВЦЭМ!$D$10+'СЕТ СН'!$G$5-'СЕТ СН'!$G$17</f>
        <v>3216.26869364</v>
      </c>
      <c r="M53" s="36">
        <f>SUMIFS(СВЦЭМ!$C$33:$C$776,СВЦЭМ!$A$33:$A$776,$A53,СВЦЭМ!$B$33:$B$776,M$47)+'СЕТ СН'!$G$9+СВЦЭМ!$D$10+'СЕТ СН'!$G$5-'СЕТ СН'!$G$17</f>
        <v>3212.5741012200001</v>
      </c>
      <c r="N53" s="36">
        <f>SUMIFS(СВЦЭМ!$C$33:$C$776,СВЦЭМ!$A$33:$A$776,$A53,СВЦЭМ!$B$33:$B$776,N$47)+'СЕТ СН'!$G$9+СВЦЭМ!$D$10+'СЕТ СН'!$G$5-'СЕТ СН'!$G$17</f>
        <v>3208.0910760000002</v>
      </c>
      <c r="O53" s="36">
        <f>SUMIFS(СВЦЭМ!$C$33:$C$776,СВЦЭМ!$A$33:$A$776,$A53,СВЦЭМ!$B$33:$B$776,O$47)+'СЕТ СН'!$G$9+СВЦЭМ!$D$10+'СЕТ СН'!$G$5-'СЕТ СН'!$G$17</f>
        <v>3200.9872010400004</v>
      </c>
      <c r="P53" s="36">
        <f>SUMIFS(СВЦЭМ!$C$33:$C$776,СВЦЭМ!$A$33:$A$776,$A53,СВЦЭМ!$B$33:$B$776,P$47)+'СЕТ СН'!$G$9+СВЦЭМ!$D$10+'СЕТ СН'!$G$5-'СЕТ СН'!$G$17</f>
        <v>3197.7517317600004</v>
      </c>
      <c r="Q53" s="36">
        <f>SUMIFS(СВЦЭМ!$C$33:$C$776,СВЦЭМ!$A$33:$A$776,$A53,СВЦЭМ!$B$33:$B$776,Q$47)+'СЕТ СН'!$G$9+СВЦЭМ!$D$10+'СЕТ СН'!$G$5-'СЕТ СН'!$G$17</f>
        <v>3194.9296072100001</v>
      </c>
      <c r="R53" s="36">
        <f>SUMIFS(СВЦЭМ!$C$33:$C$776,СВЦЭМ!$A$33:$A$776,$A53,СВЦЭМ!$B$33:$B$776,R$47)+'СЕТ СН'!$G$9+СВЦЭМ!$D$10+'СЕТ СН'!$G$5-'СЕТ СН'!$G$17</f>
        <v>3189.6462630600004</v>
      </c>
      <c r="S53" s="36">
        <f>SUMIFS(СВЦЭМ!$C$33:$C$776,СВЦЭМ!$A$33:$A$776,$A53,СВЦЭМ!$B$33:$B$776,S$47)+'СЕТ СН'!$G$9+СВЦЭМ!$D$10+'СЕТ СН'!$G$5-'СЕТ СН'!$G$17</f>
        <v>3199.4784035800003</v>
      </c>
      <c r="T53" s="36">
        <f>SUMIFS(СВЦЭМ!$C$33:$C$776,СВЦЭМ!$A$33:$A$776,$A53,СВЦЭМ!$B$33:$B$776,T$47)+'СЕТ СН'!$G$9+СВЦЭМ!$D$10+'СЕТ СН'!$G$5-'СЕТ СН'!$G$17</f>
        <v>3199.3926665000004</v>
      </c>
      <c r="U53" s="36">
        <f>SUMIFS(СВЦЭМ!$C$33:$C$776,СВЦЭМ!$A$33:$A$776,$A53,СВЦЭМ!$B$33:$B$776,U$47)+'СЕТ СН'!$G$9+СВЦЭМ!$D$10+'СЕТ СН'!$G$5-'СЕТ СН'!$G$17</f>
        <v>3187.4097854600004</v>
      </c>
      <c r="V53" s="36">
        <f>SUMIFS(СВЦЭМ!$C$33:$C$776,СВЦЭМ!$A$33:$A$776,$A53,СВЦЭМ!$B$33:$B$776,V$47)+'СЕТ СН'!$G$9+СВЦЭМ!$D$10+'СЕТ СН'!$G$5-'СЕТ СН'!$G$17</f>
        <v>3191.0572643100004</v>
      </c>
      <c r="W53" s="36">
        <f>SUMIFS(СВЦЭМ!$C$33:$C$776,СВЦЭМ!$A$33:$A$776,$A53,СВЦЭМ!$B$33:$B$776,W$47)+'СЕТ СН'!$G$9+СВЦЭМ!$D$10+'СЕТ СН'!$G$5-'СЕТ СН'!$G$17</f>
        <v>3183.3430548200004</v>
      </c>
      <c r="X53" s="36">
        <f>SUMIFS(СВЦЭМ!$C$33:$C$776,СВЦЭМ!$A$33:$A$776,$A53,СВЦЭМ!$B$33:$B$776,X$47)+'СЕТ СН'!$G$9+СВЦЭМ!$D$10+'СЕТ СН'!$G$5-'СЕТ СН'!$G$17</f>
        <v>3191.6542612800004</v>
      </c>
      <c r="Y53" s="36">
        <f>SUMIFS(СВЦЭМ!$C$33:$C$776,СВЦЭМ!$A$33:$A$776,$A53,СВЦЭМ!$B$33:$B$776,Y$47)+'СЕТ СН'!$G$9+СВЦЭМ!$D$10+'СЕТ СН'!$G$5-'СЕТ СН'!$G$17</f>
        <v>3220.7265602400003</v>
      </c>
    </row>
    <row r="54" spans="1:25" ht="15.75" x14ac:dyDescent="0.2">
      <c r="A54" s="35">
        <f t="shared" si="1"/>
        <v>44081</v>
      </c>
      <c r="B54" s="36">
        <f>SUMIFS(СВЦЭМ!$C$33:$C$776,СВЦЭМ!$A$33:$A$776,$A54,СВЦЭМ!$B$33:$B$776,B$47)+'СЕТ СН'!$G$9+СВЦЭМ!$D$10+'СЕТ СН'!$G$5-'СЕТ СН'!$G$17</f>
        <v>3353.9828712200001</v>
      </c>
      <c r="C54" s="36">
        <f>SUMIFS(СВЦЭМ!$C$33:$C$776,СВЦЭМ!$A$33:$A$776,$A54,СВЦЭМ!$B$33:$B$776,C$47)+'СЕТ СН'!$G$9+СВЦЭМ!$D$10+'СЕТ СН'!$G$5-'СЕТ СН'!$G$17</f>
        <v>3403.5604359500003</v>
      </c>
      <c r="D54" s="36">
        <f>SUMIFS(СВЦЭМ!$C$33:$C$776,СВЦЭМ!$A$33:$A$776,$A54,СВЦЭМ!$B$33:$B$776,D$47)+'СЕТ СН'!$G$9+СВЦЭМ!$D$10+'СЕТ СН'!$G$5-'СЕТ СН'!$G$17</f>
        <v>3386.5617157300003</v>
      </c>
      <c r="E54" s="36">
        <f>SUMIFS(СВЦЭМ!$C$33:$C$776,СВЦЭМ!$A$33:$A$776,$A54,СВЦЭМ!$B$33:$B$776,E$47)+'СЕТ СН'!$G$9+СВЦЭМ!$D$10+'СЕТ СН'!$G$5-'СЕТ СН'!$G$17</f>
        <v>3408.0959545200003</v>
      </c>
      <c r="F54" s="36">
        <f>SUMIFS(СВЦЭМ!$C$33:$C$776,СВЦЭМ!$A$33:$A$776,$A54,СВЦЭМ!$B$33:$B$776,F$47)+'СЕТ СН'!$G$9+СВЦЭМ!$D$10+'СЕТ СН'!$G$5-'СЕТ СН'!$G$17</f>
        <v>3407.8077395500004</v>
      </c>
      <c r="G54" s="36">
        <f>SUMIFS(СВЦЭМ!$C$33:$C$776,СВЦЭМ!$A$33:$A$776,$A54,СВЦЭМ!$B$33:$B$776,G$47)+'СЕТ СН'!$G$9+СВЦЭМ!$D$10+'СЕТ СН'!$G$5-'СЕТ СН'!$G$17</f>
        <v>5068.2466437399999</v>
      </c>
      <c r="H54" s="36">
        <f>SUMIFS(СВЦЭМ!$C$33:$C$776,СВЦЭМ!$A$33:$A$776,$A54,СВЦЭМ!$B$33:$B$776,H$47)+'СЕТ СН'!$G$9+СВЦЭМ!$D$10+'СЕТ СН'!$G$5-'СЕТ СН'!$G$17</f>
        <v>3408.1872472800001</v>
      </c>
      <c r="I54" s="36">
        <f>SUMIFS(СВЦЭМ!$C$33:$C$776,СВЦЭМ!$A$33:$A$776,$A54,СВЦЭМ!$B$33:$B$776,I$47)+'СЕТ СН'!$G$9+СВЦЭМ!$D$10+'СЕТ СН'!$G$5-'СЕТ СН'!$G$17</f>
        <v>3383.07554286</v>
      </c>
      <c r="J54" s="36">
        <f>SUMIFS(СВЦЭМ!$C$33:$C$776,СВЦЭМ!$A$33:$A$776,$A54,СВЦЭМ!$B$33:$B$776,J$47)+'СЕТ СН'!$G$9+СВЦЭМ!$D$10+'СЕТ СН'!$G$5-'СЕТ СН'!$G$17</f>
        <v>3343.7864544000004</v>
      </c>
      <c r="K54" s="36">
        <f>SUMIFS(СВЦЭМ!$C$33:$C$776,СВЦЭМ!$A$33:$A$776,$A54,СВЦЭМ!$B$33:$B$776,K$47)+'СЕТ СН'!$G$9+СВЦЭМ!$D$10+'СЕТ СН'!$G$5-'СЕТ СН'!$G$17</f>
        <v>3299.1468344600003</v>
      </c>
      <c r="L54" s="36">
        <f>SUMIFS(СВЦЭМ!$C$33:$C$776,СВЦЭМ!$A$33:$A$776,$A54,СВЦЭМ!$B$33:$B$776,L$47)+'СЕТ СН'!$G$9+СВЦЭМ!$D$10+'СЕТ СН'!$G$5-'СЕТ СН'!$G$17</f>
        <v>3284.3980115700001</v>
      </c>
      <c r="M54" s="36">
        <f>SUMIFS(СВЦЭМ!$C$33:$C$776,СВЦЭМ!$A$33:$A$776,$A54,СВЦЭМ!$B$33:$B$776,M$47)+'СЕТ СН'!$G$9+СВЦЭМ!$D$10+'СЕТ СН'!$G$5-'СЕТ СН'!$G$17</f>
        <v>3251.1320299400004</v>
      </c>
      <c r="N54" s="36">
        <f>SUMIFS(СВЦЭМ!$C$33:$C$776,СВЦЭМ!$A$33:$A$776,$A54,СВЦЭМ!$B$33:$B$776,N$47)+'СЕТ СН'!$G$9+СВЦЭМ!$D$10+'СЕТ СН'!$G$5-'СЕТ СН'!$G$17</f>
        <v>3204.7280707400005</v>
      </c>
      <c r="O54" s="36">
        <f>SUMIFS(СВЦЭМ!$C$33:$C$776,СВЦЭМ!$A$33:$A$776,$A54,СВЦЭМ!$B$33:$B$776,O$47)+'СЕТ СН'!$G$9+СВЦЭМ!$D$10+'СЕТ СН'!$G$5-'СЕТ СН'!$G$17</f>
        <v>3201.6687450700001</v>
      </c>
      <c r="P54" s="36">
        <f>SUMIFS(СВЦЭМ!$C$33:$C$776,СВЦЭМ!$A$33:$A$776,$A54,СВЦЭМ!$B$33:$B$776,P$47)+'СЕТ СН'!$G$9+СВЦЭМ!$D$10+'СЕТ СН'!$G$5-'СЕТ СН'!$G$17</f>
        <v>3197.7082603200001</v>
      </c>
      <c r="Q54" s="36">
        <f>SUMIFS(СВЦЭМ!$C$33:$C$776,СВЦЭМ!$A$33:$A$776,$A54,СВЦЭМ!$B$33:$B$776,Q$47)+'СЕТ СН'!$G$9+СВЦЭМ!$D$10+'СЕТ СН'!$G$5-'СЕТ СН'!$G$17</f>
        <v>3194.5903471500001</v>
      </c>
      <c r="R54" s="36">
        <f>SUMIFS(СВЦЭМ!$C$33:$C$776,СВЦЭМ!$A$33:$A$776,$A54,СВЦЭМ!$B$33:$B$776,R$47)+'СЕТ СН'!$G$9+СВЦЭМ!$D$10+'СЕТ СН'!$G$5-'СЕТ СН'!$G$17</f>
        <v>3194.3740599900002</v>
      </c>
      <c r="S54" s="36">
        <f>SUMIFS(СВЦЭМ!$C$33:$C$776,СВЦЭМ!$A$33:$A$776,$A54,СВЦЭМ!$B$33:$B$776,S$47)+'СЕТ СН'!$G$9+СВЦЭМ!$D$10+'СЕТ СН'!$G$5-'СЕТ СН'!$G$17</f>
        <v>3201.3575016600003</v>
      </c>
      <c r="T54" s="36">
        <f>SUMIFS(СВЦЭМ!$C$33:$C$776,СВЦЭМ!$A$33:$A$776,$A54,СВЦЭМ!$B$33:$B$776,T$47)+'СЕТ СН'!$G$9+СВЦЭМ!$D$10+'СЕТ СН'!$G$5-'СЕТ СН'!$G$17</f>
        <v>3207.82945986</v>
      </c>
      <c r="U54" s="36">
        <f>SUMIFS(СВЦЭМ!$C$33:$C$776,СВЦЭМ!$A$33:$A$776,$A54,СВЦЭМ!$B$33:$B$776,U$47)+'СЕТ СН'!$G$9+СВЦЭМ!$D$10+'СЕТ СН'!$G$5-'СЕТ СН'!$G$17</f>
        <v>3210.9537079900001</v>
      </c>
      <c r="V54" s="36">
        <f>SUMIFS(СВЦЭМ!$C$33:$C$776,СВЦЭМ!$A$33:$A$776,$A54,СВЦЭМ!$B$33:$B$776,V$47)+'СЕТ СН'!$G$9+СВЦЭМ!$D$10+'СЕТ СН'!$G$5-'СЕТ СН'!$G$17</f>
        <v>3209.5265893600003</v>
      </c>
      <c r="W54" s="36">
        <f>SUMIFS(СВЦЭМ!$C$33:$C$776,СВЦЭМ!$A$33:$A$776,$A54,СВЦЭМ!$B$33:$B$776,W$47)+'СЕТ СН'!$G$9+СВЦЭМ!$D$10+'СЕТ СН'!$G$5-'СЕТ СН'!$G$17</f>
        <v>3213.1409918100003</v>
      </c>
      <c r="X54" s="36">
        <f>SUMIFS(СВЦЭМ!$C$33:$C$776,СВЦЭМ!$A$33:$A$776,$A54,СВЦЭМ!$B$33:$B$776,X$47)+'СЕТ СН'!$G$9+СВЦЭМ!$D$10+'СЕТ СН'!$G$5-'СЕТ СН'!$G$17</f>
        <v>3205.0222544800004</v>
      </c>
      <c r="Y54" s="36">
        <f>SUMIFS(СВЦЭМ!$C$33:$C$776,СВЦЭМ!$A$33:$A$776,$A54,СВЦЭМ!$B$33:$B$776,Y$47)+'СЕТ СН'!$G$9+СВЦЭМ!$D$10+'СЕТ СН'!$G$5-'СЕТ СН'!$G$17</f>
        <v>3288.7734668100002</v>
      </c>
    </row>
    <row r="55" spans="1:25" ht="15.75" x14ac:dyDescent="0.2">
      <c r="A55" s="35">
        <f t="shared" si="1"/>
        <v>44082</v>
      </c>
      <c r="B55" s="36">
        <f>SUMIFS(СВЦЭМ!$C$33:$C$776,СВЦЭМ!$A$33:$A$776,$A55,СВЦЭМ!$B$33:$B$776,B$47)+'СЕТ СН'!$G$9+СВЦЭМ!$D$10+'СЕТ СН'!$G$5-'СЕТ СН'!$G$17</f>
        <v>3329.2289901000004</v>
      </c>
      <c r="C55" s="36">
        <f>SUMIFS(СВЦЭМ!$C$33:$C$776,СВЦЭМ!$A$33:$A$776,$A55,СВЦЭМ!$B$33:$B$776,C$47)+'СЕТ СН'!$G$9+СВЦЭМ!$D$10+'СЕТ СН'!$G$5-'СЕТ СН'!$G$17</f>
        <v>3372.79471977</v>
      </c>
      <c r="D55" s="36">
        <f>SUMIFS(СВЦЭМ!$C$33:$C$776,СВЦЭМ!$A$33:$A$776,$A55,СВЦЭМ!$B$33:$B$776,D$47)+'СЕТ СН'!$G$9+СВЦЭМ!$D$10+'СЕТ СН'!$G$5-'СЕТ СН'!$G$17</f>
        <v>3427.1836141200001</v>
      </c>
      <c r="E55" s="36">
        <f>SUMIFS(СВЦЭМ!$C$33:$C$776,СВЦЭМ!$A$33:$A$776,$A55,СВЦЭМ!$B$33:$B$776,E$47)+'СЕТ СН'!$G$9+СВЦЭМ!$D$10+'СЕТ СН'!$G$5-'СЕТ СН'!$G$17</f>
        <v>3450.2838762000001</v>
      </c>
      <c r="F55" s="36">
        <f>SUMIFS(СВЦЭМ!$C$33:$C$776,СВЦЭМ!$A$33:$A$776,$A55,СВЦЭМ!$B$33:$B$776,F$47)+'СЕТ СН'!$G$9+СВЦЭМ!$D$10+'СЕТ СН'!$G$5-'СЕТ СН'!$G$17</f>
        <v>3419.0425769200001</v>
      </c>
      <c r="G55" s="36">
        <f>SUMIFS(СВЦЭМ!$C$33:$C$776,СВЦЭМ!$A$33:$A$776,$A55,СВЦЭМ!$B$33:$B$776,G$47)+'СЕТ СН'!$G$9+СВЦЭМ!$D$10+'СЕТ СН'!$G$5-'СЕТ СН'!$G$17</f>
        <v>3380.1076242400004</v>
      </c>
      <c r="H55" s="36">
        <f>SUMIFS(СВЦЭМ!$C$33:$C$776,СВЦЭМ!$A$33:$A$776,$A55,СВЦЭМ!$B$33:$B$776,H$47)+'СЕТ СН'!$G$9+СВЦЭМ!$D$10+'СЕТ СН'!$G$5-'СЕТ СН'!$G$17</f>
        <v>3334.4434966500003</v>
      </c>
      <c r="I55" s="36">
        <f>SUMIFS(СВЦЭМ!$C$33:$C$776,СВЦЭМ!$A$33:$A$776,$A55,СВЦЭМ!$B$33:$B$776,I$47)+'СЕТ СН'!$G$9+СВЦЭМ!$D$10+'СЕТ СН'!$G$5-'СЕТ СН'!$G$17</f>
        <v>3307.5798284100001</v>
      </c>
      <c r="J55" s="36">
        <f>SUMIFS(СВЦЭМ!$C$33:$C$776,СВЦЭМ!$A$33:$A$776,$A55,СВЦЭМ!$B$33:$B$776,J$47)+'СЕТ СН'!$G$9+СВЦЭМ!$D$10+'СЕТ СН'!$G$5-'СЕТ СН'!$G$17</f>
        <v>3255.41750447</v>
      </c>
      <c r="K55" s="36">
        <f>SUMIFS(СВЦЭМ!$C$33:$C$776,СВЦЭМ!$A$33:$A$776,$A55,СВЦЭМ!$B$33:$B$776,K$47)+'СЕТ СН'!$G$9+СВЦЭМ!$D$10+'СЕТ СН'!$G$5-'СЕТ СН'!$G$17</f>
        <v>3250.4910100700004</v>
      </c>
      <c r="L55" s="36">
        <f>SUMIFS(СВЦЭМ!$C$33:$C$776,СВЦЭМ!$A$33:$A$776,$A55,СВЦЭМ!$B$33:$B$776,L$47)+'СЕТ СН'!$G$9+СВЦЭМ!$D$10+'СЕТ СН'!$G$5-'СЕТ СН'!$G$17</f>
        <v>3208.05137289</v>
      </c>
      <c r="M55" s="36">
        <f>SUMIFS(СВЦЭМ!$C$33:$C$776,СВЦЭМ!$A$33:$A$776,$A55,СВЦЭМ!$B$33:$B$776,M$47)+'СЕТ СН'!$G$9+СВЦЭМ!$D$10+'СЕТ СН'!$G$5-'СЕТ СН'!$G$17</f>
        <v>3192.4883137200004</v>
      </c>
      <c r="N55" s="36">
        <f>SUMIFS(СВЦЭМ!$C$33:$C$776,СВЦЭМ!$A$33:$A$776,$A55,СВЦЭМ!$B$33:$B$776,N$47)+'СЕТ СН'!$G$9+СВЦЭМ!$D$10+'СЕТ СН'!$G$5-'СЕТ СН'!$G$17</f>
        <v>3127.6736000000001</v>
      </c>
      <c r="O55" s="36">
        <f>SUMIFS(СВЦЭМ!$C$33:$C$776,СВЦЭМ!$A$33:$A$776,$A55,СВЦЭМ!$B$33:$B$776,O$47)+'СЕТ СН'!$G$9+СВЦЭМ!$D$10+'СЕТ СН'!$G$5-'СЕТ СН'!$G$17</f>
        <v>3115.1532544800002</v>
      </c>
      <c r="P55" s="36">
        <f>SUMIFS(СВЦЭМ!$C$33:$C$776,СВЦЭМ!$A$33:$A$776,$A55,СВЦЭМ!$B$33:$B$776,P$47)+'СЕТ СН'!$G$9+СВЦЭМ!$D$10+'СЕТ СН'!$G$5-'СЕТ СН'!$G$17</f>
        <v>3116.3257261700001</v>
      </c>
      <c r="Q55" s="36">
        <f>SUMIFS(СВЦЭМ!$C$33:$C$776,СВЦЭМ!$A$33:$A$776,$A55,СВЦЭМ!$B$33:$B$776,Q$47)+'СЕТ СН'!$G$9+СВЦЭМ!$D$10+'СЕТ СН'!$G$5-'СЕТ СН'!$G$17</f>
        <v>3122.7660801800002</v>
      </c>
      <c r="R55" s="36">
        <f>SUMIFS(СВЦЭМ!$C$33:$C$776,СВЦЭМ!$A$33:$A$776,$A55,СВЦЭМ!$B$33:$B$776,R$47)+'СЕТ СН'!$G$9+СВЦЭМ!$D$10+'СЕТ СН'!$G$5-'СЕТ СН'!$G$17</f>
        <v>3105.5327112800001</v>
      </c>
      <c r="S55" s="36">
        <f>SUMIFS(СВЦЭМ!$C$33:$C$776,СВЦЭМ!$A$33:$A$776,$A55,СВЦЭМ!$B$33:$B$776,S$47)+'СЕТ СН'!$G$9+СВЦЭМ!$D$10+'СЕТ СН'!$G$5-'СЕТ СН'!$G$17</f>
        <v>3123.4431962900003</v>
      </c>
      <c r="T55" s="36">
        <f>SUMIFS(СВЦЭМ!$C$33:$C$776,СВЦЭМ!$A$33:$A$776,$A55,СВЦЭМ!$B$33:$B$776,T$47)+'СЕТ СН'!$G$9+СВЦЭМ!$D$10+'СЕТ СН'!$G$5-'СЕТ СН'!$G$17</f>
        <v>3132.0272660800001</v>
      </c>
      <c r="U55" s="36">
        <f>SUMIFS(СВЦЭМ!$C$33:$C$776,СВЦЭМ!$A$33:$A$776,$A55,СВЦЭМ!$B$33:$B$776,U$47)+'СЕТ СН'!$G$9+СВЦЭМ!$D$10+'СЕТ СН'!$G$5-'СЕТ СН'!$G$17</f>
        <v>3145.2370090300001</v>
      </c>
      <c r="V55" s="36">
        <f>SUMIFS(СВЦЭМ!$C$33:$C$776,СВЦЭМ!$A$33:$A$776,$A55,СВЦЭМ!$B$33:$B$776,V$47)+'СЕТ СН'!$G$9+СВЦЭМ!$D$10+'СЕТ СН'!$G$5-'СЕТ СН'!$G$17</f>
        <v>3156.1527508100003</v>
      </c>
      <c r="W55" s="36">
        <f>SUMIFS(СВЦЭМ!$C$33:$C$776,СВЦЭМ!$A$33:$A$776,$A55,СВЦЭМ!$B$33:$B$776,W$47)+'СЕТ СН'!$G$9+СВЦЭМ!$D$10+'СЕТ СН'!$G$5-'СЕТ СН'!$G$17</f>
        <v>3152.1843700600002</v>
      </c>
      <c r="X55" s="36">
        <f>SUMIFS(СВЦЭМ!$C$33:$C$776,СВЦЭМ!$A$33:$A$776,$A55,СВЦЭМ!$B$33:$B$776,X$47)+'СЕТ СН'!$G$9+СВЦЭМ!$D$10+'СЕТ СН'!$G$5-'СЕТ СН'!$G$17</f>
        <v>3153.9856478400002</v>
      </c>
      <c r="Y55" s="36">
        <f>SUMIFS(СВЦЭМ!$C$33:$C$776,СВЦЭМ!$A$33:$A$776,$A55,СВЦЭМ!$B$33:$B$776,Y$47)+'СЕТ СН'!$G$9+СВЦЭМ!$D$10+'СЕТ СН'!$G$5-'СЕТ СН'!$G$17</f>
        <v>3247.3703193900001</v>
      </c>
    </row>
    <row r="56" spans="1:25" ht="15.75" x14ac:dyDescent="0.2">
      <c r="A56" s="35">
        <f t="shared" si="1"/>
        <v>44083</v>
      </c>
      <c r="B56" s="36">
        <f>SUMIFS(СВЦЭМ!$C$33:$C$776,СВЦЭМ!$A$33:$A$776,$A56,СВЦЭМ!$B$33:$B$776,B$47)+'СЕТ СН'!$G$9+СВЦЭМ!$D$10+'СЕТ СН'!$G$5-'СЕТ СН'!$G$17</f>
        <v>3333.1321668200003</v>
      </c>
      <c r="C56" s="36">
        <f>SUMIFS(СВЦЭМ!$C$33:$C$776,СВЦЭМ!$A$33:$A$776,$A56,СВЦЭМ!$B$33:$B$776,C$47)+'СЕТ СН'!$G$9+СВЦЭМ!$D$10+'СЕТ СН'!$G$5-'СЕТ СН'!$G$17</f>
        <v>3363.8275731800004</v>
      </c>
      <c r="D56" s="36">
        <f>SUMIFS(СВЦЭМ!$C$33:$C$776,СВЦЭМ!$A$33:$A$776,$A56,СВЦЭМ!$B$33:$B$776,D$47)+'СЕТ СН'!$G$9+СВЦЭМ!$D$10+'СЕТ СН'!$G$5-'СЕТ СН'!$G$17</f>
        <v>3397.5653077900001</v>
      </c>
      <c r="E56" s="36">
        <f>SUMIFS(СВЦЭМ!$C$33:$C$776,СВЦЭМ!$A$33:$A$776,$A56,СВЦЭМ!$B$33:$B$776,E$47)+'СЕТ СН'!$G$9+СВЦЭМ!$D$10+'СЕТ СН'!$G$5-'СЕТ СН'!$G$17</f>
        <v>3411.6961196300003</v>
      </c>
      <c r="F56" s="36">
        <f>SUMIFS(СВЦЭМ!$C$33:$C$776,СВЦЭМ!$A$33:$A$776,$A56,СВЦЭМ!$B$33:$B$776,F$47)+'СЕТ СН'!$G$9+СВЦЭМ!$D$10+'СЕТ СН'!$G$5-'СЕТ СН'!$G$17</f>
        <v>3388.0277005500002</v>
      </c>
      <c r="G56" s="36">
        <f>SUMIFS(СВЦЭМ!$C$33:$C$776,СВЦЭМ!$A$33:$A$776,$A56,СВЦЭМ!$B$33:$B$776,G$47)+'СЕТ СН'!$G$9+СВЦЭМ!$D$10+'СЕТ СН'!$G$5-'СЕТ СН'!$G$17</f>
        <v>3379.12794153</v>
      </c>
      <c r="H56" s="36">
        <f>SUMIFS(СВЦЭМ!$C$33:$C$776,СВЦЭМ!$A$33:$A$776,$A56,СВЦЭМ!$B$33:$B$776,H$47)+'СЕТ СН'!$G$9+СВЦЭМ!$D$10+'СЕТ СН'!$G$5-'СЕТ СН'!$G$17</f>
        <v>3353.53689012</v>
      </c>
      <c r="I56" s="36">
        <f>SUMIFS(СВЦЭМ!$C$33:$C$776,СВЦЭМ!$A$33:$A$776,$A56,СВЦЭМ!$B$33:$B$776,I$47)+'СЕТ СН'!$G$9+СВЦЭМ!$D$10+'СЕТ СН'!$G$5-'СЕТ СН'!$G$17</f>
        <v>3351.1786410900004</v>
      </c>
      <c r="J56" s="36">
        <f>SUMIFS(СВЦЭМ!$C$33:$C$776,СВЦЭМ!$A$33:$A$776,$A56,СВЦЭМ!$B$33:$B$776,J$47)+'СЕТ СН'!$G$9+СВЦЭМ!$D$10+'СЕТ СН'!$G$5-'СЕТ СН'!$G$17</f>
        <v>3297.9730974000004</v>
      </c>
      <c r="K56" s="36">
        <f>SUMIFS(СВЦЭМ!$C$33:$C$776,СВЦЭМ!$A$33:$A$776,$A56,СВЦЭМ!$B$33:$B$776,K$47)+'СЕТ СН'!$G$9+СВЦЭМ!$D$10+'СЕТ СН'!$G$5-'СЕТ СН'!$G$17</f>
        <v>3285.4211601200004</v>
      </c>
      <c r="L56" s="36">
        <f>SUMIFS(СВЦЭМ!$C$33:$C$776,СВЦЭМ!$A$33:$A$776,$A56,СВЦЭМ!$B$33:$B$776,L$47)+'СЕТ СН'!$G$9+СВЦЭМ!$D$10+'СЕТ СН'!$G$5-'СЕТ СН'!$G$17</f>
        <v>3268.3166945100002</v>
      </c>
      <c r="M56" s="36">
        <f>SUMIFS(СВЦЭМ!$C$33:$C$776,СВЦЭМ!$A$33:$A$776,$A56,СВЦЭМ!$B$33:$B$776,M$47)+'СЕТ СН'!$G$9+СВЦЭМ!$D$10+'СЕТ СН'!$G$5-'СЕТ СН'!$G$17</f>
        <v>3208.74802361</v>
      </c>
      <c r="N56" s="36">
        <f>SUMIFS(СВЦЭМ!$C$33:$C$776,СВЦЭМ!$A$33:$A$776,$A56,СВЦЭМ!$B$33:$B$776,N$47)+'СЕТ СН'!$G$9+СВЦЭМ!$D$10+'СЕТ СН'!$G$5-'СЕТ СН'!$G$17</f>
        <v>3147.7235248900001</v>
      </c>
      <c r="O56" s="36">
        <f>SUMIFS(СВЦЭМ!$C$33:$C$776,СВЦЭМ!$A$33:$A$776,$A56,СВЦЭМ!$B$33:$B$776,O$47)+'СЕТ СН'!$G$9+СВЦЭМ!$D$10+'СЕТ СН'!$G$5-'СЕТ СН'!$G$17</f>
        <v>3143.0383513800002</v>
      </c>
      <c r="P56" s="36">
        <f>SUMIFS(СВЦЭМ!$C$33:$C$776,СВЦЭМ!$A$33:$A$776,$A56,СВЦЭМ!$B$33:$B$776,P$47)+'СЕТ СН'!$G$9+СВЦЭМ!$D$10+'СЕТ СН'!$G$5-'СЕТ СН'!$G$17</f>
        <v>3143.9333813200001</v>
      </c>
      <c r="Q56" s="36">
        <f>SUMIFS(СВЦЭМ!$C$33:$C$776,СВЦЭМ!$A$33:$A$776,$A56,СВЦЭМ!$B$33:$B$776,Q$47)+'СЕТ СН'!$G$9+СВЦЭМ!$D$10+'СЕТ СН'!$G$5-'СЕТ СН'!$G$17</f>
        <v>3151.5232635500001</v>
      </c>
      <c r="R56" s="36">
        <f>SUMIFS(СВЦЭМ!$C$33:$C$776,СВЦЭМ!$A$33:$A$776,$A56,СВЦЭМ!$B$33:$B$776,R$47)+'СЕТ СН'!$G$9+СВЦЭМ!$D$10+'СЕТ СН'!$G$5-'СЕТ СН'!$G$17</f>
        <v>3140.7699903600001</v>
      </c>
      <c r="S56" s="36">
        <f>SUMIFS(СВЦЭМ!$C$33:$C$776,СВЦЭМ!$A$33:$A$776,$A56,СВЦЭМ!$B$33:$B$776,S$47)+'СЕТ СН'!$G$9+СВЦЭМ!$D$10+'СЕТ СН'!$G$5-'СЕТ СН'!$G$17</f>
        <v>3139.92681687</v>
      </c>
      <c r="T56" s="36">
        <f>SUMIFS(СВЦЭМ!$C$33:$C$776,СВЦЭМ!$A$33:$A$776,$A56,СВЦЭМ!$B$33:$B$776,T$47)+'СЕТ СН'!$G$9+СВЦЭМ!$D$10+'СЕТ СН'!$G$5-'СЕТ СН'!$G$17</f>
        <v>3145.6101655300004</v>
      </c>
      <c r="U56" s="36">
        <f>SUMIFS(СВЦЭМ!$C$33:$C$776,СВЦЭМ!$A$33:$A$776,$A56,СВЦЭМ!$B$33:$B$776,U$47)+'СЕТ СН'!$G$9+СВЦЭМ!$D$10+'СЕТ СН'!$G$5-'СЕТ СН'!$G$17</f>
        <v>3161.8596500500003</v>
      </c>
      <c r="V56" s="36">
        <f>SUMIFS(СВЦЭМ!$C$33:$C$776,СВЦЭМ!$A$33:$A$776,$A56,СВЦЭМ!$B$33:$B$776,V$47)+'СЕТ СН'!$G$9+СВЦЭМ!$D$10+'СЕТ СН'!$G$5-'СЕТ СН'!$G$17</f>
        <v>3156.4834742700004</v>
      </c>
      <c r="W56" s="36">
        <f>SUMIFS(СВЦЭМ!$C$33:$C$776,СВЦЭМ!$A$33:$A$776,$A56,СВЦЭМ!$B$33:$B$776,W$47)+'СЕТ СН'!$G$9+СВЦЭМ!$D$10+'СЕТ СН'!$G$5-'СЕТ СН'!$G$17</f>
        <v>3150.5828612300002</v>
      </c>
      <c r="X56" s="36">
        <f>SUMIFS(СВЦЭМ!$C$33:$C$776,СВЦЭМ!$A$33:$A$776,$A56,СВЦЭМ!$B$33:$B$776,X$47)+'СЕТ СН'!$G$9+СВЦЭМ!$D$10+'СЕТ СН'!$G$5-'СЕТ СН'!$G$17</f>
        <v>3172.7167502600005</v>
      </c>
      <c r="Y56" s="36">
        <f>SUMIFS(СВЦЭМ!$C$33:$C$776,СВЦЭМ!$A$33:$A$776,$A56,СВЦЭМ!$B$33:$B$776,Y$47)+'СЕТ СН'!$G$9+СВЦЭМ!$D$10+'СЕТ СН'!$G$5-'СЕТ СН'!$G$17</f>
        <v>3271.4632368000002</v>
      </c>
    </row>
    <row r="57" spans="1:25" ht="15.75" x14ac:dyDescent="0.2">
      <c r="A57" s="35">
        <f t="shared" si="1"/>
        <v>44084</v>
      </c>
      <c r="B57" s="36">
        <f>SUMIFS(СВЦЭМ!$C$33:$C$776,СВЦЭМ!$A$33:$A$776,$A57,СВЦЭМ!$B$33:$B$776,B$47)+'СЕТ СН'!$G$9+СВЦЭМ!$D$10+'СЕТ СН'!$G$5-'СЕТ СН'!$G$17</f>
        <v>3291.6698524600001</v>
      </c>
      <c r="C57" s="36">
        <f>SUMIFS(СВЦЭМ!$C$33:$C$776,СВЦЭМ!$A$33:$A$776,$A57,СВЦЭМ!$B$33:$B$776,C$47)+'СЕТ СН'!$G$9+СВЦЭМ!$D$10+'СЕТ СН'!$G$5-'СЕТ СН'!$G$17</f>
        <v>3340.1063676100002</v>
      </c>
      <c r="D57" s="36">
        <f>SUMIFS(СВЦЭМ!$C$33:$C$776,СВЦЭМ!$A$33:$A$776,$A57,СВЦЭМ!$B$33:$B$776,D$47)+'СЕТ СН'!$G$9+СВЦЭМ!$D$10+'СЕТ СН'!$G$5-'СЕТ СН'!$G$17</f>
        <v>3361.7249542100003</v>
      </c>
      <c r="E57" s="36">
        <f>SUMIFS(СВЦЭМ!$C$33:$C$776,СВЦЭМ!$A$33:$A$776,$A57,СВЦЭМ!$B$33:$B$776,E$47)+'СЕТ СН'!$G$9+СВЦЭМ!$D$10+'СЕТ СН'!$G$5-'СЕТ СН'!$G$17</f>
        <v>3371.8764285699999</v>
      </c>
      <c r="F57" s="36">
        <f>SUMIFS(СВЦЭМ!$C$33:$C$776,СВЦЭМ!$A$33:$A$776,$A57,СВЦЭМ!$B$33:$B$776,F$47)+'СЕТ СН'!$G$9+СВЦЭМ!$D$10+'СЕТ СН'!$G$5-'СЕТ СН'!$G$17</f>
        <v>3374.42381591</v>
      </c>
      <c r="G57" s="36">
        <f>SUMIFS(СВЦЭМ!$C$33:$C$776,СВЦЭМ!$A$33:$A$776,$A57,СВЦЭМ!$B$33:$B$776,G$47)+'СЕТ СН'!$G$9+СВЦЭМ!$D$10+'СЕТ СН'!$G$5-'СЕТ СН'!$G$17</f>
        <v>3351.8479799500001</v>
      </c>
      <c r="H57" s="36">
        <f>SUMIFS(СВЦЭМ!$C$33:$C$776,СВЦЭМ!$A$33:$A$776,$A57,СВЦЭМ!$B$33:$B$776,H$47)+'СЕТ СН'!$G$9+СВЦЭМ!$D$10+'СЕТ СН'!$G$5-'СЕТ СН'!$G$17</f>
        <v>3306.1235621300002</v>
      </c>
      <c r="I57" s="36">
        <f>SUMIFS(СВЦЭМ!$C$33:$C$776,СВЦЭМ!$A$33:$A$776,$A57,СВЦЭМ!$B$33:$B$776,I$47)+'СЕТ СН'!$G$9+СВЦЭМ!$D$10+'СЕТ СН'!$G$5-'СЕТ СН'!$G$17</f>
        <v>3264.0185907300001</v>
      </c>
      <c r="J57" s="36">
        <f>SUMIFS(СВЦЭМ!$C$33:$C$776,СВЦЭМ!$A$33:$A$776,$A57,СВЦЭМ!$B$33:$B$776,J$47)+'СЕТ СН'!$G$9+СВЦЭМ!$D$10+'СЕТ СН'!$G$5-'СЕТ СН'!$G$17</f>
        <v>3250.6769254000001</v>
      </c>
      <c r="K57" s="36">
        <f>SUMIFS(СВЦЭМ!$C$33:$C$776,СВЦЭМ!$A$33:$A$776,$A57,СВЦЭМ!$B$33:$B$776,K$47)+'СЕТ СН'!$G$9+СВЦЭМ!$D$10+'СЕТ СН'!$G$5-'СЕТ СН'!$G$17</f>
        <v>3250.1303999700003</v>
      </c>
      <c r="L57" s="36">
        <f>SUMIFS(СВЦЭМ!$C$33:$C$776,СВЦЭМ!$A$33:$A$776,$A57,СВЦЭМ!$B$33:$B$776,L$47)+'СЕТ СН'!$G$9+СВЦЭМ!$D$10+'СЕТ СН'!$G$5-'СЕТ СН'!$G$17</f>
        <v>3253.7295374300002</v>
      </c>
      <c r="M57" s="36">
        <f>SUMIFS(СВЦЭМ!$C$33:$C$776,СВЦЭМ!$A$33:$A$776,$A57,СВЦЭМ!$B$33:$B$776,M$47)+'СЕТ СН'!$G$9+СВЦЭМ!$D$10+'СЕТ СН'!$G$5-'СЕТ СН'!$G$17</f>
        <v>3207.3111281600004</v>
      </c>
      <c r="N57" s="36">
        <f>SUMIFS(СВЦЭМ!$C$33:$C$776,СВЦЭМ!$A$33:$A$776,$A57,СВЦЭМ!$B$33:$B$776,N$47)+'СЕТ СН'!$G$9+СВЦЭМ!$D$10+'СЕТ СН'!$G$5-'СЕТ СН'!$G$17</f>
        <v>3129.2142458300004</v>
      </c>
      <c r="O57" s="36">
        <f>SUMIFS(СВЦЭМ!$C$33:$C$776,СВЦЭМ!$A$33:$A$776,$A57,СВЦЭМ!$B$33:$B$776,O$47)+'СЕТ СН'!$G$9+СВЦЭМ!$D$10+'СЕТ СН'!$G$5-'СЕТ СН'!$G$17</f>
        <v>3114.9642551100001</v>
      </c>
      <c r="P57" s="36">
        <f>SUMIFS(СВЦЭМ!$C$33:$C$776,СВЦЭМ!$A$33:$A$776,$A57,СВЦЭМ!$B$33:$B$776,P$47)+'СЕТ СН'!$G$9+СВЦЭМ!$D$10+'СЕТ СН'!$G$5-'СЕТ СН'!$G$17</f>
        <v>3117.4976686600003</v>
      </c>
      <c r="Q57" s="36">
        <f>SUMIFS(СВЦЭМ!$C$33:$C$776,СВЦЭМ!$A$33:$A$776,$A57,СВЦЭМ!$B$33:$B$776,Q$47)+'СЕТ СН'!$G$9+СВЦЭМ!$D$10+'СЕТ СН'!$G$5-'СЕТ СН'!$G$17</f>
        <v>3123.9423602900001</v>
      </c>
      <c r="R57" s="36">
        <f>SUMIFS(СВЦЭМ!$C$33:$C$776,СВЦЭМ!$A$33:$A$776,$A57,СВЦЭМ!$B$33:$B$776,R$47)+'СЕТ СН'!$G$9+СВЦЭМ!$D$10+'СЕТ СН'!$G$5-'СЕТ СН'!$G$17</f>
        <v>3116.3596108800002</v>
      </c>
      <c r="S57" s="36">
        <f>SUMIFS(СВЦЭМ!$C$33:$C$776,СВЦЭМ!$A$33:$A$776,$A57,СВЦЭМ!$B$33:$B$776,S$47)+'СЕТ СН'!$G$9+СВЦЭМ!$D$10+'СЕТ СН'!$G$5-'СЕТ СН'!$G$17</f>
        <v>3112.0257164900004</v>
      </c>
      <c r="T57" s="36">
        <f>SUMIFS(СВЦЭМ!$C$33:$C$776,СВЦЭМ!$A$33:$A$776,$A57,СВЦЭМ!$B$33:$B$776,T$47)+'СЕТ СН'!$G$9+СВЦЭМ!$D$10+'СЕТ СН'!$G$5-'СЕТ СН'!$G$17</f>
        <v>3114.3815706300002</v>
      </c>
      <c r="U57" s="36">
        <f>SUMIFS(СВЦЭМ!$C$33:$C$776,СВЦЭМ!$A$33:$A$776,$A57,СВЦЭМ!$B$33:$B$776,U$47)+'СЕТ СН'!$G$9+СВЦЭМ!$D$10+'СЕТ СН'!$G$5-'СЕТ СН'!$G$17</f>
        <v>3134.5836062400003</v>
      </c>
      <c r="V57" s="36">
        <f>SUMIFS(СВЦЭМ!$C$33:$C$776,СВЦЭМ!$A$33:$A$776,$A57,СВЦЭМ!$B$33:$B$776,V$47)+'СЕТ СН'!$G$9+СВЦЭМ!$D$10+'СЕТ СН'!$G$5-'СЕТ СН'!$G$17</f>
        <v>3147.4091605800004</v>
      </c>
      <c r="W57" s="36">
        <f>SUMIFS(СВЦЭМ!$C$33:$C$776,СВЦЭМ!$A$33:$A$776,$A57,СВЦЭМ!$B$33:$B$776,W$47)+'СЕТ СН'!$G$9+СВЦЭМ!$D$10+'СЕТ СН'!$G$5-'СЕТ СН'!$G$17</f>
        <v>3136.3102171200003</v>
      </c>
      <c r="X57" s="36">
        <f>SUMIFS(СВЦЭМ!$C$33:$C$776,СВЦЭМ!$A$33:$A$776,$A57,СВЦЭМ!$B$33:$B$776,X$47)+'СЕТ СН'!$G$9+СВЦЭМ!$D$10+'СЕТ СН'!$G$5-'СЕТ СН'!$G$17</f>
        <v>3150.2091360200002</v>
      </c>
      <c r="Y57" s="36">
        <f>SUMIFS(СВЦЭМ!$C$33:$C$776,СВЦЭМ!$A$33:$A$776,$A57,СВЦЭМ!$B$33:$B$776,Y$47)+'СЕТ СН'!$G$9+СВЦЭМ!$D$10+'СЕТ СН'!$G$5-'СЕТ СН'!$G$17</f>
        <v>3236.9337969400003</v>
      </c>
    </row>
    <row r="58" spans="1:25" ht="15.75" x14ac:dyDescent="0.2">
      <c r="A58" s="35">
        <f t="shared" si="1"/>
        <v>44085</v>
      </c>
      <c r="B58" s="36">
        <f>SUMIFS(СВЦЭМ!$C$33:$C$776,СВЦЭМ!$A$33:$A$776,$A58,СВЦЭМ!$B$33:$B$776,B$47)+'СЕТ СН'!$G$9+СВЦЭМ!$D$10+'СЕТ СН'!$G$5-'СЕТ СН'!$G$17</f>
        <v>3302.14912878</v>
      </c>
      <c r="C58" s="36">
        <f>SUMIFS(СВЦЭМ!$C$33:$C$776,СВЦЭМ!$A$33:$A$776,$A58,СВЦЭМ!$B$33:$B$776,C$47)+'СЕТ СН'!$G$9+СВЦЭМ!$D$10+'СЕТ СН'!$G$5-'СЕТ СН'!$G$17</f>
        <v>3318.6323341300003</v>
      </c>
      <c r="D58" s="36">
        <f>SUMIFS(СВЦЭМ!$C$33:$C$776,СВЦЭМ!$A$33:$A$776,$A58,СВЦЭМ!$B$33:$B$776,D$47)+'СЕТ СН'!$G$9+СВЦЭМ!$D$10+'СЕТ СН'!$G$5-'СЕТ СН'!$G$17</f>
        <v>3332.4477488000002</v>
      </c>
      <c r="E58" s="36">
        <f>SUMIFS(СВЦЭМ!$C$33:$C$776,СВЦЭМ!$A$33:$A$776,$A58,СВЦЭМ!$B$33:$B$776,E$47)+'СЕТ СН'!$G$9+СВЦЭМ!$D$10+'СЕТ СН'!$G$5-'СЕТ СН'!$G$17</f>
        <v>3357.2190450300004</v>
      </c>
      <c r="F58" s="36">
        <f>SUMIFS(СВЦЭМ!$C$33:$C$776,СВЦЭМ!$A$33:$A$776,$A58,СВЦЭМ!$B$33:$B$776,F$47)+'СЕТ СН'!$G$9+СВЦЭМ!$D$10+'СЕТ СН'!$G$5-'СЕТ СН'!$G$17</f>
        <v>3362.0892387500003</v>
      </c>
      <c r="G58" s="36">
        <f>SUMIFS(СВЦЭМ!$C$33:$C$776,СВЦЭМ!$A$33:$A$776,$A58,СВЦЭМ!$B$33:$B$776,G$47)+'СЕТ СН'!$G$9+СВЦЭМ!$D$10+'СЕТ СН'!$G$5-'СЕТ СН'!$G$17</f>
        <v>3343.7459330600004</v>
      </c>
      <c r="H58" s="36">
        <f>SUMIFS(СВЦЭМ!$C$33:$C$776,СВЦЭМ!$A$33:$A$776,$A58,СВЦЭМ!$B$33:$B$776,H$47)+'СЕТ СН'!$G$9+СВЦЭМ!$D$10+'СЕТ СН'!$G$5-'СЕТ СН'!$G$17</f>
        <v>3293.2937996000001</v>
      </c>
      <c r="I58" s="36">
        <f>SUMIFS(СВЦЭМ!$C$33:$C$776,СВЦЭМ!$A$33:$A$776,$A58,СВЦЭМ!$B$33:$B$776,I$47)+'СЕТ СН'!$G$9+СВЦЭМ!$D$10+'СЕТ СН'!$G$5-'СЕТ СН'!$G$17</f>
        <v>3246.5750122400004</v>
      </c>
      <c r="J58" s="36">
        <f>SUMIFS(СВЦЭМ!$C$33:$C$776,СВЦЭМ!$A$33:$A$776,$A58,СВЦЭМ!$B$33:$B$776,J$47)+'СЕТ СН'!$G$9+СВЦЭМ!$D$10+'СЕТ СН'!$G$5-'СЕТ СН'!$G$17</f>
        <v>3207.8257086400004</v>
      </c>
      <c r="K58" s="36">
        <f>SUMIFS(СВЦЭМ!$C$33:$C$776,СВЦЭМ!$A$33:$A$776,$A58,СВЦЭМ!$B$33:$B$776,K$47)+'СЕТ СН'!$G$9+СВЦЭМ!$D$10+'СЕТ СН'!$G$5-'СЕТ СН'!$G$17</f>
        <v>3197.1039939800003</v>
      </c>
      <c r="L58" s="36">
        <f>SUMIFS(СВЦЭМ!$C$33:$C$776,СВЦЭМ!$A$33:$A$776,$A58,СВЦЭМ!$B$33:$B$776,L$47)+'СЕТ СН'!$G$9+СВЦЭМ!$D$10+'СЕТ СН'!$G$5-'СЕТ СН'!$G$17</f>
        <v>3227.6827723800002</v>
      </c>
      <c r="M58" s="36">
        <f>SUMIFS(СВЦЭМ!$C$33:$C$776,СВЦЭМ!$A$33:$A$776,$A58,СВЦЭМ!$B$33:$B$776,M$47)+'СЕТ СН'!$G$9+СВЦЭМ!$D$10+'СЕТ СН'!$G$5-'СЕТ СН'!$G$17</f>
        <v>3194.3247311600003</v>
      </c>
      <c r="N58" s="36">
        <f>SUMIFS(СВЦЭМ!$C$33:$C$776,СВЦЭМ!$A$33:$A$776,$A58,СВЦЭМ!$B$33:$B$776,N$47)+'СЕТ СН'!$G$9+СВЦЭМ!$D$10+'СЕТ СН'!$G$5-'СЕТ СН'!$G$17</f>
        <v>3139.8693592899999</v>
      </c>
      <c r="O58" s="36">
        <f>SUMIFS(СВЦЭМ!$C$33:$C$776,СВЦЭМ!$A$33:$A$776,$A58,СВЦЭМ!$B$33:$B$776,O$47)+'СЕТ СН'!$G$9+СВЦЭМ!$D$10+'СЕТ СН'!$G$5-'СЕТ СН'!$G$17</f>
        <v>3117.61063724</v>
      </c>
      <c r="P58" s="36">
        <f>SUMIFS(СВЦЭМ!$C$33:$C$776,СВЦЭМ!$A$33:$A$776,$A58,СВЦЭМ!$B$33:$B$776,P$47)+'СЕТ СН'!$G$9+СВЦЭМ!$D$10+'СЕТ СН'!$G$5-'СЕТ СН'!$G$17</f>
        <v>3114.1491381300002</v>
      </c>
      <c r="Q58" s="36">
        <f>SUMIFS(СВЦЭМ!$C$33:$C$776,СВЦЭМ!$A$33:$A$776,$A58,СВЦЭМ!$B$33:$B$776,Q$47)+'СЕТ СН'!$G$9+СВЦЭМ!$D$10+'СЕТ СН'!$G$5-'СЕТ СН'!$G$17</f>
        <v>3113.9385487500003</v>
      </c>
      <c r="R58" s="36">
        <f>SUMIFS(СВЦЭМ!$C$33:$C$776,СВЦЭМ!$A$33:$A$776,$A58,СВЦЭМ!$B$33:$B$776,R$47)+'СЕТ СН'!$G$9+СВЦЭМ!$D$10+'СЕТ СН'!$G$5-'СЕТ СН'!$G$17</f>
        <v>3108.0440628200004</v>
      </c>
      <c r="S58" s="36">
        <f>SUMIFS(СВЦЭМ!$C$33:$C$776,СВЦЭМ!$A$33:$A$776,$A58,СВЦЭМ!$B$33:$B$776,S$47)+'СЕТ СН'!$G$9+СВЦЭМ!$D$10+'СЕТ СН'!$G$5-'СЕТ СН'!$G$17</f>
        <v>3107.1658539800001</v>
      </c>
      <c r="T58" s="36">
        <f>SUMIFS(СВЦЭМ!$C$33:$C$776,СВЦЭМ!$A$33:$A$776,$A58,СВЦЭМ!$B$33:$B$776,T$47)+'СЕТ СН'!$G$9+СВЦЭМ!$D$10+'СЕТ СН'!$G$5-'СЕТ СН'!$G$17</f>
        <v>3102.1265156100003</v>
      </c>
      <c r="U58" s="36">
        <f>SUMIFS(СВЦЭМ!$C$33:$C$776,СВЦЭМ!$A$33:$A$776,$A58,СВЦЭМ!$B$33:$B$776,U$47)+'СЕТ СН'!$G$9+СВЦЭМ!$D$10+'СЕТ СН'!$G$5-'СЕТ СН'!$G$17</f>
        <v>3108.2184856600002</v>
      </c>
      <c r="V58" s="36">
        <f>SUMIFS(СВЦЭМ!$C$33:$C$776,СВЦЭМ!$A$33:$A$776,$A58,СВЦЭМ!$B$33:$B$776,V$47)+'СЕТ СН'!$G$9+СВЦЭМ!$D$10+'СЕТ СН'!$G$5-'СЕТ СН'!$G$17</f>
        <v>3122.5821419000004</v>
      </c>
      <c r="W58" s="36">
        <f>SUMIFS(СВЦЭМ!$C$33:$C$776,СВЦЭМ!$A$33:$A$776,$A58,СВЦЭМ!$B$33:$B$776,W$47)+'СЕТ СН'!$G$9+СВЦЭМ!$D$10+'СЕТ СН'!$G$5-'СЕТ СН'!$G$17</f>
        <v>3116.3510281700001</v>
      </c>
      <c r="X58" s="36">
        <f>SUMIFS(СВЦЭМ!$C$33:$C$776,СВЦЭМ!$A$33:$A$776,$A58,СВЦЭМ!$B$33:$B$776,X$47)+'СЕТ СН'!$G$9+СВЦЭМ!$D$10+'СЕТ СН'!$G$5-'СЕТ СН'!$G$17</f>
        <v>3119.9980332700002</v>
      </c>
      <c r="Y58" s="36">
        <f>SUMIFS(СВЦЭМ!$C$33:$C$776,СВЦЭМ!$A$33:$A$776,$A58,СВЦЭМ!$B$33:$B$776,Y$47)+'СЕТ СН'!$G$9+СВЦЭМ!$D$10+'СЕТ СН'!$G$5-'СЕТ СН'!$G$17</f>
        <v>3164.0168135700001</v>
      </c>
    </row>
    <row r="59" spans="1:25" ht="15.75" x14ac:dyDescent="0.2">
      <c r="A59" s="35">
        <f t="shared" si="1"/>
        <v>44086</v>
      </c>
      <c r="B59" s="36">
        <f>SUMIFS(СВЦЭМ!$C$33:$C$776,СВЦЭМ!$A$33:$A$776,$A59,СВЦЭМ!$B$33:$B$776,B$47)+'СЕТ СН'!$G$9+СВЦЭМ!$D$10+'СЕТ СН'!$G$5-'СЕТ СН'!$G$17</f>
        <v>3271.8509093600001</v>
      </c>
      <c r="C59" s="36">
        <f>SUMIFS(СВЦЭМ!$C$33:$C$776,СВЦЭМ!$A$33:$A$776,$A59,СВЦЭМ!$B$33:$B$776,C$47)+'СЕТ СН'!$G$9+СВЦЭМ!$D$10+'СЕТ СН'!$G$5-'СЕТ СН'!$G$17</f>
        <v>3309.00030247</v>
      </c>
      <c r="D59" s="36">
        <f>SUMIFS(СВЦЭМ!$C$33:$C$776,СВЦЭМ!$A$33:$A$776,$A59,СВЦЭМ!$B$33:$B$776,D$47)+'СЕТ СН'!$G$9+СВЦЭМ!$D$10+'СЕТ СН'!$G$5-'СЕТ СН'!$G$17</f>
        <v>3330.51396484</v>
      </c>
      <c r="E59" s="36">
        <f>SUMIFS(СВЦЭМ!$C$33:$C$776,СВЦЭМ!$A$33:$A$776,$A59,СВЦЭМ!$B$33:$B$776,E$47)+'СЕТ СН'!$G$9+СВЦЭМ!$D$10+'СЕТ СН'!$G$5-'СЕТ СН'!$G$17</f>
        <v>3349.5200068600002</v>
      </c>
      <c r="F59" s="36">
        <f>SUMIFS(СВЦЭМ!$C$33:$C$776,СВЦЭМ!$A$33:$A$776,$A59,СВЦЭМ!$B$33:$B$776,F$47)+'СЕТ СН'!$G$9+СВЦЭМ!$D$10+'СЕТ СН'!$G$5-'СЕТ СН'!$G$17</f>
        <v>3364.5810280800001</v>
      </c>
      <c r="G59" s="36">
        <f>SUMIFS(СВЦЭМ!$C$33:$C$776,СВЦЭМ!$A$33:$A$776,$A59,СВЦЭМ!$B$33:$B$776,G$47)+'СЕТ СН'!$G$9+СВЦЭМ!$D$10+'СЕТ СН'!$G$5-'СЕТ СН'!$G$17</f>
        <v>3351.1424959700003</v>
      </c>
      <c r="H59" s="36">
        <f>SUMIFS(СВЦЭМ!$C$33:$C$776,СВЦЭМ!$A$33:$A$776,$A59,СВЦЭМ!$B$33:$B$776,H$47)+'СЕТ СН'!$G$9+СВЦЭМ!$D$10+'СЕТ СН'!$G$5-'СЕТ СН'!$G$17</f>
        <v>3315.9612957300001</v>
      </c>
      <c r="I59" s="36">
        <f>SUMIFS(СВЦЭМ!$C$33:$C$776,СВЦЭМ!$A$33:$A$776,$A59,СВЦЭМ!$B$33:$B$776,I$47)+'СЕТ СН'!$G$9+СВЦЭМ!$D$10+'СЕТ СН'!$G$5-'СЕТ СН'!$G$17</f>
        <v>3277.75926273</v>
      </c>
      <c r="J59" s="36">
        <f>SUMIFS(СВЦЭМ!$C$33:$C$776,СВЦЭМ!$A$33:$A$776,$A59,СВЦЭМ!$B$33:$B$776,J$47)+'СЕТ СН'!$G$9+СВЦЭМ!$D$10+'СЕТ СН'!$G$5-'СЕТ СН'!$G$17</f>
        <v>3231.7993496400004</v>
      </c>
      <c r="K59" s="36">
        <f>SUMIFS(СВЦЭМ!$C$33:$C$776,СВЦЭМ!$A$33:$A$776,$A59,СВЦЭМ!$B$33:$B$776,K$47)+'СЕТ СН'!$G$9+СВЦЭМ!$D$10+'СЕТ СН'!$G$5-'СЕТ СН'!$G$17</f>
        <v>3207.6890460800005</v>
      </c>
      <c r="L59" s="36">
        <f>SUMIFS(СВЦЭМ!$C$33:$C$776,СВЦЭМ!$A$33:$A$776,$A59,СВЦЭМ!$B$33:$B$776,L$47)+'СЕТ СН'!$G$9+СВЦЭМ!$D$10+'СЕТ СН'!$G$5-'СЕТ СН'!$G$17</f>
        <v>3186.66523246</v>
      </c>
      <c r="M59" s="36">
        <f>SUMIFS(СВЦЭМ!$C$33:$C$776,СВЦЭМ!$A$33:$A$776,$A59,СВЦЭМ!$B$33:$B$776,M$47)+'СЕТ СН'!$G$9+СВЦЭМ!$D$10+'СЕТ СН'!$G$5-'СЕТ СН'!$G$17</f>
        <v>3146.7267013000001</v>
      </c>
      <c r="N59" s="36">
        <f>SUMIFS(СВЦЭМ!$C$33:$C$776,СВЦЭМ!$A$33:$A$776,$A59,СВЦЭМ!$B$33:$B$776,N$47)+'СЕТ СН'!$G$9+СВЦЭМ!$D$10+'СЕТ СН'!$G$5-'СЕТ СН'!$G$17</f>
        <v>3119.5904760000003</v>
      </c>
      <c r="O59" s="36">
        <f>SUMIFS(СВЦЭМ!$C$33:$C$776,СВЦЭМ!$A$33:$A$776,$A59,СВЦЭМ!$B$33:$B$776,O$47)+'СЕТ СН'!$G$9+СВЦЭМ!$D$10+'СЕТ СН'!$G$5-'СЕТ СН'!$G$17</f>
        <v>3117.62347245</v>
      </c>
      <c r="P59" s="36">
        <f>SUMIFS(СВЦЭМ!$C$33:$C$776,СВЦЭМ!$A$33:$A$776,$A59,СВЦЭМ!$B$33:$B$776,P$47)+'СЕТ СН'!$G$9+СВЦЭМ!$D$10+'СЕТ СН'!$G$5-'СЕТ СН'!$G$17</f>
        <v>3108.29335825</v>
      </c>
      <c r="Q59" s="36">
        <f>SUMIFS(СВЦЭМ!$C$33:$C$776,СВЦЭМ!$A$33:$A$776,$A59,СВЦЭМ!$B$33:$B$776,Q$47)+'СЕТ СН'!$G$9+СВЦЭМ!$D$10+'СЕТ СН'!$G$5-'СЕТ СН'!$G$17</f>
        <v>3107.5683140600004</v>
      </c>
      <c r="R59" s="36">
        <f>SUMIFS(СВЦЭМ!$C$33:$C$776,СВЦЭМ!$A$33:$A$776,$A59,СВЦЭМ!$B$33:$B$776,R$47)+'СЕТ СН'!$G$9+СВЦЭМ!$D$10+'СЕТ СН'!$G$5-'СЕТ СН'!$G$17</f>
        <v>3099.9369911000003</v>
      </c>
      <c r="S59" s="36">
        <f>SUMIFS(СВЦЭМ!$C$33:$C$776,СВЦЭМ!$A$33:$A$776,$A59,СВЦЭМ!$B$33:$B$776,S$47)+'СЕТ СН'!$G$9+СВЦЭМ!$D$10+'СЕТ СН'!$G$5-'СЕТ СН'!$G$17</f>
        <v>3105.9261834900003</v>
      </c>
      <c r="T59" s="36">
        <f>SUMIFS(СВЦЭМ!$C$33:$C$776,СВЦЭМ!$A$33:$A$776,$A59,СВЦЭМ!$B$33:$B$776,T$47)+'СЕТ СН'!$G$9+СВЦЭМ!$D$10+'СЕТ СН'!$G$5-'СЕТ СН'!$G$17</f>
        <v>3109.5912570099999</v>
      </c>
      <c r="U59" s="36">
        <f>SUMIFS(СВЦЭМ!$C$33:$C$776,СВЦЭМ!$A$33:$A$776,$A59,СВЦЭМ!$B$33:$B$776,U$47)+'СЕТ СН'!$G$9+СВЦЭМ!$D$10+'СЕТ СН'!$G$5-'СЕТ СН'!$G$17</f>
        <v>3118.8636915100001</v>
      </c>
      <c r="V59" s="36">
        <f>SUMIFS(СВЦЭМ!$C$33:$C$776,СВЦЭМ!$A$33:$A$776,$A59,СВЦЭМ!$B$33:$B$776,V$47)+'СЕТ СН'!$G$9+СВЦЭМ!$D$10+'СЕТ СН'!$G$5-'СЕТ СН'!$G$17</f>
        <v>3198.1018866300001</v>
      </c>
      <c r="W59" s="36">
        <f>SUMIFS(СВЦЭМ!$C$33:$C$776,СВЦЭМ!$A$33:$A$776,$A59,СВЦЭМ!$B$33:$B$776,W$47)+'СЕТ СН'!$G$9+СВЦЭМ!$D$10+'СЕТ СН'!$G$5-'СЕТ СН'!$G$17</f>
        <v>3132.9564223100001</v>
      </c>
      <c r="X59" s="36">
        <f>SUMIFS(СВЦЭМ!$C$33:$C$776,СВЦЭМ!$A$33:$A$776,$A59,СВЦЭМ!$B$33:$B$776,X$47)+'СЕТ СН'!$G$9+СВЦЭМ!$D$10+'СЕТ СН'!$G$5-'СЕТ СН'!$G$17</f>
        <v>3079.6679970900004</v>
      </c>
      <c r="Y59" s="36">
        <f>SUMIFS(СВЦЭМ!$C$33:$C$776,СВЦЭМ!$A$33:$A$776,$A59,СВЦЭМ!$B$33:$B$776,Y$47)+'СЕТ СН'!$G$9+СВЦЭМ!$D$10+'СЕТ СН'!$G$5-'СЕТ СН'!$G$17</f>
        <v>3143.0822889999999</v>
      </c>
    </row>
    <row r="60" spans="1:25" ht="15.75" x14ac:dyDescent="0.2">
      <c r="A60" s="35">
        <f t="shared" si="1"/>
        <v>44087</v>
      </c>
      <c r="B60" s="36">
        <f>SUMIFS(СВЦЭМ!$C$33:$C$776,СВЦЭМ!$A$33:$A$776,$A60,СВЦЭМ!$B$33:$B$776,B$47)+'СЕТ СН'!$G$9+СВЦЭМ!$D$10+'СЕТ СН'!$G$5-'СЕТ СН'!$G$17</f>
        <v>3237.50685522</v>
      </c>
      <c r="C60" s="36">
        <f>SUMIFS(СВЦЭМ!$C$33:$C$776,СВЦЭМ!$A$33:$A$776,$A60,СВЦЭМ!$B$33:$B$776,C$47)+'СЕТ СН'!$G$9+СВЦЭМ!$D$10+'СЕТ СН'!$G$5-'СЕТ СН'!$G$17</f>
        <v>3257.2227565700005</v>
      </c>
      <c r="D60" s="36">
        <f>SUMIFS(СВЦЭМ!$C$33:$C$776,СВЦЭМ!$A$33:$A$776,$A60,СВЦЭМ!$B$33:$B$776,D$47)+'СЕТ СН'!$G$9+СВЦЭМ!$D$10+'СЕТ СН'!$G$5-'СЕТ СН'!$G$17</f>
        <v>3275.4594651500001</v>
      </c>
      <c r="E60" s="36">
        <f>SUMIFS(СВЦЭМ!$C$33:$C$776,СВЦЭМ!$A$33:$A$776,$A60,СВЦЭМ!$B$33:$B$776,E$47)+'СЕТ СН'!$G$9+СВЦЭМ!$D$10+'СЕТ СН'!$G$5-'СЕТ СН'!$G$17</f>
        <v>3285.4662993400002</v>
      </c>
      <c r="F60" s="36">
        <f>SUMIFS(СВЦЭМ!$C$33:$C$776,СВЦЭМ!$A$33:$A$776,$A60,СВЦЭМ!$B$33:$B$776,F$47)+'СЕТ СН'!$G$9+СВЦЭМ!$D$10+'СЕТ СН'!$G$5-'СЕТ СН'!$G$17</f>
        <v>3294.3395216500003</v>
      </c>
      <c r="G60" s="36">
        <f>SUMIFS(СВЦЭМ!$C$33:$C$776,СВЦЭМ!$A$33:$A$776,$A60,СВЦЭМ!$B$33:$B$776,G$47)+'СЕТ СН'!$G$9+СВЦЭМ!$D$10+'СЕТ СН'!$G$5-'СЕТ СН'!$G$17</f>
        <v>3289.0579501000002</v>
      </c>
      <c r="H60" s="36">
        <f>SUMIFS(СВЦЭМ!$C$33:$C$776,СВЦЭМ!$A$33:$A$776,$A60,СВЦЭМ!$B$33:$B$776,H$47)+'СЕТ СН'!$G$9+СВЦЭМ!$D$10+'СЕТ СН'!$G$5-'СЕТ СН'!$G$17</f>
        <v>3283.8782473800002</v>
      </c>
      <c r="I60" s="36">
        <f>SUMIFS(СВЦЭМ!$C$33:$C$776,СВЦЭМ!$A$33:$A$776,$A60,СВЦЭМ!$B$33:$B$776,I$47)+'СЕТ СН'!$G$9+СВЦЭМ!$D$10+'СЕТ СН'!$G$5-'СЕТ СН'!$G$17</f>
        <v>3263.2433496900003</v>
      </c>
      <c r="J60" s="36">
        <f>SUMIFS(СВЦЭМ!$C$33:$C$776,СВЦЭМ!$A$33:$A$776,$A60,СВЦЭМ!$B$33:$B$776,J$47)+'СЕТ СН'!$G$9+СВЦЭМ!$D$10+'СЕТ СН'!$G$5-'СЕТ СН'!$G$17</f>
        <v>3211.3485074800001</v>
      </c>
      <c r="K60" s="36">
        <f>SUMIFS(СВЦЭМ!$C$33:$C$776,СВЦЭМ!$A$33:$A$776,$A60,СВЦЭМ!$B$33:$B$776,K$47)+'СЕТ СН'!$G$9+СВЦЭМ!$D$10+'СЕТ СН'!$G$5-'СЕТ СН'!$G$17</f>
        <v>3158.7934835900001</v>
      </c>
      <c r="L60" s="36">
        <f>SUMIFS(СВЦЭМ!$C$33:$C$776,СВЦЭМ!$A$33:$A$776,$A60,СВЦЭМ!$B$33:$B$776,L$47)+'СЕТ СН'!$G$9+СВЦЭМ!$D$10+'СЕТ СН'!$G$5-'СЕТ СН'!$G$17</f>
        <v>3140.7947703700002</v>
      </c>
      <c r="M60" s="36">
        <f>SUMIFS(СВЦЭМ!$C$33:$C$776,СВЦЭМ!$A$33:$A$776,$A60,СВЦЭМ!$B$33:$B$776,M$47)+'СЕТ СН'!$G$9+СВЦЭМ!$D$10+'СЕТ СН'!$G$5-'СЕТ СН'!$G$17</f>
        <v>3099.0437647600002</v>
      </c>
      <c r="N60" s="36">
        <f>SUMIFS(СВЦЭМ!$C$33:$C$776,СВЦЭМ!$A$33:$A$776,$A60,СВЦЭМ!$B$33:$B$776,N$47)+'СЕТ СН'!$G$9+СВЦЭМ!$D$10+'СЕТ СН'!$G$5-'СЕТ СН'!$G$17</f>
        <v>3050.3658824300001</v>
      </c>
      <c r="O60" s="36">
        <f>SUMIFS(СВЦЭМ!$C$33:$C$776,СВЦЭМ!$A$33:$A$776,$A60,СВЦЭМ!$B$33:$B$776,O$47)+'СЕТ СН'!$G$9+СВЦЭМ!$D$10+'СЕТ СН'!$G$5-'СЕТ СН'!$G$17</f>
        <v>3050.2685163800002</v>
      </c>
      <c r="P60" s="36">
        <f>SUMIFS(СВЦЭМ!$C$33:$C$776,СВЦЭМ!$A$33:$A$776,$A60,СВЦЭМ!$B$33:$B$776,P$47)+'СЕТ СН'!$G$9+СВЦЭМ!$D$10+'СЕТ СН'!$G$5-'СЕТ СН'!$G$17</f>
        <v>3042.6249974400002</v>
      </c>
      <c r="Q60" s="36">
        <f>SUMIFS(СВЦЭМ!$C$33:$C$776,СВЦЭМ!$A$33:$A$776,$A60,СВЦЭМ!$B$33:$B$776,Q$47)+'СЕТ СН'!$G$9+СВЦЭМ!$D$10+'СЕТ СН'!$G$5-'СЕТ СН'!$G$17</f>
        <v>3041.8002030000002</v>
      </c>
      <c r="R60" s="36">
        <f>SUMIFS(СВЦЭМ!$C$33:$C$776,СВЦЭМ!$A$33:$A$776,$A60,СВЦЭМ!$B$33:$B$776,R$47)+'СЕТ СН'!$G$9+СВЦЭМ!$D$10+'СЕТ СН'!$G$5-'СЕТ СН'!$G$17</f>
        <v>3041.7092153600001</v>
      </c>
      <c r="S60" s="36">
        <f>SUMIFS(СВЦЭМ!$C$33:$C$776,СВЦЭМ!$A$33:$A$776,$A60,СВЦЭМ!$B$33:$B$776,S$47)+'СЕТ СН'!$G$9+СВЦЭМ!$D$10+'СЕТ СН'!$G$5-'СЕТ СН'!$G$17</f>
        <v>3055.6438340700001</v>
      </c>
      <c r="T60" s="36">
        <f>SUMIFS(СВЦЭМ!$C$33:$C$776,СВЦЭМ!$A$33:$A$776,$A60,СВЦЭМ!$B$33:$B$776,T$47)+'СЕТ СН'!$G$9+СВЦЭМ!$D$10+'СЕТ СН'!$G$5-'СЕТ СН'!$G$17</f>
        <v>3057.5327554100004</v>
      </c>
      <c r="U60" s="36">
        <f>SUMIFS(СВЦЭМ!$C$33:$C$776,СВЦЭМ!$A$33:$A$776,$A60,СВЦЭМ!$B$33:$B$776,U$47)+'СЕТ СН'!$G$9+СВЦЭМ!$D$10+'СЕТ СН'!$G$5-'СЕТ СН'!$G$17</f>
        <v>3067.48530132</v>
      </c>
      <c r="V60" s="36">
        <f>SUMIFS(СВЦЭМ!$C$33:$C$776,СВЦЭМ!$A$33:$A$776,$A60,СВЦЭМ!$B$33:$B$776,V$47)+'СЕТ СН'!$G$9+СВЦЭМ!$D$10+'СЕТ СН'!$G$5-'СЕТ СН'!$G$17</f>
        <v>3089.30658838</v>
      </c>
      <c r="W60" s="36">
        <f>SUMIFS(СВЦЭМ!$C$33:$C$776,СВЦЭМ!$A$33:$A$776,$A60,СВЦЭМ!$B$33:$B$776,W$47)+'СЕТ СН'!$G$9+СВЦЭМ!$D$10+'СЕТ СН'!$G$5-'СЕТ СН'!$G$17</f>
        <v>3082.7625493200003</v>
      </c>
      <c r="X60" s="36">
        <f>SUMIFS(СВЦЭМ!$C$33:$C$776,СВЦЭМ!$A$33:$A$776,$A60,СВЦЭМ!$B$33:$B$776,X$47)+'СЕТ СН'!$G$9+СВЦЭМ!$D$10+'СЕТ СН'!$G$5-'СЕТ СН'!$G$17</f>
        <v>3060.4887773400001</v>
      </c>
      <c r="Y60" s="36">
        <f>SUMIFS(СВЦЭМ!$C$33:$C$776,СВЦЭМ!$A$33:$A$776,$A60,СВЦЭМ!$B$33:$B$776,Y$47)+'СЕТ СН'!$G$9+СВЦЭМ!$D$10+'СЕТ СН'!$G$5-'СЕТ СН'!$G$17</f>
        <v>3139.0880928700003</v>
      </c>
    </row>
    <row r="61" spans="1:25" ht="15.75" x14ac:dyDescent="0.2">
      <c r="A61" s="35">
        <f t="shared" si="1"/>
        <v>44088</v>
      </c>
      <c r="B61" s="36">
        <f>SUMIFS(СВЦЭМ!$C$33:$C$776,СВЦЭМ!$A$33:$A$776,$A61,СВЦЭМ!$B$33:$B$776,B$47)+'СЕТ СН'!$G$9+СВЦЭМ!$D$10+'СЕТ СН'!$G$5-'СЕТ СН'!$G$17</f>
        <v>3238.3289179900003</v>
      </c>
      <c r="C61" s="36">
        <f>SUMIFS(СВЦЭМ!$C$33:$C$776,СВЦЭМ!$A$33:$A$776,$A61,СВЦЭМ!$B$33:$B$776,C$47)+'СЕТ СН'!$G$9+СВЦЭМ!$D$10+'СЕТ СН'!$G$5-'СЕТ СН'!$G$17</f>
        <v>3273.9475921800004</v>
      </c>
      <c r="D61" s="36">
        <f>SUMIFS(СВЦЭМ!$C$33:$C$776,СВЦЭМ!$A$33:$A$776,$A61,СВЦЭМ!$B$33:$B$776,D$47)+'СЕТ СН'!$G$9+СВЦЭМ!$D$10+'СЕТ СН'!$G$5-'СЕТ СН'!$G$17</f>
        <v>3279.9815086200001</v>
      </c>
      <c r="E61" s="36">
        <f>SUMIFS(СВЦЭМ!$C$33:$C$776,СВЦЭМ!$A$33:$A$776,$A61,СВЦЭМ!$B$33:$B$776,E$47)+'СЕТ СН'!$G$9+СВЦЭМ!$D$10+'СЕТ СН'!$G$5-'СЕТ СН'!$G$17</f>
        <v>3277.9310778700001</v>
      </c>
      <c r="F61" s="36">
        <f>SUMIFS(СВЦЭМ!$C$33:$C$776,СВЦЭМ!$A$33:$A$776,$A61,СВЦЭМ!$B$33:$B$776,F$47)+'СЕТ СН'!$G$9+СВЦЭМ!$D$10+'СЕТ СН'!$G$5-'СЕТ СН'!$G$17</f>
        <v>3278.8683795500001</v>
      </c>
      <c r="G61" s="36">
        <f>SUMIFS(СВЦЭМ!$C$33:$C$776,СВЦЭМ!$A$33:$A$776,$A61,СВЦЭМ!$B$33:$B$776,G$47)+'СЕТ СН'!$G$9+СВЦЭМ!$D$10+'СЕТ СН'!$G$5-'СЕТ СН'!$G$17</f>
        <v>3282.3635971900003</v>
      </c>
      <c r="H61" s="36">
        <f>SUMIFS(СВЦЭМ!$C$33:$C$776,СВЦЭМ!$A$33:$A$776,$A61,СВЦЭМ!$B$33:$B$776,H$47)+'СЕТ СН'!$G$9+СВЦЭМ!$D$10+'СЕТ СН'!$G$5-'СЕТ СН'!$G$17</f>
        <v>3321.6506435900001</v>
      </c>
      <c r="I61" s="36">
        <f>SUMIFS(СВЦЭМ!$C$33:$C$776,СВЦЭМ!$A$33:$A$776,$A61,СВЦЭМ!$B$33:$B$776,I$47)+'СЕТ СН'!$G$9+СВЦЭМ!$D$10+'СЕТ СН'!$G$5-'СЕТ СН'!$G$17</f>
        <v>3306.0847739800001</v>
      </c>
      <c r="J61" s="36">
        <f>SUMIFS(СВЦЭМ!$C$33:$C$776,СВЦЭМ!$A$33:$A$776,$A61,СВЦЭМ!$B$33:$B$776,J$47)+'СЕТ СН'!$G$9+СВЦЭМ!$D$10+'СЕТ СН'!$G$5-'СЕТ СН'!$G$17</f>
        <v>3260.7390831600001</v>
      </c>
      <c r="K61" s="36">
        <f>SUMIFS(СВЦЭМ!$C$33:$C$776,СВЦЭМ!$A$33:$A$776,$A61,СВЦЭМ!$B$33:$B$776,K$47)+'СЕТ СН'!$G$9+СВЦЭМ!$D$10+'СЕТ СН'!$G$5-'СЕТ СН'!$G$17</f>
        <v>3232.8539726500003</v>
      </c>
      <c r="L61" s="36">
        <f>SUMIFS(СВЦЭМ!$C$33:$C$776,СВЦЭМ!$A$33:$A$776,$A61,СВЦЭМ!$B$33:$B$776,L$47)+'СЕТ СН'!$G$9+СВЦЭМ!$D$10+'СЕТ СН'!$G$5-'СЕТ СН'!$G$17</f>
        <v>3222.2310412700003</v>
      </c>
      <c r="M61" s="36">
        <f>SUMIFS(СВЦЭМ!$C$33:$C$776,СВЦЭМ!$A$33:$A$776,$A61,СВЦЭМ!$B$33:$B$776,M$47)+'СЕТ СН'!$G$9+СВЦЭМ!$D$10+'СЕТ СН'!$G$5-'СЕТ СН'!$G$17</f>
        <v>3160.0641933200004</v>
      </c>
      <c r="N61" s="36">
        <f>SUMIFS(СВЦЭМ!$C$33:$C$776,СВЦЭМ!$A$33:$A$776,$A61,СВЦЭМ!$B$33:$B$776,N$47)+'СЕТ СН'!$G$9+СВЦЭМ!$D$10+'СЕТ СН'!$G$5-'СЕТ СН'!$G$17</f>
        <v>3116.9718567300001</v>
      </c>
      <c r="O61" s="36">
        <f>SUMIFS(СВЦЭМ!$C$33:$C$776,СВЦЭМ!$A$33:$A$776,$A61,СВЦЭМ!$B$33:$B$776,O$47)+'СЕТ СН'!$G$9+СВЦЭМ!$D$10+'СЕТ СН'!$G$5-'СЕТ СН'!$G$17</f>
        <v>3111.4751091900002</v>
      </c>
      <c r="P61" s="36">
        <f>SUMIFS(СВЦЭМ!$C$33:$C$776,СВЦЭМ!$A$33:$A$776,$A61,СВЦЭМ!$B$33:$B$776,P$47)+'СЕТ СН'!$G$9+СВЦЭМ!$D$10+'СЕТ СН'!$G$5-'СЕТ СН'!$G$17</f>
        <v>3115.7766357099999</v>
      </c>
      <c r="Q61" s="36">
        <f>SUMIFS(СВЦЭМ!$C$33:$C$776,СВЦЭМ!$A$33:$A$776,$A61,СВЦЭМ!$B$33:$B$776,Q$47)+'СЕТ СН'!$G$9+СВЦЭМ!$D$10+'СЕТ СН'!$G$5-'СЕТ СН'!$G$17</f>
        <v>3119.8306082100003</v>
      </c>
      <c r="R61" s="36">
        <f>SUMIFS(СВЦЭМ!$C$33:$C$776,СВЦЭМ!$A$33:$A$776,$A61,СВЦЭМ!$B$33:$B$776,R$47)+'СЕТ СН'!$G$9+СВЦЭМ!$D$10+'СЕТ СН'!$G$5-'СЕТ СН'!$G$17</f>
        <v>3106.4539629999999</v>
      </c>
      <c r="S61" s="36">
        <f>SUMIFS(СВЦЭМ!$C$33:$C$776,СВЦЭМ!$A$33:$A$776,$A61,СВЦЭМ!$B$33:$B$776,S$47)+'СЕТ СН'!$G$9+СВЦЭМ!$D$10+'СЕТ СН'!$G$5-'СЕТ СН'!$G$17</f>
        <v>3107.0810868100002</v>
      </c>
      <c r="T61" s="36">
        <f>SUMIFS(СВЦЭМ!$C$33:$C$776,СВЦЭМ!$A$33:$A$776,$A61,СВЦЭМ!$B$33:$B$776,T$47)+'СЕТ СН'!$G$9+СВЦЭМ!$D$10+'СЕТ СН'!$G$5-'СЕТ СН'!$G$17</f>
        <v>3103.7414329000003</v>
      </c>
      <c r="U61" s="36">
        <f>SUMIFS(СВЦЭМ!$C$33:$C$776,СВЦЭМ!$A$33:$A$776,$A61,СВЦЭМ!$B$33:$B$776,U$47)+'СЕТ СН'!$G$9+СВЦЭМ!$D$10+'СЕТ СН'!$G$5-'СЕТ СН'!$G$17</f>
        <v>3083.5728893600003</v>
      </c>
      <c r="V61" s="36">
        <f>SUMIFS(СВЦЭМ!$C$33:$C$776,СВЦЭМ!$A$33:$A$776,$A61,СВЦЭМ!$B$33:$B$776,V$47)+'СЕТ СН'!$G$9+СВЦЭМ!$D$10+'СЕТ СН'!$G$5-'СЕТ СН'!$G$17</f>
        <v>3079.00771085</v>
      </c>
      <c r="W61" s="36">
        <f>SUMIFS(СВЦЭМ!$C$33:$C$776,СВЦЭМ!$A$33:$A$776,$A61,СВЦЭМ!$B$33:$B$776,W$47)+'СЕТ СН'!$G$9+СВЦЭМ!$D$10+'СЕТ СН'!$G$5-'СЕТ СН'!$G$17</f>
        <v>3088.6588607100002</v>
      </c>
      <c r="X61" s="36">
        <f>SUMIFS(СВЦЭМ!$C$33:$C$776,СВЦЭМ!$A$33:$A$776,$A61,СВЦЭМ!$B$33:$B$776,X$47)+'СЕТ СН'!$G$9+СВЦЭМ!$D$10+'СЕТ СН'!$G$5-'СЕТ СН'!$G$17</f>
        <v>3111.7908152200002</v>
      </c>
      <c r="Y61" s="36">
        <f>SUMIFS(СВЦЭМ!$C$33:$C$776,СВЦЭМ!$A$33:$A$776,$A61,СВЦЭМ!$B$33:$B$776,Y$47)+'СЕТ СН'!$G$9+СВЦЭМ!$D$10+'СЕТ СН'!$G$5-'СЕТ СН'!$G$17</f>
        <v>3219.8845411300003</v>
      </c>
    </row>
    <row r="62" spans="1:25" ht="15.75" x14ac:dyDescent="0.2">
      <c r="A62" s="35">
        <f t="shared" si="1"/>
        <v>44089</v>
      </c>
      <c r="B62" s="36">
        <f>SUMIFS(СВЦЭМ!$C$33:$C$776,СВЦЭМ!$A$33:$A$776,$A62,СВЦЭМ!$B$33:$B$776,B$47)+'СЕТ СН'!$G$9+СВЦЭМ!$D$10+'СЕТ СН'!$G$5-'СЕТ СН'!$G$17</f>
        <v>3262.3745437900002</v>
      </c>
      <c r="C62" s="36">
        <f>SUMIFS(СВЦЭМ!$C$33:$C$776,СВЦЭМ!$A$33:$A$776,$A62,СВЦЭМ!$B$33:$B$776,C$47)+'СЕТ СН'!$G$9+СВЦЭМ!$D$10+'СЕТ СН'!$G$5-'СЕТ СН'!$G$17</f>
        <v>3275.8752157200001</v>
      </c>
      <c r="D62" s="36">
        <f>SUMIFS(СВЦЭМ!$C$33:$C$776,СВЦЭМ!$A$33:$A$776,$A62,СВЦЭМ!$B$33:$B$776,D$47)+'СЕТ СН'!$G$9+СВЦЭМ!$D$10+'СЕТ СН'!$G$5-'СЕТ СН'!$G$17</f>
        <v>3300.5022517500001</v>
      </c>
      <c r="E62" s="36">
        <f>SUMIFS(СВЦЭМ!$C$33:$C$776,СВЦЭМ!$A$33:$A$776,$A62,СВЦЭМ!$B$33:$B$776,E$47)+'СЕТ СН'!$G$9+СВЦЭМ!$D$10+'СЕТ СН'!$G$5-'СЕТ СН'!$G$17</f>
        <v>3305.0690905600004</v>
      </c>
      <c r="F62" s="36">
        <f>SUMIFS(СВЦЭМ!$C$33:$C$776,СВЦЭМ!$A$33:$A$776,$A62,СВЦЭМ!$B$33:$B$776,F$47)+'СЕТ СН'!$G$9+СВЦЭМ!$D$10+'СЕТ СН'!$G$5-'СЕТ СН'!$G$17</f>
        <v>3302.2925387700002</v>
      </c>
      <c r="G62" s="36">
        <f>SUMIFS(СВЦЭМ!$C$33:$C$776,СВЦЭМ!$A$33:$A$776,$A62,СВЦЭМ!$B$33:$B$776,G$47)+'СЕТ СН'!$G$9+СВЦЭМ!$D$10+'СЕТ СН'!$G$5-'СЕТ СН'!$G$17</f>
        <v>3294.3031992400001</v>
      </c>
      <c r="H62" s="36">
        <f>SUMIFS(СВЦЭМ!$C$33:$C$776,СВЦЭМ!$A$33:$A$776,$A62,СВЦЭМ!$B$33:$B$776,H$47)+'СЕТ СН'!$G$9+СВЦЭМ!$D$10+'СЕТ СН'!$G$5-'СЕТ СН'!$G$17</f>
        <v>3251.4411145600002</v>
      </c>
      <c r="I62" s="36">
        <f>SUMIFS(СВЦЭМ!$C$33:$C$776,СВЦЭМ!$A$33:$A$776,$A62,СВЦЭМ!$B$33:$B$776,I$47)+'СЕТ СН'!$G$9+СВЦЭМ!$D$10+'СЕТ СН'!$G$5-'СЕТ СН'!$G$17</f>
        <v>3237.7479730700002</v>
      </c>
      <c r="J62" s="36">
        <f>SUMIFS(СВЦЭМ!$C$33:$C$776,СВЦЭМ!$A$33:$A$776,$A62,СВЦЭМ!$B$33:$B$776,J$47)+'СЕТ СН'!$G$9+СВЦЭМ!$D$10+'СЕТ СН'!$G$5-'СЕТ СН'!$G$17</f>
        <v>3188.4635550800003</v>
      </c>
      <c r="K62" s="36">
        <f>SUMIFS(СВЦЭМ!$C$33:$C$776,СВЦЭМ!$A$33:$A$776,$A62,СВЦЭМ!$B$33:$B$776,K$47)+'СЕТ СН'!$G$9+СВЦЭМ!$D$10+'СЕТ СН'!$G$5-'СЕТ СН'!$G$17</f>
        <v>3152.0457377600001</v>
      </c>
      <c r="L62" s="36">
        <f>SUMIFS(СВЦЭМ!$C$33:$C$776,СВЦЭМ!$A$33:$A$776,$A62,СВЦЭМ!$B$33:$B$776,L$47)+'СЕТ СН'!$G$9+СВЦЭМ!$D$10+'СЕТ СН'!$G$5-'СЕТ СН'!$G$17</f>
        <v>3171.31095594</v>
      </c>
      <c r="M62" s="36">
        <f>SUMIFS(СВЦЭМ!$C$33:$C$776,СВЦЭМ!$A$33:$A$776,$A62,СВЦЭМ!$B$33:$B$776,M$47)+'СЕТ СН'!$G$9+СВЦЭМ!$D$10+'СЕТ СН'!$G$5-'СЕТ СН'!$G$17</f>
        <v>3141.6503303200002</v>
      </c>
      <c r="N62" s="36">
        <f>SUMIFS(СВЦЭМ!$C$33:$C$776,СВЦЭМ!$A$33:$A$776,$A62,СВЦЭМ!$B$33:$B$776,N$47)+'СЕТ СН'!$G$9+СВЦЭМ!$D$10+'СЕТ СН'!$G$5-'СЕТ СН'!$G$17</f>
        <v>3097.2392863300001</v>
      </c>
      <c r="O62" s="36">
        <f>SUMIFS(СВЦЭМ!$C$33:$C$776,СВЦЭМ!$A$33:$A$776,$A62,СВЦЭМ!$B$33:$B$776,O$47)+'СЕТ СН'!$G$9+СВЦЭМ!$D$10+'СЕТ СН'!$G$5-'СЕТ СН'!$G$17</f>
        <v>3067.7363608300002</v>
      </c>
      <c r="P62" s="36">
        <f>SUMIFS(СВЦЭМ!$C$33:$C$776,СВЦЭМ!$A$33:$A$776,$A62,СВЦЭМ!$B$33:$B$776,P$47)+'СЕТ СН'!$G$9+СВЦЭМ!$D$10+'СЕТ СН'!$G$5-'СЕТ СН'!$G$17</f>
        <v>3071.3712421</v>
      </c>
      <c r="Q62" s="36">
        <f>SUMIFS(СВЦЭМ!$C$33:$C$776,СВЦЭМ!$A$33:$A$776,$A62,СВЦЭМ!$B$33:$B$776,Q$47)+'СЕТ СН'!$G$9+СВЦЭМ!$D$10+'СЕТ СН'!$G$5-'СЕТ СН'!$G$17</f>
        <v>3075.2074509000004</v>
      </c>
      <c r="R62" s="36">
        <f>SUMIFS(СВЦЭМ!$C$33:$C$776,СВЦЭМ!$A$33:$A$776,$A62,СВЦЭМ!$B$33:$B$776,R$47)+'СЕТ СН'!$G$9+СВЦЭМ!$D$10+'СЕТ СН'!$G$5-'СЕТ СН'!$G$17</f>
        <v>3064.2950406700002</v>
      </c>
      <c r="S62" s="36">
        <f>SUMIFS(СВЦЭМ!$C$33:$C$776,СВЦЭМ!$A$33:$A$776,$A62,СВЦЭМ!$B$33:$B$776,S$47)+'СЕТ СН'!$G$9+СВЦЭМ!$D$10+'СЕТ СН'!$G$5-'СЕТ СН'!$G$17</f>
        <v>3068.4933619100002</v>
      </c>
      <c r="T62" s="36">
        <f>SUMIFS(СВЦЭМ!$C$33:$C$776,СВЦЭМ!$A$33:$A$776,$A62,СВЦЭМ!$B$33:$B$776,T$47)+'СЕТ СН'!$G$9+СВЦЭМ!$D$10+'СЕТ СН'!$G$5-'СЕТ СН'!$G$17</f>
        <v>3051.8387694400003</v>
      </c>
      <c r="U62" s="36">
        <f>SUMIFS(СВЦЭМ!$C$33:$C$776,СВЦЭМ!$A$33:$A$776,$A62,СВЦЭМ!$B$33:$B$776,U$47)+'СЕТ СН'!$G$9+СВЦЭМ!$D$10+'СЕТ СН'!$G$5-'СЕТ СН'!$G$17</f>
        <v>3036.4203241300002</v>
      </c>
      <c r="V62" s="36">
        <f>SUMIFS(СВЦЭМ!$C$33:$C$776,СВЦЭМ!$A$33:$A$776,$A62,СВЦЭМ!$B$33:$B$776,V$47)+'СЕТ СН'!$G$9+СВЦЭМ!$D$10+'СЕТ СН'!$G$5-'СЕТ СН'!$G$17</f>
        <v>3048.8979836100002</v>
      </c>
      <c r="W62" s="36">
        <f>SUMIFS(СВЦЭМ!$C$33:$C$776,СВЦЭМ!$A$33:$A$776,$A62,СВЦЭМ!$B$33:$B$776,W$47)+'СЕТ СН'!$G$9+СВЦЭМ!$D$10+'СЕТ СН'!$G$5-'СЕТ СН'!$G$17</f>
        <v>3052.1194866600003</v>
      </c>
      <c r="X62" s="36">
        <f>SUMIFS(СВЦЭМ!$C$33:$C$776,СВЦЭМ!$A$33:$A$776,$A62,СВЦЭМ!$B$33:$B$776,X$47)+'СЕТ СН'!$G$9+СВЦЭМ!$D$10+'СЕТ СН'!$G$5-'СЕТ СН'!$G$17</f>
        <v>3081.2163879</v>
      </c>
      <c r="Y62" s="36">
        <f>SUMIFS(СВЦЭМ!$C$33:$C$776,СВЦЭМ!$A$33:$A$776,$A62,СВЦЭМ!$B$33:$B$776,Y$47)+'СЕТ СН'!$G$9+СВЦЭМ!$D$10+'СЕТ СН'!$G$5-'СЕТ СН'!$G$17</f>
        <v>3173.9404957000002</v>
      </c>
    </row>
    <row r="63" spans="1:25" ht="15.75" x14ac:dyDescent="0.2">
      <c r="A63" s="35">
        <f t="shared" si="1"/>
        <v>44090</v>
      </c>
      <c r="B63" s="36">
        <f>SUMIFS(СВЦЭМ!$C$33:$C$776,СВЦЭМ!$A$33:$A$776,$A63,СВЦЭМ!$B$33:$B$776,B$47)+'СЕТ СН'!$G$9+СВЦЭМ!$D$10+'СЕТ СН'!$G$5-'СЕТ СН'!$G$17</f>
        <v>3248.3527050100001</v>
      </c>
      <c r="C63" s="36">
        <f>SUMIFS(СВЦЭМ!$C$33:$C$776,СВЦЭМ!$A$33:$A$776,$A63,СВЦЭМ!$B$33:$B$776,C$47)+'СЕТ СН'!$G$9+СВЦЭМ!$D$10+'СЕТ СН'!$G$5-'СЕТ СН'!$G$17</f>
        <v>3277.6919631400001</v>
      </c>
      <c r="D63" s="36">
        <f>SUMIFS(СВЦЭМ!$C$33:$C$776,СВЦЭМ!$A$33:$A$776,$A63,СВЦЭМ!$B$33:$B$776,D$47)+'СЕТ СН'!$G$9+СВЦЭМ!$D$10+'СЕТ СН'!$G$5-'СЕТ СН'!$G$17</f>
        <v>3306.7546856000004</v>
      </c>
      <c r="E63" s="36">
        <f>SUMIFS(СВЦЭМ!$C$33:$C$776,СВЦЭМ!$A$33:$A$776,$A63,СВЦЭМ!$B$33:$B$776,E$47)+'СЕТ СН'!$G$9+СВЦЭМ!$D$10+'СЕТ СН'!$G$5-'СЕТ СН'!$G$17</f>
        <v>3311.6614818900002</v>
      </c>
      <c r="F63" s="36">
        <f>SUMIFS(СВЦЭМ!$C$33:$C$776,СВЦЭМ!$A$33:$A$776,$A63,СВЦЭМ!$B$33:$B$776,F$47)+'СЕТ СН'!$G$9+СВЦЭМ!$D$10+'СЕТ СН'!$G$5-'СЕТ СН'!$G$17</f>
        <v>3339.4566834900002</v>
      </c>
      <c r="G63" s="36">
        <f>SUMIFS(СВЦЭМ!$C$33:$C$776,СВЦЭМ!$A$33:$A$776,$A63,СВЦЭМ!$B$33:$B$776,G$47)+'СЕТ СН'!$G$9+СВЦЭМ!$D$10+'СЕТ СН'!$G$5-'СЕТ СН'!$G$17</f>
        <v>3321.6352410200002</v>
      </c>
      <c r="H63" s="36">
        <f>SUMIFS(СВЦЭМ!$C$33:$C$776,СВЦЭМ!$A$33:$A$776,$A63,СВЦЭМ!$B$33:$B$776,H$47)+'СЕТ СН'!$G$9+СВЦЭМ!$D$10+'СЕТ СН'!$G$5-'СЕТ СН'!$G$17</f>
        <v>3260.7654696700001</v>
      </c>
      <c r="I63" s="36">
        <f>SUMIFS(СВЦЭМ!$C$33:$C$776,СВЦЭМ!$A$33:$A$776,$A63,СВЦЭМ!$B$33:$B$776,I$47)+'СЕТ СН'!$G$9+СВЦЭМ!$D$10+'СЕТ СН'!$G$5-'СЕТ СН'!$G$17</f>
        <v>3200.3922621300003</v>
      </c>
      <c r="J63" s="36">
        <f>SUMIFS(СВЦЭМ!$C$33:$C$776,СВЦЭМ!$A$33:$A$776,$A63,СВЦЭМ!$B$33:$B$776,J$47)+'СЕТ СН'!$G$9+СВЦЭМ!$D$10+'СЕТ СН'!$G$5-'СЕТ СН'!$G$17</f>
        <v>3173.42107132</v>
      </c>
      <c r="K63" s="36">
        <f>SUMIFS(СВЦЭМ!$C$33:$C$776,СВЦЭМ!$A$33:$A$776,$A63,СВЦЭМ!$B$33:$B$776,K$47)+'СЕТ СН'!$G$9+СВЦЭМ!$D$10+'СЕТ СН'!$G$5-'СЕТ СН'!$G$17</f>
        <v>3165.16600397</v>
      </c>
      <c r="L63" s="36">
        <f>SUMIFS(СВЦЭМ!$C$33:$C$776,СВЦЭМ!$A$33:$A$776,$A63,СВЦЭМ!$B$33:$B$776,L$47)+'СЕТ СН'!$G$9+СВЦЭМ!$D$10+'СЕТ СН'!$G$5-'СЕТ СН'!$G$17</f>
        <v>3148.51311833</v>
      </c>
      <c r="M63" s="36">
        <f>SUMIFS(СВЦЭМ!$C$33:$C$776,СВЦЭМ!$A$33:$A$776,$A63,СВЦЭМ!$B$33:$B$776,M$47)+'СЕТ СН'!$G$9+СВЦЭМ!$D$10+'СЕТ СН'!$G$5-'СЕТ СН'!$G$17</f>
        <v>3112.7868575400003</v>
      </c>
      <c r="N63" s="36">
        <f>SUMIFS(СВЦЭМ!$C$33:$C$776,СВЦЭМ!$A$33:$A$776,$A63,СВЦЭМ!$B$33:$B$776,N$47)+'СЕТ СН'!$G$9+СВЦЭМ!$D$10+'СЕТ СН'!$G$5-'СЕТ СН'!$G$17</f>
        <v>3067.11183282</v>
      </c>
      <c r="O63" s="36">
        <f>SUMIFS(СВЦЭМ!$C$33:$C$776,СВЦЭМ!$A$33:$A$776,$A63,СВЦЭМ!$B$33:$B$776,O$47)+'СЕТ СН'!$G$9+СВЦЭМ!$D$10+'СЕТ СН'!$G$5-'СЕТ СН'!$G$17</f>
        <v>3051.1063462400002</v>
      </c>
      <c r="P63" s="36">
        <f>SUMIFS(СВЦЭМ!$C$33:$C$776,СВЦЭМ!$A$33:$A$776,$A63,СВЦЭМ!$B$33:$B$776,P$47)+'СЕТ СН'!$G$9+СВЦЭМ!$D$10+'СЕТ СН'!$G$5-'СЕТ СН'!$G$17</f>
        <v>3051.1979529100004</v>
      </c>
      <c r="Q63" s="36">
        <f>SUMIFS(СВЦЭМ!$C$33:$C$776,СВЦЭМ!$A$33:$A$776,$A63,СВЦЭМ!$B$33:$B$776,Q$47)+'СЕТ СН'!$G$9+СВЦЭМ!$D$10+'СЕТ СН'!$G$5-'СЕТ СН'!$G$17</f>
        <v>3049.04310429</v>
      </c>
      <c r="R63" s="36">
        <f>SUMIFS(СВЦЭМ!$C$33:$C$776,СВЦЭМ!$A$33:$A$776,$A63,СВЦЭМ!$B$33:$B$776,R$47)+'СЕТ СН'!$G$9+СВЦЭМ!$D$10+'СЕТ СН'!$G$5-'СЕТ СН'!$G$17</f>
        <v>3047.3854795699999</v>
      </c>
      <c r="S63" s="36">
        <f>SUMIFS(СВЦЭМ!$C$33:$C$776,СВЦЭМ!$A$33:$A$776,$A63,СВЦЭМ!$B$33:$B$776,S$47)+'СЕТ СН'!$G$9+СВЦЭМ!$D$10+'СЕТ СН'!$G$5-'СЕТ СН'!$G$17</f>
        <v>3046.49917061</v>
      </c>
      <c r="T63" s="36">
        <f>SUMIFS(СВЦЭМ!$C$33:$C$776,СВЦЭМ!$A$33:$A$776,$A63,СВЦЭМ!$B$33:$B$776,T$47)+'СЕТ СН'!$G$9+СВЦЭМ!$D$10+'СЕТ СН'!$G$5-'СЕТ СН'!$G$17</f>
        <v>3039.0090591400003</v>
      </c>
      <c r="U63" s="36">
        <f>SUMIFS(СВЦЭМ!$C$33:$C$776,СВЦЭМ!$A$33:$A$776,$A63,СВЦЭМ!$B$33:$B$776,U$47)+'СЕТ СН'!$G$9+СВЦЭМ!$D$10+'СЕТ СН'!$G$5-'СЕТ СН'!$G$17</f>
        <v>3043.3149447700002</v>
      </c>
      <c r="V63" s="36">
        <f>SUMIFS(СВЦЭМ!$C$33:$C$776,СВЦЭМ!$A$33:$A$776,$A63,СВЦЭМ!$B$33:$B$776,V$47)+'СЕТ СН'!$G$9+СВЦЭМ!$D$10+'СЕТ СН'!$G$5-'СЕТ СН'!$G$17</f>
        <v>3047.2418967900003</v>
      </c>
      <c r="W63" s="36">
        <f>SUMIFS(СВЦЭМ!$C$33:$C$776,СВЦЭМ!$A$33:$A$776,$A63,СВЦЭМ!$B$33:$B$776,W$47)+'СЕТ СН'!$G$9+СВЦЭМ!$D$10+'СЕТ СН'!$G$5-'СЕТ СН'!$G$17</f>
        <v>3033.6499184900003</v>
      </c>
      <c r="X63" s="36">
        <f>SUMIFS(СВЦЭМ!$C$33:$C$776,СВЦЭМ!$A$33:$A$776,$A63,СВЦЭМ!$B$33:$B$776,X$47)+'СЕТ СН'!$G$9+СВЦЭМ!$D$10+'СЕТ СН'!$G$5-'СЕТ СН'!$G$17</f>
        <v>3065.6291533900003</v>
      </c>
      <c r="Y63" s="36">
        <f>SUMIFS(СВЦЭМ!$C$33:$C$776,СВЦЭМ!$A$33:$A$776,$A63,СВЦЭМ!$B$33:$B$776,Y$47)+'СЕТ СН'!$G$9+СВЦЭМ!$D$10+'СЕТ СН'!$G$5-'СЕТ СН'!$G$17</f>
        <v>3153.15273987</v>
      </c>
    </row>
    <row r="64" spans="1:25" ht="15.75" x14ac:dyDescent="0.2">
      <c r="A64" s="35">
        <f t="shared" si="1"/>
        <v>44091</v>
      </c>
      <c r="B64" s="36">
        <f>SUMIFS(СВЦЭМ!$C$33:$C$776,СВЦЭМ!$A$33:$A$776,$A64,СВЦЭМ!$B$33:$B$776,B$47)+'СЕТ СН'!$G$9+СВЦЭМ!$D$10+'СЕТ СН'!$G$5-'СЕТ СН'!$G$17</f>
        <v>3270.7329987200001</v>
      </c>
      <c r="C64" s="36">
        <f>SUMIFS(СВЦЭМ!$C$33:$C$776,СВЦЭМ!$A$33:$A$776,$A64,СВЦЭМ!$B$33:$B$776,C$47)+'СЕТ СН'!$G$9+СВЦЭМ!$D$10+'СЕТ СН'!$G$5-'СЕТ СН'!$G$17</f>
        <v>3298.8684755000004</v>
      </c>
      <c r="D64" s="36">
        <f>SUMIFS(СВЦЭМ!$C$33:$C$776,СВЦЭМ!$A$33:$A$776,$A64,СВЦЭМ!$B$33:$B$776,D$47)+'СЕТ СН'!$G$9+СВЦЭМ!$D$10+'СЕТ СН'!$G$5-'СЕТ СН'!$G$17</f>
        <v>3323.3362270300004</v>
      </c>
      <c r="E64" s="36">
        <f>SUMIFS(СВЦЭМ!$C$33:$C$776,СВЦЭМ!$A$33:$A$776,$A64,СВЦЭМ!$B$33:$B$776,E$47)+'СЕТ СН'!$G$9+СВЦЭМ!$D$10+'СЕТ СН'!$G$5-'СЕТ СН'!$G$17</f>
        <v>3333.3455706100003</v>
      </c>
      <c r="F64" s="36">
        <f>SUMIFS(СВЦЭМ!$C$33:$C$776,СВЦЭМ!$A$33:$A$776,$A64,СВЦЭМ!$B$33:$B$776,F$47)+'СЕТ СН'!$G$9+СВЦЭМ!$D$10+'СЕТ СН'!$G$5-'СЕТ СН'!$G$17</f>
        <v>3342.1638710400002</v>
      </c>
      <c r="G64" s="36">
        <f>SUMIFS(СВЦЭМ!$C$33:$C$776,СВЦЭМ!$A$33:$A$776,$A64,СВЦЭМ!$B$33:$B$776,G$47)+'СЕТ СН'!$G$9+СВЦЭМ!$D$10+'СЕТ СН'!$G$5-'СЕТ СН'!$G$17</f>
        <v>3324.16548289</v>
      </c>
      <c r="H64" s="36">
        <f>SUMIFS(СВЦЭМ!$C$33:$C$776,СВЦЭМ!$A$33:$A$776,$A64,СВЦЭМ!$B$33:$B$776,H$47)+'СЕТ СН'!$G$9+СВЦЭМ!$D$10+'СЕТ СН'!$G$5-'СЕТ СН'!$G$17</f>
        <v>3268.2277907500002</v>
      </c>
      <c r="I64" s="36">
        <f>SUMIFS(СВЦЭМ!$C$33:$C$776,СВЦЭМ!$A$33:$A$776,$A64,СВЦЭМ!$B$33:$B$776,I$47)+'СЕТ СН'!$G$9+СВЦЭМ!$D$10+'СЕТ СН'!$G$5-'СЕТ СН'!$G$17</f>
        <v>3203.2309993000003</v>
      </c>
      <c r="J64" s="36">
        <f>SUMIFS(СВЦЭМ!$C$33:$C$776,СВЦЭМ!$A$33:$A$776,$A64,СВЦЭМ!$B$33:$B$776,J$47)+'СЕТ СН'!$G$9+СВЦЭМ!$D$10+'СЕТ СН'!$G$5-'СЕТ СН'!$G$17</f>
        <v>3168.2551019300004</v>
      </c>
      <c r="K64" s="36">
        <f>SUMIFS(СВЦЭМ!$C$33:$C$776,СВЦЭМ!$A$33:$A$776,$A64,СВЦЭМ!$B$33:$B$776,K$47)+'СЕТ СН'!$G$9+СВЦЭМ!$D$10+'СЕТ СН'!$G$5-'СЕТ СН'!$G$17</f>
        <v>3133.8893251200002</v>
      </c>
      <c r="L64" s="36">
        <f>SUMIFS(СВЦЭМ!$C$33:$C$776,СВЦЭМ!$A$33:$A$776,$A64,СВЦЭМ!$B$33:$B$776,L$47)+'СЕТ СН'!$G$9+СВЦЭМ!$D$10+'СЕТ СН'!$G$5-'СЕТ СН'!$G$17</f>
        <v>3145.9141160100003</v>
      </c>
      <c r="M64" s="36">
        <f>SUMIFS(СВЦЭМ!$C$33:$C$776,СВЦЭМ!$A$33:$A$776,$A64,СВЦЭМ!$B$33:$B$776,M$47)+'СЕТ СН'!$G$9+СВЦЭМ!$D$10+'СЕТ СН'!$G$5-'СЕТ СН'!$G$17</f>
        <v>3105.4222589700003</v>
      </c>
      <c r="N64" s="36">
        <f>SUMIFS(СВЦЭМ!$C$33:$C$776,СВЦЭМ!$A$33:$A$776,$A64,СВЦЭМ!$B$33:$B$776,N$47)+'СЕТ СН'!$G$9+СВЦЭМ!$D$10+'СЕТ СН'!$G$5-'СЕТ СН'!$G$17</f>
        <v>3058.8124921799999</v>
      </c>
      <c r="O64" s="36">
        <f>SUMIFS(СВЦЭМ!$C$33:$C$776,СВЦЭМ!$A$33:$A$776,$A64,СВЦЭМ!$B$33:$B$776,O$47)+'СЕТ СН'!$G$9+СВЦЭМ!$D$10+'СЕТ СН'!$G$5-'СЕТ СН'!$G$17</f>
        <v>3038.5034439999999</v>
      </c>
      <c r="P64" s="36">
        <f>SUMIFS(СВЦЭМ!$C$33:$C$776,СВЦЭМ!$A$33:$A$776,$A64,СВЦЭМ!$B$33:$B$776,P$47)+'СЕТ СН'!$G$9+СВЦЭМ!$D$10+'СЕТ СН'!$G$5-'СЕТ СН'!$G$17</f>
        <v>3039.3881767900002</v>
      </c>
      <c r="Q64" s="36">
        <f>SUMIFS(СВЦЭМ!$C$33:$C$776,СВЦЭМ!$A$33:$A$776,$A64,СВЦЭМ!$B$33:$B$776,Q$47)+'СЕТ СН'!$G$9+СВЦЭМ!$D$10+'СЕТ СН'!$G$5-'СЕТ СН'!$G$17</f>
        <v>3042.9308603200002</v>
      </c>
      <c r="R64" s="36">
        <f>SUMIFS(СВЦЭМ!$C$33:$C$776,СВЦЭМ!$A$33:$A$776,$A64,СВЦЭМ!$B$33:$B$776,R$47)+'СЕТ СН'!$G$9+СВЦЭМ!$D$10+'СЕТ СН'!$G$5-'СЕТ СН'!$G$17</f>
        <v>3046.0457657500001</v>
      </c>
      <c r="S64" s="36">
        <f>SUMIFS(СВЦЭМ!$C$33:$C$776,СВЦЭМ!$A$33:$A$776,$A64,СВЦЭМ!$B$33:$B$776,S$47)+'СЕТ СН'!$G$9+СВЦЭМ!$D$10+'СЕТ СН'!$G$5-'СЕТ СН'!$G$17</f>
        <v>3037.3881151100004</v>
      </c>
      <c r="T64" s="36">
        <f>SUMIFS(СВЦЭМ!$C$33:$C$776,СВЦЭМ!$A$33:$A$776,$A64,СВЦЭМ!$B$33:$B$776,T$47)+'СЕТ СН'!$G$9+СВЦЭМ!$D$10+'СЕТ СН'!$G$5-'СЕТ СН'!$G$17</f>
        <v>3028.34488083</v>
      </c>
      <c r="U64" s="36">
        <f>SUMIFS(СВЦЭМ!$C$33:$C$776,СВЦЭМ!$A$33:$A$776,$A64,СВЦЭМ!$B$33:$B$776,U$47)+'СЕТ СН'!$G$9+СВЦЭМ!$D$10+'СЕТ СН'!$G$5-'СЕТ СН'!$G$17</f>
        <v>3024.9452664600003</v>
      </c>
      <c r="V64" s="36">
        <f>SUMIFS(СВЦЭМ!$C$33:$C$776,СВЦЭМ!$A$33:$A$776,$A64,СВЦЭМ!$B$33:$B$776,V$47)+'СЕТ СН'!$G$9+СВЦЭМ!$D$10+'СЕТ СН'!$G$5-'СЕТ СН'!$G$17</f>
        <v>3038.2554651</v>
      </c>
      <c r="W64" s="36">
        <f>SUMIFS(СВЦЭМ!$C$33:$C$776,СВЦЭМ!$A$33:$A$776,$A64,СВЦЭМ!$B$33:$B$776,W$47)+'СЕТ СН'!$G$9+СВЦЭМ!$D$10+'СЕТ СН'!$G$5-'СЕТ СН'!$G$17</f>
        <v>3022.35130656</v>
      </c>
      <c r="X64" s="36">
        <f>SUMIFS(СВЦЭМ!$C$33:$C$776,СВЦЭМ!$A$33:$A$776,$A64,СВЦЭМ!$B$33:$B$776,X$47)+'СЕТ СН'!$G$9+СВЦЭМ!$D$10+'СЕТ СН'!$G$5-'СЕТ СН'!$G$17</f>
        <v>3066.9436851700002</v>
      </c>
      <c r="Y64" s="36">
        <f>SUMIFS(СВЦЭМ!$C$33:$C$776,СВЦЭМ!$A$33:$A$776,$A64,СВЦЭМ!$B$33:$B$776,Y$47)+'СЕТ СН'!$G$9+СВЦЭМ!$D$10+'СЕТ СН'!$G$5-'СЕТ СН'!$G$17</f>
        <v>3152.3035693300003</v>
      </c>
    </row>
    <row r="65" spans="1:27" ht="15.75" x14ac:dyDescent="0.2">
      <c r="A65" s="35">
        <f t="shared" si="1"/>
        <v>44092</v>
      </c>
      <c r="B65" s="36">
        <f>SUMIFS(СВЦЭМ!$C$33:$C$776,СВЦЭМ!$A$33:$A$776,$A65,СВЦЭМ!$B$33:$B$776,B$47)+'СЕТ СН'!$G$9+СВЦЭМ!$D$10+'СЕТ СН'!$G$5-'СЕТ СН'!$G$17</f>
        <v>3263.2864172100003</v>
      </c>
      <c r="C65" s="36">
        <f>SUMIFS(СВЦЭМ!$C$33:$C$776,СВЦЭМ!$A$33:$A$776,$A65,СВЦЭМ!$B$33:$B$776,C$47)+'СЕТ СН'!$G$9+СВЦЭМ!$D$10+'СЕТ СН'!$G$5-'СЕТ СН'!$G$17</f>
        <v>3310.48632843</v>
      </c>
      <c r="D65" s="36">
        <f>SUMIFS(СВЦЭМ!$C$33:$C$776,СВЦЭМ!$A$33:$A$776,$A65,СВЦЭМ!$B$33:$B$776,D$47)+'СЕТ СН'!$G$9+СВЦЭМ!$D$10+'СЕТ СН'!$G$5-'СЕТ СН'!$G$17</f>
        <v>3357.24269473</v>
      </c>
      <c r="E65" s="36">
        <f>SUMIFS(СВЦЭМ!$C$33:$C$776,СВЦЭМ!$A$33:$A$776,$A65,СВЦЭМ!$B$33:$B$776,E$47)+'СЕТ СН'!$G$9+СВЦЭМ!$D$10+'СЕТ СН'!$G$5-'СЕТ СН'!$G$17</f>
        <v>3393.11199863</v>
      </c>
      <c r="F65" s="36">
        <f>SUMIFS(СВЦЭМ!$C$33:$C$776,СВЦЭМ!$A$33:$A$776,$A65,СВЦЭМ!$B$33:$B$776,F$47)+'СЕТ СН'!$G$9+СВЦЭМ!$D$10+'СЕТ СН'!$G$5-'СЕТ СН'!$G$17</f>
        <v>3412.8353019900001</v>
      </c>
      <c r="G65" s="36">
        <f>SUMIFS(СВЦЭМ!$C$33:$C$776,СВЦЭМ!$A$33:$A$776,$A65,СВЦЭМ!$B$33:$B$776,G$47)+'СЕТ СН'!$G$9+СВЦЭМ!$D$10+'СЕТ СН'!$G$5-'СЕТ СН'!$G$17</f>
        <v>3381.78078873</v>
      </c>
      <c r="H65" s="36">
        <f>SUMIFS(СВЦЭМ!$C$33:$C$776,СВЦЭМ!$A$33:$A$776,$A65,СВЦЭМ!$B$33:$B$776,H$47)+'СЕТ СН'!$G$9+СВЦЭМ!$D$10+'СЕТ СН'!$G$5-'СЕТ СН'!$G$17</f>
        <v>3332.9352516500003</v>
      </c>
      <c r="I65" s="36">
        <f>SUMIFS(СВЦЭМ!$C$33:$C$776,СВЦЭМ!$A$33:$A$776,$A65,СВЦЭМ!$B$33:$B$776,I$47)+'СЕТ СН'!$G$9+СВЦЭМ!$D$10+'СЕТ СН'!$G$5-'СЕТ СН'!$G$17</f>
        <v>3286.5669164400001</v>
      </c>
      <c r="J65" s="36">
        <f>SUMIFS(СВЦЭМ!$C$33:$C$776,СВЦЭМ!$A$33:$A$776,$A65,СВЦЭМ!$B$33:$B$776,J$47)+'СЕТ СН'!$G$9+СВЦЭМ!$D$10+'СЕТ СН'!$G$5-'СЕТ СН'!$G$17</f>
        <v>3252.5561692400001</v>
      </c>
      <c r="K65" s="36">
        <f>SUMIFS(СВЦЭМ!$C$33:$C$776,СВЦЭМ!$A$33:$A$776,$A65,СВЦЭМ!$B$33:$B$776,K$47)+'СЕТ СН'!$G$9+СВЦЭМ!$D$10+'СЕТ СН'!$G$5-'СЕТ СН'!$G$17</f>
        <v>3224.0723234700004</v>
      </c>
      <c r="L65" s="36">
        <f>SUMIFS(СВЦЭМ!$C$33:$C$776,СВЦЭМ!$A$33:$A$776,$A65,СВЦЭМ!$B$33:$B$776,L$47)+'СЕТ СН'!$G$9+СВЦЭМ!$D$10+'СЕТ СН'!$G$5-'СЕТ СН'!$G$17</f>
        <v>3228.2995475300004</v>
      </c>
      <c r="M65" s="36">
        <f>SUMIFS(СВЦЭМ!$C$33:$C$776,СВЦЭМ!$A$33:$A$776,$A65,СВЦЭМ!$B$33:$B$776,M$47)+'СЕТ СН'!$G$9+СВЦЭМ!$D$10+'СЕТ СН'!$G$5-'СЕТ СН'!$G$17</f>
        <v>3176.7142720400002</v>
      </c>
      <c r="N65" s="36">
        <f>SUMIFS(СВЦЭМ!$C$33:$C$776,СВЦЭМ!$A$33:$A$776,$A65,СВЦЭМ!$B$33:$B$776,N$47)+'СЕТ СН'!$G$9+СВЦЭМ!$D$10+'СЕТ СН'!$G$5-'СЕТ СН'!$G$17</f>
        <v>3122.3597883300004</v>
      </c>
      <c r="O65" s="36">
        <f>SUMIFS(СВЦЭМ!$C$33:$C$776,СВЦЭМ!$A$33:$A$776,$A65,СВЦЭМ!$B$33:$B$776,O$47)+'СЕТ СН'!$G$9+СВЦЭМ!$D$10+'СЕТ СН'!$G$5-'СЕТ СН'!$G$17</f>
        <v>3087.8162000900002</v>
      </c>
      <c r="P65" s="36">
        <f>SUMIFS(СВЦЭМ!$C$33:$C$776,СВЦЭМ!$A$33:$A$776,$A65,СВЦЭМ!$B$33:$B$776,P$47)+'СЕТ СН'!$G$9+СВЦЭМ!$D$10+'СЕТ СН'!$G$5-'СЕТ СН'!$G$17</f>
        <v>3123.0992661800001</v>
      </c>
      <c r="Q65" s="36">
        <f>SUMIFS(СВЦЭМ!$C$33:$C$776,СВЦЭМ!$A$33:$A$776,$A65,СВЦЭМ!$B$33:$B$776,Q$47)+'СЕТ СН'!$G$9+СВЦЭМ!$D$10+'СЕТ СН'!$G$5-'СЕТ СН'!$G$17</f>
        <v>3119.8029225099999</v>
      </c>
      <c r="R65" s="36">
        <f>SUMIFS(СВЦЭМ!$C$33:$C$776,СВЦЭМ!$A$33:$A$776,$A65,СВЦЭМ!$B$33:$B$776,R$47)+'СЕТ СН'!$G$9+СВЦЭМ!$D$10+'СЕТ СН'!$G$5-'СЕТ СН'!$G$17</f>
        <v>3100.0201471800001</v>
      </c>
      <c r="S65" s="36">
        <f>SUMIFS(СВЦЭМ!$C$33:$C$776,СВЦЭМ!$A$33:$A$776,$A65,СВЦЭМ!$B$33:$B$776,S$47)+'СЕТ СН'!$G$9+СВЦЭМ!$D$10+'СЕТ СН'!$G$5-'СЕТ СН'!$G$17</f>
        <v>3089.1569207800003</v>
      </c>
      <c r="T65" s="36">
        <f>SUMIFS(СВЦЭМ!$C$33:$C$776,СВЦЭМ!$A$33:$A$776,$A65,СВЦЭМ!$B$33:$B$776,T$47)+'СЕТ СН'!$G$9+СВЦЭМ!$D$10+'СЕТ СН'!$G$5-'СЕТ СН'!$G$17</f>
        <v>3080.27264982</v>
      </c>
      <c r="U65" s="36">
        <f>SUMIFS(СВЦЭМ!$C$33:$C$776,СВЦЭМ!$A$33:$A$776,$A65,СВЦЭМ!$B$33:$B$776,U$47)+'СЕТ СН'!$G$9+СВЦЭМ!$D$10+'СЕТ СН'!$G$5-'СЕТ СН'!$G$17</f>
        <v>3066.34840381</v>
      </c>
      <c r="V65" s="36">
        <f>SUMIFS(СВЦЭМ!$C$33:$C$776,СВЦЭМ!$A$33:$A$776,$A65,СВЦЭМ!$B$33:$B$776,V$47)+'СЕТ СН'!$G$9+СВЦЭМ!$D$10+'СЕТ СН'!$G$5-'СЕТ СН'!$G$17</f>
        <v>3066.2280003300002</v>
      </c>
      <c r="W65" s="36">
        <f>SUMIFS(СВЦЭМ!$C$33:$C$776,СВЦЭМ!$A$33:$A$776,$A65,СВЦЭМ!$B$33:$B$776,W$47)+'СЕТ СН'!$G$9+СВЦЭМ!$D$10+'СЕТ СН'!$G$5-'СЕТ СН'!$G$17</f>
        <v>3065.6405726100002</v>
      </c>
      <c r="X65" s="36">
        <f>SUMIFS(СВЦЭМ!$C$33:$C$776,СВЦЭМ!$A$33:$A$776,$A65,СВЦЭМ!$B$33:$B$776,X$47)+'СЕТ СН'!$G$9+СВЦЭМ!$D$10+'СЕТ СН'!$G$5-'СЕТ СН'!$G$17</f>
        <v>3108.4031366300001</v>
      </c>
      <c r="Y65" s="36">
        <f>SUMIFS(СВЦЭМ!$C$33:$C$776,СВЦЭМ!$A$33:$A$776,$A65,СВЦЭМ!$B$33:$B$776,Y$47)+'СЕТ СН'!$G$9+СВЦЭМ!$D$10+'СЕТ СН'!$G$5-'СЕТ СН'!$G$17</f>
        <v>3192.6123204900005</v>
      </c>
    </row>
    <row r="66" spans="1:27" ht="15.75" x14ac:dyDescent="0.2">
      <c r="A66" s="35">
        <f t="shared" si="1"/>
        <v>44093</v>
      </c>
      <c r="B66" s="36">
        <f>SUMIFS(СВЦЭМ!$C$33:$C$776,СВЦЭМ!$A$33:$A$776,$A66,СВЦЭМ!$B$33:$B$776,B$47)+'СЕТ СН'!$G$9+СВЦЭМ!$D$10+'СЕТ СН'!$G$5-'СЕТ СН'!$G$17</f>
        <v>3288.7218606400002</v>
      </c>
      <c r="C66" s="36">
        <f>SUMIFS(СВЦЭМ!$C$33:$C$776,СВЦЭМ!$A$33:$A$776,$A66,СВЦЭМ!$B$33:$B$776,C$47)+'СЕТ СН'!$G$9+СВЦЭМ!$D$10+'СЕТ СН'!$G$5-'СЕТ СН'!$G$17</f>
        <v>3326.2402257800004</v>
      </c>
      <c r="D66" s="36">
        <f>SUMIFS(СВЦЭМ!$C$33:$C$776,СВЦЭМ!$A$33:$A$776,$A66,СВЦЭМ!$B$33:$B$776,D$47)+'СЕТ СН'!$G$9+СВЦЭМ!$D$10+'СЕТ СН'!$G$5-'СЕТ СН'!$G$17</f>
        <v>3345.8095567</v>
      </c>
      <c r="E66" s="36">
        <f>SUMIFS(СВЦЭМ!$C$33:$C$776,СВЦЭМ!$A$33:$A$776,$A66,СВЦЭМ!$B$33:$B$776,E$47)+'СЕТ СН'!$G$9+СВЦЭМ!$D$10+'СЕТ СН'!$G$5-'СЕТ СН'!$G$17</f>
        <v>3366.2231707999999</v>
      </c>
      <c r="F66" s="36">
        <f>SUMIFS(СВЦЭМ!$C$33:$C$776,СВЦЭМ!$A$33:$A$776,$A66,СВЦЭМ!$B$33:$B$776,F$47)+'СЕТ СН'!$G$9+СВЦЭМ!$D$10+'СЕТ СН'!$G$5-'СЕТ СН'!$G$17</f>
        <v>3370.4080716500002</v>
      </c>
      <c r="G66" s="36">
        <f>SUMIFS(СВЦЭМ!$C$33:$C$776,СВЦЭМ!$A$33:$A$776,$A66,СВЦЭМ!$B$33:$B$776,G$47)+'СЕТ СН'!$G$9+СВЦЭМ!$D$10+'СЕТ СН'!$G$5-'СЕТ СН'!$G$17</f>
        <v>3358.6259500900001</v>
      </c>
      <c r="H66" s="36">
        <f>SUMIFS(СВЦЭМ!$C$33:$C$776,СВЦЭМ!$A$33:$A$776,$A66,СВЦЭМ!$B$33:$B$776,H$47)+'СЕТ СН'!$G$9+СВЦЭМ!$D$10+'СЕТ СН'!$G$5-'СЕТ СН'!$G$17</f>
        <v>3336.3887311100002</v>
      </c>
      <c r="I66" s="36">
        <f>SUMIFS(СВЦЭМ!$C$33:$C$776,СВЦЭМ!$A$33:$A$776,$A66,СВЦЭМ!$B$33:$B$776,I$47)+'СЕТ СН'!$G$9+СВЦЭМ!$D$10+'СЕТ СН'!$G$5-'СЕТ СН'!$G$17</f>
        <v>3308.8672736100002</v>
      </c>
      <c r="J66" s="36">
        <f>SUMIFS(СВЦЭМ!$C$33:$C$776,СВЦЭМ!$A$33:$A$776,$A66,СВЦЭМ!$B$33:$B$776,J$47)+'СЕТ СН'!$G$9+СВЦЭМ!$D$10+'СЕТ СН'!$G$5-'СЕТ СН'!$G$17</f>
        <v>3247.5702708700001</v>
      </c>
      <c r="K66" s="36">
        <f>SUMIFS(СВЦЭМ!$C$33:$C$776,СВЦЭМ!$A$33:$A$776,$A66,СВЦЭМ!$B$33:$B$776,K$47)+'СЕТ СН'!$G$9+СВЦЭМ!$D$10+'СЕТ СН'!$G$5-'СЕТ СН'!$G$17</f>
        <v>3202.2090600400002</v>
      </c>
      <c r="L66" s="36">
        <f>SUMIFS(СВЦЭМ!$C$33:$C$776,СВЦЭМ!$A$33:$A$776,$A66,СВЦЭМ!$B$33:$B$776,L$47)+'СЕТ СН'!$G$9+СВЦЭМ!$D$10+'СЕТ СН'!$G$5-'СЕТ СН'!$G$17</f>
        <v>3180.5300469500003</v>
      </c>
      <c r="M66" s="36">
        <f>SUMIFS(СВЦЭМ!$C$33:$C$776,СВЦЭМ!$A$33:$A$776,$A66,СВЦЭМ!$B$33:$B$776,M$47)+'СЕТ СН'!$G$9+СВЦЭМ!$D$10+'СЕТ СН'!$G$5-'СЕТ СН'!$G$17</f>
        <v>3136.60595603</v>
      </c>
      <c r="N66" s="36">
        <f>SUMIFS(СВЦЭМ!$C$33:$C$776,СВЦЭМ!$A$33:$A$776,$A66,СВЦЭМ!$B$33:$B$776,N$47)+'СЕТ СН'!$G$9+СВЦЭМ!$D$10+'СЕТ СН'!$G$5-'СЕТ СН'!$G$17</f>
        <v>3096.1167248100001</v>
      </c>
      <c r="O66" s="36">
        <f>SUMIFS(СВЦЭМ!$C$33:$C$776,СВЦЭМ!$A$33:$A$776,$A66,СВЦЭМ!$B$33:$B$776,O$47)+'СЕТ СН'!$G$9+СВЦЭМ!$D$10+'СЕТ СН'!$G$5-'СЕТ СН'!$G$17</f>
        <v>3089.9890646800004</v>
      </c>
      <c r="P66" s="36">
        <f>SUMIFS(СВЦЭМ!$C$33:$C$776,СВЦЭМ!$A$33:$A$776,$A66,СВЦЭМ!$B$33:$B$776,P$47)+'СЕТ СН'!$G$9+СВЦЭМ!$D$10+'СЕТ СН'!$G$5-'СЕТ СН'!$G$17</f>
        <v>3100.5867717600004</v>
      </c>
      <c r="Q66" s="36">
        <f>SUMIFS(СВЦЭМ!$C$33:$C$776,СВЦЭМ!$A$33:$A$776,$A66,СВЦЭМ!$B$33:$B$776,Q$47)+'СЕТ СН'!$G$9+СВЦЭМ!$D$10+'СЕТ СН'!$G$5-'СЕТ СН'!$G$17</f>
        <v>3081.2367678099999</v>
      </c>
      <c r="R66" s="36">
        <f>SUMIFS(СВЦЭМ!$C$33:$C$776,СВЦЭМ!$A$33:$A$776,$A66,СВЦЭМ!$B$33:$B$776,R$47)+'СЕТ СН'!$G$9+СВЦЭМ!$D$10+'СЕТ СН'!$G$5-'СЕТ СН'!$G$17</f>
        <v>3068.6775447600003</v>
      </c>
      <c r="S66" s="36">
        <f>SUMIFS(СВЦЭМ!$C$33:$C$776,СВЦЭМ!$A$33:$A$776,$A66,СВЦЭМ!$B$33:$B$776,S$47)+'СЕТ СН'!$G$9+СВЦЭМ!$D$10+'СЕТ СН'!$G$5-'СЕТ СН'!$G$17</f>
        <v>3074.3750910100002</v>
      </c>
      <c r="T66" s="36">
        <f>SUMIFS(СВЦЭМ!$C$33:$C$776,СВЦЭМ!$A$33:$A$776,$A66,СВЦЭМ!$B$33:$B$776,T$47)+'СЕТ СН'!$G$9+СВЦЭМ!$D$10+'СЕТ СН'!$G$5-'СЕТ СН'!$G$17</f>
        <v>3085.5432883200001</v>
      </c>
      <c r="U66" s="36">
        <f>SUMIFS(СВЦЭМ!$C$33:$C$776,СВЦЭМ!$A$33:$A$776,$A66,СВЦЭМ!$B$33:$B$776,U$47)+'СЕТ СН'!$G$9+СВЦЭМ!$D$10+'СЕТ СН'!$G$5-'СЕТ СН'!$G$17</f>
        <v>3085.0201320100005</v>
      </c>
      <c r="V66" s="36">
        <f>SUMIFS(СВЦЭМ!$C$33:$C$776,СВЦЭМ!$A$33:$A$776,$A66,СВЦЭМ!$B$33:$B$776,V$47)+'СЕТ СН'!$G$9+СВЦЭМ!$D$10+'СЕТ СН'!$G$5-'СЕТ СН'!$G$17</f>
        <v>3094.6322085199999</v>
      </c>
      <c r="W66" s="36">
        <f>SUMIFS(СВЦЭМ!$C$33:$C$776,СВЦЭМ!$A$33:$A$776,$A66,СВЦЭМ!$B$33:$B$776,W$47)+'СЕТ СН'!$G$9+СВЦЭМ!$D$10+'СЕТ СН'!$G$5-'СЕТ СН'!$G$17</f>
        <v>3088.6839825900001</v>
      </c>
      <c r="X66" s="36">
        <f>SUMIFS(СВЦЭМ!$C$33:$C$776,СВЦЭМ!$A$33:$A$776,$A66,СВЦЭМ!$B$33:$B$776,X$47)+'СЕТ СН'!$G$9+СВЦЭМ!$D$10+'СЕТ СН'!$G$5-'СЕТ СН'!$G$17</f>
        <v>3113.5737786200002</v>
      </c>
      <c r="Y66" s="36">
        <f>SUMIFS(СВЦЭМ!$C$33:$C$776,СВЦЭМ!$A$33:$A$776,$A66,СВЦЭМ!$B$33:$B$776,Y$47)+'СЕТ СН'!$G$9+СВЦЭМ!$D$10+'СЕТ СН'!$G$5-'СЕТ СН'!$G$17</f>
        <v>3166.0386513500002</v>
      </c>
    </row>
    <row r="67" spans="1:27" ht="15.75" x14ac:dyDescent="0.2">
      <c r="A67" s="35">
        <f t="shared" si="1"/>
        <v>44094</v>
      </c>
      <c r="B67" s="36">
        <f>SUMIFS(СВЦЭМ!$C$33:$C$776,СВЦЭМ!$A$33:$A$776,$A67,СВЦЭМ!$B$33:$B$776,B$47)+'СЕТ СН'!$G$9+СВЦЭМ!$D$10+'СЕТ СН'!$G$5-'СЕТ СН'!$G$17</f>
        <v>3218.4785312900003</v>
      </c>
      <c r="C67" s="36">
        <f>SUMIFS(СВЦЭМ!$C$33:$C$776,СВЦЭМ!$A$33:$A$776,$A67,СВЦЭМ!$B$33:$B$776,C$47)+'СЕТ СН'!$G$9+СВЦЭМ!$D$10+'СЕТ СН'!$G$5-'СЕТ СН'!$G$17</f>
        <v>3248.6341386500003</v>
      </c>
      <c r="D67" s="36">
        <f>SUMIFS(СВЦЭМ!$C$33:$C$776,СВЦЭМ!$A$33:$A$776,$A67,СВЦЭМ!$B$33:$B$776,D$47)+'СЕТ СН'!$G$9+СВЦЭМ!$D$10+'СЕТ СН'!$G$5-'СЕТ СН'!$G$17</f>
        <v>3283.2714692900004</v>
      </c>
      <c r="E67" s="36">
        <f>SUMIFS(СВЦЭМ!$C$33:$C$776,СВЦЭМ!$A$33:$A$776,$A67,СВЦЭМ!$B$33:$B$776,E$47)+'СЕТ СН'!$G$9+СВЦЭМ!$D$10+'СЕТ СН'!$G$5-'СЕТ СН'!$G$17</f>
        <v>3314.2458909400002</v>
      </c>
      <c r="F67" s="36">
        <f>SUMIFS(СВЦЭМ!$C$33:$C$776,СВЦЭМ!$A$33:$A$776,$A67,СВЦЭМ!$B$33:$B$776,F$47)+'СЕТ СН'!$G$9+СВЦЭМ!$D$10+'СЕТ СН'!$G$5-'СЕТ СН'!$G$17</f>
        <v>3328.4795708500001</v>
      </c>
      <c r="G67" s="36">
        <f>SUMIFS(СВЦЭМ!$C$33:$C$776,СВЦЭМ!$A$33:$A$776,$A67,СВЦЭМ!$B$33:$B$776,G$47)+'СЕТ СН'!$G$9+СВЦЭМ!$D$10+'СЕТ СН'!$G$5-'СЕТ СН'!$G$17</f>
        <v>3311.0193853999999</v>
      </c>
      <c r="H67" s="36">
        <f>SUMIFS(СВЦЭМ!$C$33:$C$776,СВЦЭМ!$A$33:$A$776,$A67,СВЦЭМ!$B$33:$B$776,H$47)+'СЕТ СН'!$G$9+СВЦЭМ!$D$10+'СЕТ СН'!$G$5-'СЕТ СН'!$G$17</f>
        <v>3292.46750109</v>
      </c>
      <c r="I67" s="36">
        <f>SUMIFS(СВЦЭМ!$C$33:$C$776,СВЦЭМ!$A$33:$A$776,$A67,СВЦЭМ!$B$33:$B$776,I$47)+'СЕТ СН'!$G$9+СВЦЭМ!$D$10+'СЕТ СН'!$G$5-'СЕТ СН'!$G$17</f>
        <v>3248.2026100900002</v>
      </c>
      <c r="J67" s="36">
        <f>SUMIFS(СВЦЭМ!$C$33:$C$776,СВЦЭМ!$A$33:$A$776,$A67,СВЦЭМ!$B$33:$B$776,J$47)+'СЕТ СН'!$G$9+СВЦЭМ!$D$10+'СЕТ СН'!$G$5-'СЕТ СН'!$G$17</f>
        <v>3209.3253988100005</v>
      </c>
      <c r="K67" s="36">
        <f>SUMIFS(СВЦЭМ!$C$33:$C$776,СВЦЭМ!$A$33:$A$776,$A67,СВЦЭМ!$B$33:$B$776,K$47)+'СЕТ СН'!$G$9+СВЦЭМ!$D$10+'СЕТ СН'!$G$5-'СЕТ СН'!$G$17</f>
        <v>3189.2670177300001</v>
      </c>
      <c r="L67" s="36">
        <f>SUMIFS(СВЦЭМ!$C$33:$C$776,СВЦЭМ!$A$33:$A$776,$A67,СВЦЭМ!$B$33:$B$776,L$47)+'СЕТ СН'!$G$9+СВЦЭМ!$D$10+'СЕТ СН'!$G$5-'СЕТ СН'!$G$17</f>
        <v>3185.6436950100001</v>
      </c>
      <c r="M67" s="36">
        <f>SUMIFS(СВЦЭМ!$C$33:$C$776,СВЦЭМ!$A$33:$A$776,$A67,СВЦЭМ!$B$33:$B$776,M$47)+'СЕТ СН'!$G$9+СВЦЭМ!$D$10+'СЕТ СН'!$G$5-'СЕТ СН'!$G$17</f>
        <v>3155.5097007200002</v>
      </c>
      <c r="N67" s="36">
        <f>SUMIFS(СВЦЭМ!$C$33:$C$776,СВЦЭМ!$A$33:$A$776,$A67,СВЦЭМ!$B$33:$B$776,N$47)+'СЕТ СН'!$G$9+СВЦЭМ!$D$10+'СЕТ СН'!$G$5-'СЕТ СН'!$G$17</f>
        <v>3126.861895</v>
      </c>
      <c r="O67" s="36">
        <f>SUMIFS(СВЦЭМ!$C$33:$C$776,СВЦЭМ!$A$33:$A$776,$A67,СВЦЭМ!$B$33:$B$776,O$47)+'СЕТ СН'!$G$9+СВЦЭМ!$D$10+'СЕТ СН'!$G$5-'СЕТ СН'!$G$17</f>
        <v>3125.0520147200004</v>
      </c>
      <c r="P67" s="36">
        <f>SUMIFS(СВЦЭМ!$C$33:$C$776,СВЦЭМ!$A$33:$A$776,$A67,СВЦЭМ!$B$33:$B$776,P$47)+'СЕТ СН'!$G$9+СВЦЭМ!$D$10+'СЕТ СН'!$G$5-'СЕТ СН'!$G$17</f>
        <v>3116.8441801500003</v>
      </c>
      <c r="Q67" s="36">
        <f>SUMIFS(СВЦЭМ!$C$33:$C$776,СВЦЭМ!$A$33:$A$776,$A67,СВЦЭМ!$B$33:$B$776,Q$47)+'СЕТ СН'!$G$9+СВЦЭМ!$D$10+'СЕТ СН'!$G$5-'СЕТ СН'!$G$17</f>
        <v>3122.3437352999999</v>
      </c>
      <c r="R67" s="36">
        <f>SUMIFS(СВЦЭМ!$C$33:$C$776,СВЦЭМ!$A$33:$A$776,$A67,СВЦЭМ!$B$33:$B$776,R$47)+'СЕТ СН'!$G$9+СВЦЭМ!$D$10+'СЕТ СН'!$G$5-'СЕТ СН'!$G$17</f>
        <v>3124.1028536000003</v>
      </c>
      <c r="S67" s="36">
        <f>SUMIFS(СВЦЭМ!$C$33:$C$776,СВЦЭМ!$A$33:$A$776,$A67,СВЦЭМ!$B$33:$B$776,S$47)+'СЕТ СН'!$G$9+СВЦЭМ!$D$10+'СЕТ СН'!$G$5-'СЕТ СН'!$G$17</f>
        <v>3130.2521838400003</v>
      </c>
      <c r="T67" s="36">
        <f>SUMIFS(СВЦЭМ!$C$33:$C$776,СВЦЭМ!$A$33:$A$776,$A67,СВЦЭМ!$B$33:$B$776,T$47)+'СЕТ СН'!$G$9+СВЦЭМ!$D$10+'СЕТ СН'!$G$5-'СЕТ СН'!$G$17</f>
        <v>3145.0706698900003</v>
      </c>
      <c r="U67" s="36">
        <f>SUMIFS(СВЦЭМ!$C$33:$C$776,СВЦЭМ!$A$33:$A$776,$A67,СВЦЭМ!$B$33:$B$776,U$47)+'СЕТ СН'!$G$9+СВЦЭМ!$D$10+'СЕТ СН'!$G$5-'СЕТ СН'!$G$17</f>
        <v>3165.1189366400004</v>
      </c>
      <c r="V67" s="36">
        <f>SUMIFS(СВЦЭМ!$C$33:$C$776,СВЦЭМ!$A$33:$A$776,$A67,СВЦЭМ!$B$33:$B$776,V$47)+'СЕТ СН'!$G$9+СВЦЭМ!$D$10+'СЕТ СН'!$G$5-'СЕТ СН'!$G$17</f>
        <v>3173.7387739800001</v>
      </c>
      <c r="W67" s="36">
        <f>SUMIFS(СВЦЭМ!$C$33:$C$776,СВЦЭМ!$A$33:$A$776,$A67,СВЦЭМ!$B$33:$B$776,W$47)+'СЕТ СН'!$G$9+СВЦЭМ!$D$10+'СЕТ СН'!$G$5-'СЕТ СН'!$G$17</f>
        <v>3160.77561711</v>
      </c>
      <c r="X67" s="36">
        <f>SUMIFS(СВЦЭМ!$C$33:$C$776,СВЦЭМ!$A$33:$A$776,$A67,СВЦЭМ!$B$33:$B$776,X$47)+'СЕТ СН'!$G$9+СВЦЭМ!$D$10+'СЕТ СН'!$G$5-'СЕТ СН'!$G$17</f>
        <v>3135.52199974</v>
      </c>
      <c r="Y67" s="36">
        <f>SUMIFS(СВЦЭМ!$C$33:$C$776,СВЦЭМ!$A$33:$A$776,$A67,СВЦЭМ!$B$33:$B$776,Y$47)+'СЕТ СН'!$G$9+СВЦЭМ!$D$10+'СЕТ СН'!$G$5-'СЕТ СН'!$G$17</f>
        <v>3210.5536090900005</v>
      </c>
    </row>
    <row r="68" spans="1:27" ht="15.75" x14ac:dyDescent="0.2">
      <c r="A68" s="35">
        <f t="shared" si="1"/>
        <v>44095</v>
      </c>
      <c r="B68" s="36">
        <f>SUMIFS(СВЦЭМ!$C$33:$C$776,СВЦЭМ!$A$33:$A$776,$A68,СВЦЭМ!$B$33:$B$776,B$47)+'СЕТ СН'!$G$9+СВЦЭМ!$D$10+'СЕТ СН'!$G$5-'СЕТ СН'!$G$17</f>
        <v>3242.8322430600001</v>
      </c>
      <c r="C68" s="36">
        <f>SUMIFS(СВЦЭМ!$C$33:$C$776,СВЦЭМ!$A$33:$A$776,$A68,СВЦЭМ!$B$33:$B$776,C$47)+'СЕТ СН'!$G$9+СВЦЭМ!$D$10+'СЕТ СН'!$G$5-'СЕТ СН'!$G$17</f>
        <v>3249.8069293300005</v>
      </c>
      <c r="D68" s="36">
        <f>SUMIFS(СВЦЭМ!$C$33:$C$776,СВЦЭМ!$A$33:$A$776,$A68,СВЦЭМ!$B$33:$B$776,D$47)+'СЕТ СН'!$G$9+СВЦЭМ!$D$10+'СЕТ СН'!$G$5-'СЕТ СН'!$G$17</f>
        <v>3258.5032620900001</v>
      </c>
      <c r="E68" s="36">
        <f>SUMIFS(СВЦЭМ!$C$33:$C$776,СВЦЭМ!$A$33:$A$776,$A68,СВЦЭМ!$B$33:$B$776,E$47)+'СЕТ СН'!$G$9+СВЦЭМ!$D$10+'СЕТ СН'!$G$5-'СЕТ СН'!$G$17</f>
        <v>3278.5920426000002</v>
      </c>
      <c r="F68" s="36">
        <f>SUMIFS(СВЦЭМ!$C$33:$C$776,СВЦЭМ!$A$33:$A$776,$A68,СВЦЭМ!$B$33:$B$776,F$47)+'СЕТ СН'!$G$9+СВЦЭМ!$D$10+'СЕТ СН'!$G$5-'СЕТ СН'!$G$17</f>
        <v>3279.8432801500003</v>
      </c>
      <c r="G68" s="36">
        <f>SUMIFS(СВЦЭМ!$C$33:$C$776,СВЦЭМ!$A$33:$A$776,$A68,СВЦЭМ!$B$33:$B$776,G$47)+'СЕТ СН'!$G$9+СВЦЭМ!$D$10+'СЕТ СН'!$G$5-'СЕТ СН'!$G$17</f>
        <v>3265.15360642</v>
      </c>
      <c r="H68" s="36">
        <f>SUMIFS(СВЦЭМ!$C$33:$C$776,СВЦЭМ!$A$33:$A$776,$A68,СВЦЭМ!$B$33:$B$776,H$47)+'СЕТ СН'!$G$9+СВЦЭМ!$D$10+'СЕТ СН'!$G$5-'СЕТ СН'!$G$17</f>
        <v>3222.0555659500001</v>
      </c>
      <c r="I68" s="36">
        <f>SUMIFS(СВЦЭМ!$C$33:$C$776,СВЦЭМ!$A$33:$A$776,$A68,СВЦЭМ!$B$33:$B$776,I$47)+'СЕТ СН'!$G$9+СВЦЭМ!$D$10+'СЕТ СН'!$G$5-'СЕТ СН'!$G$17</f>
        <v>3174.1372546700004</v>
      </c>
      <c r="J68" s="36">
        <f>SUMIFS(СВЦЭМ!$C$33:$C$776,СВЦЭМ!$A$33:$A$776,$A68,СВЦЭМ!$B$33:$B$776,J$47)+'СЕТ СН'!$G$9+СВЦЭМ!$D$10+'СЕТ СН'!$G$5-'СЕТ СН'!$G$17</f>
        <v>3133.6999094299999</v>
      </c>
      <c r="K68" s="36">
        <f>SUMIFS(СВЦЭМ!$C$33:$C$776,СВЦЭМ!$A$33:$A$776,$A68,СВЦЭМ!$B$33:$B$776,K$47)+'СЕТ СН'!$G$9+СВЦЭМ!$D$10+'СЕТ СН'!$G$5-'СЕТ СН'!$G$17</f>
        <v>3118.88983517</v>
      </c>
      <c r="L68" s="36">
        <f>SUMIFS(СВЦЭМ!$C$33:$C$776,СВЦЭМ!$A$33:$A$776,$A68,СВЦЭМ!$B$33:$B$776,L$47)+'СЕТ СН'!$G$9+СВЦЭМ!$D$10+'СЕТ СН'!$G$5-'СЕТ СН'!$G$17</f>
        <v>3140.9694088700003</v>
      </c>
      <c r="M68" s="36">
        <f>SUMIFS(СВЦЭМ!$C$33:$C$776,СВЦЭМ!$A$33:$A$776,$A68,СВЦЭМ!$B$33:$B$776,M$47)+'СЕТ СН'!$G$9+СВЦЭМ!$D$10+'СЕТ СН'!$G$5-'СЕТ СН'!$G$17</f>
        <v>3109.1386125000004</v>
      </c>
      <c r="N68" s="36">
        <f>SUMIFS(СВЦЭМ!$C$33:$C$776,СВЦЭМ!$A$33:$A$776,$A68,СВЦЭМ!$B$33:$B$776,N$47)+'СЕТ СН'!$G$9+СВЦЭМ!$D$10+'СЕТ СН'!$G$5-'СЕТ СН'!$G$17</f>
        <v>3062.3027452200004</v>
      </c>
      <c r="O68" s="36">
        <f>SUMIFS(СВЦЭМ!$C$33:$C$776,СВЦЭМ!$A$33:$A$776,$A68,СВЦЭМ!$B$33:$B$776,O$47)+'СЕТ СН'!$G$9+СВЦЭМ!$D$10+'СЕТ СН'!$G$5-'СЕТ СН'!$G$17</f>
        <v>3064.2041914000001</v>
      </c>
      <c r="P68" s="36">
        <f>SUMIFS(СВЦЭМ!$C$33:$C$776,СВЦЭМ!$A$33:$A$776,$A68,СВЦЭМ!$B$33:$B$776,P$47)+'СЕТ СН'!$G$9+СВЦЭМ!$D$10+'СЕТ СН'!$G$5-'СЕТ СН'!$G$17</f>
        <v>3057.3821083400003</v>
      </c>
      <c r="Q68" s="36">
        <f>SUMIFS(СВЦЭМ!$C$33:$C$776,СВЦЭМ!$A$33:$A$776,$A68,СВЦЭМ!$B$33:$B$776,Q$47)+'СЕТ СН'!$G$9+СВЦЭМ!$D$10+'СЕТ СН'!$G$5-'СЕТ СН'!$G$17</f>
        <v>3054.8316159300002</v>
      </c>
      <c r="R68" s="36">
        <f>SUMIFS(СВЦЭМ!$C$33:$C$776,СВЦЭМ!$A$33:$A$776,$A68,СВЦЭМ!$B$33:$B$776,R$47)+'СЕТ СН'!$G$9+СВЦЭМ!$D$10+'СЕТ СН'!$G$5-'СЕТ СН'!$G$17</f>
        <v>3057.4807328300003</v>
      </c>
      <c r="S68" s="36">
        <f>SUMIFS(СВЦЭМ!$C$33:$C$776,СВЦЭМ!$A$33:$A$776,$A68,СВЦЭМ!$B$33:$B$776,S$47)+'СЕТ СН'!$G$9+СВЦЭМ!$D$10+'СЕТ СН'!$G$5-'СЕТ СН'!$G$17</f>
        <v>3063.52932637</v>
      </c>
      <c r="T68" s="36">
        <f>SUMIFS(СВЦЭМ!$C$33:$C$776,СВЦЭМ!$A$33:$A$776,$A68,СВЦЭМ!$B$33:$B$776,T$47)+'СЕТ СН'!$G$9+СВЦЭМ!$D$10+'СЕТ СН'!$G$5-'СЕТ СН'!$G$17</f>
        <v>3087.42387796</v>
      </c>
      <c r="U68" s="36">
        <f>SUMIFS(СВЦЭМ!$C$33:$C$776,СВЦЭМ!$A$33:$A$776,$A68,СВЦЭМ!$B$33:$B$776,U$47)+'СЕТ СН'!$G$9+СВЦЭМ!$D$10+'СЕТ СН'!$G$5-'СЕТ СН'!$G$17</f>
        <v>3101.3889560300004</v>
      </c>
      <c r="V68" s="36">
        <f>SUMIFS(СВЦЭМ!$C$33:$C$776,СВЦЭМ!$A$33:$A$776,$A68,СВЦЭМ!$B$33:$B$776,V$47)+'СЕТ СН'!$G$9+СВЦЭМ!$D$10+'СЕТ СН'!$G$5-'СЕТ СН'!$G$17</f>
        <v>3109.1812790399999</v>
      </c>
      <c r="W68" s="36">
        <f>SUMIFS(СВЦЭМ!$C$33:$C$776,СВЦЭМ!$A$33:$A$776,$A68,СВЦЭМ!$B$33:$B$776,W$47)+'СЕТ СН'!$G$9+СВЦЭМ!$D$10+'СЕТ СН'!$G$5-'СЕТ СН'!$G$17</f>
        <v>3087.6780436000004</v>
      </c>
      <c r="X68" s="36">
        <f>SUMIFS(СВЦЭМ!$C$33:$C$776,СВЦЭМ!$A$33:$A$776,$A68,СВЦЭМ!$B$33:$B$776,X$47)+'СЕТ СН'!$G$9+СВЦЭМ!$D$10+'СЕТ СН'!$G$5-'СЕТ СН'!$G$17</f>
        <v>3065.8777071200002</v>
      </c>
      <c r="Y68" s="36">
        <f>SUMIFS(СВЦЭМ!$C$33:$C$776,СВЦЭМ!$A$33:$A$776,$A68,СВЦЭМ!$B$33:$B$776,Y$47)+'СЕТ СН'!$G$9+СВЦЭМ!$D$10+'СЕТ СН'!$G$5-'СЕТ СН'!$G$17</f>
        <v>3153.6297573600004</v>
      </c>
    </row>
    <row r="69" spans="1:27" ht="15.75" x14ac:dyDescent="0.2">
      <c r="A69" s="35">
        <f t="shared" si="1"/>
        <v>44096</v>
      </c>
      <c r="B69" s="36">
        <f>SUMIFS(СВЦЭМ!$C$33:$C$776,СВЦЭМ!$A$33:$A$776,$A69,СВЦЭМ!$B$33:$B$776,B$47)+'СЕТ СН'!$G$9+СВЦЭМ!$D$10+'СЕТ СН'!$G$5-'СЕТ СН'!$G$17</f>
        <v>3248.0022274500002</v>
      </c>
      <c r="C69" s="36">
        <f>SUMIFS(СВЦЭМ!$C$33:$C$776,СВЦЭМ!$A$33:$A$776,$A69,СВЦЭМ!$B$33:$B$776,C$47)+'СЕТ СН'!$G$9+СВЦЭМ!$D$10+'СЕТ СН'!$G$5-'СЕТ СН'!$G$17</f>
        <v>3285.3752209000004</v>
      </c>
      <c r="D69" s="36">
        <f>SUMIFS(СВЦЭМ!$C$33:$C$776,СВЦЭМ!$A$33:$A$776,$A69,СВЦЭМ!$B$33:$B$776,D$47)+'СЕТ СН'!$G$9+СВЦЭМ!$D$10+'СЕТ СН'!$G$5-'СЕТ СН'!$G$17</f>
        <v>3304.5928161100001</v>
      </c>
      <c r="E69" s="36">
        <f>SUMIFS(СВЦЭМ!$C$33:$C$776,СВЦЭМ!$A$33:$A$776,$A69,СВЦЭМ!$B$33:$B$776,E$47)+'СЕТ СН'!$G$9+СВЦЭМ!$D$10+'СЕТ СН'!$G$5-'СЕТ СН'!$G$17</f>
        <v>3326.6333769800003</v>
      </c>
      <c r="F69" s="36">
        <f>SUMIFS(СВЦЭМ!$C$33:$C$776,СВЦЭМ!$A$33:$A$776,$A69,СВЦЭМ!$B$33:$B$776,F$47)+'СЕТ СН'!$G$9+СВЦЭМ!$D$10+'СЕТ СН'!$G$5-'СЕТ СН'!$G$17</f>
        <v>3314.3970675200003</v>
      </c>
      <c r="G69" s="36">
        <f>SUMIFS(СВЦЭМ!$C$33:$C$776,СВЦЭМ!$A$33:$A$776,$A69,СВЦЭМ!$B$33:$B$776,G$47)+'СЕТ СН'!$G$9+СВЦЭМ!$D$10+'СЕТ СН'!$G$5-'СЕТ СН'!$G$17</f>
        <v>3286.64040243</v>
      </c>
      <c r="H69" s="36">
        <f>SUMIFS(СВЦЭМ!$C$33:$C$776,СВЦЭМ!$A$33:$A$776,$A69,СВЦЭМ!$B$33:$B$776,H$47)+'СЕТ СН'!$G$9+СВЦЭМ!$D$10+'СЕТ СН'!$G$5-'СЕТ СН'!$G$17</f>
        <v>3249.9187900500001</v>
      </c>
      <c r="I69" s="36">
        <f>SUMIFS(СВЦЭМ!$C$33:$C$776,СВЦЭМ!$A$33:$A$776,$A69,СВЦЭМ!$B$33:$B$776,I$47)+'СЕТ СН'!$G$9+СВЦЭМ!$D$10+'СЕТ СН'!$G$5-'СЕТ СН'!$G$17</f>
        <v>3227.5507956300003</v>
      </c>
      <c r="J69" s="36">
        <f>SUMIFS(СВЦЭМ!$C$33:$C$776,СВЦЭМ!$A$33:$A$776,$A69,СВЦЭМ!$B$33:$B$776,J$47)+'СЕТ СН'!$G$9+СВЦЭМ!$D$10+'СЕТ СН'!$G$5-'СЕТ СН'!$G$17</f>
        <v>3195.4229042200004</v>
      </c>
      <c r="K69" s="36">
        <f>SUMIFS(СВЦЭМ!$C$33:$C$776,СВЦЭМ!$A$33:$A$776,$A69,СВЦЭМ!$B$33:$B$776,K$47)+'СЕТ СН'!$G$9+СВЦЭМ!$D$10+'СЕТ СН'!$G$5-'СЕТ СН'!$G$17</f>
        <v>3183.1042004500005</v>
      </c>
      <c r="L69" s="36">
        <f>SUMIFS(СВЦЭМ!$C$33:$C$776,СВЦЭМ!$A$33:$A$776,$A69,СВЦЭМ!$B$33:$B$776,L$47)+'СЕТ СН'!$G$9+СВЦЭМ!$D$10+'СЕТ СН'!$G$5-'СЕТ СН'!$G$17</f>
        <v>3183.1211777600001</v>
      </c>
      <c r="M69" s="36">
        <f>SUMIFS(СВЦЭМ!$C$33:$C$776,СВЦЭМ!$A$33:$A$776,$A69,СВЦЭМ!$B$33:$B$776,M$47)+'СЕТ СН'!$G$9+СВЦЭМ!$D$10+'СЕТ СН'!$G$5-'СЕТ СН'!$G$17</f>
        <v>3155.0949013700001</v>
      </c>
      <c r="N69" s="36">
        <f>SUMIFS(СВЦЭМ!$C$33:$C$776,СВЦЭМ!$A$33:$A$776,$A69,СВЦЭМ!$B$33:$B$776,N$47)+'СЕТ СН'!$G$9+СВЦЭМ!$D$10+'СЕТ СН'!$G$5-'СЕТ СН'!$G$17</f>
        <v>3103.13313406</v>
      </c>
      <c r="O69" s="36">
        <f>SUMIFS(СВЦЭМ!$C$33:$C$776,СВЦЭМ!$A$33:$A$776,$A69,СВЦЭМ!$B$33:$B$776,O$47)+'СЕТ СН'!$G$9+СВЦЭМ!$D$10+'СЕТ СН'!$G$5-'СЕТ СН'!$G$17</f>
        <v>3092.8483444200001</v>
      </c>
      <c r="P69" s="36">
        <f>SUMIFS(СВЦЭМ!$C$33:$C$776,СВЦЭМ!$A$33:$A$776,$A69,СВЦЭМ!$B$33:$B$776,P$47)+'СЕТ СН'!$G$9+СВЦЭМ!$D$10+'СЕТ СН'!$G$5-'СЕТ СН'!$G$17</f>
        <v>3084.8265912500001</v>
      </c>
      <c r="Q69" s="36">
        <f>SUMIFS(СВЦЭМ!$C$33:$C$776,СВЦЭМ!$A$33:$A$776,$A69,СВЦЭМ!$B$33:$B$776,Q$47)+'СЕТ СН'!$G$9+СВЦЭМ!$D$10+'СЕТ СН'!$G$5-'СЕТ СН'!$G$17</f>
        <v>3091.5119455700001</v>
      </c>
      <c r="R69" s="36">
        <f>SUMIFS(СВЦЭМ!$C$33:$C$776,СВЦЭМ!$A$33:$A$776,$A69,СВЦЭМ!$B$33:$B$776,R$47)+'СЕТ СН'!$G$9+СВЦЭМ!$D$10+'СЕТ СН'!$G$5-'СЕТ СН'!$G$17</f>
        <v>3093.0010117500001</v>
      </c>
      <c r="S69" s="36">
        <f>SUMIFS(СВЦЭМ!$C$33:$C$776,СВЦЭМ!$A$33:$A$776,$A69,СВЦЭМ!$B$33:$B$776,S$47)+'СЕТ СН'!$G$9+СВЦЭМ!$D$10+'СЕТ СН'!$G$5-'СЕТ СН'!$G$17</f>
        <v>3094.2878522300002</v>
      </c>
      <c r="T69" s="36">
        <f>SUMIFS(СВЦЭМ!$C$33:$C$776,СВЦЭМ!$A$33:$A$776,$A69,СВЦЭМ!$B$33:$B$776,T$47)+'СЕТ СН'!$G$9+СВЦЭМ!$D$10+'СЕТ СН'!$G$5-'СЕТ СН'!$G$17</f>
        <v>3103.0601913600003</v>
      </c>
      <c r="U69" s="36">
        <f>SUMIFS(СВЦЭМ!$C$33:$C$776,СВЦЭМ!$A$33:$A$776,$A69,СВЦЭМ!$B$33:$B$776,U$47)+'СЕТ СН'!$G$9+СВЦЭМ!$D$10+'СЕТ СН'!$G$5-'СЕТ СН'!$G$17</f>
        <v>3128.1262558600001</v>
      </c>
      <c r="V69" s="36">
        <f>SUMIFS(СВЦЭМ!$C$33:$C$776,СВЦЭМ!$A$33:$A$776,$A69,СВЦЭМ!$B$33:$B$776,V$47)+'СЕТ СН'!$G$9+СВЦЭМ!$D$10+'СЕТ СН'!$G$5-'СЕТ СН'!$G$17</f>
        <v>3126.8421953700004</v>
      </c>
      <c r="W69" s="36">
        <f>SUMIFS(СВЦЭМ!$C$33:$C$776,СВЦЭМ!$A$33:$A$776,$A69,СВЦЭМ!$B$33:$B$776,W$47)+'СЕТ СН'!$G$9+СВЦЭМ!$D$10+'СЕТ СН'!$G$5-'СЕТ СН'!$G$17</f>
        <v>3117.1861479400004</v>
      </c>
      <c r="X69" s="36">
        <f>SUMIFS(СВЦЭМ!$C$33:$C$776,СВЦЭМ!$A$33:$A$776,$A69,СВЦЭМ!$B$33:$B$776,X$47)+'СЕТ СН'!$G$9+СВЦЭМ!$D$10+'СЕТ СН'!$G$5-'СЕТ СН'!$G$17</f>
        <v>3115.1306851300001</v>
      </c>
      <c r="Y69" s="36">
        <f>SUMIFS(СВЦЭМ!$C$33:$C$776,СВЦЭМ!$A$33:$A$776,$A69,СВЦЭМ!$B$33:$B$776,Y$47)+'СЕТ СН'!$G$9+СВЦЭМ!$D$10+'СЕТ СН'!$G$5-'СЕТ СН'!$G$17</f>
        <v>3188.5862077100001</v>
      </c>
    </row>
    <row r="70" spans="1:27" ht="15.75" x14ac:dyDescent="0.2">
      <c r="A70" s="35">
        <f t="shared" si="1"/>
        <v>44097</v>
      </c>
      <c r="B70" s="36">
        <f>SUMIFS(СВЦЭМ!$C$33:$C$776,СВЦЭМ!$A$33:$A$776,$A70,СВЦЭМ!$B$33:$B$776,B$47)+'СЕТ СН'!$G$9+СВЦЭМ!$D$10+'СЕТ СН'!$G$5-'СЕТ СН'!$G$17</f>
        <v>3240.7385839900003</v>
      </c>
      <c r="C70" s="36">
        <f>SUMIFS(СВЦЭМ!$C$33:$C$776,СВЦЭМ!$A$33:$A$776,$A70,СВЦЭМ!$B$33:$B$776,C$47)+'СЕТ СН'!$G$9+СВЦЭМ!$D$10+'СЕТ СН'!$G$5-'СЕТ СН'!$G$17</f>
        <v>3279.37696228</v>
      </c>
      <c r="D70" s="36">
        <f>SUMIFS(СВЦЭМ!$C$33:$C$776,СВЦЭМ!$A$33:$A$776,$A70,СВЦЭМ!$B$33:$B$776,D$47)+'СЕТ СН'!$G$9+СВЦЭМ!$D$10+'СЕТ СН'!$G$5-'СЕТ СН'!$G$17</f>
        <v>3295.9326824300001</v>
      </c>
      <c r="E70" s="36">
        <f>SUMIFS(СВЦЭМ!$C$33:$C$776,СВЦЭМ!$A$33:$A$776,$A70,СВЦЭМ!$B$33:$B$776,E$47)+'СЕТ СН'!$G$9+СВЦЭМ!$D$10+'СЕТ СН'!$G$5-'СЕТ СН'!$G$17</f>
        <v>3314.6751406100002</v>
      </c>
      <c r="F70" s="36">
        <f>SUMIFS(СВЦЭМ!$C$33:$C$776,СВЦЭМ!$A$33:$A$776,$A70,СВЦЭМ!$B$33:$B$776,F$47)+'СЕТ СН'!$G$9+СВЦЭМ!$D$10+'СЕТ СН'!$G$5-'СЕТ СН'!$G$17</f>
        <v>3326.8726826400002</v>
      </c>
      <c r="G70" s="36">
        <f>SUMIFS(СВЦЭМ!$C$33:$C$776,СВЦЭМ!$A$33:$A$776,$A70,СВЦЭМ!$B$33:$B$776,G$47)+'СЕТ СН'!$G$9+СВЦЭМ!$D$10+'СЕТ СН'!$G$5-'СЕТ СН'!$G$17</f>
        <v>3306.5165053500004</v>
      </c>
      <c r="H70" s="36">
        <f>SUMIFS(СВЦЭМ!$C$33:$C$776,СВЦЭМ!$A$33:$A$776,$A70,СВЦЭМ!$B$33:$B$776,H$47)+'СЕТ СН'!$G$9+СВЦЭМ!$D$10+'СЕТ СН'!$G$5-'СЕТ СН'!$G$17</f>
        <v>3256.9878067100003</v>
      </c>
      <c r="I70" s="36">
        <f>SUMIFS(СВЦЭМ!$C$33:$C$776,СВЦЭМ!$A$33:$A$776,$A70,СВЦЭМ!$B$33:$B$776,I$47)+'СЕТ СН'!$G$9+СВЦЭМ!$D$10+'СЕТ СН'!$G$5-'СЕТ СН'!$G$17</f>
        <v>3200.1544970100003</v>
      </c>
      <c r="J70" s="36">
        <f>SUMIFS(СВЦЭМ!$C$33:$C$776,СВЦЭМ!$A$33:$A$776,$A70,СВЦЭМ!$B$33:$B$776,J$47)+'СЕТ СН'!$G$9+СВЦЭМ!$D$10+'СЕТ СН'!$G$5-'СЕТ СН'!$G$17</f>
        <v>3168.9613620100004</v>
      </c>
      <c r="K70" s="36">
        <f>SUMIFS(СВЦЭМ!$C$33:$C$776,СВЦЭМ!$A$33:$A$776,$A70,СВЦЭМ!$B$33:$B$776,K$47)+'СЕТ СН'!$G$9+СВЦЭМ!$D$10+'СЕТ СН'!$G$5-'СЕТ СН'!$G$17</f>
        <v>3160.9207492600003</v>
      </c>
      <c r="L70" s="36">
        <f>SUMIFS(СВЦЭМ!$C$33:$C$776,СВЦЭМ!$A$33:$A$776,$A70,СВЦЭМ!$B$33:$B$776,L$47)+'СЕТ СН'!$G$9+СВЦЭМ!$D$10+'СЕТ СН'!$G$5-'СЕТ СН'!$G$17</f>
        <v>3154.9013659100001</v>
      </c>
      <c r="M70" s="36">
        <f>SUMIFS(СВЦЭМ!$C$33:$C$776,СВЦЭМ!$A$33:$A$776,$A70,СВЦЭМ!$B$33:$B$776,M$47)+'СЕТ СН'!$G$9+СВЦЭМ!$D$10+'СЕТ СН'!$G$5-'СЕТ СН'!$G$17</f>
        <v>3113.6482709500001</v>
      </c>
      <c r="N70" s="36">
        <f>SUMIFS(СВЦЭМ!$C$33:$C$776,СВЦЭМ!$A$33:$A$776,$A70,СВЦЭМ!$B$33:$B$776,N$47)+'СЕТ СН'!$G$9+СВЦЭМ!$D$10+'СЕТ СН'!$G$5-'СЕТ СН'!$G$17</f>
        <v>3105.9886953300002</v>
      </c>
      <c r="O70" s="36">
        <f>SUMIFS(СВЦЭМ!$C$33:$C$776,СВЦЭМ!$A$33:$A$776,$A70,СВЦЭМ!$B$33:$B$776,O$47)+'СЕТ СН'!$G$9+СВЦЭМ!$D$10+'СЕТ СН'!$G$5-'СЕТ СН'!$G$17</f>
        <v>3101.94483734</v>
      </c>
      <c r="P70" s="36">
        <f>SUMIFS(СВЦЭМ!$C$33:$C$776,СВЦЭМ!$A$33:$A$776,$A70,СВЦЭМ!$B$33:$B$776,P$47)+'СЕТ СН'!$G$9+СВЦЭМ!$D$10+'СЕТ СН'!$G$5-'СЕТ СН'!$G$17</f>
        <v>3099.3910385300001</v>
      </c>
      <c r="Q70" s="36">
        <f>SUMIFS(СВЦЭМ!$C$33:$C$776,СВЦЭМ!$A$33:$A$776,$A70,СВЦЭМ!$B$33:$B$776,Q$47)+'СЕТ СН'!$G$9+СВЦЭМ!$D$10+'СЕТ СН'!$G$5-'СЕТ СН'!$G$17</f>
        <v>3098.8426067500004</v>
      </c>
      <c r="R70" s="36">
        <f>SUMIFS(СВЦЭМ!$C$33:$C$776,СВЦЭМ!$A$33:$A$776,$A70,СВЦЭМ!$B$33:$B$776,R$47)+'СЕТ СН'!$G$9+СВЦЭМ!$D$10+'СЕТ СН'!$G$5-'СЕТ СН'!$G$17</f>
        <v>3097.6494489800002</v>
      </c>
      <c r="S70" s="36">
        <f>SUMIFS(СВЦЭМ!$C$33:$C$776,СВЦЭМ!$A$33:$A$776,$A70,СВЦЭМ!$B$33:$B$776,S$47)+'СЕТ СН'!$G$9+СВЦЭМ!$D$10+'СЕТ СН'!$G$5-'СЕТ СН'!$G$17</f>
        <v>3101.72782646</v>
      </c>
      <c r="T70" s="36">
        <f>SUMIFS(СВЦЭМ!$C$33:$C$776,СВЦЭМ!$A$33:$A$776,$A70,СВЦЭМ!$B$33:$B$776,T$47)+'СЕТ СН'!$G$9+СВЦЭМ!$D$10+'СЕТ СН'!$G$5-'СЕТ СН'!$G$17</f>
        <v>3100.58726217</v>
      </c>
      <c r="U70" s="36">
        <f>SUMIFS(СВЦЭМ!$C$33:$C$776,СВЦЭМ!$A$33:$A$776,$A70,СВЦЭМ!$B$33:$B$776,U$47)+'СЕТ СН'!$G$9+СВЦЭМ!$D$10+'СЕТ СН'!$G$5-'СЕТ СН'!$G$17</f>
        <v>3118.9223088799999</v>
      </c>
      <c r="V70" s="36">
        <f>SUMIFS(СВЦЭМ!$C$33:$C$776,СВЦЭМ!$A$33:$A$776,$A70,СВЦЭМ!$B$33:$B$776,V$47)+'СЕТ СН'!$G$9+СВЦЭМ!$D$10+'СЕТ СН'!$G$5-'СЕТ СН'!$G$17</f>
        <v>3111.3476814200003</v>
      </c>
      <c r="W70" s="36">
        <f>SUMIFS(СВЦЭМ!$C$33:$C$776,СВЦЭМ!$A$33:$A$776,$A70,СВЦЭМ!$B$33:$B$776,W$47)+'СЕТ СН'!$G$9+СВЦЭМ!$D$10+'СЕТ СН'!$G$5-'СЕТ СН'!$G$17</f>
        <v>3100.6884011400002</v>
      </c>
      <c r="X70" s="36">
        <f>SUMIFS(СВЦЭМ!$C$33:$C$776,СВЦЭМ!$A$33:$A$776,$A70,СВЦЭМ!$B$33:$B$776,X$47)+'СЕТ СН'!$G$9+СВЦЭМ!$D$10+'СЕТ СН'!$G$5-'СЕТ СН'!$G$17</f>
        <v>3088.3293545900001</v>
      </c>
      <c r="Y70" s="36">
        <f>SUMIFS(СВЦЭМ!$C$33:$C$776,СВЦЭМ!$A$33:$A$776,$A70,СВЦЭМ!$B$33:$B$776,Y$47)+'СЕТ СН'!$G$9+СВЦЭМ!$D$10+'СЕТ СН'!$G$5-'СЕТ СН'!$G$17</f>
        <v>3145.10106025</v>
      </c>
    </row>
    <row r="71" spans="1:27" ht="15.75" x14ac:dyDescent="0.2">
      <c r="A71" s="35">
        <f t="shared" si="1"/>
        <v>44098</v>
      </c>
      <c r="B71" s="36">
        <f>SUMIFS(СВЦЭМ!$C$33:$C$776,СВЦЭМ!$A$33:$A$776,$A71,СВЦЭМ!$B$33:$B$776,B$47)+'СЕТ СН'!$G$9+СВЦЭМ!$D$10+'СЕТ СН'!$G$5-'СЕТ СН'!$G$17</f>
        <v>3263.0241779000003</v>
      </c>
      <c r="C71" s="36">
        <f>SUMIFS(СВЦЭМ!$C$33:$C$776,СВЦЭМ!$A$33:$A$776,$A71,СВЦЭМ!$B$33:$B$776,C$47)+'СЕТ СН'!$G$9+СВЦЭМ!$D$10+'СЕТ СН'!$G$5-'СЕТ СН'!$G$17</f>
        <v>3279.70213233</v>
      </c>
      <c r="D71" s="36">
        <f>SUMIFS(СВЦЭМ!$C$33:$C$776,СВЦЭМ!$A$33:$A$776,$A71,СВЦЭМ!$B$33:$B$776,D$47)+'СЕТ СН'!$G$9+СВЦЭМ!$D$10+'СЕТ СН'!$G$5-'СЕТ СН'!$G$17</f>
        <v>3297.0899483200001</v>
      </c>
      <c r="E71" s="36">
        <f>SUMIFS(СВЦЭМ!$C$33:$C$776,СВЦЭМ!$A$33:$A$776,$A71,СВЦЭМ!$B$33:$B$776,E$47)+'СЕТ СН'!$G$9+СВЦЭМ!$D$10+'СЕТ СН'!$G$5-'СЕТ СН'!$G$17</f>
        <v>3302.3740262400001</v>
      </c>
      <c r="F71" s="36">
        <f>SUMIFS(СВЦЭМ!$C$33:$C$776,СВЦЭМ!$A$33:$A$776,$A71,СВЦЭМ!$B$33:$B$776,F$47)+'СЕТ СН'!$G$9+СВЦЭМ!$D$10+'СЕТ СН'!$G$5-'СЕТ СН'!$G$17</f>
        <v>3294.57210394</v>
      </c>
      <c r="G71" s="36">
        <f>SUMIFS(СВЦЭМ!$C$33:$C$776,СВЦЭМ!$A$33:$A$776,$A71,СВЦЭМ!$B$33:$B$776,G$47)+'СЕТ СН'!$G$9+СВЦЭМ!$D$10+'СЕТ СН'!$G$5-'СЕТ СН'!$G$17</f>
        <v>3291.8112245100001</v>
      </c>
      <c r="H71" s="36">
        <f>SUMIFS(СВЦЭМ!$C$33:$C$776,СВЦЭМ!$A$33:$A$776,$A71,СВЦЭМ!$B$33:$B$776,H$47)+'СЕТ СН'!$G$9+СВЦЭМ!$D$10+'СЕТ СН'!$G$5-'СЕТ СН'!$G$17</f>
        <v>3295.57521387</v>
      </c>
      <c r="I71" s="36">
        <f>SUMIFS(СВЦЭМ!$C$33:$C$776,СВЦЭМ!$A$33:$A$776,$A71,СВЦЭМ!$B$33:$B$776,I$47)+'СЕТ СН'!$G$9+СВЦЭМ!$D$10+'СЕТ СН'!$G$5-'СЕТ СН'!$G$17</f>
        <v>3207.9971507</v>
      </c>
      <c r="J71" s="36">
        <f>SUMIFS(СВЦЭМ!$C$33:$C$776,СВЦЭМ!$A$33:$A$776,$A71,СВЦЭМ!$B$33:$B$776,J$47)+'СЕТ СН'!$G$9+СВЦЭМ!$D$10+'СЕТ СН'!$G$5-'СЕТ СН'!$G$17</f>
        <v>3176.1665379000001</v>
      </c>
      <c r="K71" s="36">
        <f>SUMIFS(СВЦЭМ!$C$33:$C$776,СВЦЭМ!$A$33:$A$776,$A71,СВЦЭМ!$B$33:$B$776,K$47)+'СЕТ СН'!$G$9+СВЦЭМ!$D$10+'СЕТ СН'!$G$5-'СЕТ СН'!$G$17</f>
        <v>3178.1250333000003</v>
      </c>
      <c r="L71" s="36">
        <f>SUMIFS(СВЦЭМ!$C$33:$C$776,СВЦЭМ!$A$33:$A$776,$A71,СВЦЭМ!$B$33:$B$776,L$47)+'СЕТ СН'!$G$9+СВЦЭМ!$D$10+'СЕТ СН'!$G$5-'СЕТ СН'!$G$17</f>
        <v>3191.2302124400003</v>
      </c>
      <c r="M71" s="36">
        <f>SUMIFS(СВЦЭМ!$C$33:$C$776,СВЦЭМ!$A$33:$A$776,$A71,СВЦЭМ!$B$33:$B$776,M$47)+'СЕТ СН'!$G$9+СВЦЭМ!$D$10+'СЕТ СН'!$G$5-'СЕТ СН'!$G$17</f>
        <v>3151.5971614500004</v>
      </c>
      <c r="N71" s="36">
        <f>SUMIFS(СВЦЭМ!$C$33:$C$776,СВЦЭМ!$A$33:$A$776,$A71,СВЦЭМ!$B$33:$B$776,N$47)+'СЕТ СН'!$G$9+СВЦЭМ!$D$10+'СЕТ СН'!$G$5-'СЕТ СН'!$G$17</f>
        <v>3106.0167798000002</v>
      </c>
      <c r="O71" s="36">
        <f>SUMIFS(СВЦЭМ!$C$33:$C$776,СВЦЭМ!$A$33:$A$776,$A71,СВЦЭМ!$B$33:$B$776,O$47)+'СЕТ СН'!$G$9+СВЦЭМ!$D$10+'СЕТ СН'!$G$5-'СЕТ СН'!$G$17</f>
        <v>3100.8028552100004</v>
      </c>
      <c r="P71" s="36">
        <f>SUMIFS(СВЦЭМ!$C$33:$C$776,СВЦЭМ!$A$33:$A$776,$A71,СВЦЭМ!$B$33:$B$776,P$47)+'СЕТ СН'!$G$9+СВЦЭМ!$D$10+'СЕТ СН'!$G$5-'СЕТ СН'!$G$17</f>
        <v>3098.2535526199999</v>
      </c>
      <c r="Q71" s="36">
        <f>SUMIFS(СВЦЭМ!$C$33:$C$776,СВЦЭМ!$A$33:$A$776,$A71,СВЦЭМ!$B$33:$B$776,Q$47)+'СЕТ СН'!$G$9+СВЦЭМ!$D$10+'СЕТ СН'!$G$5-'СЕТ СН'!$G$17</f>
        <v>3093.4751231200003</v>
      </c>
      <c r="R71" s="36">
        <f>SUMIFS(СВЦЭМ!$C$33:$C$776,СВЦЭМ!$A$33:$A$776,$A71,СВЦЭМ!$B$33:$B$776,R$47)+'СЕТ СН'!$G$9+СВЦЭМ!$D$10+'СЕТ СН'!$G$5-'СЕТ СН'!$G$17</f>
        <v>3091.3068912900003</v>
      </c>
      <c r="S71" s="36">
        <f>SUMIFS(СВЦЭМ!$C$33:$C$776,СВЦЭМ!$A$33:$A$776,$A71,СВЦЭМ!$B$33:$B$776,S$47)+'СЕТ СН'!$G$9+СВЦЭМ!$D$10+'СЕТ СН'!$G$5-'СЕТ СН'!$G$17</f>
        <v>3095.99666518</v>
      </c>
      <c r="T71" s="36">
        <f>SUMIFS(СВЦЭМ!$C$33:$C$776,СВЦЭМ!$A$33:$A$776,$A71,СВЦЭМ!$B$33:$B$776,T$47)+'СЕТ СН'!$G$9+СВЦЭМ!$D$10+'СЕТ СН'!$G$5-'СЕТ СН'!$G$17</f>
        <v>3101.4758705100003</v>
      </c>
      <c r="U71" s="36">
        <f>SUMIFS(СВЦЭМ!$C$33:$C$776,СВЦЭМ!$A$33:$A$776,$A71,СВЦЭМ!$B$33:$B$776,U$47)+'СЕТ СН'!$G$9+СВЦЭМ!$D$10+'СЕТ СН'!$G$5-'СЕТ СН'!$G$17</f>
        <v>3134.0211917800002</v>
      </c>
      <c r="V71" s="36">
        <f>SUMIFS(СВЦЭМ!$C$33:$C$776,СВЦЭМ!$A$33:$A$776,$A71,СВЦЭМ!$B$33:$B$776,V$47)+'СЕТ СН'!$G$9+СВЦЭМ!$D$10+'СЕТ СН'!$G$5-'СЕТ СН'!$G$17</f>
        <v>3131.2291947100002</v>
      </c>
      <c r="W71" s="36">
        <f>SUMIFS(СВЦЭМ!$C$33:$C$776,СВЦЭМ!$A$33:$A$776,$A71,СВЦЭМ!$B$33:$B$776,W$47)+'СЕТ СН'!$G$9+СВЦЭМ!$D$10+'СЕТ СН'!$G$5-'СЕТ СН'!$G$17</f>
        <v>3177.311702</v>
      </c>
      <c r="X71" s="36">
        <f>SUMIFS(СВЦЭМ!$C$33:$C$776,СВЦЭМ!$A$33:$A$776,$A71,СВЦЭМ!$B$33:$B$776,X$47)+'СЕТ СН'!$G$9+СВЦЭМ!$D$10+'СЕТ СН'!$G$5-'СЕТ СН'!$G$17</f>
        <v>3192.6348751700002</v>
      </c>
      <c r="Y71" s="36">
        <f>SUMIFS(СВЦЭМ!$C$33:$C$776,СВЦЭМ!$A$33:$A$776,$A71,СВЦЭМ!$B$33:$B$776,Y$47)+'СЕТ СН'!$G$9+СВЦЭМ!$D$10+'СЕТ СН'!$G$5-'СЕТ СН'!$G$17</f>
        <v>3237.5244106</v>
      </c>
    </row>
    <row r="72" spans="1:27" ht="15.75" x14ac:dyDescent="0.2">
      <c r="A72" s="35">
        <f t="shared" si="1"/>
        <v>44099</v>
      </c>
      <c r="B72" s="36">
        <f>SUMIFS(СВЦЭМ!$C$33:$C$776,СВЦЭМ!$A$33:$A$776,$A72,СВЦЭМ!$B$33:$B$776,B$47)+'СЕТ СН'!$G$9+СВЦЭМ!$D$10+'СЕТ СН'!$G$5-'СЕТ СН'!$G$17</f>
        <v>3234.9373645900005</v>
      </c>
      <c r="C72" s="36">
        <f>SUMIFS(СВЦЭМ!$C$33:$C$776,СВЦЭМ!$A$33:$A$776,$A72,СВЦЭМ!$B$33:$B$776,C$47)+'СЕТ СН'!$G$9+СВЦЭМ!$D$10+'СЕТ СН'!$G$5-'СЕТ СН'!$G$17</f>
        <v>3246.3917388</v>
      </c>
      <c r="D72" s="36">
        <f>SUMIFS(СВЦЭМ!$C$33:$C$776,СВЦЭМ!$A$33:$A$776,$A72,СВЦЭМ!$B$33:$B$776,D$47)+'СЕТ СН'!$G$9+СВЦЭМ!$D$10+'СЕТ СН'!$G$5-'СЕТ СН'!$G$17</f>
        <v>3260.1512095300004</v>
      </c>
      <c r="E72" s="36">
        <f>SUMIFS(СВЦЭМ!$C$33:$C$776,СВЦЭМ!$A$33:$A$776,$A72,СВЦЭМ!$B$33:$B$776,E$47)+'СЕТ СН'!$G$9+СВЦЭМ!$D$10+'СЕТ СН'!$G$5-'СЕТ СН'!$G$17</f>
        <v>3263.7105464400001</v>
      </c>
      <c r="F72" s="36">
        <f>SUMIFS(СВЦЭМ!$C$33:$C$776,СВЦЭМ!$A$33:$A$776,$A72,СВЦЭМ!$B$33:$B$776,F$47)+'СЕТ СН'!$G$9+СВЦЭМ!$D$10+'СЕТ СН'!$G$5-'СЕТ СН'!$G$17</f>
        <v>3258.1173872600002</v>
      </c>
      <c r="G72" s="36">
        <f>SUMIFS(СВЦЭМ!$C$33:$C$776,СВЦЭМ!$A$33:$A$776,$A72,СВЦЭМ!$B$33:$B$776,G$47)+'СЕТ СН'!$G$9+СВЦЭМ!$D$10+'СЕТ СН'!$G$5-'СЕТ СН'!$G$17</f>
        <v>3242.7965596900003</v>
      </c>
      <c r="H72" s="36">
        <f>SUMIFS(СВЦЭМ!$C$33:$C$776,СВЦЭМ!$A$33:$A$776,$A72,СВЦЭМ!$B$33:$B$776,H$47)+'СЕТ СН'!$G$9+СВЦЭМ!$D$10+'СЕТ СН'!$G$5-'СЕТ СН'!$G$17</f>
        <v>3206.7988660400001</v>
      </c>
      <c r="I72" s="36">
        <f>SUMIFS(СВЦЭМ!$C$33:$C$776,СВЦЭМ!$A$33:$A$776,$A72,СВЦЭМ!$B$33:$B$776,I$47)+'СЕТ СН'!$G$9+СВЦЭМ!$D$10+'СЕТ СН'!$G$5-'СЕТ СН'!$G$17</f>
        <v>3182.4485735000003</v>
      </c>
      <c r="J72" s="36">
        <f>SUMIFS(СВЦЭМ!$C$33:$C$776,СВЦЭМ!$A$33:$A$776,$A72,СВЦЭМ!$B$33:$B$776,J$47)+'СЕТ СН'!$G$9+СВЦЭМ!$D$10+'СЕТ СН'!$G$5-'СЕТ СН'!$G$17</f>
        <v>3174.9394010800002</v>
      </c>
      <c r="K72" s="36">
        <f>SUMIFS(СВЦЭМ!$C$33:$C$776,СВЦЭМ!$A$33:$A$776,$A72,СВЦЭМ!$B$33:$B$776,K$47)+'СЕТ СН'!$G$9+СВЦЭМ!$D$10+'СЕТ СН'!$G$5-'СЕТ СН'!$G$17</f>
        <v>3167.7279706700001</v>
      </c>
      <c r="L72" s="36">
        <f>SUMIFS(СВЦЭМ!$C$33:$C$776,СВЦЭМ!$A$33:$A$776,$A72,СВЦЭМ!$B$33:$B$776,L$47)+'СЕТ СН'!$G$9+СВЦЭМ!$D$10+'СЕТ СН'!$G$5-'СЕТ СН'!$G$17</f>
        <v>3178.5965319200004</v>
      </c>
      <c r="M72" s="36">
        <f>SUMIFS(СВЦЭМ!$C$33:$C$776,СВЦЭМ!$A$33:$A$776,$A72,СВЦЭМ!$B$33:$B$776,M$47)+'СЕТ СН'!$G$9+СВЦЭМ!$D$10+'СЕТ СН'!$G$5-'СЕТ СН'!$G$17</f>
        <v>3136.87891416</v>
      </c>
      <c r="N72" s="36">
        <f>SUMIFS(СВЦЭМ!$C$33:$C$776,СВЦЭМ!$A$33:$A$776,$A72,СВЦЭМ!$B$33:$B$776,N$47)+'СЕТ СН'!$G$9+СВЦЭМ!$D$10+'СЕТ СН'!$G$5-'СЕТ СН'!$G$17</f>
        <v>3096.6319824300003</v>
      </c>
      <c r="O72" s="36">
        <f>SUMIFS(СВЦЭМ!$C$33:$C$776,СВЦЭМ!$A$33:$A$776,$A72,СВЦЭМ!$B$33:$B$776,O$47)+'СЕТ СН'!$G$9+СВЦЭМ!$D$10+'СЕТ СН'!$G$5-'СЕТ СН'!$G$17</f>
        <v>3073.4745891700004</v>
      </c>
      <c r="P72" s="36">
        <f>SUMIFS(СВЦЭМ!$C$33:$C$776,СВЦЭМ!$A$33:$A$776,$A72,СВЦЭМ!$B$33:$B$776,P$47)+'СЕТ СН'!$G$9+СВЦЭМ!$D$10+'СЕТ СН'!$G$5-'СЕТ СН'!$G$17</f>
        <v>3069.4725792600002</v>
      </c>
      <c r="Q72" s="36">
        <f>SUMIFS(СВЦЭМ!$C$33:$C$776,СВЦЭМ!$A$33:$A$776,$A72,СВЦЭМ!$B$33:$B$776,Q$47)+'СЕТ СН'!$G$9+СВЦЭМ!$D$10+'СЕТ СН'!$G$5-'СЕТ СН'!$G$17</f>
        <v>3066.5516469600002</v>
      </c>
      <c r="R72" s="36">
        <f>SUMIFS(СВЦЭМ!$C$33:$C$776,СВЦЭМ!$A$33:$A$776,$A72,СВЦЭМ!$B$33:$B$776,R$47)+'СЕТ СН'!$G$9+СВЦЭМ!$D$10+'СЕТ СН'!$G$5-'СЕТ СН'!$G$17</f>
        <v>3068.5753704200001</v>
      </c>
      <c r="S72" s="36">
        <f>SUMIFS(СВЦЭМ!$C$33:$C$776,СВЦЭМ!$A$33:$A$776,$A72,СВЦЭМ!$B$33:$B$776,S$47)+'СЕТ СН'!$G$9+СВЦЭМ!$D$10+'СЕТ СН'!$G$5-'СЕТ СН'!$G$17</f>
        <v>3071.8659927200001</v>
      </c>
      <c r="T72" s="36">
        <f>SUMIFS(СВЦЭМ!$C$33:$C$776,СВЦЭМ!$A$33:$A$776,$A72,СВЦЭМ!$B$33:$B$776,T$47)+'СЕТ СН'!$G$9+СВЦЭМ!$D$10+'СЕТ СН'!$G$5-'СЕТ СН'!$G$17</f>
        <v>3061.7591531300004</v>
      </c>
      <c r="U72" s="36">
        <f>SUMIFS(СВЦЭМ!$C$33:$C$776,СВЦЭМ!$A$33:$A$776,$A72,СВЦЭМ!$B$33:$B$776,U$47)+'СЕТ СН'!$G$9+СВЦЭМ!$D$10+'СЕТ СН'!$G$5-'СЕТ СН'!$G$17</f>
        <v>3074.6539467100001</v>
      </c>
      <c r="V72" s="36">
        <f>SUMIFS(СВЦЭМ!$C$33:$C$776,СВЦЭМ!$A$33:$A$776,$A72,СВЦЭМ!$B$33:$B$776,V$47)+'СЕТ СН'!$G$9+СВЦЭМ!$D$10+'СЕТ СН'!$G$5-'СЕТ СН'!$G$17</f>
        <v>3086.7831517000004</v>
      </c>
      <c r="W72" s="36">
        <f>SUMIFS(СВЦЭМ!$C$33:$C$776,СВЦЭМ!$A$33:$A$776,$A72,СВЦЭМ!$B$33:$B$776,W$47)+'СЕТ СН'!$G$9+СВЦЭМ!$D$10+'СЕТ СН'!$G$5-'СЕТ СН'!$G$17</f>
        <v>3073.9345369900002</v>
      </c>
      <c r="X72" s="36">
        <f>SUMIFS(СВЦЭМ!$C$33:$C$776,СВЦЭМ!$A$33:$A$776,$A72,СВЦЭМ!$B$33:$B$776,X$47)+'СЕТ СН'!$G$9+СВЦЭМ!$D$10+'СЕТ СН'!$G$5-'СЕТ СН'!$G$17</f>
        <v>3103.67199815</v>
      </c>
      <c r="Y72" s="36">
        <f>SUMIFS(СВЦЭМ!$C$33:$C$776,СВЦЭМ!$A$33:$A$776,$A72,СВЦЭМ!$B$33:$B$776,Y$47)+'СЕТ СН'!$G$9+СВЦЭМ!$D$10+'СЕТ СН'!$G$5-'СЕТ СН'!$G$17</f>
        <v>3184.03261088</v>
      </c>
    </row>
    <row r="73" spans="1:27" ht="15.75" x14ac:dyDescent="0.2">
      <c r="A73" s="35">
        <f t="shared" si="1"/>
        <v>44100</v>
      </c>
      <c r="B73" s="36">
        <f>SUMIFS(СВЦЭМ!$C$33:$C$776,СВЦЭМ!$A$33:$A$776,$A73,СВЦЭМ!$B$33:$B$776,B$47)+'СЕТ СН'!$G$9+СВЦЭМ!$D$10+'СЕТ СН'!$G$5-'СЕТ СН'!$G$17</f>
        <v>3257.7949333300003</v>
      </c>
      <c r="C73" s="36">
        <f>SUMIFS(СВЦЭМ!$C$33:$C$776,СВЦЭМ!$A$33:$A$776,$A73,СВЦЭМ!$B$33:$B$776,C$47)+'СЕТ СН'!$G$9+СВЦЭМ!$D$10+'СЕТ СН'!$G$5-'СЕТ СН'!$G$17</f>
        <v>3285.3281219</v>
      </c>
      <c r="D73" s="36">
        <f>SUMIFS(СВЦЭМ!$C$33:$C$776,СВЦЭМ!$A$33:$A$776,$A73,СВЦЭМ!$B$33:$B$776,D$47)+'СЕТ СН'!$G$9+СВЦЭМ!$D$10+'СЕТ СН'!$G$5-'СЕТ СН'!$G$17</f>
        <v>3301.6308733600004</v>
      </c>
      <c r="E73" s="36">
        <f>SUMIFS(СВЦЭМ!$C$33:$C$776,СВЦЭМ!$A$33:$A$776,$A73,СВЦЭМ!$B$33:$B$776,E$47)+'СЕТ СН'!$G$9+СВЦЭМ!$D$10+'СЕТ СН'!$G$5-'СЕТ СН'!$G$17</f>
        <v>3311.3410302600005</v>
      </c>
      <c r="F73" s="36">
        <f>SUMIFS(СВЦЭМ!$C$33:$C$776,СВЦЭМ!$A$33:$A$776,$A73,СВЦЭМ!$B$33:$B$776,F$47)+'СЕТ СН'!$G$9+СВЦЭМ!$D$10+'СЕТ СН'!$G$5-'СЕТ СН'!$G$17</f>
        <v>3318.2091028100003</v>
      </c>
      <c r="G73" s="36">
        <f>SUMIFS(СВЦЭМ!$C$33:$C$776,СВЦЭМ!$A$33:$A$776,$A73,СВЦЭМ!$B$33:$B$776,G$47)+'СЕТ СН'!$G$9+СВЦЭМ!$D$10+'СЕТ СН'!$G$5-'СЕТ СН'!$G$17</f>
        <v>3311.9693707300003</v>
      </c>
      <c r="H73" s="36">
        <f>SUMIFS(СВЦЭМ!$C$33:$C$776,СВЦЭМ!$A$33:$A$776,$A73,СВЦЭМ!$B$33:$B$776,H$47)+'СЕТ СН'!$G$9+СВЦЭМ!$D$10+'СЕТ СН'!$G$5-'СЕТ СН'!$G$17</f>
        <v>3282.5973775800003</v>
      </c>
      <c r="I73" s="36">
        <f>SUMIFS(СВЦЭМ!$C$33:$C$776,СВЦЭМ!$A$33:$A$776,$A73,СВЦЭМ!$B$33:$B$776,I$47)+'СЕТ СН'!$G$9+СВЦЭМ!$D$10+'СЕТ СН'!$G$5-'СЕТ СН'!$G$17</f>
        <v>3247.5925912900002</v>
      </c>
      <c r="J73" s="36">
        <f>SUMIFS(СВЦЭМ!$C$33:$C$776,СВЦЭМ!$A$33:$A$776,$A73,СВЦЭМ!$B$33:$B$776,J$47)+'СЕТ СН'!$G$9+СВЦЭМ!$D$10+'СЕТ СН'!$G$5-'СЕТ СН'!$G$17</f>
        <v>3206.2517304100002</v>
      </c>
      <c r="K73" s="36">
        <f>SUMIFS(СВЦЭМ!$C$33:$C$776,СВЦЭМ!$A$33:$A$776,$A73,СВЦЭМ!$B$33:$B$776,K$47)+'СЕТ СН'!$G$9+СВЦЭМ!$D$10+'СЕТ СН'!$G$5-'СЕТ СН'!$G$17</f>
        <v>3183.6411052800004</v>
      </c>
      <c r="L73" s="36">
        <f>SUMIFS(СВЦЭМ!$C$33:$C$776,СВЦЭМ!$A$33:$A$776,$A73,СВЦЭМ!$B$33:$B$776,L$47)+'СЕТ СН'!$G$9+СВЦЭМ!$D$10+'СЕТ СН'!$G$5-'СЕТ СН'!$G$17</f>
        <v>3172.6346573999999</v>
      </c>
      <c r="M73" s="36">
        <f>SUMIFS(СВЦЭМ!$C$33:$C$776,СВЦЭМ!$A$33:$A$776,$A73,СВЦЭМ!$B$33:$B$776,M$47)+'СЕТ СН'!$G$9+СВЦЭМ!$D$10+'СЕТ СН'!$G$5-'СЕТ СН'!$G$17</f>
        <v>3130.8071507200002</v>
      </c>
      <c r="N73" s="36">
        <f>SUMIFS(СВЦЭМ!$C$33:$C$776,СВЦЭМ!$A$33:$A$776,$A73,СВЦЭМ!$B$33:$B$776,N$47)+'СЕТ СН'!$G$9+СВЦЭМ!$D$10+'СЕТ СН'!$G$5-'СЕТ СН'!$G$17</f>
        <v>3099.4892152700004</v>
      </c>
      <c r="O73" s="36">
        <f>SUMIFS(СВЦЭМ!$C$33:$C$776,СВЦЭМ!$A$33:$A$776,$A73,СВЦЭМ!$B$33:$B$776,O$47)+'СЕТ СН'!$G$9+СВЦЭМ!$D$10+'СЕТ СН'!$G$5-'СЕТ СН'!$G$17</f>
        <v>3080.0877646400004</v>
      </c>
      <c r="P73" s="36">
        <f>SUMIFS(СВЦЭМ!$C$33:$C$776,СВЦЭМ!$A$33:$A$776,$A73,СВЦЭМ!$B$33:$B$776,P$47)+'СЕТ СН'!$G$9+СВЦЭМ!$D$10+'СЕТ СН'!$G$5-'СЕТ СН'!$G$17</f>
        <v>3078.0672636200002</v>
      </c>
      <c r="Q73" s="36">
        <f>SUMIFS(СВЦЭМ!$C$33:$C$776,СВЦЭМ!$A$33:$A$776,$A73,СВЦЭМ!$B$33:$B$776,Q$47)+'СЕТ СН'!$G$9+СВЦЭМ!$D$10+'СЕТ СН'!$G$5-'СЕТ СН'!$G$17</f>
        <v>3078.4542439200004</v>
      </c>
      <c r="R73" s="36">
        <f>SUMIFS(СВЦЭМ!$C$33:$C$776,СВЦЭМ!$A$33:$A$776,$A73,СВЦЭМ!$B$33:$B$776,R$47)+'СЕТ СН'!$G$9+СВЦЭМ!$D$10+'СЕТ СН'!$G$5-'СЕТ СН'!$G$17</f>
        <v>3076.5176128400003</v>
      </c>
      <c r="S73" s="36">
        <f>SUMIFS(СВЦЭМ!$C$33:$C$776,СВЦЭМ!$A$33:$A$776,$A73,СВЦЭМ!$B$33:$B$776,S$47)+'СЕТ СН'!$G$9+СВЦЭМ!$D$10+'СЕТ СН'!$G$5-'СЕТ СН'!$G$17</f>
        <v>3076.34511011</v>
      </c>
      <c r="T73" s="36">
        <f>SUMIFS(СВЦЭМ!$C$33:$C$776,СВЦЭМ!$A$33:$A$776,$A73,СВЦЭМ!$B$33:$B$776,T$47)+'СЕТ СН'!$G$9+СВЦЭМ!$D$10+'СЕТ СН'!$G$5-'СЕТ СН'!$G$17</f>
        <v>3070.18702024</v>
      </c>
      <c r="U73" s="36">
        <f>SUMIFS(СВЦЭМ!$C$33:$C$776,СВЦЭМ!$A$33:$A$776,$A73,СВЦЭМ!$B$33:$B$776,U$47)+'СЕТ СН'!$G$9+СВЦЭМ!$D$10+'СЕТ СН'!$G$5-'СЕТ СН'!$G$17</f>
        <v>3086.3149573400001</v>
      </c>
      <c r="V73" s="36">
        <f>SUMIFS(СВЦЭМ!$C$33:$C$776,СВЦЭМ!$A$33:$A$776,$A73,СВЦЭМ!$B$33:$B$776,V$47)+'СЕТ СН'!$G$9+СВЦЭМ!$D$10+'СЕТ СН'!$G$5-'СЕТ СН'!$G$17</f>
        <v>3088.8404281100002</v>
      </c>
      <c r="W73" s="36">
        <f>SUMIFS(СВЦЭМ!$C$33:$C$776,СВЦЭМ!$A$33:$A$776,$A73,СВЦЭМ!$B$33:$B$776,W$47)+'СЕТ СН'!$G$9+СВЦЭМ!$D$10+'СЕТ СН'!$G$5-'СЕТ СН'!$G$17</f>
        <v>3067.3971011400004</v>
      </c>
      <c r="X73" s="36">
        <f>SUMIFS(СВЦЭМ!$C$33:$C$776,СВЦЭМ!$A$33:$A$776,$A73,СВЦЭМ!$B$33:$B$776,X$47)+'СЕТ СН'!$G$9+СВЦЭМ!$D$10+'СЕТ СН'!$G$5-'СЕТ СН'!$G$17</f>
        <v>3095.5529096200003</v>
      </c>
      <c r="Y73" s="36">
        <f>SUMIFS(СВЦЭМ!$C$33:$C$776,СВЦЭМ!$A$33:$A$776,$A73,СВЦЭМ!$B$33:$B$776,Y$47)+'СЕТ СН'!$G$9+СВЦЭМ!$D$10+'СЕТ СН'!$G$5-'СЕТ СН'!$G$17</f>
        <v>3180.1018120300005</v>
      </c>
    </row>
    <row r="74" spans="1:27" ht="15.75" x14ac:dyDescent="0.2">
      <c r="A74" s="35">
        <f t="shared" si="1"/>
        <v>44101</v>
      </c>
      <c r="B74" s="36">
        <f>SUMIFS(СВЦЭМ!$C$33:$C$776,СВЦЭМ!$A$33:$A$776,$A74,СВЦЭМ!$B$33:$B$776,B$47)+'СЕТ СН'!$G$9+СВЦЭМ!$D$10+'СЕТ СН'!$G$5-'СЕТ СН'!$G$17</f>
        <v>3239.9259393100001</v>
      </c>
      <c r="C74" s="36">
        <f>SUMIFS(СВЦЭМ!$C$33:$C$776,СВЦЭМ!$A$33:$A$776,$A74,СВЦЭМ!$B$33:$B$776,C$47)+'СЕТ СН'!$G$9+СВЦЭМ!$D$10+'СЕТ СН'!$G$5-'СЕТ СН'!$G$17</f>
        <v>3262.5210580100002</v>
      </c>
      <c r="D74" s="36">
        <f>SUMIFS(СВЦЭМ!$C$33:$C$776,СВЦЭМ!$A$33:$A$776,$A74,СВЦЭМ!$B$33:$B$776,D$47)+'СЕТ СН'!$G$9+СВЦЭМ!$D$10+'СЕТ СН'!$G$5-'СЕТ СН'!$G$17</f>
        <v>3282.6213122200002</v>
      </c>
      <c r="E74" s="36">
        <f>SUMIFS(СВЦЭМ!$C$33:$C$776,СВЦЭМ!$A$33:$A$776,$A74,СВЦЭМ!$B$33:$B$776,E$47)+'СЕТ СН'!$G$9+СВЦЭМ!$D$10+'СЕТ СН'!$G$5-'СЕТ СН'!$G$17</f>
        <v>3295.5889015500002</v>
      </c>
      <c r="F74" s="36">
        <f>SUMIFS(СВЦЭМ!$C$33:$C$776,СВЦЭМ!$A$33:$A$776,$A74,СВЦЭМ!$B$33:$B$776,F$47)+'СЕТ СН'!$G$9+СВЦЭМ!$D$10+'СЕТ СН'!$G$5-'СЕТ СН'!$G$17</f>
        <v>3296.9313162600001</v>
      </c>
      <c r="G74" s="36">
        <f>SUMIFS(СВЦЭМ!$C$33:$C$776,СВЦЭМ!$A$33:$A$776,$A74,СВЦЭМ!$B$33:$B$776,G$47)+'СЕТ СН'!$G$9+СВЦЭМ!$D$10+'СЕТ СН'!$G$5-'СЕТ СН'!$G$17</f>
        <v>3293.0887239400004</v>
      </c>
      <c r="H74" s="36">
        <f>SUMIFS(СВЦЭМ!$C$33:$C$776,СВЦЭМ!$A$33:$A$776,$A74,СВЦЭМ!$B$33:$B$776,H$47)+'СЕТ СН'!$G$9+СВЦЭМ!$D$10+'СЕТ СН'!$G$5-'СЕТ СН'!$G$17</f>
        <v>3274.4481890300003</v>
      </c>
      <c r="I74" s="36">
        <f>SUMIFS(СВЦЭМ!$C$33:$C$776,СВЦЭМ!$A$33:$A$776,$A74,СВЦЭМ!$B$33:$B$776,I$47)+'СЕТ СН'!$G$9+СВЦЭМ!$D$10+'СЕТ СН'!$G$5-'СЕТ СН'!$G$17</f>
        <v>3247.58410293</v>
      </c>
      <c r="J74" s="36">
        <f>SUMIFS(СВЦЭМ!$C$33:$C$776,СВЦЭМ!$A$33:$A$776,$A74,СВЦЭМ!$B$33:$B$776,J$47)+'СЕТ СН'!$G$9+СВЦЭМ!$D$10+'СЕТ СН'!$G$5-'СЕТ СН'!$G$17</f>
        <v>3210.7524976900004</v>
      </c>
      <c r="K74" s="36">
        <f>SUMIFS(СВЦЭМ!$C$33:$C$776,СВЦЭМ!$A$33:$A$776,$A74,СВЦЭМ!$B$33:$B$776,K$47)+'СЕТ СН'!$G$9+СВЦЭМ!$D$10+'СЕТ СН'!$G$5-'СЕТ СН'!$G$17</f>
        <v>3174.12603442</v>
      </c>
      <c r="L74" s="36">
        <f>SUMIFS(СВЦЭМ!$C$33:$C$776,СВЦЭМ!$A$33:$A$776,$A74,СВЦЭМ!$B$33:$B$776,L$47)+'СЕТ СН'!$G$9+СВЦЭМ!$D$10+'СЕТ СН'!$G$5-'СЕТ СН'!$G$17</f>
        <v>3161.5836157000003</v>
      </c>
      <c r="M74" s="36">
        <f>SUMIFS(СВЦЭМ!$C$33:$C$776,СВЦЭМ!$A$33:$A$776,$A74,СВЦЭМ!$B$33:$B$776,M$47)+'СЕТ СН'!$G$9+СВЦЭМ!$D$10+'СЕТ СН'!$G$5-'СЕТ СН'!$G$17</f>
        <v>3114.2459349700002</v>
      </c>
      <c r="N74" s="36">
        <f>SUMIFS(СВЦЭМ!$C$33:$C$776,СВЦЭМ!$A$33:$A$776,$A74,СВЦЭМ!$B$33:$B$776,N$47)+'СЕТ СН'!$G$9+СВЦЭМ!$D$10+'СЕТ СН'!$G$5-'СЕТ СН'!$G$17</f>
        <v>3070.9688390300003</v>
      </c>
      <c r="O74" s="36">
        <f>SUMIFS(СВЦЭМ!$C$33:$C$776,СВЦЭМ!$A$33:$A$776,$A74,СВЦЭМ!$B$33:$B$776,O$47)+'СЕТ СН'!$G$9+СВЦЭМ!$D$10+'СЕТ СН'!$G$5-'СЕТ СН'!$G$17</f>
        <v>3052.6074822400001</v>
      </c>
      <c r="P74" s="36">
        <f>SUMIFS(СВЦЭМ!$C$33:$C$776,СВЦЭМ!$A$33:$A$776,$A74,СВЦЭМ!$B$33:$B$776,P$47)+'СЕТ СН'!$G$9+СВЦЭМ!$D$10+'СЕТ СН'!$G$5-'СЕТ СН'!$G$17</f>
        <v>3054.4414290700001</v>
      </c>
      <c r="Q74" s="36">
        <f>SUMIFS(СВЦЭМ!$C$33:$C$776,СВЦЭМ!$A$33:$A$776,$A74,СВЦЭМ!$B$33:$B$776,Q$47)+'СЕТ СН'!$G$9+СВЦЭМ!$D$10+'СЕТ СН'!$G$5-'СЕТ СН'!$G$17</f>
        <v>3060.3452360700003</v>
      </c>
      <c r="R74" s="36">
        <f>SUMIFS(СВЦЭМ!$C$33:$C$776,СВЦЭМ!$A$33:$A$776,$A74,СВЦЭМ!$B$33:$B$776,R$47)+'СЕТ СН'!$G$9+СВЦЭМ!$D$10+'СЕТ СН'!$G$5-'СЕТ СН'!$G$17</f>
        <v>3058.2750935399999</v>
      </c>
      <c r="S74" s="36">
        <f>SUMIFS(СВЦЭМ!$C$33:$C$776,СВЦЭМ!$A$33:$A$776,$A74,СВЦЭМ!$B$33:$B$776,S$47)+'СЕТ СН'!$G$9+СВЦЭМ!$D$10+'СЕТ СН'!$G$5-'СЕТ СН'!$G$17</f>
        <v>3055.8777123300001</v>
      </c>
      <c r="T74" s="36">
        <f>SUMIFS(СВЦЭМ!$C$33:$C$776,СВЦЭМ!$A$33:$A$776,$A74,СВЦЭМ!$B$33:$B$776,T$47)+'СЕТ СН'!$G$9+СВЦЭМ!$D$10+'СЕТ СН'!$G$5-'СЕТ СН'!$G$17</f>
        <v>3060.0440699300002</v>
      </c>
      <c r="U74" s="36">
        <f>SUMIFS(СВЦЭМ!$C$33:$C$776,СВЦЭМ!$A$33:$A$776,$A74,СВЦЭМ!$B$33:$B$776,U$47)+'СЕТ СН'!$G$9+СВЦЭМ!$D$10+'СЕТ СН'!$G$5-'СЕТ СН'!$G$17</f>
        <v>3097.2161330600002</v>
      </c>
      <c r="V74" s="36">
        <f>SUMIFS(СВЦЭМ!$C$33:$C$776,СВЦЭМ!$A$33:$A$776,$A74,СВЦЭМ!$B$33:$B$776,V$47)+'СЕТ СН'!$G$9+СВЦЭМ!$D$10+'СЕТ СН'!$G$5-'СЕТ СН'!$G$17</f>
        <v>3101.09424205</v>
      </c>
      <c r="W74" s="36">
        <f>SUMIFS(СВЦЭМ!$C$33:$C$776,СВЦЭМ!$A$33:$A$776,$A74,СВЦЭМ!$B$33:$B$776,W$47)+'СЕТ СН'!$G$9+СВЦЭМ!$D$10+'СЕТ СН'!$G$5-'СЕТ СН'!$G$17</f>
        <v>3079.93513024</v>
      </c>
      <c r="X74" s="36">
        <f>SUMIFS(СВЦЭМ!$C$33:$C$776,СВЦЭМ!$A$33:$A$776,$A74,СВЦЭМ!$B$33:$B$776,X$47)+'СЕТ СН'!$G$9+СВЦЭМ!$D$10+'СЕТ СН'!$G$5-'СЕТ СН'!$G$17</f>
        <v>3066.4889647600003</v>
      </c>
      <c r="Y74" s="36">
        <f>SUMIFS(СВЦЭМ!$C$33:$C$776,СВЦЭМ!$A$33:$A$776,$A74,СВЦЭМ!$B$33:$B$776,Y$47)+'СЕТ СН'!$G$9+СВЦЭМ!$D$10+'СЕТ СН'!$G$5-'СЕТ СН'!$G$17</f>
        <v>3157.6437672100001</v>
      </c>
    </row>
    <row r="75" spans="1:27" ht="15.75" x14ac:dyDescent="0.2">
      <c r="A75" s="35">
        <f t="shared" si="1"/>
        <v>44102</v>
      </c>
      <c r="B75" s="36">
        <f>SUMIFS(СВЦЭМ!$C$33:$C$776,СВЦЭМ!$A$33:$A$776,$A75,СВЦЭМ!$B$33:$B$776,B$47)+'СЕТ СН'!$G$9+СВЦЭМ!$D$10+'СЕТ СН'!$G$5-'СЕТ СН'!$G$17</f>
        <v>3230.4778045800003</v>
      </c>
      <c r="C75" s="36">
        <f>SUMIFS(СВЦЭМ!$C$33:$C$776,СВЦЭМ!$A$33:$A$776,$A75,СВЦЭМ!$B$33:$B$776,C$47)+'СЕТ СН'!$G$9+СВЦЭМ!$D$10+'СЕТ СН'!$G$5-'СЕТ СН'!$G$17</f>
        <v>3245.4281046300002</v>
      </c>
      <c r="D75" s="36">
        <f>SUMIFS(СВЦЭМ!$C$33:$C$776,СВЦЭМ!$A$33:$A$776,$A75,СВЦЭМ!$B$33:$B$776,D$47)+'СЕТ СН'!$G$9+СВЦЭМ!$D$10+'СЕТ СН'!$G$5-'СЕТ СН'!$G$17</f>
        <v>3258.04839386</v>
      </c>
      <c r="E75" s="36">
        <f>SUMIFS(СВЦЭМ!$C$33:$C$776,СВЦЭМ!$A$33:$A$776,$A75,СВЦЭМ!$B$33:$B$776,E$47)+'СЕТ СН'!$G$9+СВЦЭМ!$D$10+'СЕТ СН'!$G$5-'СЕТ СН'!$G$17</f>
        <v>3271.6137508500001</v>
      </c>
      <c r="F75" s="36">
        <f>SUMIFS(СВЦЭМ!$C$33:$C$776,СВЦЭМ!$A$33:$A$776,$A75,СВЦЭМ!$B$33:$B$776,F$47)+'СЕТ СН'!$G$9+СВЦЭМ!$D$10+'СЕТ СН'!$G$5-'СЕТ СН'!$G$17</f>
        <v>3272.7123359200004</v>
      </c>
      <c r="G75" s="36">
        <f>SUMIFS(СВЦЭМ!$C$33:$C$776,СВЦЭМ!$A$33:$A$776,$A75,СВЦЭМ!$B$33:$B$776,G$47)+'СЕТ СН'!$G$9+СВЦЭМ!$D$10+'СЕТ СН'!$G$5-'СЕТ СН'!$G$17</f>
        <v>3257.3683679800001</v>
      </c>
      <c r="H75" s="36">
        <f>SUMIFS(СВЦЭМ!$C$33:$C$776,СВЦЭМ!$A$33:$A$776,$A75,СВЦЭМ!$B$33:$B$776,H$47)+'СЕТ СН'!$G$9+СВЦЭМ!$D$10+'СЕТ СН'!$G$5-'СЕТ СН'!$G$17</f>
        <v>3213.7339799300003</v>
      </c>
      <c r="I75" s="36">
        <f>SUMIFS(СВЦЭМ!$C$33:$C$776,СВЦЭМ!$A$33:$A$776,$A75,СВЦЭМ!$B$33:$B$776,I$47)+'СЕТ СН'!$G$9+СВЦЭМ!$D$10+'СЕТ СН'!$G$5-'СЕТ СН'!$G$17</f>
        <v>3196.4109122</v>
      </c>
      <c r="J75" s="36">
        <f>SUMIFS(СВЦЭМ!$C$33:$C$776,СВЦЭМ!$A$33:$A$776,$A75,СВЦЭМ!$B$33:$B$776,J$47)+'СЕТ СН'!$G$9+СВЦЭМ!$D$10+'СЕТ СН'!$G$5-'СЕТ СН'!$G$17</f>
        <v>3162.7955170499999</v>
      </c>
      <c r="K75" s="36">
        <f>SUMIFS(СВЦЭМ!$C$33:$C$776,СВЦЭМ!$A$33:$A$776,$A75,СВЦЭМ!$B$33:$B$776,K$47)+'СЕТ СН'!$G$9+СВЦЭМ!$D$10+'СЕТ СН'!$G$5-'СЕТ СН'!$G$17</f>
        <v>3149.7437170100002</v>
      </c>
      <c r="L75" s="36">
        <f>SUMIFS(СВЦЭМ!$C$33:$C$776,СВЦЭМ!$A$33:$A$776,$A75,СВЦЭМ!$B$33:$B$776,L$47)+'СЕТ СН'!$G$9+СВЦЭМ!$D$10+'СЕТ СН'!$G$5-'СЕТ СН'!$G$17</f>
        <v>3154.6478162400003</v>
      </c>
      <c r="M75" s="36">
        <f>SUMIFS(СВЦЭМ!$C$33:$C$776,СВЦЭМ!$A$33:$A$776,$A75,СВЦЭМ!$B$33:$B$776,M$47)+'СЕТ СН'!$G$9+СВЦЭМ!$D$10+'СЕТ СН'!$G$5-'СЕТ СН'!$G$17</f>
        <v>3111.3959567300003</v>
      </c>
      <c r="N75" s="36">
        <f>SUMIFS(СВЦЭМ!$C$33:$C$776,СВЦЭМ!$A$33:$A$776,$A75,СВЦЭМ!$B$33:$B$776,N$47)+'СЕТ СН'!$G$9+СВЦЭМ!$D$10+'СЕТ СН'!$G$5-'СЕТ СН'!$G$17</f>
        <v>3064.7567188900002</v>
      </c>
      <c r="O75" s="36">
        <f>SUMIFS(СВЦЭМ!$C$33:$C$776,СВЦЭМ!$A$33:$A$776,$A75,СВЦЭМ!$B$33:$B$776,O$47)+'СЕТ СН'!$G$9+СВЦЭМ!$D$10+'СЕТ СН'!$G$5-'СЕТ СН'!$G$17</f>
        <v>3046.5819936500002</v>
      </c>
      <c r="P75" s="36">
        <f>SUMIFS(СВЦЭМ!$C$33:$C$776,СВЦЭМ!$A$33:$A$776,$A75,СВЦЭМ!$B$33:$B$776,P$47)+'СЕТ СН'!$G$9+СВЦЭМ!$D$10+'СЕТ СН'!$G$5-'СЕТ СН'!$G$17</f>
        <v>3040.1112065800003</v>
      </c>
      <c r="Q75" s="36">
        <f>SUMIFS(СВЦЭМ!$C$33:$C$776,СВЦЭМ!$A$33:$A$776,$A75,СВЦЭМ!$B$33:$B$776,Q$47)+'СЕТ СН'!$G$9+СВЦЭМ!$D$10+'СЕТ СН'!$G$5-'СЕТ СН'!$G$17</f>
        <v>3040.20297428</v>
      </c>
      <c r="R75" s="36">
        <f>SUMIFS(СВЦЭМ!$C$33:$C$776,СВЦЭМ!$A$33:$A$776,$A75,СВЦЭМ!$B$33:$B$776,R$47)+'СЕТ СН'!$G$9+СВЦЭМ!$D$10+'СЕТ СН'!$G$5-'СЕТ СН'!$G$17</f>
        <v>3034.2340066500001</v>
      </c>
      <c r="S75" s="36">
        <f>SUMIFS(СВЦЭМ!$C$33:$C$776,СВЦЭМ!$A$33:$A$776,$A75,СВЦЭМ!$B$33:$B$776,S$47)+'СЕТ СН'!$G$9+СВЦЭМ!$D$10+'СЕТ СН'!$G$5-'СЕТ СН'!$G$17</f>
        <v>3048.4330866400001</v>
      </c>
      <c r="T75" s="36">
        <f>SUMIFS(СВЦЭМ!$C$33:$C$776,СВЦЭМ!$A$33:$A$776,$A75,СВЦЭМ!$B$33:$B$776,T$47)+'СЕТ СН'!$G$9+СВЦЭМ!$D$10+'СЕТ СН'!$G$5-'СЕТ СН'!$G$17</f>
        <v>3061.7054423600002</v>
      </c>
      <c r="U75" s="36">
        <f>SUMIFS(СВЦЭМ!$C$33:$C$776,СВЦЭМ!$A$33:$A$776,$A75,СВЦЭМ!$B$33:$B$776,U$47)+'СЕТ СН'!$G$9+СВЦЭМ!$D$10+'СЕТ СН'!$G$5-'СЕТ СН'!$G$17</f>
        <v>3088.8057742200003</v>
      </c>
      <c r="V75" s="36">
        <f>SUMIFS(СВЦЭМ!$C$33:$C$776,СВЦЭМ!$A$33:$A$776,$A75,СВЦЭМ!$B$33:$B$776,V$47)+'СЕТ СН'!$G$9+СВЦЭМ!$D$10+'СЕТ СН'!$G$5-'СЕТ СН'!$G$17</f>
        <v>3078.7236347600001</v>
      </c>
      <c r="W75" s="36">
        <f>SUMIFS(СВЦЭМ!$C$33:$C$776,СВЦЭМ!$A$33:$A$776,$A75,СВЦЭМ!$B$33:$B$776,W$47)+'СЕТ СН'!$G$9+СВЦЭМ!$D$10+'СЕТ СН'!$G$5-'СЕТ СН'!$G$17</f>
        <v>3060.9701570900002</v>
      </c>
      <c r="X75" s="36">
        <f>SUMIFS(СВЦЭМ!$C$33:$C$776,СВЦЭМ!$A$33:$A$776,$A75,СВЦЭМ!$B$33:$B$776,X$47)+'СЕТ СН'!$G$9+СВЦЭМ!$D$10+'СЕТ СН'!$G$5-'СЕТ СН'!$G$17</f>
        <v>3066.3611578700002</v>
      </c>
      <c r="Y75" s="36">
        <f>SUMIFS(СВЦЭМ!$C$33:$C$776,СВЦЭМ!$A$33:$A$776,$A75,СВЦЭМ!$B$33:$B$776,Y$47)+'СЕТ СН'!$G$9+СВЦЭМ!$D$10+'СЕТ СН'!$G$5-'СЕТ СН'!$G$17</f>
        <v>3143.8664072600004</v>
      </c>
    </row>
    <row r="76" spans="1:27" ht="15.75" x14ac:dyDescent="0.2">
      <c r="A76" s="35">
        <f t="shared" si="1"/>
        <v>44103</v>
      </c>
      <c r="B76" s="36">
        <f>SUMIFS(СВЦЭМ!$C$33:$C$776,СВЦЭМ!$A$33:$A$776,$A76,СВЦЭМ!$B$33:$B$776,B$47)+'СЕТ СН'!$G$9+СВЦЭМ!$D$10+'СЕТ СН'!$G$5-'СЕТ СН'!$G$17</f>
        <v>3203.7270218000003</v>
      </c>
      <c r="C76" s="36">
        <f>SUMIFS(СВЦЭМ!$C$33:$C$776,СВЦЭМ!$A$33:$A$776,$A76,СВЦЭМ!$B$33:$B$776,C$47)+'СЕТ СН'!$G$9+СВЦЭМ!$D$10+'СЕТ СН'!$G$5-'СЕТ СН'!$G$17</f>
        <v>3232.0821686400004</v>
      </c>
      <c r="D76" s="36">
        <f>SUMIFS(СВЦЭМ!$C$33:$C$776,СВЦЭМ!$A$33:$A$776,$A76,СВЦЭМ!$B$33:$B$776,D$47)+'СЕТ СН'!$G$9+СВЦЭМ!$D$10+'СЕТ СН'!$G$5-'СЕТ СН'!$G$17</f>
        <v>3248.6255484000003</v>
      </c>
      <c r="E76" s="36">
        <f>SUMIFS(СВЦЭМ!$C$33:$C$776,СВЦЭМ!$A$33:$A$776,$A76,СВЦЭМ!$B$33:$B$776,E$47)+'СЕТ СН'!$G$9+СВЦЭМ!$D$10+'СЕТ СН'!$G$5-'СЕТ СН'!$G$17</f>
        <v>3267.8388192400002</v>
      </c>
      <c r="F76" s="36">
        <f>SUMIFS(СВЦЭМ!$C$33:$C$776,СВЦЭМ!$A$33:$A$776,$A76,СВЦЭМ!$B$33:$B$776,F$47)+'СЕТ СН'!$G$9+СВЦЭМ!$D$10+'СЕТ СН'!$G$5-'СЕТ СН'!$G$17</f>
        <v>3272.1625235600004</v>
      </c>
      <c r="G76" s="36">
        <f>SUMIFS(СВЦЭМ!$C$33:$C$776,СВЦЭМ!$A$33:$A$776,$A76,СВЦЭМ!$B$33:$B$776,G$47)+'СЕТ СН'!$G$9+СВЦЭМ!$D$10+'СЕТ СН'!$G$5-'СЕТ СН'!$G$17</f>
        <v>3249.71887427</v>
      </c>
      <c r="H76" s="36">
        <f>SUMIFS(СВЦЭМ!$C$33:$C$776,СВЦЭМ!$A$33:$A$776,$A76,СВЦЭМ!$B$33:$B$776,H$47)+'СЕТ СН'!$G$9+СВЦЭМ!$D$10+'СЕТ СН'!$G$5-'СЕТ СН'!$G$17</f>
        <v>3208.3076922600003</v>
      </c>
      <c r="I76" s="36">
        <f>SUMIFS(СВЦЭМ!$C$33:$C$776,СВЦЭМ!$A$33:$A$776,$A76,СВЦЭМ!$B$33:$B$776,I$47)+'СЕТ СН'!$G$9+СВЦЭМ!$D$10+'СЕТ СН'!$G$5-'СЕТ СН'!$G$17</f>
        <v>3154.1438857000003</v>
      </c>
      <c r="J76" s="36">
        <f>SUMIFS(СВЦЭМ!$C$33:$C$776,СВЦЭМ!$A$33:$A$776,$A76,СВЦЭМ!$B$33:$B$776,J$47)+'СЕТ СН'!$G$9+СВЦЭМ!$D$10+'СЕТ СН'!$G$5-'СЕТ СН'!$G$17</f>
        <v>3132.7350145800001</v>
      </c>
      <c r="K76" s="36">
        <f>SUMIFS(СВЦЭМ!$C$33:$C$776,СВЦЭМ!$A$33:$A$776,$A76,СВЦЭМ!$B$33:$B$776,K$47)+'СЕТ СН'!$G$9+СВЦЭМ!$D$10+'СЕТ СН'!$G$5-'СЕТ СН'!$G$17</f>
        <v>3113.8226657800001</v>
      </c>
      <c r="L76" s="36">
        <f>SUMIFS(СВЦЭМ!$C$33:$C$776,СВЦЭМ!$A$33:$A$776,$A76,СВЦЭМ!$B$33:$B$776,L$47)+'СЕТ СН'!$G$9+СВЦЭМ!$D$10+'СЕТ СН'!$G$5-'СЕТ СН'!$G$17</f>
        <v>3151.0499468400003</v>
      </c>
      <c r="M76" s="36">
        <f>SUMIFS(СВЦЭМ!$C$33:$C$776,СВЦЭМ!$A$33:$A$776,$A76,СВЦЭМ!$B$33:$B$776,M$47)+'СЕТ СН'!$G$9+СВЦЭМ!$D$10+'СЕТ СН'!$G$5-'СЕТ СН'!$G$17</f>
        <v>3133.6986355700001</v>
      </c>
      <c r="N76" s="36">
        <f>SUMIFS(СВЦЭМ!$C$33:$C$776,СВЦЭМ!$A$33:$A$776,$A76,СВЦЭМ!$B$33:$B$776,N$47)+'СЕТ СН'!$G$9+СВЦЭМ!$D$10+'СЕТ СН'!$G$5-'СЕТ СН'!$G$17</f>
        <v>3108.9970465500001</v>
      </c>
      <c r="O76" s="36">
        <f>SUMIFS(СВЦЭМ!$C$33:$C$776,СВЦЭМ!$A$33:$A$776,$A76,СВЦЭМ!$B$33:$B$776,O$47)+'СЕТ СН'!$G$9+СВЦЭМ!$D$10+'СЕТ СН'!$G$5-'СЕТ СН'!$G$17</f>
        <v>3119.44253493</v>
      </c>
      <c r="P76" s="36">
        <f>SUMIFS(СВЦЭМ!$C$33:$C$776,СВЦЭМ!$A$33:$A$776,$A76,СВЦЭМ!$B$33:$B$776,P$47)+'СЕТ СН'!$G$9+СВЦЭМ!$D$10+'СЕТ СН'!$G$5-'СЕТ СН'!$G$17</f>
        <v>3105.0479273700003</v>
      </c>
      <c r="Q76" s="36">
        <f>SUMIFS(СВЦЭМ!$C$33:$C$776,СВЦЭМ!$A$33:$A$776,$A76,СВЦЭМ!$B$33:$B$776,Q$47)+'СЕТ СН'!$G$9+СВЦЭМ!$D$10+'СЕТ СН'!$G$5-'СЕТ СН'!$G$17</f>
        <v>3085.3485595600005</v>
      </c>
      <c r="R76" s="36">
        <f>SUMIFS(СВЦЭМ!$C$33:$C$776,СВЦЭМ!$A$33:$A$776,$A76,СВЦЭМ!$B$33:$B$776,R$47)+'СЕТ СН'!$G$9+СВЦЭМ!$D$10+'СЕТ СН'!$G$5-'СЕТ СН'!$G$17</f>
        <v>3188.2453219000004</v>
      </c>
      <c r="S76" s="36">
        <f>SUMIFS(СВЦЭМ!$C$33:$C$776,СВЦЭМ!$A$33:$A$776,$A76,СВЦЭМ!$B$33:$B$776,S$47)+'СЕТ СН'!$G$9+СВЦЭМ!$D$10+'СЕТ СН'!$G$5-'СЕТ СН'!$G$17</f>
        <v>3135.9671080900002</v>
      </c>
      <c r="T76" s="36">
        <f>SUMIFS(СВЦЭМ!$C$33:$C$776,СВЦЭМ!$A$33:$A$776,$A76,СВЦЭМ!$B$33:$B$776,T$47)+'СЕТ СН'!$G$9+СВЦЭМ!$D$10+'СЕТ СН'!$G$5-'СЕТ СН'!$G$17</f>
        <v>3092.6503497800004</v>
      </c>
      <c r="U76" s="36">
        <f>SUMIFS(СВЦЭМ!$C$33:$C$776,СВЦЭМ!$A$33:$A$776,$A76,СВЦЭМ!$B$33:$B$776,U$47)+'СЕТ СН'!$G$9+СВЦЭМ!$D$10+'СЕТ СН'!$G$5-'СЕТ СН'!$G$17</f>
        <v>3117.5048146500003</v>
      </c>
      <c r="V76" s="36">
        <f>SUMIFS(СВЦЭМ!$C$33:$C$776,СВЦЭМ!$A$33:$A$776,$A76,СВЦЭМ!$B$33:$B$776,V$47)+'СЕТ СН'!$G$9+СВЦЭМ!$D$10+'СЕТ СН'!$G$5-'СЕТ СН'!$G$17</f>
        <v>3108.34851712</v>
      </c>
      <c r="W76" s="36">
        <f>SUMIFS(СВЦЭМ!$C$33:$C$776,СВЦЭМ!$A$33:$A$776,$A76,СВЦЭМ!$B$33:$B$776,W$47)+'СЕТ СН'!$G$9+СВЦЭМ!$D$10+'СЕТ СН'!$G$5-'СЕТ СН'!$G$17</f>
        <v>3092.7950892900003</v>
      </c>
      <c r="X76" s="36">
        <f>SUMIFS(СВЦЭМ!$C$33:$C$776,СВЦЭМ!$A$33:$A$776,$A76,СВЦЭМ!$B$33:$B$776,X$47)+'СЕТ СН'!$G$9+СВЦЭМ!$D$10+'СЕТ СН'!$G$5-'СЕТ СН'!$G$17</f>
        <v>3065.4784247800003</v>
      </c>
      <c r="Y76" s="36">
        <f>SUMIFS(СВЦЭМ!$C$33:$C$776,СВЦЭМ!$A$33:$A$776,$A76,СВЦЭМ!$B$33:$B$776,Y$47)+'СЕТ СН'!$G$9+СВЦЭМ!$D$10+'СЕТ СН'!$G$5-'СЕТ СН'!$G$17</f>
        <v>3100.9225827800001</v>
      </c>
    </row>
    <row r="77" spans="1:27" ht="15.75" x14ac:dyDescent="0.2">
      <c r="A77" s="35">
        <f t="shared" si="1"/>
        <v>44104</v>
      </c>
      <c r="B77" s="36">
        <f>SUMIFS(СВЦЭМ!$C$33:$C$776,СВЦЭМ!$A$33:$A$776,$A77,СВЦЭМ!$B$33:$B$776,B$47)+'СЕТ СН'!$G$9+СВЦЭМ!$D$10+'СЕТ СН'!$G$5-'СЕТ СН'!$G$17</f>
        <v>3176.6216192500001</v>
      </c>
      <c r="C77" s="36">
        <f>SUMIFS(СВЦЭМ!$C$33:$C$776,СВЦЭМ!$A$33:$A$776,$A77,СВЦЭМ!$B$33:$B$776,C$47)+'СЕТ СН'!$G$9+СВЦЭМ!$D$10+'СЕТ СН'!$G$5-'СЕТ СН'!$G$17</f>
        <v>3206.59024206</v>
      </c>
      <c r="D77" s="36">
        <f>SUMIFS(СВЦЭМ!$C$33:$C$776,СВЦЭМ!$A$33:$A$776,$A77,СВЦЭМ!$B$33:$B$776,D$47)+'СЕТ СН'!$G$9+СВЦЭМ!$D$10+'СЕТ СН'!$G$5-'СЕТ СН'!$G$17</f>
        <v>3226.1737886400001</v>
      </c>
      <c r="E77" s="36">
        <f>SUMIFS(СВЦЭМ!$C$33:$C$776,СВЦЭМ!$A$33:$A$776,$A77,СВЦЭМ!$B$33:$B$776,E$47)+'СЕТ СН'!$G$9+СВЦЭМ!$D$10+'СЕТ СН'!$G$5-'СЕТ СН'!$G$17</f>
        <v>3243.0853203700003</v>
      </c>
      <c r="F77" s="36">
        <f>SUMIFS(СВЦЭМ!$C$33:$C$776,СВЦЭМ!$A$33:$A$776,$A77,СВЦЭМ!$B$33:$B$776,F$47)+'СЕТ СН'!$G$9+СВЦЭМ!$D$10+'СЕТ СН'!$G$5-'СЕТ СН'!$G$17</f>
        <v>3239.7430288100004</v>
      </c>
      <c r="G77" s="36">
        <f>SUMIFS(СВЦЭМ!$C$33:$C$776,СВЦЭМ!$A$33:$A$776,$A77,СВЦЭМ!$B$33:$B$776,G$47)+'СЕТ СН'!$G$9+СВЦЭМ!$D$10+'СЕТ СН'!$G$5-'СЕТ СН'!$G$17</f>
        <v>3222.6373766300003</v>
      </c>
      <c r="H77" s="36">
        <f>SUMIFS(СВЦЭМ!$C$33:$C$776,СВЦЭМ!$A$33:$A$776,$A77,СВЦЭМ!$B$33:$B$776,H$47)+'СЕТ СН'!$G$9+СВЦЭМ!$D$10+'СЕТ СН'!$G$5-'СЕТ СН'!$G$17</f>
        <v>3176.9668944100004</v>
      </c>
      <c r="I77" s="36">
        <f>SUMIFS(СВЦЭМ!$C$33:$C$776,СВЦЭМ!$A$33:$A$776,$A77,СВЦЭМ!$B$33:$B$776,I$47)+'СЕТ СН'!$G$9+СВЦЭМ!$D$10+'СЕТ СН'!$G$5-'СЕТ СН'!$G$17</f>
        <v>3110.6569227200002</v>
      </c>
      <c r="J77" s="36">
        <f>SUMIFS(СВЦЭМ!$C$33:$C$776,СВЦЭМ!$A$33:$A$776,$A77,СВЦЭМ!$B$33:$B$776,J$47)+'СЕТ СН'!$G$9+СВЦЭМ!$D$10+'СЕТ СН'!$G$5-'СЕТ СН'!$G$17</f>
        <v>3080.7872464900001</v>
      </c>
      <c r="K77" s="36">
        <f>SUMIFS(СВЦЭМ!$C$33:$C$776,СВЦЭМ!$A$33:$A$776,$A77,СВЦЭМ!$B$33:$B$776,K$47)+'СЕТ СН'!$G$9+СВЦЭМ!$D$10+'СЕТ СН'!$G$5-'СЕТ СН'!$G$17</f>
        <v>3064.0404910400002</v>
      </c>
      <c r="L77" s="36">
        <f>SUMIFS(СВЦЭМ!$C$33:$C$776,СВЦЭМ!$A$33:$A$776,$A77,СВЦЭМ!$B$33:$B$776,L$47)+'СЕТ СН'!$G$9+СВЦЭМ!$D$10+'СЕТ СН'!$G$5-'СЕТ СН'!$G$17</f>
        <v>3076.5690880400002</v>
      </c>
      <c r="M77" s="36">
        <f>SUMIFS(СВЦЭМ!$C$33:$C$776,СВЦЭМ!$A$33:$A$776,$A77,СВЦЭМ!$B$33:$B$776,M$47)+'СЕТ СН'!$G$9+СВЦЭМ!$D$10+'СЕТ СН'!$G$5-'СЕТ СН'!$G$17</f>
        <v>3047.8808873600001</v>
      </c>
      <c r="N77" s="36">
        <f>SUMIFS(СВЦЭМ!$C$33:$C$776,СВЦЭМ!$A$33:$A$776,$A77,СВЦЭМ!$B$33:$B$776,N$47)+'СЕТ СН'!$G$9+СВЦЭМ!$D$10+'СЕТ СН'!$G$5-'СЕТ СН'!$G$17</f>
        <v>3009.16473443</v>
      </c>
      <c r="O77" s="36">
        <f>SUMIFS(СВЦЭМ!$C$33:$C$776,СВЦЭМ!$A$33:$A$776,$A77,СВЦЭМ!$B$33:$B$776,O$47)+'СЕТ СН'!$G$9+СВЦЭМ!$D$10+'СЕТ СН'!$G$5-'СЕТ СН'!$G$17</f>
        <v>2988.6335799300005</v>
      </c>
      <c r="P77" s="36">
        <f>SUMIFS(СВЦЭМ!$C$33:$C$776,СВЦЭМ!$A$33:$A$776,$A77,СВЦЭМ!$B$33:$B$776,P$47)+'СЕТ СН'!$G$9+СВЦЭМ!$D$10+'СЕТ СН'!$G$5-'СЕТ СН'!$G$17</f>
        <v>2986.4829030300002</v>
      </c>
      <c r="Q77" s="36">
        <f>SUMIFS(СВЦЭМ!$C$33:$C$776,СВЦЭМ!$A$33:$A$776,$A77,СВЦЭМ!$B$33:$B$776,Q$47)+'СЕТ СН'!$G$9+СВЦЭМ!$D$10+'СЕТ СН'!$G$5-'СЕТ СН'!$G$17</f>
        <v>2986.6920923300004</v>
      </c>
      <c r="R77" s="36">
        <f>SUMIFS(СВЦЭМ!$C$33:$C$776,СВЦЭМ!$A$33:$A$776,$A77,СВЦЭМ!$B$33:$B$776,R$47)+'СЕТ СН'!$G$9+СВЦЭМ!$D$10+'СЕТ СН'!$G$5-'СЕТ СН'!$G$17</f>
        <v>2987.9010632400004</v>
      </c>
      <c r="S77" s="36">
        <f>SUMIFS(СВЦЭМ!$C$33:$C$776,СВЦЭМ!$A$33:$A$776,$A77,СВЦЭМ!$B$33:$B$776,S$47)+'СЕТ СН'!$G$9+СВЦЭМ!$D$10+'СЕТ СН'!$G$5-'СЕТ СН'!$G$17</f>
        <v>2990.9975391600001</v>
      </c>
      <c r="T77" s="36">
        <f>SUMIFS(СВЦЭМ!$C$33:$C$776,СВЦЭМ!$A$33:$A$776,$A77,СВЦЭМ!$B$33:$B$776,T$47)+'СЕТ СН'!$G$9+СВЦЭМ!$D$10+'СЕТ СН'!$G$5-'СЕТ СН'!$G$17</f>
        <v>2984.4140165300005</v>
      </c>
      <c r="U77" s="36">
        <f>SUMIFS(СВЦЭМ!$C$33:$C$776,СВЦЭМ!$A$33:$A$776,$A77,СВЦЭМ!$B$33:$B$776,U$47)+'СЕТ СН'!$G$9+СВЦЭМ!$D$10+'СЕТ СН'!$G$5-'СЕТ СН'!$G$17</f>
        <v>3002.3109459100001</v>
      </c>
      <c r="V77" s="36">
        <f>SUMIFS(СВЦЭМ!$C$33:$C$776,СВЦЭМ!$A$33:$A$776,$A77,СВЦЭМ!$B$33:$B$776,V$47)+'СЕТ СН'!$G$9+СВЦЭМ!$D$10+'СЕТ СН'!$G$5-'СЕТ СН'!$G$17</f>
        <v>2985.7862090300005</v>
      </c>
      <c r="W77" s="36">
        <f>SUMIFS(СВЦЭМ!$C$33:$C$776,СВЦЭМ!$A$33:$A$776,$A77,СВЦЭМ!$B$33:$B$776,W$47)+'СЕТ СН'!$G$9+СВЦЭМ!$D$10+'СЕТ СН'!$G$5-'СЕТ СН'!$G$17</f>
        <v>2978.4390822600003</v>
      </c>
      <c r="X77" s="36">
        <f>SUMIFS(СВЦЭМ!$C$33:$C$776,СВЦЭМ!$A$33:$A$776,$A77,СВЦЭМ!$B$33:$B$776,X$47)+'СЕТ СН'!$G$9+СВЦЭМ!$D$10+'СЕТ СН'!$G$5-'СЕТ СН'!$G$17</f>
        <v>3016.7407318400001</v>
      </c>
      <c r="Y77" s="36">
        <f>SUMIFS(СВЦЭМ!$C$33:$C$776,СВЦЭМ!$A$33:$A$776,$A77,СВЦЭМ!$B$33:$B$776,Y$47)+'СЕТ СН'!$G$9+СВЦЭМ!$D$10+'СЕТ СН'!$G$5-'СЕТ СН'!$G$17</f>
        <v>3084.8676922900004</v>
      </c>
      <c r="AA77" s="37"/>
    </row>
    <row r="78" spans="1:27" ht="15.75" hidden="1" x14ac:dyDescent="0.2">
      <c r="A78" s="35">
        <f t="shared" si="1"/>
        <v>44105</v>
      </c>
      <c r="B78" s="36">
        <f>SUMIFS(СВЦЭМ!$C$33:$C$776,СВЦЭМ!$A$33:$A$776,$A78,СВЦЭМ!$B$33:$B$776,B$47)+'СЕТ СН'!$G$9+СВЦЭМ!$D$10+'СЕТ СН'!$G$5-'СЕТ СН'!$G$17</f>
        <v>2509.46868404</v>
      </c>
      <c r="C78" s="36">
        <f>SUMIFS(СВЦЭМ!$C$33:$C$776,СВЦЭМ!$A$33:$A$776,$A78,СВЦЭМ!$B$33:$B$776,C$47)+'СЕТ СН'!$G$9+СВЦЭМ!$D$10+'СЕТ СН'!$G$5-'СЕТ СН'!$G$17</f>
        <v>2509.46868404</v>
      </c>
      <c r="D78" s="36">
        <f>SUMIFS(СВЦЭМ!$C$33:$C$776,СВЦЭМ!$A$33:$A$776,$A78,СВЦЭМ!$B$33:$B$776,D$47)+'СЕТ СН'!$G$9+СВЦЭМ!$D$10+'СЕТ СН'!$G$5-'СЕТ СН'!$G$17</f>
        <v>2509.46868404</v>
      </c>
      <c r="E78" s="36">
        <f>SUMIFS(СВЦЭМ!$C$33:$C$776,СВЦЭМ!$A$33:$A$776,$A78,СВЦЭМ!$B$33:$B$776,E$47)+'СЕТ СН'!$G$9+СВЦЭМ!$D$10+'СЕТ СН'!$G$5-'СЕТ СН'!$G$17</f>
        <v>2509.46868404</v>
      </c>
      <c r="F78" s="36">
        <f>SUMIFS(СВЦЭМ!$C$33:$C$776,СВЦЭМ!$A$33:$A$776,$A78,СВЦЭМ!$B$33:$B$776,F$47)+'СЕТ СН'!$G$9+СВЦЭМ!$D$10+'СЕТ СН'!$G$5-'СЕТ СН'!$G$17</f>
        <v>2509.46868404</v>
      </c>
      <c r="G78" s="36">
        <f>SUMIFS(СВЦЭМ!$C$33:$C$776,СВЦЭМ!$A$33:$A$776,$A78,СВЦЭМ!$B$33:$B$776,G$47)+'СЕТ СН'!$G$9+СВЦЭМ!$D$10+'СЕТ СН'!$G$5-'СЕТ СН'!$G$17</f>
        <v>2509.46868404</v>
      </c>
      <c r="H78" s="36">
        <f>SUMIFS(СВЦЭМ!$C$33:$C$776,СВЦЭМ!$A$33:$A$776,$A78,СВЦЭМ!$B$33:$B$776,H$47)+'СЕТ СН'!$G$9+СВЦЭМ!$D$10+'СЕТ СН'!$G$5-'СЕТ СН'!$G$17</f>
        <v>2509.46868404</v>
      </c>
      <c r="I78" s="36">
        <f>SUMIFS(СВЦЭМ!$C$33:$C$776,СВЦЭМ!$A$33:$A$776,$A78,СВЦЭМ!$B$33:$B$776,I$47)+'СЕТ СН'!$G$9+СВЦЭМ!$D$10+'СЕТ СН'!$G$5-'СЕТ СН'!$G$17</f>
        <v>2509.46868404</v>
      </c>
      <c r="J78" s="36">
        <f>SUMIFS(СВЦЭМ!$C$33:$C$776,СВЦЭМ!$A$33:$A$776,$A78,СВЦЭМ!$B$33:$B$776,J$47)+'СЕТ СН'!$G$9+СВЦЭМ!$D$10+'СЕТ СН'!$G$5-'СЕТ СН'!$G$17</f>
        <v>2509.46868404</v>
      </c>
      <c r="K78" s="36">
        <f>SUMIFS(СВЦЭМ!$C$33:$C$776,СВЦЭМ!$A$33:$A$776,$A78,СВЦЭМ!$B$33:$B$776,K$47)+'СЕТ СН'!$G$9+СВЦЭМ!$D$10+'СЕТ СН'!$G$5-'СЕТ СН'!$G$17</f>
        <v>2509.46868404</v>
      </c>
      <c r="L78" s="36">
        <f>SUMIFS(СВЦЭМ!$C$33:$C$776,СВЦЭМ!$A$33:$A$776,$A78,СВЦЭМ!$B$33:$B$776,L$47)+'СЕТ СН'!$G$9+СВЦЭМ!$D$10+'СЕТ СН'!$G$5-'СЕТ СН'!$G$17</f>
        <v>2509.46868404</v>
      </c>
      <c r="M78" s="36">
        <f>SUMIFS(СВЦЭМ!$C$33:$C$776,СВЦЭМ!$A$33:$A$776,$A78,СВЦЭМ!$B$33:$B$776,M$47)+'СЕТ СН'!$G$9+СВЦЭМ!$D$10+'СЕТ СН'!$G$5-'СЕТ СН'!$G$17</f>
        <v>2509.46868404</v>
      </c>
      <c r="N78" s="36">
        <f>SUMIFS(СВЦЭМ!$C$33:$C$776,СВЦЭМ!$A$33:$A$776,$A78,СВЦЭМ!$B$33:$B$776,N$47)+'СЕТ СН'!$G$9+СВЦЭМ!$D$10+'СЕТ СН'!$G$5-'СЕТ СН'!$G$17</f>
        <v>2509.46868404</v>
      </c>
      <c r="O78" s="36">
        <f>SUMIFS(СВЦЭМ!$C$33:$C$776,СВЦЭМ!$A$33:$A$776,$A78,СВЦЭМ!$B$33:$B$776,O$47)+'СЕТ СН'!$G$9+СВЦЭМ!$D$10+'СЕТ СН'!$G$5-'СЕТ СН'!$G$17</f>
        <v>2509.46868404</v>
      </c>
      <c r="P78" s="36">
        <f>SUMIFS(СВЦЭМ!$C$33:$C$776,СВЦЭМ!$A$33:$A$776,$A78,СВЦЭМ!$B$33:$B$776,P$47)+'СЕТ СН'!$G$9+СВЦЭМ!$D$10+'СЕТ СН'!$G$5-'СЕТ СН'!$G$17</f>
        <v>2509.46868404</v>
      </c>
      <c r="Q78" s="36">
        <f>SUMIFS(СВЦЭМ!$C$33:$C$776,СВЦЭМ!$A$33:$A$776,$A78,СВЦЭМ!$B$33:$B$776,Q$47)+'СЕТ СН'!$G$9+СВЦЭМ!$D$10+'СЕТ СН'!$G$5-'СЕТ СН'!$G$17</f>
        <v>2509.46868404</v>
      </c>
      <c r="R78" s="36">
        <f>SUMIFS(СВЦЭМ!$C$33:$C$776,СВЦЭМ!$A$33:$A$776,$A78,СВЦЭМ!$B$33:$B$776,R$47)+'СЕТ СН'!$G$9+СВЦЭМ!$D$10+'СЕТ СН'!$G$5-'СЕТ СН'!$G$17</f>
        <v>2509.46868404</v>
      </c>
      <c r="S78" s="36">
        <f>SUMIFS(СВЦЭМ!$C$33:$C$776,СВЦЭМ!$A$33:$A$776,$A78,СВЦЭМ!$B$33:$B$776,S$47)+'СЕТ СН'!$G$9+СВЦЭМ!$D$10+'СЕТ СН'!$G$5-'СЕТ СН'!$G$17</f>
        <v>2509.46868404</v>
      </c>
      <c r="T78" s="36">
        <f>SUMIFS(СВЦЭМ!$C$33:$C$776,СВЦЭМ!$A$33:$A$776,$A78,СВЦЭМ!$B$33:$B$776,T$47)+'СЕТ СН'!$G$9+СВЦЭМ!$D$10+'СЕТ СН'!$G$5-'СЕТ СН'!$G$17</f>
        <v>2509.46868404</v>
      </c>
      <c r="U78" s="36">
        <f>SUMIFS(СВЦЭМ!$C$33:$C$776,СВЦЭМ!$A$33:$A$776,$A78,СВЦЭМ!$B$33:$B$776,U$47)+'СЕТ СН'!$G$9+СВЦЭМ!$D$10+'СЕТ СН'!$G$5-'СЕТ СН'!$G$17</f>
        <v>2509.46868404</v>
      </c>
      <c r="V78" s="36">
        <f>SUMIFS(СВЦЭМ!$C$33:$C$776,СВЦЭМ!$A$33:$A$776,$A78,СВЦЭМ!$B$33:$B$776,V$47)+'СЕТ СН'!$G$9+СВЦЭМ!$D$10+'СЕТ СН'!$G$5-'СЕТ СН'!$G$17</f>
        <v>2509.46868404</v>
      </c>
      <c r="W78" s="36">
        <f>SUMIFS(СВЦЭМ!$C$33:$C$776,СВЦЭМ!$A$33:$A$776,$A78,СВЦЭМ!$B$33:$B$776,W$47)+'СЕТ СН'!$G$9+СВЦЭМ!$D$10+'СЕТ СН'!$G$5-'СЕТ СН'!$G$17</f>
        <v>2509.46868404</v>
      </c>
      <c r="X78" s="36">
        <f>SUMIFS(СВЦЭМ!$C$33:$C$776,СВЦЭМ!$A$33:$A$776,$A78,СВЦЭМ!$B$33:$B$776,X$47)+'СЕТ СН'!$G$9+СВЦЭМ!$D$10+'СЕТ СН'!$G$5-'СЕТ СН'!$G$17</f>
        <v>2509.46868404</v>
      </c>
      <c r="Y78" s="36">
        <f>SUMIFS(СВЦЭМ!$C$33:$C$776,СВЦЭМ!$A$33:$A$776,$A78,СВЦЭМ!$B$33:$B$776,Y$47)+'СЕТ СН'!$G$9+СВЦЭМ!$D$10+'СЕТ СН'!$G$5-'СЕТ СН'!$G$17</f>
        <v>2509.46868404</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4" t="s">
        <v>7</v>
      </c>
      <c r="B81" s="128" t="s">
        <v>72</v>
      </c>
      <c r="C81" s="129"/>
      <c r="D81" s="129"/>
      <c r="E81" s="129"/>
      <c r="F81" s="129"/>
      <c r="G81" s="129"/>
      <c r="H81" s="129"/>
      <c r="I81" s="129"/>
      <c r="J81" s="129"/>
      <c r="K81" s="129"/>
      <c r="L81" s="129"/>
      <c r="M81" s="129"/>
      <c r="N81" s="129"/>
      <c r="O81" s="129"/>
      <c r="P81" s="129"/>
      <c r="Q81" s="129"/>
      <c r="R81" s="129"/>
      <c r="S81" s="129"/>
      <c r="T81" s="129"/>
      <c r="U81" s="129"/>
      <c r="V81" s="129"/>
      <c r="W81" s="129"/>
      <c r="X81" s="129"/>
      <c r="Y81" s="130"/>
    </row>
    <row r="82" spans="1:25" ht="12.75" customHeight="1" x14ac:dyDescent="0.2">
      <c r="A82" s="135"/>
      <c r="B82" s="131"/>
      <c r="C82" s="132"/>
      <c r="D82" s="132"/>
      <c r="E82" s="132"/>
      <c r="F82" s="132"/>
      <c r="G82" s="132"/>
      <c r="H82" s="132"/>
      <c r="I82" s="132"/>
      <c r="J82" s="132"/>
      <c r="K82" s="132"/>
      <c r="L82" s="132"/>
      <c r="M82" s="132"/>
      <c r="N82" s="132"/>
      <c r="O82" s="132"/>
      <c r="P82" s="132"/>
      <c r="Q82" s="132"/>
      <c r="R82" s="132"/>
      <c r="S82" s="132"/>
      <c r="T82" s="132"/>
      <c r="U82" s="132"/>
      <c r="V82" s="132"/>
      <c r="W82" s="132"/>
      <c r="X82" s="132"/>
      <c r="Y82" s="133"/>
    </row>
    <row r="83" spans="1:25" ht="12.75" customHeight="1" x14ac:dyDescent="0.2">
      <c r="A83" s="13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01.09.2020</v>
      </c>
      <c r="B84" s="36">
        <f>SUMIFS(СВЦЭМ!$C$33:$C$776,СВЦЭМ!$A$33:$A$776,$A84,СВЦЭМ!$B$33:$B$776,B$83)+'СЕТ СН'!$H$9+СВЦЭМ!$D$10+'СЕТ СН'!$H$5-'СЕТ СН'!$H$17</f>
        <v>3568.3017392100001</v>
      </c>
      <c r="C84" s="36">
        <f>SUMIFS(СВЦЭМ!$C$33:$C$776,СВЦЭМ!$A$33:$A$776,$A84,СВЦЭМ!$B$33:$B$776,C$83)+'СЕТ СН'!$H$9+СВЦЭМ!$D$10+'СЕТ СН'!$H$5-'СЕТ СН'!$H$17</f>
        <v>3615.2127869300002</v>
      </c>
      <c r="D84" s="36">
        <f>SUMIFS(СВЦЭМ!$C$33:$C$776,СВЦЭМ!$A$33:$A$776,$A84,СВЦЭМ!$B$33:$B$776,D$83)+'СЕТ СН'!$H$9+СВЦЭМ!$D$10+'СЕТ СН'!$H$5-'СЕТ СН'!$H$17</f>
        <v>3634.4707651600002</v>
      </c>
      <c r="E84" s="36">
        <f>SUMIFS(СВЦЭМ!$C$33:$C$776,СВЦЭМ!$A$33:$A$776,$A84,СВЦЭМ!$B$33:$B$776,E$83)+'СЕТ СН'!$H$9+СВЦЭМ!$D$10+'СЕТ СН'!$H$5-'СЕТ СН'!$H$17</f>
        <v>3650.4829477500002</v>
      </c>
      <c r="F84" s="36">
        <f>SUMIFS(СВЦЭМ!$C$33:$C$776,СВЦЭМ!$A$33:$A$776,$A84,СВЦЭМ!$B$33:$B$776,F$83)+'СЕТ СН'!$H$9+СВЦЭМ!$D$10+'СЕТ СН'!$H$5-'СЕТ СН'!$H$17</f>
        <v>3661.7020024399999</v>
      </c>
      <c r="G84" s="36">
        <f>SUMIFS(СВЦЭМ!$C$33:$C$776,СВЦЭМ!$A$33:$A$776,$A84,СВЦЭМ!$B$33:$B$776,G$83)+'СЕТ СН'!$H$9+СВЦЭМ!$D$10+'СЕТ СН'!$H$5-'СЕТ СН'!$H$17</f>
        <v>3663.9569869900001</v>
      </c>
      <c r="H84" s="36">
        <f>SUMIFS(СВЦЭМ!$C$33:$C$776,СВЦЭМ!$A$33:$A$776,$A84,СВЦЭМ!$B$33:$B$776,H$83)+'СЕТ СН'!$H$9+СВЦЭМ!$D$10+'СЕТ СН'!$H$5-'СЕТ СН'!$H$17</f>
        <v>3650.2154445800002</v>
      </c>
      <c r="I84" s="36">
        <f>SUMIFS(СВЦЭМ!$C$33:$C$776,СВЦЭМ!$A$33:$A$776,$A84,СВЦЭМ!$B$33:$B$776,I$83)+'СЕТ СН'!$H$9+СВЦЭМ!$D$10+'СЕТ СН'!$H$5-'СЕТ СН'!$H$17</f>
        <v>3615.65894329</v>
      </c>
      <c r="J84" s="36">
        <f>SUMIFS(СВЦЭМ!$C$33:$C$776,СВЦЭМ!$A$33:$A$776,$A84,СВЦЭМ!$B$33:$B$776,J$83)+'СЕТ СН'!$H$9+СВЦЭМ!$D$10+'СЕТ СН'!$H$5-'СЕТ СН'!$H$17</f>
        <v>3558.0801307500001</v>
      </c>
      <c r="K84" s="36">
        <f>SUMIFS(СВЦЭМ!$C$33:$C$776,СВЦЭМ!$A$33:$A$776,$A84,СВЦЭМ!$B$33:$B$776,K$83)+'СЕТ СН'!$H$9+СВЦЭМ!$D$10+'СЕТ СН'!$H$5-'СЕТ СН'!$H$17</f>
        <v>3535.1049869500002</v>
      </c>
      <c r="L84" s="36">
        <f>SUMIFS(СВЦЭМ!$C$33:$C$776,СВЦЭМ!$A$33:$A$776,$A84,СВЦЭМ!$B$33:$B$776,L$83)+'СЕТ СН'!$H$9+СВЦЭМ!$D$10+'СЕТ СН'!$H$5-'СЕТ СН'!$H$17</f>
        <v>3527.4707294099999</v>
      </c>
      <c r="M84" s="36">
        <f>SUMIFS(СВЦЭМ!$C$33:$C$776,СВЦЭМ!$A$33:$A$776,$A84,СВЦЭМ!$B$33:$B$776,M$83)+'СЕТ СН'!$H$9+СВЦЭМ!$D$10+'СЕТ СН'!$H$5-'СЕТ СН'!$H$17</f>
        <v>3534.4150210600001</v>
      </c>
      <c r="N84" s="36">
        <f>SUMIFS(СВЦЭМ!$C$33:$C$776,СВЦЭМ!$A$33:$A$776,$A84,СВЦЭМ!$B$33:$B$776,N$83)+'СЕТ СН'!$H$9+СВЦЭМ!$D$10+'СЕТ СН'!$H$5-'СЕТ СН'!$H$17</f>
        <v>3559.7242480899999</v>
      </c>
      <c r="O84" s="36">
        <f>SUMIFS(СВЦЭМ!$C$33:$C$776,СВЦЭМ!$A$33:$A$776,$A84,СВЦЭМ!$B$33:$B$776,O$83)+'СЕТ СН'!$H$9+СВЦЭМ!$D$10+'СЕТ СН'!$H$5-'СЕТ СН'!$H$17</f>
        <v>3554.0738846900003</v>
      </c>
      <c r="P84" s="36">
        <f>SUMIFS(СВЦЭМ!$C$33:$C$776,СВЦЭМ!$A$33:$A$776,$A84,СВЦЭМ!$B$33:$B$776,P$83)+'СЕТ СН'!$H$9+СВЦЭМ!$D$10+'СЕТ СН'!$H$5-'СЕТ СН'!$H$17</f>
        <v>3552.7136129999999</v>
      </c>
      <c r="Q84" s="36">
        <f>SUMIFS(СВЦЭМ!$C$33:$C$776,СВЦЭМ!$A$33:$A$776,$A84,СВЦЭМ!$B$33:$B$776,Q$83)+'СЕТ СН'!$H$9+СВЦЭМ!$D$10+'СЕТ СН'!$H$5-'СЕТ СН'!$H$17</f>
        <v>3560.0025249700002</v>
      </c>
      <c r="R84" s="36">
        <f>SUMIFS(СВЦЭМ!$C$33:$C$776,СВЦЭМ!$A$33:$A$776,$A84,СВЦЭМ!$B$33:$B$776,R$83)+'СЕТ СН'!$H$9+СВЦЭМ!$D$10+'СЕТ СН'!$H$5-'СЕТ СН'!$H$17</f>
        <v>3552.1087167200003</v>
      </c>
      <c r="S84" s="36">
        <f>SUMIFS(СВЦЭМ!$C$33:$C$776,СВЦЭМ!$A$33:$A$776,$A84,СВЦЭМ!$B$33:$B$776,S$83)+'СЕТ СН'!$H$9+СВЦЭМ!$D$10+'СЕТ СН'!$H$5-'СЕТ СН'!$H$17</f>
        <v>3551.8917978700001</v>
      </c>
      <c r="T84" s="36">
        <f>SUMIFS(СВЦЭМ!$C$33:$C$776,СВЦЭМ!$A$33:$A$776,$A84,СВЦЭМ!$B$33:$B$776,T$83)+'СЕТ СН'!$H$9+СВЦЭМ!$D$10+'СЕТ СН'!$H$5-'СЕТ СН'!$H$17</f>
        <v>3544.75308989</v>
      </c>
      <c r="U84" s="36">
        <f>SUMIFS(СВЦЭМ!$C$33:$C$776,СВЦЭМ!$A$33:$A$776,$A84,СВЦЭМ!$B$33:$B$776,U$83)+'СЕТ СН'!$H$9+СВЦЭМ!$D$10+'СЕТ СН'!$H$5-'СЕТ СН'!$H$17</f>
        <v>3542.0431852400002</v>
      </c>
      <c r="V84" s="36">
        <f>SUMIFS(СВЦЭМ!$C$33:$C$776,СВЦЭМ!$A$33:$A$776,$A84,СВЦЭМ!$B$33:$B$776,V$83)+'СЕТ СН'!$H$9+СВЦЭМ!$D$10+'СЕТ СН'!$H$5-'СЕТ СН'!$H$17</f>
        <v>3534.53218492</v>
      </c>
      <c r="W84" s="36">
        <f>SUMIFS(СВЦЭМ!$C$33:$C$776,СВЦЭМ!$A$33:$A$776,$A84,СВЦЭМ!$B$33:$B$776,W$83)+'СЕТ СН'!$H$9+СВЦЭМ!$D$10+'СЕТ СН'!$H$5-'СЕТ СН'!$H$17</f>
        <v>3522.7016167500001</v>
      </c>
      <c r="X84" s="36">
        <f>SUMIFS(СВЦЭМ!$C$33:$C$776,СВЦЭМ!$A$33:$A$776,$A84,СВЦЭМ!$B$33:$B$776,X$83)+'СЕТ СН'!$H$9+СВЦЭМ!$D$10+'СЕТ СН'!$H$5-'СЕТ СН'!$H$17</f>
        <v>3549.8400172400002</v>
      </c>
      <c r="Y84" s="36">
        <f>SUMIFS(СВЦЭМ!$C$33:$C$776,СВЦЭМ!$A$33:$A$776,$A84,СВЦЭМ!$B$33:$B$776,Y$83)+'СЕТ СН'!$H$9+СВЦЭМ!$D$10+'СЕТ СН'!$H$5-'СЕТ СН'!$H$17</f>
        <v>3607.16971048</v>
      </c>
    </row>
    <row r="85" spans="1:25" ht="15.75" x14ac:dyDescent="0.2">
      <c r="A85" s="35">
        <f>A84+1</f>
        <v>44076</v>
      </c>
      <c r="B85" s="36">
        <f>SUMIFS(СВЦЭМ!$C$33:$C$776,СВЦЭМ!$A$33:$A$776,$A85,СВЦЭМ!$B$33:$B$776,B$83)+'СЕТ СН'!$H$9+СВЦЭМ!$D$10+'СЕТ СН'!$H$5-'СЕТ СН'!$H$17</f>
        <v>3638.5527633900001</v>
      </c>
      <c r="C85" s="36">
        <f>SUMIFS(СВЦЭМ!$C$33:$C$776,СВЦЭМ!$A$33:$A$776,$A85,СВЦЭМ!$B$33:$B$776,C$83)+'СЕТ СН'!$H$9+СВЦЭМ!$D$10+'СЕТ СН'!$H$5-'СЕТ СН'!$H$17</f>
        <v>3693.7861443500001</v>
      </c>
      <c r="D85" s="36">
        <f>SUMIFS(СВЦЭМ!$C$33:$C$776,СВЦЭМ!$A$33:$A$776,$A85,СВЦЭМ!$B$33:$B$776,D$83)+'СЕТ СН'!$H$9+СВЦЭМ!$D$10+'СЕТ СН'!$H$5-'СЕТ СН'!$H$17</f>
        <v>3733.6167759600003</v>
      </c>
      <c r="E85" s="36">
        <f>SUMIFS(СВЦЭМ!$C$33:$C$776,СВЦЭМ!$A$33:$A$776,$A85,СВЦЭМ!$B$33:$B$776,E$83)+'СЕТ СН'!$H$9+СВЦЭМ!$D$10+'СЕТ СН'!$H$5-'СЕТ СН'!$H$17</f>
        <v>3750.5437860800002</v>
      </c>
      <c r="F85" s="36">
        <f>SUMIFS(СВЦЭМ!$C$33:$C$776,СВЦЭМ!$A$33:$A$776,$A85,СВЦЭМ!$B$33:$B$776,F$83)+'СЕТ СН'!$H$9+СВЦЭМ!$D$10+'СЕТ СН'!$H$5-'СЕТ СН'!$H$17</f>
        <v>3751.4790046600001</v>
      </c>
      <c r="G85" s="36">
        <f>SUMIFS(СВЦЭМ!$C$33:$C$776,СВЦЭМ!$A$33:$A$776,$A85,СВЦЭМ!$B$33:$B$776,G$83)+'СЕТ СН'!$H$9+СВЦЭМ!$D$10+'СЕТ СН'!$H$5-'СЕТ СН'!$H$17</f>
        <v>3728.2454956299998</v>
      </c>
      <c r="H85" s="36">
        <f>SUMIFS(СВЦЭМ!$C$33:$C$776,СВЦЭМ!$A$33:$A$776,$A85,СВЦЭМ!$B$33:$B$776,H$83)+'СЕТ СН'!$H$9+СВЦЭМ!$D$10+'СЕТ СН'!$H$5-'СЕТ СН'!$H$17</f>
        <v>3675.41080805</v>
      </c>
      <c r="I85" s="36">
        <f>SUMIFS(СВЦЭМ!$C$33:$C$776,СВЦЭМ!$A$33:$A$776,$A85,СВЦЭМ!$B$33:$B$776,I$83)+'СЕТ СН'!$H$9+СВЦЭМ!$D$10+'СЕТ СН'!$H$5-'СЕТ СН'!$H$17</f>
        <v>3607.6878619700001</v>
      </c>
      <c r="J85" s="36">
        <f>SUMIFS(СВЦЭМ!$C$33:$C$776,СВЦЭМ!$A$33:$A$776,$A85,СВЦЭМ!$B$33:$B$776,J$83)+'СЕТ СН'!$H$9+СВЦЭМ!$D$10+'СЕТ СН'!$H$5-'СЕТ СН'!$H$17</f>
        <v>3549.9926710600002</v>
      </c>
      <c r="K85" s="36">
        <f>SUMIFS(СВЦЭМ!$C$33:$C$776,СВЦЭМ!$A$33:$A$776,$A85,СВЦЭМ!$B$33:$B$776,K$83)+'СЕТ СН'!$H$9+СВЦЭМ!$D$10+'СЕТ СН'!$H$5-'СЕТ СН'!$H$17</f>
        <v>3540.7527920400003</v>
      </c>
      <c r="L85" s="36">
        <f>SUMIFS(СВЦЭМ!$C$33:$C$776,СВЦЭМ!$A$33:$A$776,$A85,СВЦЭМ!$B$33:$B$776,L$83)+'СЕТ СН'!$H$9+СВЦЭМ!$D$10+'СЕТ СН'!$H$5-'СЕТ СН'!$H$17</f>
        <v>3545.2113361500001</v>
      </c>
      <c r="M85" s="36">
        <f>SUMIFS(СВЦЭМ!$C$33:$C$776,СВЦЭМ!$A$33:$A$776,$A85,СВЦЭМ!$B$33:$B$776,M$83)+'СЕТ СН'!$H$9+СВЦЭМ!$D$10+'СЕТ СН'!$H$5-'СЕТ СН'!$H$17</f>
        <v>3544.3799991200003</v>
      </c>
      <c r="N85" s="36">
        <f>SUMIFS(СВЦЭМ!$C$33:$C$776,СВЦЭМ!$A$33:$A$776,$A85,СВЦЭМ!$B$33:$B$776,N$83)+'СЕТ СН'!$H$9+СВЦЭМ!$D$10+'СЕТ СН'!$H$5-'СЕТ СН'!$H$17</f>
        <v>3561.8445450600002</v>
      </c>
      <c r="O85" s="36">
        <f>SUMIFS(СВЦЭМ!$C$33:$C$776,СВЦЭМ!$A$33:$A$776,$A85,СВЦЭМ!$B$33:$B$776,O$83)+'СЕТ СН'!$H$9+СВЦЭМ!$D$10+'СЕТ СН'!$H$5-'СЕТ СН'!$H$17</f>
        <v>3562.8590292500003</v>
      </c>
      <c r="P85" s="36">
        <f>SUMIFS(СВЦЭМ!$C$33:$C$776,СВЦЭМ!$A$33:$A$776,$A85,СВЦЭМ!$B$33:$B$776,P$83)+'СЕТ СН'!$H$9+СВЦЭМ!$D$10+'СЕТ СН'!$H$5-'СЕТ СН'!$H$17</f>
        <v>3565.1871797399999</v>
      </c>
      <c r="Q85" s="36">
        <f>SUMIFS(СВЦЭМ!$C$33:$C$776,СВЦЭМ!$A$33:$A$776,$A85,СВЦЭМ!$B$33:$B$776,Q$83)+'СЕТ СН'!$H$9+СВЦЭМ!$D$10+'СЕТ СН'!$H$5-'СЕТ СН'!$H$17</f>
        <v>3563.5380207100002</v>
      </c>
      <c r="R85" s="36">
        <f>SUMIFS(СВЦЭМ!$C$33:$C$776,СВЦЭМ!$A$33:$A$776,$A85,СВЦЭМ!$B$33:$B$776,R$83)+'СЕТ СН'!$H$9+СВЦЭМ!$D$10+'СЕТ СН'!$H$5-'СЕТ СН'!$H$17</f>
        <v>3555.3675762500002</v>
      </c>
      <c r="S85" s="36">
        <f>SUMIFS(СВЦЭМ!$C$33:$C$776,СВЦЭМ!$A$33:$A$776,$A85,СВЦЭМ!$B$33:$B$776,S$83)+'СЕТ СН'!$H$9+СВЦЭМ!$D$10+'СЕТ СН'!$H$5-'СЕТ СН'!$H$17</f>
        <v>3561.4607437499999</v>
      </c>
      <c r="T85" s="36">
        <f>SUMIFS(СВЦЭМ!$C$33:$C$776,СВЦЭМ!$A$33:$A$776,$A85,СВЦЭМ!$B$33:$B$776,T$83)+'СЕТ СН'!$H$9+СВЦЭМ!$D$10+'СЕТ СН'!$H$5-'СЕТ СН'!$H$17</f>
        <v>3513.3788265500002</v>
      </c>
      <c r="U85" s="36">
        <f>SUMIFS(СВЦЭМ!$C$33:$C$776,СВЦЭМ!$A$33:$A$776,$A85,СВЦЭМ!$B$33:$B$776,U$83)+'СЕТ СН'!$H$9+СВЦЭМ!$D$10+'СЕТ СН'!$H$5-'СЕТ СН'!$H$17</f>
        <v>3491.2572672900001</v>
      </c>
      <c r="V85" s="36">
        <f>SUMIFS(СВЦЭМ!$C$33:$C$776,СВЦЭМ!$A$33:$A$776,$A85,СВЦЭМ!$B$33:$B$776,V$83)+'СЕТ СН'!$H$9+СВЦЭМ!$D$10+'СЕТ СН'!$H$5-'СЕТ СН'!$H$17</f>
        <v>3472.57399003</v>
      </c>
      <c r="W85" s="36">
        <f>SUMIFS(СВЦЭМ!$C$33:$C$776,СВЦЭМ!$A$33:$A$776,$A85,СВЦЭМ!$B$33:$B$776,W$83)+'СЕТ СН'!$H$9+СВЦЭМ!$D$10+'СЕТ СН'!$H$5-'СЕТ СН'!$H$17</f>
        <v>3479.2464237200002</v>
      </c>
      <c r="X85" s="36">
        <f>SUMIFS(СВЦЭМ!$C$33:$C$776,СВЦЭМ!$A$33:$A$776,$A85,СВЦЭМ!$B$33:$B$776,X$83)+'СЕТ СН'!$H$9+СВЦЭМ!$D$10+'СЕТ СН'!$H$5-'СЕТ СН'!$H$17</f>
        <v>3530.0422710399998</v>
      </c>
      <c r="Y85" s="36">
        <f>SUMIFS(СВЦЭМ!$C$33:$C$776,СВЦЭМ!$A$33:$A$776,$A85,СВЦЭМ!$B$33:$B$776,Y$83)+'СЕТ СН'!$H$9+СВЦЭМ!$D$10+'СЕТ СН'!$H$5-'СЕТ СН'!$H$17</f>
        <v>3565.8979478900001</v>
      </c>
    </row>
    <row r="86" spans="1:25" ht="15.75" x14ac:dyDescent="0.2">
      <c r="A86" s="35">
        <f t="shared" ref="A86:A114" si="2">A85+1</f>
        <v>44077</v>
      </c>
      <c r="B86" s="36">
        <f>SUMIFS(СВЦЭМ!$C$33:$C$776,СВЦЭМ!$A$33:$A$776,$A86,СВЦЭМ!$B$33:$B$776,B$83)+'СЕТ СН'!$H$9+СВЦЭМ!$D$10+'СЕТ СН'!$H$5-'СЕТ СН'!$H$17</f>
        <v>3666.6212138700002</v>
      </c>
      <c r="C86" s="36">
        <f>SUMIFS(СВЦЭМ!$C$33:$C$776,СВЦЭМ!$A$33:$A$776,$A86,СВЦЭМ!$B$33:$B$776,C$83)+'СЕТ СН'!$H$9+СВЦЭМ!$D$10+'СЕТ СН'!$H$5-'СЕТ СН'!$H$17</f>
        <v>3689.2220140700001</v>
      </c>
      <c r="D86" s="36">
        <f>SUMIFS(СВЦЭМ!$C$33:$C$776,СВЦЭМ!$A$33:$A$776,$A86,СВЦЭМ!$B$33:$B$776,D$83)+'СЕТ СН'!$H$9+СВЦЭМ!$D$10+'СЕТ СН'!$H$5-'СЕТ СН'!$H$17</f>
        <v>3674.2339032</v>
      </c>
      <c r="E86" s="36">
        <f>SUMIFS(СВЦЭМ!$C$33:$C$776,СВЦЭМ!$A$33:$A$776,$A86,СВЦЭМ!$B$33:$B$776,E$83)+'СЕТ СН'!$H$9+СВЦЭМ!$D$10+'СЕТ СН'!$H$5-'СЕТ СН'!$H$17</f>
        <v>3671.3414100099999</v>
      </c>
      <c r="F86" s="36">
        <f>SUMIFS(СВЦЭМ!$C$33:$C$776,СВЦЭМ!$A$33:$A$776,$A86,СВЦЭМ!$B$33:$B$776,F$83)+'СЕТ СН'!$H$9+СВЦЭМ!$D$10+'СЕТ СН'!$H$5-'СЕТ СН'!$H$17</f>
        <v>3677.9743728100002</v>
      </c>
      <c r="G86" s="36">
        <f>SUMIFS(СВЦЭМ!$C$33:$C$776,СВЦЭМ!$A$33:$A$776,$A86,СВЦЭМ!$B$33:$B$776,G$83)+'СЕТ СН'!$H$9+СВЦЭМ!$D$10+'СЕТ СН'!$H$5-'СЕТ СН'!$H$17</f>
        <v>3683.2195811400002</v>
      </c>
      <c r="H86" s="36">
        <f>SUMIFS(СВЦЭМ!$C$33:$C$776,СВЦЭМ!$A$33:$A$776,$A86,СВЦЭМ!$B$33:$B$776,H$83)+'СЕТ СН'!$H$9+СВЦЭМ!$D$10+'СЕТ СН'!$H$5-'СЕТ СН'!$H$17</f>
        <v>3665.23568114</v>
      </c>
      <c r="I86" s="36">
        <f>SUMIFS(СВЦЭМ!$C$33:$C$776,СВЦЭМ!$A$33:$A$776,$A86,СВЦЭМ!$B$33:$B$776,I$83)+'СЕТ СН'!$H$9+СВЦЭМ!$D$10+'СЕТ СН'!$H$5-'СЕТ СН'!$H$17</f>
        <v>3599.79806564</v>
      </c>
      <c r="J86" s="36">
        <f>SUMIFS(СВЦЭМ!$C$33:$C$776,СВЦЭМ!$A$33:$A$776,$A86,СВЦЭМ!$B$33:$B$776,J$83)+'СЕТ СН'!$H$9+СВЦЭМ!$D$10+'СЕТ СН'!$H$5-'СЕТ СН'!$H$17</f>
        <v>3582.15300411</v>
      </c>
      <c r="K86" s="36">
        <f>SUMIFS(СВЦЭМ!$C$33:$C$776,СВЦЭМ!$A$33:$A$776,$A86,СВЦЭМ!$B$33:$B$776,K$83)+'СЕТ СН'!$H$9+СВЦЭМ!$D$10+'СЕТ СН'!$H$5-'СЕТ СН'!$H$17</f>
        <v>3612.80449821</v>
      </c>
      <c r="L86" s="36">
        <f>SUMIFS(СВЦЭМ!$C$33:$C$776,СВЦЭМ!$A$33:$A$776,$A86,СВЦЭМ!$B$33:$B$776,L$83)+'СЕТ СН'!$H$9+СВЦЭМ!$D$10+'СЕТ СН'!$H$5-'СЕТ СН'!$H$17</f>
        <v>3601.4203349600002</v>
      </c>
      <c r="M86" s="36">
        <f>SUMIFS(СВЦЭМ!$C$33:$C$776,СВЦЭМ!$A$33:$A$776,$A86,СВЦЭМ!$B$33:$B$776,M$83)+'СЕТ СН'!$H$9+СВЦЭМ!$D$10+'СЕТ СН'!$H$5-'СЕТ СН'!$H$17</f>
        <v>3611.2134901500003</v>
      </c>
      <c r="N86" s="36">
        <f>SUMIFS(СВЦЭМ!$C$33:$C$776,СВЦЭМ!$A$33:$A$776,$A86,СВЦЭМ!$B$33:$B$776,N$83)+'СЕТ СН'!$H$9+СВЦЭМ!$D$10+'СЕТ СН'!$H$5-'СЕТ СН'!$H$17</f>
        <v>3611.3559335500004</v>
      </c>
      <c r="O86" s="36">
        <f>SUMIFS(СВЦЭМ!$C$33:$C$776,СВЦЭМ!$A$33:$A$776,$A86,СВЦЭМ!$B$33:$B$776,O$83)+'СЕТ СН'!$H$9+СВЦЭМ!$D$10+'СЕТ СН'!$H$5-'СЕТ СН'!$H$17</f>
        <v>3621.6687115899999</v>
      </c>
      <c r="P86" s="36">
        <f>SUMIFS(СВЦЭМ!$C$33:$C$776,СВЦЭМ!$A$33:$A$776,$A86,СВЦЭМ!$B$33:$B$776,P$83)+'СЕТ СН'!$H$9+СВЦЭМ!$D$10+'СЕТ СН'!$H$5-'СЕТ СН'!$H$17</f>
        <v>3638.8596214899999</v>
      </c>
      <c r="Q86" s="36">
        <f>SUMIFS(СВЦЭМ!$C$33:$C$776,СВЦЭМ!$A$33:$A$776,$A86,СВЦЭМ!$B$33:$B$776,Q$83)+'СЕТ СН'!$H$9+СВЦЭМ!$D$10+'СЕТ СН'!$H$5-'СЕТ СН'!$H$17</f>
        <v>5997.5197878999998</v>
      </c>
      <c r="R86" s="36">
        <f>SUMIFS(СВЦЭМ!$C$33:$C$776,СВЦЭМ!$A$33:$A$776,$A86,СВЦЭМ!$B$33:$B$776,R$83)+'СЕТ СН'!$H$9+СВЦЭМ!$D$10+'СЕТ СН'!$H$5-'СЕТ СН'!$H$17</f>
        <v>3592.7682484000002</v>
      </c>
      <c r="S86" s="36">
        <f>SUMIFS(СВЦЭМ!$C$33:$C$776,СВЦЭМ!$A$33:$A$776,$A86,СВЦЭМ!$B$33:$B$776,S$83)+'СЕТ СН'!$H$9+СВЦЭМ!$D$10+'СЕТ СН'!$H$5-'СЕТ СН'!$H$17</f>
        <v>3594.10156203</v>
      </c>
      <c r="T86" s="36">
        <f>SUMIFS(СВЦЭМ!$C$33:$C$776,СВЦЭМ!$A$33:$A$776,$A86,СВЦЭМ!$B$33:$B$776,T$83)+'СЕТ СН'!$H$9+СВЦЭМ!$D$10+'СЕТ СН'!$H$5-'СЕТ СН'!$H$17</f>
        <v>3554.7304214300002</v>
      </c>
      <c r="U86" s="36">
        <f>SUMIFS(СВЦЭМ!$C$33:$C$776,СВЦЭМ!$A$33:$A$776,$A86,СВЦЭМ!$B$33:$B$776,U$83)+'СЕТ СН'!$H$9+СВЦЭМ!$D$10+'СЕТ СН'!$H$5-'СЕТ СН'!$H$17</f>
        <v>5025.7329996099998</v>
      </c>
      <c r="V86" s="36">
        <f>SUMIFS(СВЦЭМ!$C$33:$C$776,СВЦЭМ!$A$33:$A$776,$A86,СВЦЭМ!$B$33:$B$776,V$83)+'СЕТ СН'!$H$9+СВЦЭМ!$D$10+'СЕТ СН'!$H$5-'СЕТ СН'!$H$17</f>
        <v>3568.2084984900002</v>
      </c>
      <c r="W86" s="36">
        <f>SUMIFS(СВЦЭМ!$C$33:$C$776,СВЦЭМ!$A$33:$A$776,$A86,СВЦЭМ!$B$33:$B$776,W$83)+'СЕТ СН'!$H$9+СВЦЭМ!$D$10+'СЕТ СН'!$H$5-'СЕТ СН'!$H$17</f>
        <v>3556.2965332799999</v>
      </c>
      <c r="X86" s="36">
        <f>SUMIFS(СВЦЭМ!$C$33:$C$776,СВЦЭМ!$A$33:$A$776,$A86,СВЦЭМ!$B$33:$B$776,X$83)+'СЕТ СН'!$H$9+СВЦЭМ!$D$10+'СЕТ СН'!$H$5-'СЕТ СН'!$H$17</f>
        <v>3622.09984145</v>
      </c>
      <c r="Y86" s="36">
        <f>SUMIFS(СВЦЭМ!$C$33:$C$776,СВЦЭМ!$A$33:$A$776,$A86,СВЦЭМ!$B$33:$B$776,Y$83)+'СЕТ СН'!$H$9+СВЦЭМ!$D$10+'СЕТ СН'!$H$5-'СЕТ СН'!$H$17</f>
        <v>3617.5039839800002</v>
      </c>
    </row>
    <row r="87" spans="1:25" ht="15.75" x14ac:dyDescent="0.2">
      <c r="A87" s="35">
        <f t="shared" si="2"/>
        <v>44078</v>
      </c>
      <c r="B87" s="36">
        <f>SUMIFS(СВЦЭМ!$C$33:$C$776,СВЦЭМ!$A$33:$A$776,$A87,СВЦЭМ!$B$33:$B$776,B$83)+'СЕТ СН'!$H$9+СВЦЭМ!$D$10+'СЕТ СН'!$H$5-'СЕТ СН'!$H$17</f>
        <v>3694.00278136</v>
      </c>
      <c r="C87" s="36">
        <f>SUMIFS(СВЦЭМ!$C$33:$C$776,СВЦЭМ!$A$33:$A$776,$A87,СВЦЭМ!$B$33:$B$776,C$83)+'СЕТ СН'!$H$9+СВЦЭМ!$D$10+'СЕТ СН'!$H$5-'СЕТ СН'!$H$17</f>
        <v>3690.5809485999998</v>
      </c>
      <c r="D87" s="36">
        <f>SUMIFS(СВЦЭМ!$C$33:$C$776,СВЦЭМ!$A$33:$A$776,$A87,СВЦЭМ!$B$33:$B$776,D$83)+'СЕТ СН'!$H$9+СВЦЭМ!$D$10+'СЕТ СН'!$H$5-'СЕТ СН'!$H$17</f>
        <v>3678.4740133</v>
      </c>
      <c r="E87" s="36">
        <f>SUMIFS(СВЦЭМ!$C$33:$C$776,СВЦЭМ!$A$33:$A$776,$A87,СВЦЭМ!$B$33:$B$776,E$83)+'СЕТ СН'!$H$9+СВЦЭМ!$D$10+'СЕТ СН'!$H$5-'СЕТ СН'!$H$17</f>
        <v>3674.4736125099998</v>
      </c>
      <c r="F87" s="36">
        <f>SUMIFS(СВЦЭМ!$C$33:$C$776,СВЦЭМ!$A$33:$A$776,$A87,СВЦЭМ!$B$33:$B$776,F$83)+'СЕТ СН'!$H$9+СВЦЭМ!$D$10+'СЕТ СН'!$H$5-'СЕТ СН'!$H$17</f>
        <v>3682.2670702800001</v>
      </c>
      <c r="G87" s="36">
        <f>SUMIFS(СВЦЭМ!$C$33:$C$776,СВЦЭМ!$A$33:$A$776,$A87,СВЦЭМ!$B$33:$B$776,G$83)+'СЕТ СН'!$H$9+СВЦЭМ!$D$10+'СЕТ СН'!$H$5-'СЕТ СН'!$H$17</f>
        <v>3658.06627738</v>
      </c>
      <c r="H87" s="36">
        <f>SUMIFS(СВЦЭМ!$C$33:$C$776,СВЦЭМ!$A$33:$A$776,$A87,СВЦЭМ!$B$33:$B$776,H$83)+'СЕТ СН'!$H$9+СВЦЭМ!$D$10+'СЕТ СН'!$H$5-'СЕТ СН'!$H$17</f>
        <v>3642.12700877</v>
      </c>
      <c r="I87" s="36">
        <f>SUMIFS(СВЦЭМ!$C$33:$C$776,СВЦЭМ!$A$33:$A$776,$A87,СВЦЭМ!$B$33:$B$776,I$83)+'СЕТ СН'!$H$9+СВЦЭМ!$D$10+'СЕТ СН'!$H$5-'СЕТ СН'!$H$17</f>
        <v>4946.5624119599997</v>
      </c>
      <c r="J87" s="36">
        <f>SUMIFS(СВЦЭМ!$C$33:$C$776,СВЦЭМ!$A$33:$A$776,$A87,СВЦЭМ!$B$33:$B$776,J$83)+'СЕТ СН'!$H$9+СВЦЭМ!$D$10+'СЕТ СН'!$H$5-'СЕТ СН'!$H$17</f>
        <v>4166.2055028200002</v>
      </c>
      <c r="K87" s="36">
        <f>SUMIFS(СВЦЭМ!$C$33:$C$776,СВЦЭМ!$A$33:$A$776,$A87,СВЦЭМ!$B$33:$B$776,K$83)+'СЕТ СН'!$H$9+СВЦЭМ!$D$10+'СЕТ СН'!$H$5-'СЕТ СН'!$H$17</f>
        <v>3940.2119307100002</v>
      </c>
      <c r="L87" s="36">
        <f>SUMIFS(СВЦЭМ!$C$33:$C$776,СВЦЭМ!$A$33:$A$776,$A87,СВЦЭМ!$B$33:$B$776,L$83)+'СЕТ СН'!$H$9+СВЦЭМ!$D$10+'СЕТ СН'!$H$5-'СЕТ СН'!$H$17</f>
        <v>3634.0261589900001</v>
      </c>
      <c r="M87" s="36">
        <f>SUMIFS(СВЦЭМ!$C$33:$C$776,СВЦЭМ!$A$33:$A$776,$A87,СВЦЭМ!$B$33:$B$776,M$83)+'СЕТ СН'!$H$9+СВЦЭМ!$D$10+'СЕТ СН'!$H$5-'СЕТ СН'!$H$17</f>
        <v>3569.1948708500004</v>
      </c>
      <c r="N87" s="36">
        <f>SUMIFS(СВЦЭМ!$C$33:$C$776,СВЦЭМ!$A$33:$A$776,$A87,СВЦЭМ!$B$33:$B$776,N$83)+'СЕТ СН'!$H$9+СВЦЭМ!$D$10+'СЕТ СН'!$H$5-'СЕТ СН'!$H$17</f>
        <v>3582.01733861</v>
      </c>
      <c r="O87" s="36">
        <f>SUMIFS(СВЦЭМ!$C$33:$C$776,СВЦЭМ!$A$33:$A$776,$A87,СВЦЭМ!$B$33:$B$776,O$83)+'СЕТ СН'!$H$9+СВЦЭМ!$D$10+'СЕТ СН'!$H$5-'СЕТ СН'!$H$17</f>
        <v>3600.5411755200003</v>
      </c>
      <c r="P87" s="36">
        <f>SUMIFS(СВЦЭМ!$C$33:$C$776,СВЦЭМ!$A$33:$A$776,$A87,СВЦЭМ!$B$33:$B$776,P$83)+'СЕТ СН'!$H$9+СВЦЭМ!$D$10+'СЕТ СН'!$H$5-'СЕТ СН'!$H$17</f>
        <v>3603.2182413099999</v>
      </c>
      <c r="Q87" s="36">
        <f>SUMIFS(СВЦЭМ!$C$33:$C$776,СВЦЭМ!$A$33:$A$776,$A87,СВЦЭМ!$B$33:$B$776,Q$83)+'СЕТ СН'!$H$9+СВЦЭМ!$D$10+'СЕТ СН'!$H$5-'СЕТ СН'!$H$17</f>
        <v>3584.2880018700002</v>
      </c>
      <c r="R87" s="36">
        <f>SUMIFS(СВЦЭМ!$C$33:$C$776,СВЦЭМ!$A$33:$A$776,$A87,СВЦЭМ!$B$33:$B$776,R$83)+'СЕТ СН'!$H$9+СВЦЭМ!$D$10+'СЕТ СН'!$H$5-'СЕТ СН'!$H$17</f>
        <v>3597.7360582900001</v>
      </c>
      <c r="S87" s="36">
        <f>SUMIFS(СВЦЭМ!$C$33:$C$776,СВЦЭМ!$A$33:$A$776,$A87,СВЦЭМ!$B$33:$B$776,S$83)+'СЕТ СН'!$H$9+СВЦЭМ!$D$10+'СЕТ СН'!$H$5-'СЕТ СН'!$H$17</f>
        <v>3611.2104038000002</v>
      </c>
      <c r="T87" s="36">
        <f>SUMIFS(СВЦЭМ!$C$33:$C$776,СВЦЭМ!$A$33:$A$776,$A87,СВЦЭМ!$B$33:$B$776,T$83)+'СЕТ СН'!$H$9+СВЦЭМ!$D$10+'СЕТ СН'!$H$5-'СЕТ СН'!$H$17</f>
        <v>3598.95527348</v>
      </c>
      <c r="U87" s="36">
        <f>SUMIFS(СВЦЭМ!$C$33:$C$776,СВЦЭМ!$A$33:$A$776,$A87,СВЦЭМ!$B$33:$B$776,U$83)+'СЕТ СН'!$H$9+СВЦЭМ!$D$10+'СЕТ СН'!$H$5-'СЕТ СН'!$H$17</f>
        <v>3578.0234509000002</v>
      </c>
      <c r="V87" s="36">
        <f>SUMIFS(СВЦЭМ!$C$33:$C$776,СВЦЭМ!$A$33:$A$776,$A87,СВЦЭМ!$B$33:$B$776,V$83)+'СЕТ СН'!$H$9+СВЦЭМ!$D$10+'СЕТ СН'!$H$5-'СЕТ СН'!$H$17</f>
        <v>3581.1540961199998</v>
      </c>
      <c r="W87" s="36">
        <f>SUMIFS(СВЦЭМ!$C$33:$C$776,СВЦЭМ!$A$33:$A$776,$A87,СВЦЭМ!$B$33:$B$776,W$83)+'СЕТ СН'!$H$9+СВЦЭМ!$D$10+'СЕТ СН'!$H$5-'СЕТ СН'!$H$17</f>
        <v>3589.22370142</v>
      </c>
      <c r="X87" s="36">
        <f>SUMIFS(СВЦЭМ!$C$33:$C$776,СВЦЭМ!$A$33:$A$776,$A87,СВЦЭМ!$B$33:$B$776,X$83)+'СЕТ СН'!$H$9+СВЦЭМ!$D$10+'СЕТ СН'!$H$5-'СЕТ СН'!$H$17</f>
        <v>3602.9205953800001</v>
      </c>
      <c r="Y87" s="36">
        <f>SUMIFS(СВЦЭМ!$C$33:$C$776,СВЦЭМ!$A$33:$A$776,$A87,СВЦЭМ!$B$33:$B$776,Y$83)+'СЕТ СН'!$H$9+СВЦЭМ!$D$10+'СЕТ СН'!$H$5-'СЕТ СН'!$H$17</f>
        <v>3627.5997554300002</v>
      </c>
    </row>
    <row r="88" spans="1:25" ht="15.75" x14ac:dyDescent="0.2">
      <c r="A88" s="35">
        <f t="shared" si="2"/>
        <v>44079</v>
      </c>
      <c r="B88" s="36">
        <f>SUMIFS(СВЦЭМ!$C$33:$C$776,СВЦЭМ!$A$33:$A$776,$A88,СВЦЭМ!$B$33:$B$776,B$83)+'СЕТ СН'!$H$9+СВЦЭМ!$D$10+'СЕТ СН'!$H$5-'СЕТ СН'!$H$17</f>
        <v>3653.2541770799999</v>
      </c>
      <c r="C88" s="36">
        <f>SUMIFS(СВЦЭМ!$C$33:$C$776,СВЦЭМ!$A$33:$A$776,$A88,СВЦЭМ!$B$33:$B$776,C$83)+'СЕТ СН'!$H$9+СВЦЭМ!$D$10+'СЕТ СН'!$H$5-'СЕТ СН'!$H$17</f>
        <v>3685.8252745099999</v>
      </c>
      <c r="D88" s="36">
        <f>SUMIFS(СВЦЭМ!$C$33:$C$776,СВЦЭМ!$A$33:$A$776,$A88,СВЦЭМ!$B$33:$B$776,D$83)+'СЕТ СН'!$H$9+СВЦЭМ!$D$10+'СЕТ СН'!$H$5-'СЕТ СН'!$H$17</f>
        <v>3680.6260225200003</v>
      </c>
      <c r="E88" s="36">
        <f>SUMIFS(СВЦЭМ!$C$33:$C$776,СВЦЭМ!$A$33:$A$776,$A88,СВЦЭМ!$B$33:$B$776,E$83)+'СЕТ СН'!$H$9+СВЦЭМ!$D$10+'СЕТ СН'!$H$5-'СЕТ СН'!$H$17</f>
        <v>3692.1464156000002</v>
      </c>
      <c r="F88" s="36">
        <f>SUMIFS(СВЦЭМ!$C$33:$C$776,СВЦЭМ!$A$33:$A$776,$A88,СВЦЭМ!$B$33:$B$776,F$83)+'СЕТ СН'!$H$9+СВЦЭМ!$D$10+'СЕТ СН'!$H$5-'СЕТ СН'!$H$17</f>
        <v>3699.6525504199999</v>
      </c>
      <c r="G88" s="36">
        <f>SUMIFS(СВЦЭМ!$C$33:$C$776,СВЦЭМ!$A$33:$A$776,$A88,СВЦЭМ!$B$33:$B$776,G$83)+'СЕТ СН'!$H$9+СВЦЭМ!$D$10+'СЕТ СН'!$H$5-'СЕТ СН'!$H$17</f>
        <v>3700.22706165</v>
      </c>
      <c r="H88" s="36">
        <f>SUMIFS(СВЦЭМ!$C$33:$C$776,СВЦЭМ!$A$33:$A$776,$A88,СВЦЭМ!$B$33:$B$776,H$83)+'СЕТ СН'!$H$9+СВЦЭМ!$D$10+'СЕТ СН'!$H$5-'СЕТ СН'!$H$17</f>
        <v>3688.0202452200001</v>
      </c>
      <c r="I88" s="36">
        <f>SUMIFS(СВЦЭМ!$C$33:$C$776,СВЦЭМ!$A$33:$A$776,$A88,СВЦЭМ!$B$33:$B$776,I$83)+'СЕТ СН'!$H$9+СВЦЭМ!$D$10+'СЕТ СН'!$H$5-'СЕТ СН'!$H$17</f>
        <v>3632.7840099599998</v>
      </c>
      <c r="J88" s="36">
        <f>SUMIFS(СВЦЭМ!$C$33:$C$776,СВЦЭМ!$A$33:$A$776,$A88,СВЦЭМ!$B$33:$B$776,J$83)+'СЕТ СН'!$H$9+СВЦЭМ!$D$10+'СЕТ СН'!$H$5-'СЕТ СН'!$H$17</f>
        <v>3621.3236004400001</v>
      </c>
      <c r="K88" s="36">
        <f>SUMIFS(СВЦЭМ!$C$33:$C$776,СВЦЭМ!$A$33:$A$776,$A88,СВЦЭМ!$B$33:$B$776,K$83)+'СЕТ СН'!$H$9+СВЦЭМ!$D$10+'СЕТ СН'!$H$5-'СЕТ СН'!$H$17</f>
        <v>3590.2892313100001</v>
      </c>
      <c r="L88" s="36">
        <f>SUMIFS(СВЦЭМ!$C$33:$C$776,СВЦЭМ!$A$33:$A$776,$A88,СВЦЭМ!$B$33:$B$776,L$83)+'СЕТ СН'!$H$9+СВЦЭМ!$D$10+'СЕТ СН'!$H$5-'СЕТ СН'!$H$17</f>
        <v>3566.2920641800001</v>
      </c>
      <c r="M88" s="36">
        <f>SUMIFS(СВЦЭМ!$C$33:$C$776,СВЦЭМ!$A$33:$A$776,$A88,СВЦЭМ!$B$33:$B$776,M$83)+'СЕТ СН'!$H$9+СВЦЭМ!$D$10+'СЕТ СН'!$H$5-'СЕТ СН'!$H$17</f>
        <v>3549.1871033000002</v>
      </c>
      <c r="N88" s="36">
        <f>SUMIFS(СВЦЭМ!$C$33:$C$776,СВЦЭМ!$A$33:$A$776,$A88,СВЦЭМ!$B$33:$B$776,N$83)+'СЕТ СН'!$H$9+СВЦЭМ!$D$10+'СЕТ СН'!$H$5-'СЕТ СН'!$H$17</f>
        <v>3564.28815962</v>
      </c>
      <c r="O88" s="36">
        <f>SUMIFS(СВЦЭМ!$C$33:$C$776,СВЦЭМ!$A$33:$A$776,$A88,СВЦЭМ!$B$33:$B$776,O$83)+'СЕТ СН'!$H$9+СВЦЭМ!$D$10+'СЕТ СН'!$H$5-'СЕТ СН'!$H$17</f>
        <v>3559.66073465</v>
      </c>
      <c r="P88" s="36">
        <f>SUMIFS(СВЦЭМ!$C$33:$C$776,СВЦЭМ!$A$33:$A$776,$A88,СВЦЭМ!$B$33:$B$776,P$83)+'СЕТ СН'!$H$9+СВЦЭМ!$D$10+'СЕТ СН'!$H$5-'СЕТ СН'!$H$17</f>
        <v>3554.0918308400001</v>
      </c>
      <c r="Q88" s="36">
        <f>SUMIFS(СВЦЭМ!$C$33:$C$776,СВЦЭМ!$A$33:$A$776,$A88,СВЦЭМ!$B$33:$B$776,Q$83)+'СЕТ СН'!$H$9+СВЦЭМ!$D$10+'СЕТ СН'!$H$5-'СЕТ СН'!$H$17</f>
        <v>3536.44927714</v>
      </c>
      <c r="R88" s="36">
        <f>SUMIFS(СВЦЭМ!$C$33:$C$776,СВЦЭМ!$A$33:$A$776,$A88,СВЦЭМ!$B$33:$B$776,R$83)+'СЕТ СН'!$H$9+СВЦЭМ!$D$10+'СЕТ СН'!$H$5-'СЕТ СН'!$H$17</f>
        <v>3557.6764805299999</v>
      </c>
      <c r="S88" s="36">
        <f>SUMIFS(СВЦЭМ!$C$33:$C$776,СВЦЭМ!$A$33:$A$776,$A88,СВЦЭМ!$B$33:$B$776,S$83)+'СЕТ СН'!$H$9+СВЦЭМ!$D$10+'СЕТ СН'!$H$5-'СЕТ СН'!$H$17</f>
        <v>3566.6528052500003</v>
      </c>
      <c r="T88" s="36">
        <f>SUMIFS(СВЦЭМ!$C$33:$C$776,СВЦЭМ!$A$33:$A$776,$A88,СВЦЭМ!$B$33:$B$776,T$83)+'СЕТ СН'!$H$9+СВЦЭМ!$D$10+'СЕТ СН'!$H$5-'СЕТ СН'!$H$17</f>
        <v>3559.1222945099998</v>
      </c>
      <c r="U88" s="36">
        <f>SUMIFS(СВЦЭМ!$C$33:$C$776,СВЦЭМ!$A$33:$A$776,$A88,СВЦЭМ!$B$33:$B$776,U$83)+'СЕТ СН'!$H$9+СВЦЭМ!$D$10+'СЕТ СН'!$H$5-'СЕТ СН'!$H$17</f>
        <v>3549.46986651</v>
      </c>
      <c r="V88" s="36">
        <f>SUMIFS(СВЦЭМ!$C$33:$C$776,СВЦЭМ!$A$33:$A$776,$A88,СВЦЭМ!$B$33:$B$776,V$83)+'СЕТ СН'!$H$9+СВЦЭМ!$D$10+'СЕТ СН'!$H$5-'СЕТ СН'!$H$17</f>
        <v>3551.80701112</v>
      </c>
      <c r="W88" s="36">
        <f>SUMIFS(СВЦЭМ!$C$33:$C$776,СВЦЭМ!$A$33:$A$776,$A88,СВЦЭМ!$B$33:$B$776,W$83)+'СЕТ СН'!$H$9+СВЦЭМ!$D$10+'СЕТ СН'!$H$5-'СЕТ СН'!$H$17</f>
        <v>3576.29692342</v>
      </c>
      <c r="X88" s="36">
        <f>SUMIFS(СВЦЭМ!$C$33:$C$776,СВЦЭМ!$A$33:$A$776,$A88,СВЦЭМ!$B$33:$B$776,X$83)+'СЕТ СН'!$H$9+СВЦЭМ!$D$10+'СЕТ СН'!$H$5-'СЕТ СН'!$H$17</f>
        <v>3564.4261745600002</v>
      </c>
      <c r="Y88" s="36">
        <f>SUMIFS(СВЦЭМ!$C$33:$C$776,СВЦЭМ!$A$33:$A$776,$A88,СВЦЭМ!$B$33:$B$776,Y$83)+'СЕТ СН'!$H$9+СВЦЭМ!$D$10+'СЕТ СН'!$H$5-'СЕТ СН'!$H$17</f>
        <v>3604.85343736</v>
      </c>
    </row>
    <row r="89" spans="1:25" ht="15.75" x14ac:dyDescent="0.2">
      <c r="A89" s="35">
        <f t="shared" si="2"/>
        <v>44080</v>
      </c>
      <c r="B89" s="36">
        <f>SUMIFS(СВЦЭМ!$C$33:$C$776,СВЦЭМ!$A$33:$A$776,$A89,СВЦЭМ!$B$33:$B$776,B$83)+'СЕТ СН'!$H$9+СВЦЭМ!$D$10+'СЕТ СН'!$H$5-'СЕТ СН'!$H$17</f>
        <v>3627.09454624</v>
      </c>
      <c r="C89" s="36">
        <f>SUMIFS(СВЦЭМ!$C$33:$C$776,СВЦЭМ!$A$33:$A$776,$A89,СВЦЭМ!$B$33:$B$776,C$83)+'СЕТ СН'!$H$9+СВЦЭМ!$D$10+'СЕТ СН'!$H$5-'СЕТ СН'!$H$17</f>
        <v>3652.5138892700002</v>
      </c>
      <c r="D89" s="36">
        <f>SUMIFS(СВЦЭМ!$C$33:$C$776,СВЦЭМ!$A$33:$A$776,$A89,СВЦЭМ!$B$33:$B$776,D$83)+'СЕТ СН'!$H$9+СВЦЭМ!$D$10+'СЕТ СН'!$H$5-'СЕТ СН'!$H$17</f>
        <v>3702.27376718</v>
      </c>
      <c r="E89" s="36">
        <f>SUMIFS(СВЦЭМ!$C$33:$C$776,СВЦЭМ!$A$33:$A$776,$A89,СВЦЭМ!$B$33:$B$776,E$83)+'СЕТ СН'!$H$9+СВЦЭМ!$D$10+'СЕТ СН'!$H$5-'СЕТ СН'!$H$17</f>
        <v>3753.6278414600001</v>
      </c>
      <c r="F89" s="36">
        <f>SUMIFS(СВЦЭМ!$C$33:$C$776,СВЦЭМ!$A$33:$A$776,$A89,СВЦЭМ!$B$33:$B$776,F$83)+'СЕТ СН'!$H$9+СВЦЭМ!$D$10+'СЕТ СН'!$H$5-'СЕТ СН'!$H$17</f>
        <v>3747.6597762199999</v>
      </c>
      <c r="G89" s="36">
        <f>SUMIFS(СВЦЭМ!$C$33:$C$776,СВЦЭМ!$A$33:$A$776,$A89,СВЦЭМ!$B$33:$B$776,G$83)+'СЕТ СН'!$H$9+СВЦЭМ!$D$10+'СЕТ СН'!$H$5-'СЕТ СН'!$H$17</f>
        <v>3753.4615267999998</v>
      </c>
      <c r="H89" s="36">
        <f>SUMIFS(СВЦЭМ!$C$33:$C$776,СВЦЭМ!$A$33:$A$776,$A89,СВЦЭМ!$B$33:$B$776,H$83)+'СЕТ СН'!$H$9+СВЦЭМ!$D$10+'СЕТ СН'!$H$5-'СЕТ СН'!$H$17</f>
        <v>3750.2101956699998</v>
      </c>
      <c r="I89" s="36">
        <f>SUMIFS(СВЦЭМ!$C$33:$C$776,СВЦЭМ!$A$33:$A$776,$A89,СВЦЭМ!$B$33:$B$776,I$83)+'СЕТ СН'!$H$9+СВЦЭМ!$D$10+'СЕТ СН'!$H$5-'СЕТ СН'!$H$17</f>
        <v>3645.4661969700001</v>
      </c>
      <c r="J89" s="36">
        <f>SUMIFS(СВЦЭМ!$C$33:$C$776,СВЦЭМ!$A$33:$A$776,$A89,СВЦЭМ!$B$33:$B$776,J$83)+'СЕТ СН'!$H$9+СВЦЭМ!$D$10+'СЕТ СН'!$H$5-'СЕТ СН'!$H$17</f>
        <v>3546.7252292500002</v>
      </c>
      <c r="K89" s="36">
        <f>SUMIFS(СВЦЭМ!$C$33:$C$776,СВЦЭМ!$A$33:$A$776,$A89,СВЦЭМ!$B$33:$B$776,K$83)+'СЕТ СН'!$H$9+СВЦЭМ!$D$10+'СЕТ СН'!$H$5-'СЕТ СН'!$H$17</f>
        <v>3442.13167269</v>
      </c>
      <c r="L89" s="36">
        <f>SUMIFS(СВЦЭМ!$C$33:$C$776,СВЦЭМ!$A$33:$A$776,$A89,СВЦЭМ!$B$33:$B$776,L$83)+'СЕТ СН'!$H$9+СВЦЭМ!$D$10+'СЕТ СН'!$H$5-'СЕТ СН'!$H$17</f>
        <v>3453.3886936399999</v>
      </c>
      <c r="M89" s="36">
        <f>SUMIFS(СВЦЭМ!$C$33:$C$776,СВЦЭМ!$A$33:$A$776,$A89,СВЦЭМ!$B$33:$B$776,M$83)+'СЕТ СН'!$H$9+СВЦЭМ!$D$10+'СЕТ СН'!$H$5-'СЕТ СН'!$H$17</f>
        <v>3449.69410122</v>
      </c>
      <c r="N89" s="36">
        <f>SUMIFS(СВЦЭМ!$C$33:$C$776,СВЦЭМ!$A$33:$A$776,$A89,СВЦЭМ!$B$33:$B$776,N$83)+'СЕТ СН'!$H$9+СВЦЭМ!$D$10+'СЕТ СН'!$H$5-'СЕТ СН'!$H$17</f>
        <v>3445.211076</v>
      </c>
      <c r="O89" s="36">
        <f>SUMIFS(СВЦЭМ!$C$33:$C$776,СВЦЭМ!$A$33:$A$776,$A89,СВЦЭМ!$B$33:$B$776,O$83)+'СЕТ СН'!$H$9+СВЦЭМ!$D$10+'СЕТ СН'!$H$5-'СЕТ СН'!$H$17</f>
        <v>3438.1072010400003</v>
      </c>
      <c r="P89" s="36">
        <f>SUMIFS(СВЦЭМ!$C$33:$C$776,СВЦЭМ!$A$33:$A$776,$A89,СВЦЭМ!$B$33:$B$776,P$83)+'СЕТ СН'!$H$9+СВЦЭМ!$D$10+'СЕТ СН'!$H$5-'СЕТ СН'!$H$17</f>
        <v>3434.8717317600003</v>
      </c>
      <c r="Q89" s="36">
        <f>SUMIFS(СВЦЭМ!$C$33:$C$776,СВЦЭМ!$A$33:$A$776,$A89,СВЦЭМ!$B$33:$B$776,Q$83)+'СЕТ СН'!$H$9+СВЦЭМ!$D$10+'СЕТ СН'!$H$5-'СЕТ СН'!$H$17</f>
        <v>3432.04960721</v>
      </c>
      <c r="R89" s="36">
        <f>SUMIFS(СВЦЭМ!$C$33:$C$776,СВЦЭМ!$A$33:$A$776,$A89,СВЦЭМ!$B$33:$B$776,R$83)+'СЕТ СН'!$H$9+СВЦЭМ!$D$10+'СЕТ СН'!$H$5-'СЕТ СН'!$H$17</f>
        <v>3426.7662630600003</v>
      </c>
      <c r="S89" s="36">
        <f>SUMIFS(СВЦЭМ!$C$33:$C$776,СВЦЭМ!$A$33:$A$776,$A89,СВЦЭМ!$B$33:$B$776,S$83)+'СЕТ СН'!$H$9+СВЦЭМ!$D$10+'СЕТ СН'!$H$5-'СЕТ СН'!$H$17</f>
        <v>3436.5984035800002</v>
      </c>
      <c r="T89" s="36">
        <f>SUMIFS(СВЦЭМ!$C$33:$C$776,СВЦЭМ!$A$33:$A$776,$A89,СВЦЭМ!$B$33:$B$776,T$83)+'СЕТ СН'!$H$9+СВЦЭМ!$D$10+'СЕТ СН'!$H$5-'СЕТ СН'!$H$17</f>
        <v>3436.5126665000003</v>
      </c>
      <c r="U89" s="36">
        <f>SUMIFS(СВЦЭМ!$C$33:$C$776,СВЦЭМ!$A$33:$A$776,$A89,СВЦЭМ!$B$33:$B$776,U$83)+'СЕТ СН'!$H$9+СВЦЭМ!$D$10+'СЕТ СН'!$H$5-'СЕТ СН'!$H$17</f>
        <v>3424.5297854600003</v>
      </c>
      <c r="V89" s="36">
        <f>SUMIFS(СВЦЭМ!$C$33:$C$776,СВЦЭМ!$A$33:$A$776,$A89,СВЦЭМ!$B$33:$B$776,V$83)+'СЕТ СН'!$H$9+СВЦЭМ!$D$10+'СЕТ СН'!$H$5-'СЕТ СН'!$H$17</f>
        <v>3428.1772643100003</v>
      </c>
      <c r="W89" s="36">
        <f>SUMIFS(СВЦЭМ!$C$33:$C$776,СВЦЭМ!$A$33:$A$776,$A89,СВЦЭМ!$B$33:$B$776,W$83)+'СЕТ СН'!$H$9+СВЦЭМ!$D$10+'СЕТ СН'!$H$5-'СЕТ СН'!$H$17</f>
        <v>3420.4630548200003</v>
      </c>
      <c r="X89" s="36">
        <f>SUMIFS(СВЦЭМ!$C$33:$C$776,СВЦЭМ!$A$33:$A$776,$A89,СВЦЭМ!$B$33:$B$776,X$83)+'СЕТ СН'!$H$9+СВЦЭМ!$D$10+'СЕТ СН'!$H$5-'СЕТ СН'!$H$17</f>
        <v>3428.7742612800002</v>
      </c>
      <c r="Y89" s="36">
        <f>SUMIFS(СВЦЭМ!$C$33:$C$776,СВЦЭМ!$A$33:$A$776,$A89,СВЦЭМ!$B$33:$B$776,Y$83)+'СЕТ СН'!$H$9+СВЦЭМ!$D$10+'СЕТ СН'!$H$5-'СЕТ СН'!$H$17</f>
        <v>3457.8465602400001</v>
      </c>
    </row>
    <row r="90" spans="1:25" ht="15.75" x14ac:dyDescent="0.2">
      <c r="A90" s="35">
        <f t="shared" si="2"/>
        <v>44081</v>
      </c>
      <c r="B90" s="36">
        <f>SUMIFS(СВЦЭМ!$C$33:$C$776,СВЦЭМ!$A$33:$A$776,$A90,СВЦЭМ!$B$33:$B$776,B$83)+'СЕТ СН'!$H$9+СВЦЭМ!$D$10+'СЕТ СН'!$H$5-'СЕТ СН'!$H$17</f>
        <v>3591.10287122</v>
      </c>
      <c r="C90" s="36">
        <f>SUMIFS(СВЦЭМ!$C$33:$C$776,СВЦЭМ!$A$33:$A$776,$A90,СВЦЭМ!$B$33:$B$776,C$83)+'СЕТ СН'!$H$9+СВЦЭМ!$D$10+'СЕТ СН'!$H$5-'СЕТ СН'!$H$17</f>
        <v>3640.6804359500002</v>
      </c>
      <c r="D90" s="36">
        <f>SUMIFS(СВЦЭМ!$C$33:$C$776,СВЦЭМ!$A$33:$A$776,$A90,СВЦЭМ!$B$33:$B$776,D$83)+'СЕТ СН'!$H$9+СВЦЭМ!$D$10+'СЕТ СН'!$H$5-'СЕТ СН'!$H$17</f>
        <v>3623.6817157300002</v>
      </c>
      <c r="E90" s="36">
        <f>SUMIFS(СВЦЭМ!$C$33:$C$776,СВЦЭМ!$A$33:$A$776,$A90,СВЦЭМ!$B$33:$B$776,E$83)+'СЕТ СН'!$H$9+СВЦЭМ!$D$10+'СЕТ СН'!$H$5-'СЕТ СН'!$H$17</f>
        <v>3645.2159545200002</v>
      </c>
      <c r="F90" s="36">
        <f>SUMIFS(СВЦЭМ!$C$33:$C$776,СВЦЭМ!$A$33:$A$776,$A90,СВЦЭМ!$B$33:$B$776,F$83)+'СЕТ СН'!$H$9+СВЦЭМ!$D$10+'СЕТ СН'!$H$5-'СЕТ СН'!$H$17</f>
        <v>3644.9277395500003</v>
      </c>
      <c r="G90" s="36">
        <f>SUMIFS(СВЦЭМ!$C$33:$C$776,СВЦЭМ!$A$33:$A$776,$A90,СВЦЭМ!$B$33:$B$776,G$83)+'СЕТ СН'!$H$9+СВЦЭМ!$D$10+'СЕТ СН'!$H$5-'СЕТ СН'!$H$17</f>
        <v>5305.3666437399997</v>
      </c>
      <c r="H90" s="36">
        <f>SUMIFS(СВЦЭМ!$C$33:$C$776,СВЦЭМ!$A$33:$A$776,$A90,СВЦЭМ!$B$33:$B$776,H$83)+'СЕТ СН'!$H$9+СВЦЭМ!$D$10+'СЕТ СН'!$H$5-'СЕТ СН'!$H$17</f>
        <v>3645.30724728</v>
      </c>
      <c r="I90" s="36">
        <f>SUMIFS(СВЦЭМ!$C$33:$C$776,СВЦЭМ!$A$33:$A$776,$A90,СВЦЭМ!$B$33:$B$776,I$83)+'СЕТ СН'!$H$9+СВЦЭМ!$D$10+'СЕТ СН'!$H$5-'СЕТ СН'!$H$17</f>
        <v>3620.1955428599999</v>
      </c>
      <c r="J90" s="36">
        <f>SUMIFS(СВЦЭМ!$C$33:$C$776,СВЦЭМ!$A$33:$A$776,$A90,СВЦЭМ!$B$33:$B$776,J$83)+'СЕТ СН'!$H$9+СВЦЭМ!$D$10+'СЕТ СН'!$H$5-'СЕТ СН'!$H$17</f>
        <v>3580.9064544000003</v>
      </c>
      <c r="K90" s="36">
        <f>SUMIFS(СВЦЭМ!$C$33:$C$776,СВЦЭМ!$A$33:$A$776,$A90,СВЦЭМ!$B$33:$B$776,K$83)+'СЕТ СН'!$H$9+СВЦЭМ!$D$10+'СЕТ СН'!$H$5-'СЕТ СН'!$H$17</f>
        <v>3536.2668344600002</v>
      </c>
      <c r="L90" s="36">
        <f>SUMIFS(СВЦЭМ!$C$33:$C$776,СВЦЭМ!$A$33:$A$776,$A90,СВЦЭМ!$B$33:$B$776,L$83)+'СЕТ СН'!$H$9+СВЦЭМ!$D$10+'СЕТ СН'!$H$5-'СЕТ СН'!$H$17</f>
        <v>3521.51801157</v>
      </c>
      <c r="M90" s="36">
        <f>SUMIFS(СВЦЭМ!$C$33:$C$776,СВЦЭМ!$A$33:$A$776,$A90,СВЦЭМ!$B$33:$B$776,M$83)+'СЕТ СН'!$H$9+СВЦЭМ!$D$10+'СЕТ СН'!$H$5-'СЕТ СН'!$H$17</f>
        <v>3488.2520299400003</v>
      </c>
      <c r="N90" s="36">
        <f>SUMIFS(СВЦЭМ!$C$33:$C$776,СВЦЭМ!$A$33:$A$776,$A90,СВЦЭМ!$B$33:$B$776,N$83)+'СЕТ СН'!$H$9+СВЦЭМ!$D$10+'СЕТ СН'!$H$5-'СЕТ СН'!$H$17</f>
        <v>3441.8480707400004</v>
      </c>
      <c r="O90" s="36">
        <f>SUMIFS(СВЦЭМ!$C$33:$C$776,СВЦЭМ!$A$33:$A$776,$A90,СВЦЭМ!$B$33:$B$776,O$83)+'СЕТ СН'!$H$9+СВЦЭМ!$D$10+'СЕТ СН'!$H$5-'СЕТ СН'!$H$17</f>
        <v>3438.78874507</v>
      </c>
      <c r="P90" s="36">
        <f>SUMIFS(СВЦЭМ!$C$33:$C$776,СВЦЭМ!$A$33:$A$776,$A90,СВЦЭМ!$B$33:$B$776,P$83)+'СЕТ СН'!$H$9+СВЦЭМ!$D$10+'СЕТ СН'!$H$5-'СЕТ СН'!$H$17</f>
        <v>3434.82826032</v>
      </c>
      <c r="Q90" s="36">
        <f>SUMIFS(СВЦЭМ!$C$33:$C$776,СВЦЭМ!$A$33:$A$776,$A90,СВЦЭМ!$B$33:$B$776,Q$83)+'СЕТ СН'!$H$9+СВЦЭМ!$D$10+'СЕТ СН'!$H$5-'СЕТ СН'!$H$17</f>
        <v>3431.71034715</v>
      </c>
      <c r="R90" s="36">
        <f>SUMIFS(СВЦЭМ!$C$33:$C$776,СВЦЭМ!$A$33:$A$776,$A90,СВЦЭМ!$B$33:$B$776,R$83)+'СЕТ СН'!$H$9+СВЦЭМ!$D$10+'СЕТ СН'!$H$5-'СЕТ СН'!$H$17</f>
        <v>3431.4940599900001</v>
      </c>
      <c r="S90" s="36">
        <f>SUMIFS(СВЦЭМ!$C$33:$C$776,СВЦЭМ!$A$33:$A$776,$A90,СВЦЭМ!$B$33:$B$776,S$83)+'СЕТ СН'!$H$9+СВЦЭМ!$D$10+'СЕТ СН'!$H$5-'СЕТ СН'!$H$17</f>
        <v>3438.4775016600001</v>
      </c>
      <c r="T90" s="36">
        <f>SUMIFS(СВЦЭМ!$C$33:$C$776,СВЦЭМ!$A$33:$A$776,$A90,СВЦЭМ!$B$33:$B$776,T$83)+'СЕТ СН'!$H$9+СВЦЭМ!$D$10+'СЕТ СН'!$H$5-'СЕТ СН'!$H$17</f>
        <v>3444.9494598599999</v>
      </c>
      <c r="U90" s="36">
        <f>SUMIFS(СВЦЭМ!$C$33:$C$776,СВЦЭМ!$A$33:$A$776,$A90,СВЦЭМ!$B$33:$B$776,U$83)+'СЕТ СН'!$H$9+СВЦЭМ!$D$10+'СЕТ СН'!$H$5-'СЕТ СН'!$H$17</f>
        <v>3448.07370799</v>
      </c>
      <c r="V90" s="36">
        <f>SUMIFS(СВЦЭМ!$C$33:$C$776,СВЦЭМ!$A$33:$A$776,$A90,СВЦЭМ!$B$33:$B$776,V$83)+'СЕТ СН'!$H$9+СВЦЭМ!$D$10+'СЕТ СН'!$H$5-'СЕТ СН'!$H$17</f>
        <v>3446.6465893600002</v>
      </c>
      <c r="W90" s="36">
        <f>SUMIFS(СВЦЭМ!$C$33:$C$776,СВЦЭМ!$A$33:$A$776,$A90,СВЦЭМ!$B$33:$B$776,W$83)+'СЕТ СН'!$H$9+СВЦЭМ!$D$10+'СЕТ СН'!$H$5-'СЕТ СН'!$H$17</f>
        <v>3450.2609918100002</v>
      </c>
      <c r="X90" s="36">
        <f>SUMIFS(СВЦЭМ!$C$33:$C$776,СВЦЭМ!$A$33:$A$776,$A90,СВЦЭМ!$B$33:$B$776,X$83)+'СЕТ СН'!$H$9+СВЦЭМ!$D$10+'СЕТ СН'!$H$5-'СЕТ СН'!$H$17</f>
        <v>3442.1422544800002</v>
      </c>
      <c r="Y90" s="36">
        <f>SUMIFS(СВЦЭМ!$C$33:$C$776,СВЦЭМ!$A$33:$A$776,$A90,СВЦЭМ!$B$33:$B$776,Y$83)+'СЕТ СН'!$H$9+СВЦЭМ!$D$10+'СЕТ СН'!$H$5-'СЕТ СН'!$H$17</f>
        <v>3525.8934668100001</v>
      </c>
    </row>
    <row r="91" spans="1:25" ht="15.75" x14ac:dyDescent="0.2">
      <c r="A91" s="35">
        <f t="shared" si="2"/>
        <v>44082</v>
      </c>
      <c r="B91" s="36">
        <f>SUMIFS(СВЦЭМ!$C$33:$C$776,СВЦЭМ!$A$33:$A$776,$A91,СВЦЭМ!$B$33:$B$776,B$83)+'СЕТ СН'!$H$9+СВЦЭМ!$D$10+'СЕТ СН'!$H$5-'СЕТ СН'!$H$17</f>
        <v>3566.3489901000003</v>
      </c>
      <c r="C91" s="36">
        <f>SUMIFS(СВЦЭМ!$C$33:$C$776,СВЦЭМ!$A$33:$A$776,$A91,СВЦЭМ!$B$33:$B$776,C$83)+'СЕТ СН'!$H$9+СВЦЭМ!$D$10+'СЕТ СН'!$H$5-'СЕТ СН'!$H$17</f>
        <v>3609.9147197699999</v>
      </c>
      <c r="D91" s="36">
        <f>SUMIFS(СВЦЭМ!$C$33:$C$776,СВЦЭМ!$A$33:$A$776,$A91,СВЦЭМ!$B$33:$B$776,D$83)+'СЕТ СН'!$H$9+СВЦЭМ!$D$10+'СЕТ СН'!$H$5-'СЕТ СН'!$H$17</f>
        <v>3664.30361412</v>
      </c>
      <c r="E91" s="36">
        <f>SUMIFS(СВЦЭМ!$C$33:$C$776,СВЦЭМ!$A$33:$A$776,$A91,СВЦЭМ!$B$33:$B$776,E$83)+'СЕТ СН'!$H$9+СВЦЭМ!$D$10+'СЕТ СН'!$H$5-'СЕТ СН'!$H$17</f>
        <v>3687.4038762</v>
      </c>
      <c r="F91" s="36">
        <f>SUMIFS(СВЦЭМ!$C$33:$C$776,СВЦЭМ!$A$33:$A$776,$A91,СВЦЭМ!$B$33:$B$776,F$83)+'СЕТ СН'!$H$9+СВЦЭМ!$D$10+'СЕТ СН'!$H$5-'СЕТ СН'!$H$17</f>
        <v>3656.16257692</v>
      </c>
      <c r="G91" s="36">
        <f>SUMIFS(СВЦЭМ!$C$33:$C$776,СВЦЭМ!$A$33:$A$776,$A91,СВЦЭМ!$B$33:$B$776,G$83)+'СЕТ СН'!$H$9+СВЦЭМ!$D$10+'СЕТ СН'!$H$5-'СЕТ СН'!$H$17</f>
        <v>3617.2276242400003</v>
      </c>
      <c r="H91" s="36">
        <f>SUMIFS(СВЦЭМ!$C$33:$C$776,СВЦЭМ!$A$33:$A$776,$A91,СВЦЭМ!$B$33:$B$776,H$83)+'СЕТ СН'!$H$9+СВЦЭМ!$D$10+'СЕТ СН'!$H$5-'СЕТ СН'!$H$17</f>
        <v>3571.5634966500002</v>
      </c>
      <c r="I91" s="36">
        <f>SUMIFS(СВЦЭМ!$C$33:$C$776,СВЦЭМ!$A$33:$A$776,$A91,СВЦЭМ!$B$33:$B$776,I$83)+'СЕТ СН'!$H$9+СВЦЭМ!$D$10+'СЕТ СН'!$H$5-'СЕТ СН'!$H$17</f>
        <v>3544.69982841</v>
      </c>
      <c r="J91" s="36">
        <f>SUMIFS(СВЦЭМ!$C$33:$C$776,СВЦЭМ!$A$33:$A$776,$A91,СВЦЭМ!$B$33:$B$776,J$83)+'СЕТ СН'!$H$9+СВЦЭМ!$D$10+'СЕТ СН'!$H$5-'СЕТ СН'!$H$17</f>
        <v>3492.5375044699999</v>
      </c>
      <c r="K91" s="36">
        <f>SUMIFS(СВЦЭМ!$C$33:$C$776,СВЦЭМ!$A$33:$A$776,$A91,СВЦЭМ!$B$33:$B$776,K$83)+'СЕТ СН'!$H$9+СВЦЭМ!$D$10+'СЕТ СН'!$H$5-'СЕТ СН'!$H$17</f>
        <v>3487.6110100700002</v>
      </c>
      <c r="L91" s="36">
        <f>SUMIFS(СВЦЭМ!$C$33:$C$776,СВЦЭМ!$A$33:$A$776,$A91,СВЦЭМ!$B$33:$B$776,L$83)+'СЕТ СН'!$H$9+СВЦЭМ!$D$10+'СЕТ СН'!$H$5-'СЕТ СН'!$H$17</f>
        <v>3445.1713728899999</v>
      </c>
      <c r="M91" s="36">
        <f>SUMIFS(СВЦЭМ!$C$33:$C$776,СВЦЭМ!$A$33:$A$776,$A91,СВЦЭМ!$B$33:$B$776,M$83)+'СЕТ СН'!$H$9+СВЦЭМ!$D$10+'СЕТ СН'!$H$5-'СЕТ СН'!$H$17</f>
        <v>3429.6083137200003</v>
      </c>
      <c r="N91" s="36">
        <f>SUMIFS(СВЦЭМ!$C$33:$C$776,СВЦЭМ!$A$33:$A$776,$A91,СВЦЭМ!$B$33:$B$776,N$83)+'СЕТ СН'!$H$9+СВЦЭМ!$D$10+'СЕТ СН'!$H$5-'СЕТ СН'!$H$17</f>
        <v>3364.7936</v>
      </c>
      <c r="O91" s="36">
        <f>SUMIFS(СВЦЭМ!$C$33:$C$776,СВЦЭМ!$A$33:$A$776,$A91,СВЦЭМ!$B$33:$B$776,O$83)+'СЕТ СН'!$H$9+СВЦЭМ!$D$10+'СЕТ СН'!$H$5-'СЕТ СН'!$H$17</f>
        <v>3352.2732544800001</v>
      </c>
      <c r="P91" s="36">
        <f>SUMIFS(СВЦЭМ!$C$33:$C$776,СВЦЭМ!$A$33:$A$776,$A91,СВЦЭМ!$B$33:$B$776,P$83)+'СЕТ СН'!$H$9+СВЦЭМ!$D$10+'СЕТ СН'!$H$5-'СЕТ СН'!$H$17</f>
        <v>3353.4457261699999</v>
      </c>
      <c r="Q91" s="36">
        <f>SUMIFS(СВЦЭМ!$C$33:$C$776,СВЦЭМ!$A$33:$A$776,$A91,СВЦЭМ!$B$33:$B$776,Q$83)+'СЕТ СН'!$H$9+СВЦЭМ!$D$10+'СЕТ СН'!$H$5-'СЕТ СН'!$H$17</f>
        <v>3359.8860801800001</v>
      </c>
      <c r="R91" s="36">
        <f>SUMIFS(СВЦЭМ!$C$33:$C$776,СВЦЭМ!$A$33:$A$776,$A91,СВЦЭМ!$B$33:$B$776,R$83)+'СЕТ СН'!$H$9+СВЦЭМ!$D$10+'СЕТ СН'!$H$5-'СЕТ СН'!$H$17</f>
        <v>3342.6527112799999</v>
      </c>
      <c r="S91" s="36">
        <f>SUMIFS(СВЦЭМ!$C$33:$C$776,СВЦЭМ!$A$33:$A$776,$A91,СВЦЭМ!$B$33:$B$776,S$83)+'СЕТ СН'!$H$9+СВЦЭМ!$D$10+'СЕТ СН'!$H$5-'СЕТ СН'!$H$17</f>
        <v>3360.5631962900002</v>
      </c>
      <c r="T91" s="36">
        <f>SUMIFS(СВЦЭМ!$C$33:$C$776,СВЦЭМ!$A$33:$A$776,$A91,СВЦЭМ!$B$33:$B$776,T$83)+'СЕТ СН'!$H$9+СВЦЭМ!$D$10+'СЕТ СН'!$H$5-'СЕТ СН'!$H$17</f>
        <v>3369.14726608</v>
      </c>
      <c r="U91" s="36">
        <f>SUMIFS(СВЦЭМ!$C$33:$C$776,СВЦЭМ!$A$33:$A$776,$A91,СВЦЭМ!$B$33:$B$776,U$83)+'СЕТ СН'!$H$9+СВЦЭМ!$D$10+'СЕТ СН'!$H$5-'СЕТ СН'!$H$17</f>
        <v>3382.35700903</v>
      </c>
      <c r="V91" s="36">
        <f>SUMIFS(СВЦЭМ!$C$33:$C$776,СВЦЭМ!$A$33:$A$776,$A91,СВЦЭМ!$B$33:$B$776,V$83)+'СЕТ СН'!$H$9+СВЦЭМ!$D$10+'СЕТ СН'!$H$5-'СЕТ СН'!$H$17</f>
        <v>3393.2727508100002</v>
      </c>
      <c r="W91" s="36">
        <f>SUMIFS(СВЦЭМ!$C$33:$C$776,СВЦЭМ!$A$33:$A$776,$A91,СВЦЭМ!$B$33:$B$776,W$83)+'СЕТ СН'!$H$9+СВЦЭМ!$D$10+'СЕТ СН'!$H$5-'СЕТ СН'!$H$17</f>
        <v>3389.3043700600001</v>
      </c>
      <c r="X91" s="36">
        <f>SUMIFS(СВЦЭМ!$C$33:$C$776,СВЦЭМ!$A$33:$A$776,$A91,СВЦЭМ!$B$33:$B$776,X$83)+'СЕТ СН'!$H$9+СВЦЭМ!$D$10+'СЕТ СН'!$H$5-'СЕТ СН'!$H$17</f>
        <v>3391.1056478400001</v>
      </c>
      <c r="Y91" s="36">
        <f>SUMIFS(СВЦЭМ!$C$33:$C$776,СВЦЭМ!$A$33:$A$776,$A91,СВЦЭМ!$B$33:$B$776,Y$83)+'СЕТ СН'!$H$9+СВЦЭМ!$D$10+'СЕТ СН'!$H$5-'СЕТ СН'!$H$17</f>
        <v>3484.49031939</v>
      </c>
    </row>
    <row r="92" spans="1:25" ht="15.75" x14ac:dyDescent="0.2">
      <c r="A92" s="35">
        <f t="shared" si="2"/>
        <v>44083</v>
      </c>
      <c r="B92" s="36">
        <f>SUMIFS(СВЦЭМ!$C$33:$C$776,СВЦЭМ!$A$33:$A$776,$A92,СВЦЭМ!$B$33:$B$776,B$83)+'СЕТ СН'!$H$9+СВЦЭМ!$D$10+'СЕТ СН'!$H$5-'СЕТ СН'!$H$17</f>
        <v>3570.2521668200002</v>
      </c>
      <c r="C92" s="36">
        <f>SUMIFS(СВЦЭМ!$C$33:$C$776,СВЦЭМ!$A$33:$A$776,$A92,СВЦЭМ!$B$33:$B$776,C$83)+'СЕТ СН'!$H$9+СВЦЭМ!$D$10+'СЕТ СН'!$H$5-'СЕТ СН'!$H$17</f>
        <v>3600.9475731800003</v>
      </c>
      <c r="D92" s="36">
        <f>SUMIFS(СВЦЭМ!$C$33:$C$776,СВЦЭМ!$A$33:$A$776,$A92,СВЦЭМ!$B$33:$B$776,D$83)+'СЕТ СН'!$H$9+СВЦЭМ!$D$10+'СЕТ СН'!$H$5-'СЕТ СН'!$H$17</f>
        <v>3634.68530779</v>
      </c>
      <c r="E92" s="36">
        <f>SUMIFS(СВЦЭМ!$C$33:$C$776,СВЦЭМ!$A$33:$A$776,$A92,СВЦЭМ!$B$33:$B$776,E$83)+'СЕТ СН'!$H$9+СВЦЭМ!$D$10+'СЕТ СН'!$H$5-'СЕТ СН'!$H$17</f>
        <v>3648.8161196300002</v>
      </c>
      <c r="F92" s="36">
        <f>SUMIFS(СВЦЭМ!$C$33:$C$776,СВЦЭМ!$A$33:$A$776,$A92,СВЦЭМ!$B$33:$B$776,F$83)+'СЕТ СН'!$H$9+СВЦЭМ!$D$10+'СЕТ СН'!$H$5-'СЕТ СН'!$H$17</f>
        <v>3625.1477005500001</v>
      </c>
      <c r="G92" s="36">
        <f>SUMIFS(СВЦЭМ!$C$33:$C$776,СВЦЭМ!$A$33:$A$776,$A92,СВЦЭМ!$B$33:$B$776,G$83)+'СЕТ СН'!$H$9+СВЦЭМ!$D$10+'СЕТ СН'!$H$5-'СЕТ СН'!$H$17</f>
        <v>3616.2479415299999</v>
      </c>
      <c r="H92" s="36">
        <f>SUMIFS(СВЦЭМ!$C$33:$C$776,СВЦЭМ!$A$33:$A$776,$A92,СВЦЭМ!$B$33:$B$776,H$83)+'СЕТ СН'!$H$9+СВЦЭМ!$D$10+'СЕТ СН'!$H$5-'СЕТ СН'!$H$17</f>
        <v>3590.6568901199998</v>
      </c>
      <c r="I92" s="36">
        <f>SUMIFS(СВЦЭМ!$C$33:$C$776,СВЦЭМ!$A$33:$A$776,$A92,СВЦЭМ!$B$33:$B$776,I$83)+'СЕТ СН'!$H$9+СВЦЭМ!$D$10+'СЕТ СН'!$H$5-'СЕТ СН'!$H$17</f>
        <v>3588.2986410900003</v>
      </c>
      <c r="J92" s="36">
        <f>SUMIFS(СВЦЭМ!$C$33:$C$776,СВЦЭМ!$A$33:$A$776,$A92,СВЦЭМ!$B$33:$B$776,J$83)+'СЕТ СН'!$H$9+СВЦЭМ!$D$10+'СЕТ СН'!$H$5-'СЕТ СН'!$H$17</f>
        <v>3535.0930974000003</v>
      </c>
      <c r="K92" s="36">
        <f>SUMIFS(СВЦЭМ!$C$33:$C$776,СВЦЭМ!$A$33:$A$776,$A92,СВЦЭМ!$B$33:$B$776,K$83)+'СЕТ СН'!$H$9+СВЦЭМ!$D$10+'СЕТ СН'!$H$5-'СЕТ СН'!$H$17</f>
        <v>3522.5411601200003</v>
      </c>
      <c r="L92" s="36">
        <f>SUMIFS(СВЦЭМ!$C$33:$C$776,СВЦЭМ!$A$33:$A$776,$A92,СВЦЭМ!$B$33:$B$776,L$83)+'СЕТ СН'!$H$9+СВЦЭМ!$D$10+'СЕТ СН'!$H$5-'СЕТ СН'!$H$17</f>
        <v>3505.4366945100001</v>
      </c>
      <c r="M92" s="36">
        <f>SUMIFS(СВЦЭМ!$C$33:$C$776,СВЦЭМ!$A$33:$A$776,$A92,СВЦЭМ!$B$33:$B$776,M$83)+'СЕТ СН'!$H$9+СВЦЭМ!$D$10+'СЕТ СН'!$H$5-'СЕТ СН'!$H$17</f>
        <v>3445.8680236099999</v>
      </c>
      <c r="N92" s="36">
        <f>SUMIFS(СВЦЭМ!$C$33:$C$776,СВЦЭМ!$A$33:$A$776,$A92,СВЦЭМ!$B$33:$B$776,N$83)+'СЕТ СН'!$H$9+СВЦЭМ!$D$10+'СЕТ СН'!$H$5-'СЕТ СН'!$H$17</f>
        <v>3384.84352489</v>
      </c>
      <c r="O92" s="36">
        <f>SUMIFS(СВЦЭМ!$C$33:$C$776,СВЦЭМ!$A$33:$A$776,$A92,СВЦЭМ!$B$33:$B$776,O$83)+'СЕТ СН'!$H$9+СВЦЭМ!$D$10+'СЕТ СН'!$H$5-'СЕТ СН'!$H$17</f>
        <v>3380.1583513800001</v>
      </c>
      <c r="P92" s="36">
        <f>SUMIFS(СВЦЭМ!$C$33:$C$776,СВЦЭМ!$A$33:$A$776,$A92,СВЦЭМ!$B$33:$B$776,P$83)+'СЕТ СН'!$H$9+СВЦЭМ!$D$10+'СЕТ СН'!$H$5-'СЕТ СН'!$H$17</f>
        <v>3381.05338132</v>
      </c>
      <c r="Q92" s="36">
        <f>SUMIFS(СВЦЭМ!$C$33:$C$776,СВЦЭМ!$A$33:$A$776,$A92,СВЦЭМ!$B$33:$B$776,Q$83)+'СЕТ СН'!$H$9+СВЦЭМ!$D$10+'СЕТ СН'!$H$5-'СЕТ СН'!$H$17</f>
        <v>3388.64326355</v>
      </c>
      <c r="R92" s="36">
        <f>SUMIFS(СВЦЭМ!$C$33:$C$776,СВЦЭМ!$A$33:$A$776,$A92,СВЦЭМ!$B$33:$B$776,R$83)+'СЕТ СН'!$H$9+СВЦЭМ!$D$10+'СЕТ СН'!$H$5-'СЕТ СН'!$H$17</f>
        <v>3377.88999036</v>
      </c>
      <c r="S92" s="36">
        <f>SUMIFS(СВЦЭМ!$C$33:$C$776,СВЦЭМ!$A$33:$A$776,$A92,СВЦЭМ!$B$33:$B$776,S$83)+'СЕТ СН'!$H$9+СВЦЭМ!$D$10+'СЕТ СН'!$H$5-'СЕТ СН'!$H$17</f>
        <v>3377.0468168699999</v>
      </c>
      <c r="T92" s="36">
        <f>SUMIFS(СВЦЭМ!$C$33:$C$776,СВЦЭМ!$A$33:$A$776,$A92,СВЦЭМ!$B$33:$B$776,T$83)+'СЕТ СН'!$H$9+СВЦЭМ!$D$10+'СЕТ СН'!$H$5-'СЕТ СН'!$H$17</f>
        <v>3382.7301655300002</v>
      </c>
      <c r="U92" s="36">
        <f>SUMIFS(СВЦЭМ!$C$33:$C$776,СВЦЭМ!$A$33:$A$776,$A92,СВЦЭМ!$B$33:$B$776,U$83)+'СЕТ СН'!$H$9+СВЦЭМ!$D$10+'СЕТ СН'!$H$5-'СЕТ СН'!$H$17</f>
        <v>3398.9796500500001</v>
      </c>
      <c r="V92" s="36">
        <f>SUMIFS(СВЦЭМ!$C$33:$C$776,СВЦЭМ!$A$33:$A$776,$A92,СВЦЭМ!$B$33:$B$776,V$83)+'СЕТ СН'!$H$9+СВЦЭМ!$D$10+'СЕТ СН'!$H$5-'СЕТ СН'!$H$17</f>
        <v>3393.6034742700003</v>
      </c>
      <c r="W92" s="36">
        <f>SUMIFS(СВЦЭМ!$C$33:$C$776,СВЦЭМ!$A$33:$A$776,$A92,СВЦЭМ!$B$33:$B$776,W$83)+'СЕТ СН'!$H$9+СВЦЭМ!$D$10+'СЕТ СН'!$H$5-'СЕТ СН'!$H$17</f>
        <v>3387.7028612300001</v>
      </c>
      <c r="X92" s="36">
        <f>SUMIFS(СВЦЭМ!$C$33:$C$776,СВЦЭМ!$A$33:$A$776,$A92,СВЦЭМ!$B$33:$B$776,X$83)+'СЕТ СН'!$H$9+СВЦЭМ!$D$10+'СЕТ СН'!$H$5-'СЕТ СН'!$H$17</f>
        <v>3409.8367502600004</v>
      </c>
      <c r="Y92" s="36">
        <f>SUMIFS(СВЦЭМ!$C$33:$C$776,СВЦЭМ!$A$33:$A$776,$A92,СВЦЭМ!$B$33:$B$776,Y$83)+'СЕТ СН'!$H$9+СВЦЭМ!$D$10+'СЕТ СН'!$H$5-'СЕТ СН'!$H$17</f>
        <v>3508.5832368000001</v>
      </c>
    </row>
    <row r="93" spans="1:25" ht="15.75" x14ac:dyDescent="0.2">
      <c r="A93" s="35">
        <f t="shared" si="2"/>
        <v>44084</v>
      </c>
      <c r="B93" s="36">
        <f>SUMIFS(СВЦЭМ!$C$33:$C$776,СВЦЭМ!$A$33:$A$776,$A93,СВЦЭМ!$B$33:$B$776,B$83)+'СЕТ СН'!$H$9+СВЦЭМ!$D$10+'СЕТ СН'!$H$5-'СЕТ СН'!$H$17</f>
        <v>3528.78985246</v>
      </c>
      <c r="C93" s="36">
        <f>SUMIFS(СВЦЭМ!$C$33:$C$776,СВЦЭМ!$A$33:$A$776,$A93,СВЦЭМ!$B$33:$B$776,C$83)+'СЕТ СН'!$H$9+СВЦЭМ!$D$10+'СЕТ СН'!$H$5-'СЕТ СН'!$H$17</f>
        <v>3577.2263676100001</v>
      </c>
      <c r="D93" s="36">
        <f>SUMIFS(СВЦЭМ!$C$33:$C$776,СВЦЭМ!$A$33:$A$776,$A93,СВЦЭМ!$B$33:$B$776,D$83)+'СЕТ СН'!$H$9+СВЦЭМ!$D$10+'СЕТ СН'!$H$5-'СЕТ СН'!$H$17</f>
        <v>3598.8449542100002</v>
      </c>
      <c r="E93" s="36">
        <f>SUMIFS(СВЦЭМ!$C$33:$C$776,СВЦЭМ!$A$33:$A$776,$A93,СВЦЭМ!$B$33:$B$776,E$83)+'СЕТ СН'!$H$9+СВЦЭМ!$D$10+'СЕТ СН'!$H$5-'СЕТ СН'!$H$17</f>
        <v>3608.9964285699998</v>
      </c>
      <c r="F93" s="36">
        <f>SUMIFS(СВЦЭМ!$C$33:$C$776,СВЦЭМ!$A$33:$A$776,$A93,СВЦЭМ!$B$33:$B$776,F$83)+'СЕТ СН'!$H$9+СВЦЭМ!$D$10+'СЕТ СН'!$H$5-'СЕТ СН'!$H$17</f>
        <v>3611.5438159099999</v>
      </c>
      <c r="G93" s="36">
        <f>SUMIFS(СВЦЭМ!$C$33:$C$776,СВЦЭМ!$A$33:$A$776,$A93,СВЦЭМ!$B$33:$B$776,G$83)+'СЕТ СН'!$H$9+СВЦЭМ!$D$10+'СЕТ СН'!$H$5-'СЕТ СН'!$H$17</f>
        <v>3588.96797995</v>
      </c>
      <c r="H93" s="36">
        <f>SUMIFS(СВЦЭМ!$C$33:$C$776,СВЦЭМ!$A$33:$A$776,$A93,СВЦЭМ!$B$33:$B$776,H$83)+'СЕТ СН'!$H$9+СВЦЭМ!$D$10+'СЕТ СН'!$H$5-'СЕТ СН'!$H$17</f>
        <v>3543.2435621300001</v>
      </c>
      <c r="I93" s="36">
        <f>SUMIFS(СВЦЭМ!$C$33:$C$776,СВЦЭМ!$A$33:$A$776,$A93,СВЦЭМ!$B$33:$B$776,I$83)+'СЕТ СН'!$H$9+СВЦЭМ!$D$10+'СЕТ СН'!$H$5-'СЕТ СН'!$H$17</f>
        <v>3501.13859073</v>
      </c>
      <c r="J93" s="36">
        <f>SUMIFS(СВЦЭМ!$C$33:$C$776,СВЦЭМ!$A$33:$A$776,$A93,СВЦЭМ!$B$33:$B$776,J$83)+'СЕТ СН'!$H$9+СВЦЭМ!$D$10+'СЕТ СН'!$H$5-'СЕТ СН'!$H$17</f>
        <v>3487.7969254</v>
      </c>
      <c r="K93" s="36">
        <f>SUMIFS(СВЦЭМ!$C$33:$C$776,СВЦЭМ!$A$33:$A$776,$A93,СВЦЭМ!$B$33:$B$776,K$83)+'СЕТ СН'!$H$9+СВЦЭМ!$D$10+'СЕТ СН'!$H$5-'СЕТ СН'!$H$17</f>
        <v>3487.2503999700002</v>
      </c>
      <c r="L93" s="36">
        <f>SUMIFS(СВЦЭМ!$C$33:$C$776,СВЦЭМ!$A$33:$A$776,$A93,СВЦЭМ!$B$33:$B$776,L$83)+'СЕТ СН'!$H$9+СВЦЭМ!$D$10+'СЕТ СН'!$H$5-'СЕТ СН'!$H$17</f>
        <v>3490.8495374300001</v>
      </c>
      <c r="M93" s="36">
        <f>SUMIFS(СВЦЭМ!$C$33:$C$776,СВЦЭМ!$A$33:$A$776,$A93,СВЦЭМ!$B$33:$B$776,M$83)+'СЕТ СН'!$H$9+СВЦЭМ!$D$10+'СЕТ СН'!$H$5-'СЕТ СН'!$H$17</f>
        <v>3444.4311281600003</v>
      </c>
      <c r="N93" s="36">
        <f>SUMIFS(СВЦЭМ!$C$33:$C$776,СВЦЭМ!$A$33:$A$776,$A93,СВЦЭМ!$B$33:$B$776,N$83)+'СЕТ СН'!$H$9+СВЦЭМ!$D$10+'СЕТ СН'!$H$5-'СЕТ СН'!$H$17</f>
        <v>3366.3342458300003</v>
      </c>
      <c r="O93" s="36">
        <f>SUMIFS(СВЦЭМ!$C$33:$C$776,СВЦЭМ!$A$33:$A$776,$A93,СВЦЭМ!$B$33:$B$776,O$83)+'СЕТ СН'!$H$9+СВЦЭМ!$D$10+'СЕТ СН'!$H$5-'СЕТ СН'!$H$17</f>
        <v>3352.08425511</v>
      </c>
      <c r="P93" s="36">
        <f>SUMIFS(СВЦЭМ!$C$33:$C$776,СВЦЭМ!$A$33:$A$776,$A93,СВЦЭМ!$B$33:$B$776,P$83)+'СЕТ СН'!$H$9+СВЦЭМ!$D$10+'СЕТ СН'!$H$5-'СЕТ СН'!$H$17</f>
        <v>3354.6176686600002</v>
      </c>
      <c r="Q93" s="36">
        <f>SUMIFS(СВЦЭМ!$C$33:$C$776,СВЦЭМ!$A$33:$A$776,$A93,СВЦЭМ!$B$33:$B$776,Q$83)+'СЕТ СН'!$H$9+СВЦЭМ!$D$10+'СЕТ СН'!$H$5-'СЕТ СН'!$H$17</f>
        <v>3361.06236029</v>
      </c>
      <c r="R93" s="36">
        <f>SUMIFS(СВЦЭМ!$C$33:$C$776,СВЦЭМ!$A$33:$A$776,$A93,СВЦЭМ!$B$33:$B$776,R$83)+'СЕТ СН'!$H$9+СВЦЭМ!$D$10+'СЕТ СН'!$H$5-'СЕТ СН'!$H$17</f>
        <v>3353.4796108800001</v>
      </c>
      <c r="S93" s="36">
        <f>SUMIFS(СВЦЭМ!$C$33:$C$776,СВЦЭМ!$A$33:$A$776,$A93,СВЦЭМ!$B$33:$B$776,S$83)+'СЕТ СН'!$H$9+СВЦЭМ!$D$10+'СЕТ СН'!$H$5-'СЕТ СН'!$H$17</f>
        <v>3349.1457164900003</v>
      </c>
      <c r="T93" s="36">
        <f>SUMIFS(СВЦЭМ!$C$33:$C$776,СВЦЭМ!$A$33:$A$776,$A93,СВЦЭМ!$B$33:$B$776,T$83)+'СЕТ СН'!$H$9+СВЦЭМ!$D$10+'СЕТ СН'!$H$5-'СЕТ СН'!$H$17</f>
        <v>3351.5015706300001</v>
      </c>
      <c r="U93" s="36">
        <f>SUMIFS(СВЦЭМ!$C$33:$C$776,СВЦЭМ!$A$33:$A$776,$A93,СВЦЭМ!$B$33:$B$776,U$83)+'СЕТ СН'!$H$9+СВЦЭМ!$D$10+'СЕТ СН'!$H$5-'СЕТ СН'!$H$17</f>
        <v>3371.7036062400002</v>
      </c>
      <c r="V93" s="36">
        <f>SUMIFS(СВЦЭМ!$C$33:$C$776,СВЦЭМ!$A$33:$A$776,$A93,СВЦЭМ!$B$33:$B$776,V$83)+'СЕТ СН'!$H$9+СВЦЭМ!$D$10+'СЕТ СН'!$H$5-'СЕТ СН'!$H$17</f>
        <v>3384.5291605800003</v>
      </c>
      <c r="W93" s="36">
        <f>SUMIFS(СВЦЭМ!$C$33:$C$776,СВЦЭМ!$A$33:$A$776,$A93,СВЦЭМ!$B$33:$B$776,W$83)+'СЕТ СН'!$H$9+СВЦЭМ!$D$10+'СЕТ СН'!$H$5-'СЕТ СН'!$H$17</f>
        <v>3373.4302171200002</v>
      </c>
      <c r="X93" s="36">
        <f>SUMIFS(СВЦЭМ!$C$33:$C$776,СВЦЭМ!$A$33:$A$776,$A93,СВЦЭМ!$B$33:$B$776,X$83)+'СЕТ СН'!$H$9+СВЦЭМ!$D$10+'СЕТ СН'!$H$5-'СЕТ СН'!$H$17</f>
        <v>3387.3291360200001</v>
      </c>
      <c r="Y93" s="36">
        <f>SUMIFS(СВЦЭМ!$C$33:$C$776,СВЦЭМ!$A$33:$A$776,$A93,СВЦЭМ!$B$33:$B$776,Y$83)+'СЕТ СН'!$H$9+СВЦЭМ!$D$10+'СЕТ СН'!$H$5-'СЕТ СН'!$H$17</f>
        <v>3474.0537969400002</v>
      </c>
    </row>
    <row r="94" spans="1:25" ht="15.75" x14ac:dyDescent="0.2">
      <c r="A94" s="35">
        <f t="shared" si="2"/>
        <v>44085</v>
      </c>
      <c r="B94" s="36">
        <f>SUMIFS(СВЦЭМ!$C$33:$C$776,СВЦЭМ!$A$33:$A$776,$A94,СВЦЭМ!$B$33:$B$776,B$83)+'СЕТ СН'!$H$9+СВЦЭМ!$D$10+'СЕТ СН'!$H$5-'СЕТ СН'!$H$17</f>
        <v>3539.2691287799998</v>
      </c>
      <c r="C94" s="36">
        <f>SUMIFS(СВЦЭМ!$C$33:$C$776,СВЦЭМ!$A$33:$A$776,$A94,СВЦЭМ!$B$33:$B$776,C$83)+'СЕТ СН'!$H$9+СВЦЭМ!$D$10+'СЕТ СН'!$H$5-'СЕТ СН'!$H$17</f>
        <v>3555.7523341300002</v>
      </c>
      <c r="D94" s="36">
        <f>SUMIFS(СВЦЭМ!$C$33:$C$776,СВЦЭМ!$A$33:$A$776,$A94,СВЦЭМ!$B$33:$B$776,D$83)+'СЕТ СН'!$H$9+СВЦЭМ!$D$10+'СЕТ СН'!$H$5-'СЕТ СН'!$H$17</f>
        <v>3569.5677488000001</v>
      </c>
      <c r="E94" s="36">
        <f>SUMIFS(СВЦЭМ!$C$33:$C$776,СВЦЭМ!$A$33:$A$776,$A94,СВЦЭМ!$B$33:$B$776,E$83)+'СЕТ СН'!$H$9+СВЦЭМ!$D$10+'СЕТ СН'!$H$5-'СЕТ СН'!$H$17</f>
        <v>3594.3390450300003</v>
      </c>
      <c r="F94" s="36">
        <f>SUMIFS(СВЦЭМ!$C$33:$C$776,СВЦЭМ!$A$33:$A$776,$A94,СВЦЭМ!$B$33:$B$776,F$83)+'СЕТ СН'!$H$9+СВЦЭМ!$D$10+'СЕТ СН'!$H$5-'СЕТ СН'!$H$17</f>
        <v>3599.2092387500002</v>
      </c>
      <c r="G94" s="36">
        <f>SUMIFS(СВЦЭМ!$C$33:$C$776,СВЦЭМ!$A$33:$A$776,$A94,СВЦЭМ!$B$33:$B$776,G$83)+'СЕТ СН'!$H$9+СВЦЭМ!$D$10+'СЕТ СН'!$H$5-'СЕТ СН'!$H$17</f>
        <v>3580.8659330600003</v>
      </c>
      <c r="H94" s="36">
        <f>SUMIFS(СВЦЭМ!$C$33:$C$776,СВЦЭМ!$A$33:$A$776,$A94,СВЦЭМ!$B$33:$B$776,H$83)+'СЕТ СН'!$H$9+СВЦЭМ!$D$10+'СЕТ СН'!$H$5-'СЕТ СН'!$H$17</f>
        <v>3530.4137995999999</v>
      </c>
      <c r="I94" s="36">
        <f>SUMIFS(СВЦЭМ!$C$33:$C$776,СВЦЭМ!$A$33:$A$776,$A94,СВЦЭМ!$B$33:$B$776,I$83)+'СЕТ СН'!$H$9+СВЦЭМ!$D$10+'СЕТ СН'!$H$5-'СЕТ СН'!$H$17</f>
        <v>3483.6950122400003</v>
      </c>
      <c r="J94" s="36">
        <f>SUMIFS(СВЦЭМ!$C$33:$C$776,СВЦЭМ!$A$33:$A$776,$A94,СВЦЭМ!$B$33:$B$776,J$83)+'СЕТ СН'!$H$9+СВЦЭМ!$D$10+'СЕТ СН'!$H$5-'СЕТ СН'!$H$17</f>
        <v>3444.9457086400002</v>
      </c>
      <c r="K94" s="36">
        <f>SUMIFS(СВЦЭМ!$C$33:$C$776,СВЦЭМ!$A$33:$A$776,$A94,СВЦЭМ!$B$33:$B$776,K$83)+'СЕТ СН'!$H$9+СВЦЭМ!$D$10+'СЕТ СН'!$H$5-'СЕТ СН'!$H$17</f>
        <v>3434.2239939800002</v>
      </c>
      <c r="L94" s="36">
        <f>SUMIFS(СВЦЭМ!$C$33:$C$776,СВЦЭМ!$A$33:$A$776,$A94,СВЦЭМ!$B$33:$B$776,L$83)+'СЕТ СН'!$H$9+СВЦЭМ!$D$10+'СЕТ СН'!$H$5-'СЕТ СН'!$H$17</f>
        <v>3464.8027723800001</v>
      </c>
      <c r="M94" s="36">
        <f>SUMIFS(СВЦЭМ!$C$33:$C$776,СВЦЭМ!$A$33:$A$776,$A94,СВЦЭМ!$B$33:$B$776,M$83)+'СЕТ СН'!$H$9+СВЦЭМ!$D$10+'СЕТ СН'!$H$5-'СЕТ СН'!$H$17</f>
        <v>3431.4447311600002</v>
      </c>
      <c r="N94" s="36">
        <f>SUMIFS(СВЦЭМ!$C$33:$C$776,СВЦЭМ!$A$33:$A$776,$A94,СВЦЭМ!$B$33:$B$776,N$83)+'СЕТ СН'!$H$9+СВЦЭМ!$D$10+'СЕТ СН'!$H$5-'СЕТ СН'!$H$17</f>
        <v>3376.9893592899998</v>
      </c>
      <c r="O94" s="36">
        <f>SUMIFS(СВЦЭМ!$C$33:$C$776,СВЦЭМ!$A$33:$A$776,$A94,СВЦЭМ!$B$33:$B$776,O$83)+'СЕТ СН'!$H$9+СВЦЭМ!$D$10+'СЕТ СН'!$H$5-'СЕТ СН'!$H$17</f>
        <v>3354.7306372399999</v>
      </c>
      <c r="P94" s="36">
        <f>SUMIFS(СВЦЭМ!$C$33:$C$776,СВЦЭМ!$A$33:$A$776,$A94,СВЦЭМ!$B$33:$B$776,P$83)+'СЕТ СН'!$H$9+СВЦЭМ!$D$10+'СЕТ СН'!$H$5-'СЕТ СН'!$H$17</f>
        <v>3351.2691381300001</v>
      </c>
      <c r="Q94" s="36">
        <f>SUMIFS(СВЦЭМ!$C$33:$C$776,СВЦЭМ!$A$33:$A$776,$A94,СВЦЭМ!$B$33:$B$776,Q$83)+'СЕТ СН'!$H$9+СВЦЭМ!$D$10+'СЕТ СН'!$H$5-'СЕТ СН'!$H$17</f>
        <v>3351.0585487500002</v>
      </c>
      <c r="R94" s="36">
        <f>SUMIFS(СВЦЭМ!$C$33:$C$776,СВЦЭМ!$A$33:$A$776,$A94,СВЦЭМ!$B$33:$B$776,R$83)+'СЕТ СН'!$H$9+СВЦЭМ!$D$10+'СЕТ СН'!$H$5-'СЕТ СН'!$H$17</f>
        <v>3345.1640628200003</v>
      </c>
      <c r="S94" s="36">
        <f>SUMIFS(СВЦЭМ!$C$33:$C$776,СВЦЭМ!$A$33:$A$776,$A94,СВЦЭМ!$B$33:$B$776,S$83)+'СЕТ СН'!$H$9+СВЦЭМ!$D$10+'СЕТ СН'!$H$5-'СЕТ СН'!$H$17</f>
        <v>3344.28585398</v>
      </c>
      <c r="T94" s="36">
        <f>SUMIFS(СВЦЭМ!$C$33:$C$776,СВЦЭМ!$A$33:$A$776,$A94,СВЦЭМ!$B$33:$B$776,T$83)+'СЕТ СН'!$H$9+СВЦЭМ!$D$10+'СЕТ СН'!$H$5-'СЕТ СН'!$H$17</f>
        <v>3339.2465156100002</v>
      </c>
      <c r="U94" s="36">
        <f>SUMIFS(СВЦЭМ!$C$33:$C$776,СВЦЭМ!$A$33:$A$776,$A94,СВЦЭМ!$B$33:$B$776,U$83)+'СЕТ СН'!$H$9+СВЦЭМ!$D$10+'СЕТ СН'!$H$5-'СЕТ СН'!$H$17</f>
        <v>3345.3384856600001</v>
      </c>
      <c r="V94" s="36">
        <f>SUMIFS(СВЦЭМ!$C$33:$C$776,СВЦЭМ!$A$33:$A$776,$A94,СВЦЭМ!$B$33:$B$776,V$83)+'СЕТ СН'!$H$9+СВЦЭМ!$D$10+'СЕТ СН'!$H$5-'СЕТ СН'!$H$17</f>
        <v>3359.7021419000002</v>
      </c>
      <c r="W94" s="36">
        <f>SUMIFS(СВЦЭМ!$C$33:$C$776,СВЦЭМ!$A$33:$A$776,$A94,СВЦЭМ!$B$33:$B$776,W$83)+'СЕТ СН'!$H$9+СВЦЭМ!$D$10+'СЕТ СН'!$H$5-'СЕТ СН'!$H$17</f>
        <v>3353.47102817</v>
      </c>
      <c r="X94" s="36">
        <f>SUMIFS(СВЦЭМ!$C$33:$C$776,СВЦЭМ!$A$33:$A$776,$A94,СВЦЭМ!$B$33:$B$776,X$83)+'СЕТ СН'!$H$9+СВЦЭМ!$D$10+'СЕТ СН'!$H$5-'СЕТ СН'!$H$17</f>
        <v>3357.1180332700001</v>
      </c>
      <c r="Y94" s="36">
        <f>SUMIFS(СВЦЭМ!$C$33:$C$776,СВЦЭМ!$A$33:$A$776,$A94,СВЦЭМ!$B$33:$B$776,Y$83)+'СЕТ СН'!$H$9+СВЦЭМ!$D$10+'СЕТ СН'!$H$5-'СЕТ СН'!$H$17</f>
        <v>3401.13681357</v>
      </c>
    </row>
    <row r="95" spans="1:25" ht="15.75" x14ac:dyDescent="0.2">
      <c r="A95" s="35">
        <f t="shared" si="2"/>
        <v>44086</v>
      </c>
      <c r="B95" s="36">
        <f>SUMIFS(СВЦЭМ!$C$33:$C$776,СВЦЭМ!$A$33:$A$776,$A95,СВЦЭМ!$B$33:$B$776,B$83)+'СЕТ СН'!$H$9+СВЦЭМ!$D$10+'СЕТ СН'!$H$5-'СЕТ СН'!$H$17</f>
        <v>3508.97090936</v>
      </c>
      <c r="C95" s="36">
        <f>SUMIFS(СВЦЭМ!$C$33:$C$776,СВЦЭМ!$A$33:$A$776,$A95,СВЦЭМ!$B$33:$B$776,C$83)+'СЕТ СН'!$H$9+СВЦЭМ!$D$10+'СЕТ СН'!$H$5-'СЕТ СН'!$H$17</f>
        <v>3546.1203024699998</v>
      </c>
      <c r="D95" s="36">
        <f>SUMIFS(СВЦЭМ!$C$33:$C$776,СВЦЭМ!$A$33:$A$776,$A95,СВЦЭМ!$B$33:$B$776,D$83)+'СЕТ СН'!$H$9+СВЦЭМ!$D$10+'СЕТ СН'!$H$5-'СЕТ СН'!$H$17</f>
        <v>3567.6339648399999</v>
      </c>
      <c r="E95" s="36">
        <f>SUMIFS(СВЦЭМ!$C$33:$C$776,СВЦЭМ!$A$33:$A$776,$A95,СВЦЭМ!$B$33:$B$776,E$83)+'СЕТ СН'!$H$9+СВЦЭМ!$D$10+'СЕТ СН'!$H$5-'СЕТ СН'!$H$17</f>
        <v>3586.6400068600001</v>
      </c>
      <c r="F95" s="36">
        <f>SUMIFS(СВЦЭМ!$C$33:$C$776,СВЦЭМ!$A$33:$A$776,$A95,СВЦЭМ!$B$33:$B$776,F$83)+'СЕТ СН'!$H$9+СВЦЭМ!$D$10+'СЕТ СН'!$H$5-'СЕТ СН'!$H$17</f>
        <v>3601.70102808</v>
      </c>
      <c r="G95" s="36">
        <f>SUMIFS(СВЦЭМ!$C$33:$C$776,СВЦЭМ!$A$33:$A$776,$A95,СВЦЭМ!$B$33:$B$776,G$83)+'СЕТ СН'!$H$9+СВЦЭМ!$D$10+'СЕТ СН'!$H$5-'СЕТ СН'!$H$17</f>
        <v>3588.2624959700001</v>
      </c>
      <c r="H95" s="36">
        <f>SUMIFS(СВЦЭМ!$C$33:$C$776,СВЦЭМ!$A$33:$A$776,$A95,СВЦЭМ!$B$33:$B$776,H$83)+'СЕТ СН'!$H$9+СВЦЭМ!$D$10+'СЕТ СН'!$H$5-'СЕТ СН'!$H$17</f>
        <v>3553.08129573</v>
      </c>
      <c r="I95" s="36">
        <f>SUMIFS(СВЦЭМ!$C$33:$C$776,СВЦЭМ!$A$33:$A$776,$A95,СВЦЭМ!$B$33:$B$776,I$83)+'СЕТ СН'!$H$9+СВЦЭМ!$D$10+'СЕТ СН'!$H$5-'СЕТ СН'!$H$17</f>
        <v>3514.8792627299999</v>
      </c>
      <c r="J95" s="36">
        <f>SUMIFS(СВЦЭМ!$C$33:$C$776,СВЦЭМ!$A$33:$A$776,$A95,СВЦЭМ!$B$33:$B$776,J$83)+'СЕТ СН'!$H$9+СВЦЭМ!$D$10+'СЕТ СН'!$H$5-'СЕТ СН'!$H$17</f>
        <v>3468.9193496400003</v>
      </c>
      <c r="K95" s="36">
        <f>SUMIFS(СВЦЭМ!$C$33:$C$776,СВЦЭМ!$A$33:$A$776,$A95,СВЦЭМ!$B$33:$B$776,K$83)+'СЕТ СН'!$H$9+СВЦЭМ!$D$10+'СЕТ СН'!$H$5-'СЕТ СН'!$H$17</f>
        <v>3444.8090460800004</v>
      </c>
      <c r="L95" s="36">
        <f>SUMIFS(СВЦЭМ!$C$33:$C$776,СВЦЭМ!$A$33:$A$776,$A95,СВЦЭМ!$B$33:$B$776,L$83)+'СЕТ СН'!$H$9+СВЦЭМ!$D$10+'СЕТ СН'!$H$5-'СЕТ СН'!$H$17</f>
        <v>3423.7852324599999</v>
      </c>
      <c r="M95" s="36">
        <f>SUMIFS(СВЦЭМ!$C$33:$C$776,СВЦЭМ!$A$33:$A$776,$A95,СВЦЭМ!$B$33:$B$776,M$83)+'СЕТ СН'!$H$9+СВЦЭМ!$D$10+'СЕТ СН'!$H$5-'СЕТ СН'!$H$17</f>
        <v>3383.8467012999999</v>
      </c>
      <c r="N95" s="36">
        <f>SUMIFS(СВЦЭМ!$C$33:$C$776,СВЦЭМ!$A$33:$A$776,$A95,СВЦЭМ!$B$33:$B$776,N$83)+'СЕТ СН'!$H$9+СВЦЭМ!$D$10+'СЕТ СН'!$H$5-'СЕТ СН'!$H$17</f>
        <v>3356.7104760000002</v>
      </c>
      <c r="O95" s="36">
        <f>SUMIFS(СВЦЭМ!$C$33:$C$776,СВЦЭМ!$A$33:$A$776,$A95,СВЦЭМ!$B$33:$B$776,O$83)+'СЕТ СН'!$H$9+СВЦЭМ!$D$10+'СЕТ СН'!$H$5-'СЕТ СН'!$H$17</f>
        <v>3354.7434724499999</v>
      </c>
      <c r="P95" s="36">
        <f>SUMIFS(СВЦЭМ!$C$33:$C$776,СВЦЭМ!$A$33:$A$776,$A95,СВЦЭМ!$B$33:$B$776,P$83)+'СЕТ СН'!$H$9+СВЦЭМ!$D$10+'СЕТ СН'!$H$5-'СЕТ СН'!$H$17</f>
        <v>3345.4133582499999</v>
      </c>
      <c r="Q95" s="36">
        <f>SUMIFS(СВЦЭМ!$C$33:$C$776,СВЦЭМ!$A$33:$A$776,$A95,СВЦЭМ!$B$33:$B$776,Q$83)+'СЕТ СН'!$H$9+СВЦЭМ!$D$10+'СЕТ СН'!$H$5-'СЕТ СН'!$H$17</f>
        <v>3344.6883140600003</v>
      </c>
      <c r="R95" s="36">
        <f>SUMIFS(СВЦЭМ!$C$33:$C$776,СВЦЭМ!$A$33:$A$776,$A95,СВЦЭМ!$B$33:$B$776,R$83)+'СЕТ СН'!$H$9+СВЦЭМ!$D$10+'СЕТ СН'!$H$5-'СЕТ СН'!$H$17</f>
        <v>3337.0569911000002</v>
      </c>
      <c r="S95" s="36">
        <f>SUMIFS(СВЦЭМ!$C$33:$C$776,СВЦЭМ!$A$33:$A$776,$A95,СВЦЭМ!$B$33:$B$776,S$83)+'СЕТ СН'!$H$9+СВЦЭМ!$D$10+'СЕТ СН'!$H$5-'СЕТ СН'!$H$17</f>
        <v>3343.0461834900002</v>
      </c>
      <c r="T95" s="36">
        <f>SUMIFS(СВЦЭМ!$C$33:$C$776,СВЦЭМ!$A$33:$A$776,$A95,СВЦЭМ!$B$33:$B$776,T$83)+'СЕТ СН'!$H$9+СВЦЭМ!$D$10+'СЕТ СН'!$H$5-'СЕТ СН'!$H$17</f>
        <v>3346.7112570099998</v>
      </c>
      <c r="U95" s="36">
        <f>SUMIFS(СВЦЭМ!$C$33:$C$776,СВЦЭМ!$A$33:$A$776,$A95,СВЦЭМ!$B$33:$B$776,U$83)+'СЕТ СН'!$H$9+СВЦЭМ!$D$10+'СЕТ СН'!$H$5-'СЕТ СН'!$H$17</f>
        <v>3355.98369151</v>
      </c>
      <c r="V95" s="36">
        <f>SUMIFS(СВЦЭМ!$C$33:$C$776,СВЦЭМ!$A$33:$A$776,$A95,СВЦЭМ!$B$33:$B$776,V$83)+'СЕТ СН'!$H$9+СВЦЭМ!$D$10+'СЕТ СН'!$H$5-'СЕТ СН'!$H$17</f>
        <v>3435.22188663</v>
      </c>
      <c r="W95" s="36">
        <f>SUMIFS(СВЦЭМ!$C$33:$C$776,СВЦЭМ!$A$33:$A$776,$A95,СВЦЭМ!$B$33:$B$776,W$83)+'СЕТ СН'!$H$9+СВЦЭМ!$D$10+'СЕТ СН'!$H$5-'СЕТ СН'!$H$17</f>
        <v>3370.07642231</v>
      </c>
      <c r="X95" s="36">
        <f>SUMIFS(СВЦЭМ!$C$33:$C$776,СВЦЭМ!$A$33:$A$776,$A95,СВЦЭМ!$B$33:$B$776,X$83)+'СЕТ СН'!$H$9+СВЦЭМ!$D$10+'СЕТ СН'!$H$5-'СЕТ СН'!$H$17</f>
        <v>3316.7879970900003</v>
      </c>
      <c r="Y95" s="36">
        <f>SUMIFS(СВЦЭМ!$C$33:$C$776,СВЦЭМ!$A$33:$A$776,$A95,СВЦЭМ!$B$33:$B$776,Y$83)+'СЕТ СН'!$H$9+СВЦЭМ!$D$10+'СЕТ СН'!$H$5-'СЕТ СН'!$H$17</f>
        <v>3380.2022889999998</v>
      </c>
    </row>
    <row r="96" spans="1:25" ht="15.75" x14ac:dyDescent="0.2">
      <c r="A96" s="35">
        <f t="shared" si="2"/>
        <v>44087</v>
      </c>
      <c r="B96" s="36">
        <f>SUMIFS(СВЦЭМ!$C$33:$C$776,СВЦЭМ!$A$33:$A$776,$A96,СВЦЭМ!$B$33:$B$776,B$83)+'СЕТ СН'!$H$9+СВЦЭМ!$D$10+'СЕТ СН'!$H$5-'СЕТ СН'!$H$17</f>
        <v>3474.6268552199999</v>
      </c>
      <c r="C96" s="36">
        <f>SUMIFS(СВЦЭМ!$C$33:$C$776,СВЦЭМ!$A$33:$A$776,$A96,СВЦЭМ!$B$33:$B$776,C$83)+'СЕТ СН'!$H$9+СВЦЭМ!$D$10+'СЕТ СН'!$H$5-'СЕТ СН'!$H$17</f>
        <v>3494.3427565700003</v>
      </c>
      <c r="D96" s="36">
        <f>SUMIFS(СВЦЭМ!$C$33:$C$776,СВЦЭМ!$A$33:$A$776,$A96,СВЦЭМ!$B$33:$B$776,D$83)+'СЕТ СН'!$H$9+СВЦЭМ!$D$10+'СЕТ СН'!$H$5-'СЕТ СН'!$H$17</f>
        <v>3512.57946515</v>
      </c>
      <c r="E96" s="36">
        <f>SUMIFS(СВЦЭМ!$C$33:$C$776,СВЦЭМ!$A$33:$A$776,$A96,СВЦЭМ!$B$33:$B$776,E$83)+'СЕТ СН'!$H$9+СВЦЭМ!$D$10+'СЕТ СН'!$H$5-'СЕТ СН'!$H$17</f>
        <v>3522.5862993400001</v>
      </c>
      <c r="F96" s="36">
        <f>SUMIFS(СВЦЭМ!$C$33:$C$776,СВЦЭМ!$A$33:$A$776,$A96,СВЦЭМ!$B$33:$B$776,F$83)+'СЕТ СН'!$H$9+СВЦЭМ!$D$10+'СЕТ СН'!$H$5-'СЕТ СН'!$H$17</f>
        <v>3531.4595216500002</v>
      </c>
      <c r="G96" s="36">
        <f>SUMIFS(СВЦЭМ!$C$33:$C$776,СВЦЭМ!$A$33:$A$776,$A96,СВЦЭМ!$B$33:$B$776,G$83)+'СЕТ СН'!$H$9+СВЦЭМ!$D$10+'СЕТ СН'!$H$5-'СЕТ СН'!$H$17</f>
        <v>3526.1779501000001</v>
      </c>
      <c r="H96" s="36">
        <f>SUMIFS(СВЦЭМ!$C$33:$C$776,СВЦЭМ!$A$33:$A$776,$A96,СВЦЭМ!$B$33:$B$776,H$83)+'СЕТ СН'!$H$9+СВЦЭМ!$D$10+'СЕТ СН'!$H$5-'СЕТ СН'!$H$17</f>
        <v>3520.9982473800001</v>
      </c>
      <c r="I96" s="36">
        <f>SUMIFS(СВЦЭМ!$C$33:$C$776,СВЦЭМ!$A$33:$A$776,$A96,СВЦЭМ!$B$33:$B$776,I$83)+'СЕТ СН'!$H$9+СВЦЭМ!$D$10+'СЕТ СН'!$H$5-'СЕТ СН'!$H$17</f>
        <v>3500.3633496900002</v>
      </c>
      <c r="J96" s="36">
        <f>SUMIFS(СВЦЭМ!$C$33:$C$776,СВЦЭМ!$A$33:$A$776,$A96,СВЦЭМ!$B$33:$B$776,J$83)+'СЕТ СН'!$H$9+СВЦЭМ!$D$10+'СЕТ СН'!$H$5-'СЕТ СН'!$H$17</f>
        <v>3448.46850748</v>
      </c>
      <c r="K96" s="36">
        <f>SUMIFS(СВЦЭМ!$C$33:$C$776,СВЦЭМ!$A$33:$A$776,$A96,СВЦЭМ!$B$33:$B$776,K$83)+'СЕТ СН'!$H$9+СВЦЭМ!$D$10+'СЕТ СН'!$H$5-'СЕТ СН'!$H$17</f>
        <v>3395.9134835899999</v>
      </c>
      <c r="L96" s="36">
        <f>SUMIFS(СВЦЭМ!$C$33:$C$776,СВЦЭМ!$A$33:$A$776,$A96,СВЦЭМ!$B$33:$B$776,L$83)+'СЕТ СН'!$H$9+СВЦЭМ!$D$10+'СЕТ СН'!$H$5-'СЕТ СН'!$H$17</f>
        <v>3377.91477037</v>
      </c>
      <c r="M96" s="36">
        <f>SUMIFS(СВЦЭМ!$C$33:$C$776,СВЦЭМ!$A$33:$A$776,$A96,СВЦЭМ!$B$33:$B$776,M$83)+'СЕТ СН'!$H$9+СВЦЭМ!$D$10+'СЕТ СН'!$H$5-'СЕТ СН'!$H$17</f>
        <v>3336.16376476</v>
      </c>
      <c r="N96" s="36">
        <f>SUMIFS(СВЦЭМ!$C$33:$C$776,СВЦЭМ!$A$33:$A$776,$A96,СВЦЭМ!$B$33:$B$776,N$83)+'СЕТ СН'!$H$9+СВЦЭМ!$D$10+'СЕТ СН'!$H$5-'СЕТ СН'!$H$17</f>
        <v>3287.4858824299999</v>
      </c>
      <c r="O96" s="36">
        <f>SUMIFS(СВЦЭМ!$C$33:$C$776,СВЦЭМ!$A$33:$A$776,$A96,СВЦЭМ!$B$33:$B$776,O$83)+'СЕТ СН'!$H$9+СВЦЭМ!$D$10+'СЕТ СН'!$H$5-'СЕТ СН'!$H$17</f>
        <v>3287.3885163800001</v>
      </c>
      <c r="P96" s="36">
        <f>SUMIFS(СВЦЭМ!$C$33:$C$776,СВЦЭМ!$A$33:$A$776,$A96,СВЦЭМ!$B$33:$B$776,P$83)+'СЕТ СН'!$H$9+СВЦЭМ!$D$10+'СЕТ СН'!$H$5-'СЕТ СН'!$H$17</f>
        <v>3279.7449974400001</v>
      </c>
      <c r="Q96" s="36">
        <f>SUMIFS(СВЦЭМ!$C$33:$C$776,СВЦЭМ!$A$33:$A$776,$A96,СВЦЭМ!$B$33:$B$776,Q$83)+'СЕТ СН'!$H$9+СВЦЭМ!$D$10+'СЕТ СН'!$H$5-'СЕТ СН'!$H$17</f>
        <v>3278.9202030000001</v>
      </c>
      <c r="R96" s="36">
        <f>SUMIFS(СВЦЭМ!$C$33:$C$776,СВЦЭМ!$A$33:$A$776,$A96,СВЦЭМ!$B$33:$B$776,R$83)+'СЕТ СН'!$H$9+СВЦЭМ!$D$10+'СЕТ СН'!$H$5-'СЕТ СН'!$H$17</f>
        <v>3278.82921536</v>
      </c>
      <c r="S96" s="36">
        <f>SUMIFS(СВЦЭМ!$C$33:$C$776,СВЦЭМ!$A$33:$A$776,$A96,СВЦЭМ!$B$33:$B$776,S$83)+'СЕТ СН'!$H$9+СВЦЭМ!$D$10+'СЕТ СН'!$H$5-'СЕТ СН'!$H$17</f>
        <v>3292.76383407</v>
      </c>
      <c r="T96" s="36">
        <f>SUMIFS(СВЦЭМ!$C$33:$C$776,СВЦЭМ!$A$33:$A$776,$A96,СВЦЭМ!$B$33:$B$776,T$83)+'СЕТ СН'!$H$9+СВЦЭМ!$D$10+'СЕТ СН'!$H$5-'СЕТ СН'!$H$17</f>
        <v>3294.6527554100003</v>
      </c>
      <c r="U96" s="36">
        <f>SUMIFS(СВЦЭМ!$C$33:$C$776,СВЦЭМ!$A$33:$A$776,$A96,СВЦЭМ!$B$33:$B$776,U$83)+'СЕТ СН'!$H$9+СВЦЭМ!$D$10+'СЕТ СН'!$H$5-'СЕТ СН'!$H$17</f>
        <v>3304.6053013199999</v>
      </c>
      <c r="V96" s="36">
        <f>SUMIFS(СВЦЭМ!$C$33:$C$776,СВЦЭМ!$A$33:$A$776,$A96,СВЦЭМ!$B$33:$B$776,V$83)+'СЕТ СН'!$H$9+СВЦЭМ!$D$10+'СЕТ СН'!$H$5-'СЕТ СН'!$H$17</f>
        <v>3326.4265883799999</v>
      </c>
      <c r="W96" s="36">
        <f>SUMIFS(СВЦЭМ!$C$33:$C$776,СВЦЭМ!$A$33:$A$776,$A96,СВЦЭМ!$B$33:$B$776,W$83)+'СЕТ СН'!$H$9+СВЦЭМ!$D$10+'СЕТ СН'!$H$5-'СЕТ СН'!$H$17</f>
        <v>3319.8825493200002</v>
      </c>
      <c r="X96" s="36">
        <f>SUMIFS(СВЦЭМ!$C$33:$C$776,СВЦЭМ!$A$33:$A$776,$A96,СВЦЭМ!$B$33:$B$776,X$83)+'СЕТ СН'!$H$9+СВЦЭМ!$D$10+'СЕТ СН'!$H$5-'СЕТ СН'!$H$17</f>
        <v>3297.60877734</v>
      </c>
      <c r="Y96" s="36">
        <f>SUMIFS(СВЦЭМ!$C$33:$C$776,СВЦЭМ!$A$33:$A$776,$A96,СВЦЭМ!$B$33:$B$776,Y$83)+'СЕТ СН'!$H$9+СВЦЭМ!$D$10+'СЕТ СН'!$H$5-'СЕТ СН'!$H$17</f>
        <v>3376.2080928700002</v>
      </c>
    </row>
    <row r="97" spans="1:25" ht="15.75" x14ac:dyDescent="0.2">
      <c r="A97" s="35">
        <f t="shared" si="2"/>
        <v>44088</v>
      </c>
      <c r="B97" s="36">
        <f>SUMIFS(СВЦЭМ!$C$33:$C$776,СВЦЭМ!$A$33:$A$776,$A97,СВЦЭМ!$B$33:$B$776,B$83)+'СЕТ СН'!$H$9+СВЦЭМ!$D$10+'СЕТ СН'!$H$5-'СЕТ СН'!$H$17</f>
        <v>3475.4489179900002</v>
      </c>
      <c r="C97" s="36">
        <f>SUMIFS(СВЦЭМ!$C$33:$C$776,СВЦЭМ!$A$33:$A$776,$A97,СВЦЭМ!$B$33:$B$776,C$83)+'СЕТ СН'!$H$9+СВЦЭМ!$D$10+'СЕТ СН'!$H$5-'СЕТ СН'!$H$17</f>
        <v>3511.0675921800002</v>
      </c>
      <c r="D97" s="36">
        <f>SUMIFS(СВЦЭМ!$C$33:$C$776,СВЦЭМ!$A$33:$A$776,$A97,СВЦЭМ!$B$33:$B$776,D$83)+'СЕТ СН'!$H$9+СВЦЭМ!$D$10+'СЕТ СН'!$H$5-'СЕТ СН'!$H$17</f>
        <v>3517.10150862</v>
      </c>
      <c r="E97" s="36">
        <f>SUMIFS(СВЦЭМ!$C$33:$C$776,СВЦЭМ!$A$33:$A$776,$A97,СВЦЭМ!$B$33:$B$776,E$83)+'СЕТ СН'!$H$9+СВЦЭМ!$D$10+'СЕТ СН'!$H$5-'СЕТ СН'!$H$17</f>
        <v>3515.05107787</v>
      </c>
      <c r="F97" s="36">
        <f>SUMIFS(СВЦЭМ!$C$33:$C$776,СВЦЭМ!$A$33:$A$776,$A97,СВЦЭМ!$B$33:$B$776,F$83)+'СЕТ СН'!$H$9+СВЦЭМ!$D$10+'СЕТ СН'!$H$5-'СЕТ СН'!$H$17</f>
        <v>3515.98837955</v>
      </c>
      <c r="G97" s="36">
        <f>SUMIFS(СВЦЭМ!$C$33:$C$776,СВЦЭМ!$A$33:$A$776,$A97,СВЦЭМ!$B$33:$B$776,G$83)+'СЕТ СН'!$H$9+СВЦЭМ!$D$10+'СЕТ СН'!$H$5-'СЕТ СН'!$H$17</f>
        <v>3519.4835971900002</v>
      </c>
      <c r="H97" s="36">
        <f>SUMIFS(СВЦЭМ!$C$33:$C$776,СВЦЭМ!$A$33:$A$776,$A97,СВЦЭМ!$B$33:$B$776,H$83)+'СЕТ СН'!$H$9+СВЦЭМ!$D$10+'СЕТ СН'!$H$5-'СЕТ СН'!$H$17</f>
        <v>3558.77064359</v>
      </c>
      <c r="I97" s="36">
        <f>SUMIFS(СВЦЭМ!$C$33:$C$776,СВЦЭМ!$A$33:$A$776,$A97,СВЦЭМ!$B$33:$B$776,I$83)+'СЕТ СН'!$H$9+СВЦЭМ!$D$10+'СЕТ СН'!$H$5-'СЕТ СН'!$H$17</f>
        <v>3543.20477398</v>
      </c>
      <c r="J97" s="36">
        <f>SUMIFS(СВЦЭМ!$C$33:$C$776,СВЦЭМ!$A$33:$A$776,$A97,СВЦЭМ!$B$33:$B$776,J$83)+'СЕТ СН'!$H$9+СВЦЭМ!$D$10+'СЕТ СН'!$H$5-'СЕТ СН'!$H$17</f>
        <v>3497.85908316</v>
      </c>
      <c r="K97" s="36">
        <f>SUMIFS(СВЦЭМ!$C$33:$C$776,СВЦЭМ!$A$33:$A$776,$A97,СВЦЭМ!$B$33:$B$776,K$83)+'СЕТ СН'!$H$9+СВЦЭМ!$D$10+'СЕТ СН'!$H$5-'СЕТ СН'!$H$17</f>
        <v>3469.9739726500002</v>
      </c>
      <c r="L97" s="36">
        <f>SUMIFS(СВЦЭМ!$C$33:$C$776,СВЦЭМ!$A$33:$A$776,$A97,СВЦЭМ!$B$33:$B$776,L$83)+'СЕТ СН'!$H$9+СВЦЭМ!$D$10+'СЕТ СН'!$H$5-'СЕТ СН'!$H$17</f>
        <v>3459.3510412700002</v>
      </c>
      <c r="M97" s="36">
        <f>SUMIFS(СВЦЭМ!$C$33:$C$776,СВЦЭМ!$A$33:$A$776,$A97,СВЦЭМ!$B$33:$B$776,M$83)+'СЕТ СН'!$H$9+СВЦЭМ!$D$10+'СЕТ СН'!$H$5-'СЕТ СН'!$H$17</f>
        <v>3397.1841933200003</v>
      </c>
      <c r="N97" s="36">
        <f>SUMIFS(СВЦЭМ!$C$33:$C$776,СВЦЭМ!$A$33:$A$776,$A97,СВЦЭМ!$B$33:$B$776,N$83)+'СЕТ СН'!$H$9+СВЦЭМ!$D$10+'СЕТ СН'!$H$5-'СЕТ СН'!$H$17</f>
        <v>3354.09185673</v>
      </c>
      <c r="O97" s="36">
        <f>SUMIFS(СВЦЭМ!$C$33:$C$776,СВЦЭМ!$A$33:$A$776,$A97,СВЦЭМ!$B$33:$B$776,O$83)+'СЕТ СН'!$H$9+СВЦЭМ!$D$10+'СЕТ СН'!$H$5-'СЕТ СН'!$H$17</f>
        <v>3348.5951091900001</v>
      </c>
      <c r="P97" s="36">
        <f>SUMIFS(СВЦЭМ!$C$33:$C$776,СВЦЭМ!$A$33:$A$776,$A97,СВЦЭМ!$B$33:$B$776,P$83)+'СЕТ СН'!$H$9+СВЦЭМ!$D$10+'СЕТ СН'!$H$5-'СЕТ СН'!$H$17</f>
        <v>3352.8966357099998</v>
      </c>
      <c r="Q97" s="36">
        <f>SUMIFS(СВЦЭМ!$C$33:$C$776,СВЦЭМ!$A$33:$A$776,$A97,СВЦЭМ!$B$33:$B$776,Q$83)+'СЕТ СН'!$H$9+СВЦЭМ!$D$10+'СЕТ СН'!$H$5-'СЕТ СН'!$H$17</f>
        <v>3356.9506082100002</v>
      </c>
      <c r="R97" s="36">
        <f>SUMIFS(СВЦЭМ!$C$33:$C$776,СВЦЭМ!$A$33:$A$776,$A97,СВЦЭМ!$B$33:$B$776,R$83)+'СЕТ СН'!$H$9+СВЦЭМ!$D$10+'СЕТ СН'!$H$5-'СЕТ СН'!$H$17</f>
        <v>3343.5739629999998</v>
      </c>
      <c r="S97" s="36">
        <f>SUMIFS(СВЦЭМ!$C$33:$C$776,СВЦЭМ!$A$33:$A$776,$A97,СВЦЭМ!$B$33:$B$776,S$83)+'СЕТ СН'!$H$9+СВЦЭМ!$D$10+'СЕТ СН'!$H$5-'СЕТ СН'!$H$17</f>
        <v>3344.2010868100001</v>
      </c>
      <c r="T97" s="36">
        <f>SUMIFS(СВЦЭМ!$C$33:$C$776,СВЦЭМ!$A$33:$A$776,$A97,СВЦЭМ!$B$33:$B$776,T$83)+'СЕТ СН'!$H$9+СВЦЭМ!$D$10+'СЕТ СН'!$H$5-'СЕТ СН'!$H$17</f>
        <v>3340.8614329000002</v>
      </c>
      <c r="U97" s="36">
        <f>SUMIFS(СВЦЭМ!$C$33:$C$776,СВЦЭМ!$A$33:$A$776,$A97,СВЦЭМ!$B$33:$B$776,U$83)+'СЕТ СН'!$H$9+СВЦЭМ!$D$10+'СЕТ СН'!$H$5-'СЕТ СН'!$H$17</f>
        <v>3320.6928893600002</v>
      </c>
      <c r="V97" s="36">
        <f>SUMIFS(СВЦЭМ!$C$33:$C$776,СВЦЭМ!$A$33:$A$776,$A97,СВЦЭМ!$B$33:$B$776,V$83)+'СЕТ СН'!$H$9+СВЦЭМ!$D$10+'СЕТ СН'!$H$5-'СЕТ СН'!$H$17</f>
        <v>3316.1277108499999</v>
      </c>
      <c r="W97" s="36">
        <f>SUMIFS(СВЦЭМ!$C$33:$C$776,СВЦЭМ!$A$33:$A$776,$A97,СВЦЭМ!$B$33:$B$776,W$83)+'СЕТ СН'!$H$9+СВЦЭМ!$D$10+'СЕТ СН'!$H$5-'СЕТ СН'!$H$17</f>
        <v>3325.7788607100001</v>
      </c>
      <c r="X97" s="36">
        <f>SUMIFS(СВЦЭМ!$C$33:$C$776,СВЦЭМ!$A$33:$A$776,$A97,СВЦЭМ!$B$33:$B$776,X$83)+'СЕТ СН'!$H$9+СВЦЭМ!$D$10+'СЕТ СН'!$H$5-'СЕТ СН'!$H$17</f>
        <v>3348.9108152200001</v>
      </c>
      <c r="Y97" s="36">
        <f>SUMIFS(СВЦЭМ!$C$33:$C$776,СВЦЭМ!$A$33:$A$776,$A97,СВЦЭМ!$B$33:$B$776,Y$83)+'СЕТ СН'!$H$9+СВЦЭМ!$D$10+'СЕТ СН'!$H$5-'СЕТ СН'!$H$17</f>
        <v>3457.0045411300002</v>
      </c>
    </row>
    <row r="98" spans="1:25" ht="15.75" x14ac:dyDescent="0.2">
      <c r="A98" s="35">
        <f t="shared" si="2"/>
        <v>44089</v>
      </c>
      <c r="B98" s="36">
        <f>SUMIFS(СВЦЭМ!$C$33:$C$776,СВЦЭМ!$A$33:$A$776,$A98,СВЦЭМ!$B$33:$B$776,B$83)+'СЕТ СН'!$H$9+СВЦЭМ!$D$10+'СЕТ СН'!$H$5-'СЕТ СН'!$H$17</f>
        <v>3499.4945437900001</v>
      </c>
      <c r="C98" s="36">
        <f>SUMIFS(СВЦЭМ!$C$33:$C$776,СВЦЭМ!$A$33:$A$776,$A98,СВЦЭМ!$B$33:$B$776,C$83)+'СЕТ СН'!$H$9+СВЦЭМ!$D$10+'СЕТ СН'!$H$5-'СЕТ СН'!$H$17</f>
        <v>3512.99521572</v>
      </c>
      <c r="D98" s="36">
        <f>SUMIFS(СВЦЭМ!$C$33:$C$776,СВЦЭМ!$A$33:$A$776,$A98,СВЦЭМ!$B$33:$B$776,D$83)+'СЕТ СН'!$H$9+СВЦЭМ!$D$10+'СЕТ СН'!$H$5-'СЕТ СН'!$H$17</f>
        <v>3537.62225175</v>
      </c>
      <c r="E98" s="36">
        <f>SUMIFS(СВЦЭМ!$C$33:$C$776,СВЦЭМ!$A$33:$A$776,$A98,СВЦЭМ!$B$33:$B$776,E$83)+'СЕТ СН'!$H$9+СВЦЭМ!$D$10+'СЕТ СН'!$H$5-'СЕТ СН'!$H$17</f>
        <v>3542.1890905600003</v>
      </c>
      <c r="F98" s="36">
        <f>SUMIFS(СВЦЭМ!$C$33:$C$776,СВЦЭМ!$A$33:$A$776,$A98,СВЦЭМ!$B$33:$B$776,F$83)+'СЕТ СН'!$H$9+СВЦЭМ!$D$10+'СЕТ СН'!$H$5-'СЕТ СН'!$H$17</f>
        <v>3539.4125387700001</v>
      </c>
      <c r="G98" s="36">
        <f>SUMIFS(СВЦЭМ!$C$33:$C$776,СВЦЭМ!$A$33:$A$776,$A98,СВЦЭМ!$B$33:$B$776,G$83)+'СЕТ СН'!$H$9+СВЦЭМ!$D$10+'СЕТ СН'!$H$5-'СЕТ СН'!$H$17</f>
        <v>3531.42319924</v>
      </c>
      <c r="H98" s="36">
        <f>SUMIFS(СВЦЭМ!$C$33:$C$776,СВЦЭМ!$A$33:$A$776,$A98,СВЦЭМ!$B$33:$B$776,H$83)+'СЕТ СН'!$H$9+СВЦЭМ!$D$10+'СЕТ СН'!$H$5-'СЕТ СН'!$H$17</f>
        <v>3488.5611145600001</v>
      </c>
      <c r="I98" s="36">
        <f>SUMIFS(СВЦЭМ!$C$33:$C$776,СВЦЭМ!$A$33:$A$776,$A98,СВЦЭМ!$B$33:$B$776,I$83)+'СЕТ СН'!$H$9+СВЦЭМ!$D$10+'СЕТ СН'!$H$5-'СЕТ СН'!$H$17</f>
        <v>3474.8679730700001</v>
      </c>
      <c r="J98" s="36">
        <f>SUMIFS(СВЦЭМ!$C$33:$C$776,СВЦЭМ!$A$33:$A$776,$A98,СВЦЭМ!$B$33:$B$776,J$83)+'СЕТ СН'!$H$9+СВЦЭМ!$D$10+'СЕТ СН'!$H$5-'СЕТ СН'!$H$17</f>
        <v>3425.5835550800002</v>
      </c>
      <c r="K98" s="36">
        <f>SUMIFS(СВЦЭМ!$C$33:$C$776,СВЦЭМ!$A$33:$A$776,$A98,СВЦЭМ!$B$33:$B$776,K$83)+'СЕТ СН'!$H$9+СВЦЭМ!$D$10+'СЕТ СН'!$H$5-'СЕТ СН'!$H$17</f>
        <v>3389.16573776</v>
      </c>
      <c r="L98" s="36">
        <f>SUMIFS(СВЦЭМ!$C$33:$C$776,СВЦЭМ!$A$33:$A$776,$A98,СВЦЭМ!$B$33:$B$776,L$83)+'СЕТ СН'!$H$9+СВЦЭМ!$D$10+'СЕТ СН'!$H$5-'СЕТ СН'!$H$17</f>
        <v>3408.4309559399999</v>
      </c>
      <c r="M98" s="36">
        <f>SUMIFS(СВЦЭМ!$C$33:$C$776,СВЦЭМ!$A$33:$A$776,$A98,СВЦЭМ!$B$33:$B$776,M$83)+'СЕТ СН'!$H$9+СВЦЭМ!$D$10+'СЕТ СН'!$H$5-'СЕТ СН'!$H$17</f>
        <v>3378.7703303200001</v>
      </c>
      <c r="N98" s="36">
        <f>SUMIFS(СВЦЭМ!$C$33:$C$776,СВЦЭМ!$A$33:$A$776,$A98,СВЦЭМ!$B$33:$B$776,N$83)+'СЕТ СН'!$H$9+СВЦЭМ!$D$10+'СЕТ СН'!$H$5-'СЕТ СН'!$H$17</f>
        <v>3334.35928633</v>
      </c>
      <c r="O98" s="36">
        <f>SUMIFS(СВЦЭМ!$C$33:$C$776,СВЦЭМ!$A$33:$A$776,$A98,СВЦЭМ!$B$33:$B$776,O$83)+'СЕТ СН'!$H$9+СВЦЭМ!$D$10+'СЕТ СН'!$H$5-'СЕТ СН'!$H$17</f>
        <v>3304.8563608300001</v>
      </c>
      <c r="P98" s="36">
        <f>SUMIFS(СВЦЭМ!$C$33:$C$776,СВЦЭМ!$A$33:$A$776,$A98,СВЦЭМ!$B$33:$B$776,P$83)+'СЕТ СН'!$H$9+СВЦЭМ!$D$10+'СЕТ СН'!$H$5-'СЕТ СН'!$H$17</f>
        <v>3308.4912420999999</v>
      </c>
      <c r="Q98" s="36">
        <f>SUMIFS(СВЦЭМ!$C$33:$C$776,СВЦЭМ!$A$33:$A$776,$A98,СВЦЭМ!$B$33:$B$776,Q$83)+'СЕТ СН'!$H$9+СВЦЭМ!$D$10+'СЕТ СН'!$H$5-'СЕТ СН'!$H$17</f>
        <v>3312.3274509000003</v>
      </c>
      <c r="R98" s="36">
        <f>SUMIFS(СВЦЭМ!$C$33:$C$776,СВЦЭМ!$A$33:$A$776,$A98,СВЦЭМ!$B$33:$B$776,R$83)+'СЕТ СН'!$H$9+СВЦЭМ!$D$10+'СЕТ СН'!$H$5-'СЕТ СН'!$H$17</f>
        <v>3301.4150406700001</v>
      </c>
      <c r="S98" s="36">
        <f>SUMIFS(СВЦЭМ!$C$33:$C$776,СВЦЭМ!$A$33:$A$776,$A98,СВЦЭМ!$B$33:$B$776,S$83)+'СЕТ СН'!$H$9+СВЦЭМ!$D$10+'СЕТ СН'!$H$5-'СЕТ СН'!$H$17</f>
        <v>3305.6133619100001</v>
      </c>
      <c r="T98" s="36">
        <f>SUMIFS(СВЦЭМ!$C$33:$C$776,СВЦЭМ!$A$33:$A$776,$A98,СВЦЭМ!$B$33:$B$776,T$83)+'СЕТ СН'!$H$9+СВЦЭМ!$D$10+'СЕТ СН'!$H$5-'СЕТ СН'!$H$17</f>
        <v>3288.9587694400002</v>
      </c>
      <c r="U98" s="36">
        <f>SUMIFS(СВЦЭМ!$C$33:$C$776,СВЦЭМ!$A$33:$A$776,$A98,СВЦЭМ!$B$33:$B$776,U$83)+'СЕТ СН'!$H$9+СВЦЭМ!$D$10+'СЕТ СН'!$H$5-'СЕТ СН'!$H$17</f>
        <v>3273.54032413</v>
      </c>
      <c r="V98" s="36">
        <f>SUMIFS(СВЦЭМ!$C$33:$C$776,СВЦЭМ!$A$33:$A$776,$A98,СВЦЭМ!$B$33:$B$776,V$83)+'СЕТ СН'!$H$9+СВЦЭМ!$D$10+'СЕТ СН'!$H$5-'СЕТ СН'!$H$17</f>
        <v>3286.0179836100001</v>
      </c>
      <c r="W98" s="36">
        <f>SUMIFS(СВЦЭМ!$C$33:$C$776,СВЦЭМ!$A$33:$A$776,$A98,СВЦЭМ!$B$33:$B$776,W$83)+'СЕТ СН'!$H$9+СВЦЭМ!$D$10+'СЕТ СН'!$H$5-'СЕТ СН'!$H$17</f>
        <v>3289.2394866600002</v>
      </c>
      <c r="X98" s="36">
        <f>SUMIFS(СВЦЭМ!$C$33:$C$776,СВЦЭМ!$A$33:$A$776,$A98,СВЦЭМ!$B$33:$B$776,X$83)+'СЕТ СН'!$H$9+СВЦЭМ!$D$10+'СЕТ СН'!$H$5-'СЕТ СН'!$H$17</f>
        <v>3318.3363878999999</v>
      </c>
      <c r="Y98" s="36">
        <f>SUMIFS(СВЦЭМ!$C$33:$C$776,СВЦЭМ!$A$33:$A$776,$A98,СВЦЭМ!$B$33:$B$776,Y$83)+'СЕТ СН'!$H$9+СВЦЭМ!$D$10+'СЕТ СН'!$H$5-'СЕТ СН'!$H$17</f>
        <v>3411.0604957</v>
      </c>
    </row>
    <row r="99" spans="1:25" ht="15.75" x14ac:dyDescent="0.2">
      <c r="A99" s="35">
        <f t="shared" si="2"/>
        <v>44090</v>
      </c>
      <c r="B99" s="36">
        <f>SUMIFS(СВЦЭМ!$C$33:$C$776,СВЦЭМ!$A$33:$A$776,$A99,СВЦЭМ!$B$33:$B$776,B$83)+'СЕТ СН'!$H$9+СВЦЭМ!$D$10+'СЕТ СН'!$H$5-'СЕТ СН'!$H$17</f>
        <v>3485.47270501</v>
      </c>
      <c r="C99" s="36">
        <f>SUMIFS(СВЦЭМ!$C$33:$C$776,СВЦЭМ!$A$33:$A$776,$A99,СВЦЭМ!$B$33:$B$776,C$83)+'СЕТ СН'!$H$9+СВЦЭМ!$D$10+'СЕТ СН'!$H$5-'СЕТ СН'!$H$17</f>
        <v>3514.81196314</v>
      </c>
      <c r="D99" s="36">
        <f>SUMIFS(СВЦЭМ!$C$33:$C$776,СВЦЭМ!$A$33:$A$776,$A99,СВЦЭМ!$B$33:$B$776,D$83)+'СЕТ СН'!$H$9+СВЦЭМ!$D$10+'СЕТ СН'!$H$5-'СЕТ СН'!$H$17</f>
        <v>3543.8746856000002</v>
      </c>
      <c r="E99" s="36">
        <f>SUMIFS(СВЦЭМ!$C$33:$C$776,СВЦЭМ!$A$33:$A$776,$A99,СВЦЭМ!$B$33:$B$776,E$83)+'СЕТ СН'!$H$9+СВЦЭМ!$D$10+'СЕТ СН'!$H$5-'СЕТ СН'!$H$17</f>
        <v>3548.7814818900001</v>
      </c>
      <c r="F99" s="36">
        <f>SUMIFS(СВЦЭМ!$C$33:$C$776,СВЦЭМ!$A$33:$A$776,$A99,СВЦЭМ!$B$33:$B$776,F$83)+'СЕТ СН'!$H$9+СВЦЭМ!$D$10+'СЕТ СН'!$H$5-'СЕТ СН'!$H$17</f>
        <v>3576.5766834900001</v>
      </c>
      <c r="G99" s="36">
        <f>SUMIFS(СВЦЭМ!$C$33:$C$776,СВЦЭМ!$A$33:$A$776,$A99,СВЦЭМ!$B$33:$B$776,G$83)+'СЕТ СН'!$H$9+СВЦЭМ!$D$10+'СЕТ СН'!$H$5-'СЕТ СН'!$H$17</f>
        <v>3558.7552410200001</v>
      </c>
      <c r="H99" s="36">
        <f>SUMIFS(СВЦЭМ!$C$33:$C$776,СВЦЭМ!$A$33:$A$776,$A99,СВЦЭМ!$B$33:$B$776,H$83)+'СЕТ СН'!$H$9+СВЦЭМ!$D$10+'СЕТ СН'!$H$5-'СЕТ СН'!$H$17</f>
        <v>3497.88546967</v>
      </c>
      <c r="I99" s="36">
        <f>SUMIFS(СВЦЭМ!$C$33:$C$776,СВЦЭМ!$A$33:$A$776,$A99,СВЦЭМ!$B$33:$B$776,I$83)+'СЕТ СН'!$H$9+СВЦЭМ!$D$10+'СЕТ СН'!$H$5-'СЕТ СН'!$H$17</f>
        <v>3437.5122621300002</v>
      </c>
      <c r="J99" s="36">
        <f>SUMIFS(СВЦЭМ!$C$33:$C$776,СВЦЭМ!$A$33:$A$776,$A99,СВЦЭМ!$B$33:$B$776,J$83)+'СЕТ СН'!$H$9+СВЦЭМ!$D$10+'СЕТ СН'!$H$5-'СЕТ СН'!$H$17</f>
        <v>3410.5410713199999</v>
      </c>
      <c r="K99" s="36">
        <f>SUMIFS(СВЦЭМ!$C$33:$C$776,СВЦЭМ!$A$33:$A$776,$A99,СВЦЭМ!$B$33:$B$776,K$83)+'СЕТ СН'!$H$9+СВЦЭМ!$D$10+'СЕТ СН'!$H$5-'СЕТ СН'!$H$17</f>
        <v>3402.2860039699999</v>
      </c>
      <c r="L99" s="36">
        <f>SUMIFS(СВЦЭМ!$C$33:$C$776,СВЦЭМ!$A$33:$A$776,$A99,СВЦЭМ!$B$33:$B$776,L$83)+'СЕТ СН'!$H$9+СВЦЭМ!$D$10+'СЕТ СН'!$H$5-'СЕТ СН'!$H$17</f>
        <v>3385.6331183299999</v>
      </c>
      <c r="M99" s="36">
        <f>SUMIFS(СВЦЭМ!$C$33:$C$776,СВЦЭМ!$A$33:$A$776,$A99,СВЦЭМ!$B$33:$B$776,M$83)+'СЕТ СН'!$H$9+СВЦЭМ!$D$10+'СЕТ СН'!$H$5-'СЕТ СН'!$H$17</f>
        <v>3349.9068575400001</v>
      </c>
      <c r="N99" s="36">
        <f>SUMIFS(СВЦЭМ!$C$33:$C$776,СВЦЭМ!$A$33:$A$776,$A99,СВЦЭМ!$B$33:$B$776,N$83)+'СЕТ СН'!$H$9+СВЦЭМ!$D$10+'СЕТ СН'!$H$5-'СЕТ СН'!$H$17</f>
        <v>3304.2318328199999</v>
      </c>
      <c r="O99" s="36">
        <f>SUMIFS(СВЦЭМ!$C$33:$C$776,СВЦЭМ!$A$33:$A$776,$A99,СВЦЭМ!$B$33:$B$776,O$83)+'СЕТ СН'!$H$9+СВЦЭМ!$D$10+'СЕТ СН'!$H$5-'СЕТ СН'!$H$17</f>
        <v>3288.2263462400001</v>
      </c>
      <c r="P99" s="36">
        <f>SUMIFS(СВЦЭМ!$C$33:$C$776,СВЦЭМ!$A$33:$A$776,$A99,СВЦЭМ!$B$33:$B$776,P$83)+'СЕТ СН'!$H$9+СВЦЭМ!$D$10+'СЕТ СН'!$H$5-'СЕТ СН'!$H$17</f>
        <v>3288.3179529100003</v>
      </c>
      <c r="Q99" s="36">
        <f>SUMIFS(СВЦЭМ!$C$33:$C$776,СВЦЭМ!$A$33:$A$776,$A99,СВЦЭМ!$B$33:$B$776,Q$83)+'СЕТ СН'!$H$9+СВЦЭМ!$D$10+'СЕТ СН'!$H$5-'СЕТ СН'!$H$17</f>
        <v>3286.1631042899999</v>
      </c>
      <c r="R99" s="36">
        <f>SUMIFS(СВЦЭМ!$C$33:$C$776,СВЦЭМ!$A$33:$A$776,$A99,СВЦЭМ!$B$33:$B$776,R$83)+'СЕТ СН'!$H$9+СВЦЭМ!$D$10+'СЕТ СН'!$H$5-'СЕТ СН'!$H$17</f>
        <v>3284.5054795699998</v>
      </c>
      <c r="S99" s="36">
        <f>SUMIFS(СВЦЭМ!$C$33:$C$776,СВЦЭМ!$A$33:$A$776,$A99,СВЦЭМ!$B$33:$B$776,S$83)+'СЕТ СН'!$H$9+СВЦЭМ!$D$10+'СЕТ СН'!$H$5-'СЕТ СН'!$H$17</f>
        <v>3283.6191706099999</v>
      </c>
      <c r="T99" s="36">
        <f>SUMIFS(СВЦЭМ!$C$33:$C$776,СВЦЭМ!$A$33:$A$776,$A99,СВЦЭМ!$B$33:$B$776,T$83)+'СЕТ СН'!$H$9+СВЦЭМ!$D$10+'СЕТ СН'!$H$5-'СЕТ СН'!$H$17</f>
        <v>3276.1290591400002</v>
      </c>
      <c r="U99" s="36">
        <f>SUMIFS(СВЦЭМ!$C$33:$C$776,СВЦЭМ!$A$33:$A$776,$A99,СВЦЭМ!$B$33:$B$776,U$83)+'СЕТ СН'!$H$9+СВЦЭМ!$D$10+'СЕТ СН'!$H$5-'СЕТ СН'!$H$17</f>
        <v>3280.4349447700001</v>
      </c>
      <c r="V99" s="36">
        <f>SUMIFS(СВЦЭМ!$C$33:$C$776,СВЦЭМ!$A$33:$A$776,$A99,СВЦЭМ!$B$33:$B$776,V$83)+'СЕТ СН'!$H$9+СВЦЭМ!$D$10+'СЕТ СН'!$H$5-'СЕТ СН'!$H$17</f>
        <v>3284.3618967900002</v>
      </c>
      <c r="W99" s="36">
        <f>SUMIFS(СВЦЭМ!$C$33:$C$776,СВЦЭМ!$A$33:$A$776,$A99,СВЦЭМ!$B$33:$B$776,W$83)+'СЕТ СН'!$H$9+СВЦЭМ!$D$10+'СЕТ СН'!$H$5-'СЕТ СН'!$H$17</f>
        <v>3270.7699184900002</v>
      </c>
      <c r="X99" s="36">
        <f>SUMIFS(СВЦЭМ!$C$33:$C$776,СВЦЭМ!$A$33:$A$776,$A99,СВЦЭМ!$B$33:$B$776,X$83)+'СЕТ СН'!$H$9+СВЦЭМ!$D$10+'СЕТ СН'!$H$5-'СЕТ СН'!$H$17</f>
        <v>3302.7491533900002</v>
      </c>
      <c r="Y99" s="36">
        <f>SUMIFS(СВЦЭМ!$C$33:$C$776,СВЦЭМ!$A$33:$A$776,$A99,СВЦЭМ!$B$33:$B$776,Y$83)+'СЕТ СН'!$H$9+СВЦЭМ!$D$10+'СЕТ СН'!$H$5-'СЕТ СН'!$H$17</f>
        <v>3390.2727398699999</v>
      </c>
    </row>
    <row r="100" spans="1:25" ht="15.75" x14ac:dyDescent="0.2">
      <c r="A100" s="35">
        <f t="shared" si="2"/>
        <v>44091</v>
      </c>
      <c r="B100" s="36">
        <f>SUMIFS(СВЦЭМ!$C$33:$C$776,СВЦЭМ!$A$33:$A$776,$A100,СВЦЭМ!$B$33:$B$776,B$83)+'СЕТ СН'!$H$9+СВЦЭМ!$D$10+'СЕТ СН'!$H$5-'СЕТ СН'!$H$17</f>
        <v>3507.85299872</v>
      </c>
      <c r="C100" s="36">
        <f>SUMIFS(СВЦЭМ!$C$33:$C$776,СВЦЭМ!$A$33:$A$776,$A100,СВЦЭМ!$B$33:$B$776,C$83)+'СЕТ СН'!$H$9+СВЦЭМ!$D$10+'СЕТ СН'!$H$5-'СЕТ СН'!$H$17</f>
        <v>3535.9884755000003</v>
      </c>
      <c r="D100" s="36">
        <f>SUMIFS(СВЦЭМ!$C$33:$C$776,СВЦЭМ!$A$33:$A$776,$A100,СВЦЭМ!$B$33:$B$776,D$83)+'СЕТ СН'!$H$9+СВЦЭМ!$D$10+'СЕТ СН'!$H$5-'СЕТ СН'!$H$17</f>
        <v>3560.4562270300003</v>
      </c>
      <c r="E100" s="36">
        <f>SUMIFS(СВЦЭМ!$C$33:$C$776,СВЦЭМ!$A$33:$A$776,$A100,СВЦЭМ!$B$33:$B$776,E$83)+'СЕТ СН'!$H$9+СВЦЭМ!$D$10+'СЕТ СН'!$H$5-'СЕТ СН'!$H$17</f>
        <v>3570.4655706100002</v>
      </c>
      <c r="F100" s="36">
        <f>SUMIFS(СВЦЭМ!$C$33:$C$776,СВЦЭМ!$A$33:$A$776,$A100,СВЦЭМ!$B$33:$B$776,F$83)+'СЕТ СН'!$H$9+СВЦЭМ!$D$10+'СЕТ СН'!$H$5-'СЕТ СН'!$H$17</f>
        <v>3579.2838710400001</v>
      </c>
      <c r="G100" s="36">
        <f>SUMIFS(СВЦЭМ!$C$33:$C$776,СВЦЭМ!$A$33:$A$776,$A100,СВЦЭМ!$B$33:$B$776,G$83)+'СЕТ СН'!$H$9+СВЦЭМ!$D$10+'СЕТ СН'!$H$5-'СЕТ СН'!$H$17</f>
        <v>3561.2854828899999</v>
      </c>
      <c r="H100" s="36">
        <f>SUMIFS(СВЦЭМ!$C$33:$C$776,СВЦЭМ!$A$33:$A$776,$A100,СВЦЭМ!$B$33:$B$776,H$83)+'СЕТ СН'!$H$9+СВЦЭМ!$D$10+'СЕТ СН'!$H$5-'СЕТ СН'!$H$17</f>
        <v>3505.3477907500001</v>
      </c>
      <c r="I100" s="36">
        <f>SUMIFS(СВЦЭМ!$C$33:$C$776,СВЦЭМ!$A$33:$A$776,$A100,СВЦЭМ!$B$33:$B$776,I$83)+'СЕТ СН'!$H$9+СВЦЭМ!$D$10+'СЕТ СН'!$H$5-'СЕТ СН'!$H$17</f>
        <v>3440.3509993000002</v>
      </c>
      <c r="J100" s="36">
        <f>SUMIFS(СВЦЭМ!$C$33:$C$776,СВЦЭМ!$A$33:$A$776,$A100,СВЦЭМ!$B$33:$B$776,J$83)+'СЕТ СН'!$H$9+СВЦЭМ!$D$10+'СЕТ СН'!$H$5-'СЕТ СН'!$H$17</f>
        <v>3405.3751019300003</v>
      </c>
      <c r="K100" s="36">
        <f>SUMIFS(СВЦЭМ!$C$33:$C$776,СВЦЭМ!$A$33:$A$776,$A100,СВЦЭМ!$B$33:$B$776,K$83)+'СЕТ СН'!$H$9+СВЦЭМ!$D$10+'СЕТ СН'!$H$5-'СЕТ СН'!$H$17</f>
        <v>3371.0093251200001</v>
      </c>
      <c r="L100" s="36">
        <f>SUMIFS(СВЦЭМ!$C$33:$C$776,СВЦЭМ!$A$33:$A$776,$A100,СВЦЭМ!$B$33:$B$776,L$83)+'СЕТ СН'!$H$9+СВЦЭМ!$D$10+'СЕТ СН'!$H$5-'СЕТ СН'!$H$17</f>
        <v>3383.0341160100002</v>
      </c>
      <c r="M100" s="36">
        <f>SUMIFS(СВЦЭМ!$C$33:$C$776,СВЦЭМ!$A$33:$A$776,$A100,СВЦЭМ!$B$33:$B$776,M$83)+'СЕТ СН'!$H$9+СВЦЭМ!$D$10+'СЕТ СН'!$H$5-'СЕТ СН'!$H$17</f>
        <v>3342.5422589700001</v>
      </c>
      <c r="N100" s="36">
        <f>SUMIFS(СВЦЭМ!$C$33:$C$776,СВЦЭМ!$A$33:$A$776,$A100,СВЦЭМ!$B$33:$B$776,N$83)+'СЕТ СН'!$H$9+СВЦЭМ!$D$10+'СЕТ СН'!$H$5-'СЕТ СН'!$H$17</f>
        <v>3295.9324921799998</v>
      </c>
      <c r="O100" s="36">
        <f>SUMIFS(СВЦЭМ!$C$33:$C$776,СВЦЭМ!$A$33:$A$776,$A100,СВЦЭМ!$B$33:$B$776,O$83)+'СЕТ СН'!$H$9+СВЦЭМ!$D$10+'СЕТ СН'!$H$5-'СЕТ СН'!$H$17</f>
        <v>3275.6234439999998</v>
      </c>
      <c r="P100" s="36">
        <f>SUMIFS(СВЦЭМ!$C$33:$C$776,СВЦЭМ!$A$33:$A$776,$A100,СВЦЭМ!$B$33:$B$776,P$83)+'СЕТ СН'!$H$9+СВЦЭМ!$D$10+'СЕТ СН'!$H$5-'СЕТ СН'!$H$17</f>
        <v>3276.5081767900001</v>
      </c>
      <c r="Q100" s="36">
        <f>SUMIFS(СВЦЭМ!$C$33:$C$776,СВЦЭМ!$A$33:$A$776,$A100,СВЦЭМ!$B$33:$B$776,Q$83)+'СЕТ СН'!$H$9+СВЦЭМ!$D$10+'СЕТ СН'!$H$5-'СЕТ СН'!$H$17</f>
        <v>3280.0508603200001</v>
      </c>
      <c r="R100" s="36">
        <f>SUMIFS(СВЦЭМ!$C$33:$C$776,СВЦЭМ!$A$33:$A$776,$A100,СВЦЭМ!$B$33:$B$776,R$83)+'СЕТ СН'!$H$9+СВЦЭМ!$D$10+'СЕТ СН'!$H$5-'СЕТ СН'!$H$17</f>
        <v>3283.16576575</v>
      </c>
      <c r="S100" s="36">
        <f>SUMIFS(СВЦЭМ!$C$33:$C$776,СВЦЭМ!$A$33:$A$776,$A100,СВЦЭМ!$B$33:$B$776,S$83)+'СЕТ СН'!$H$9+СВЦЭМ!$D$10+'СЕТ СН'!$H$5-'СЕТ СН'!$H$17</f>
        <v>3274.5081151100003</v>
      </c>
      <c r="T100" s="36">
        <f>SUMIFS(СВЦЭМ!$C$33:$C$776,СВЦЭМ!$A$33:$A$776,$A100,СВЦЭМ!$B$33:$B$776,T$83)+'СЕТ СН'!$H$9+СВЦЭМ!$D$10+'СЕТ СН'!$H$5-'СЕТ СН'!$H$17</f>
        <v>3265.4648808299999</v>
      </c>
      <c r="U100" s="36">
        <f>SUMIFS(СВЦЭМ!$C$33:$C$776,СВЦЭМ!$A$33:$A$776,$A100,СВЦЭМ!$B$33:$B$776,U$83)+'СЕТ СН'!$H$9+СВЦЭМ!$D$10+'СЕТ СН'!$H$5-'СЕТ СН'!$H$17</f>
        <v>3262.0652664600002</v>
      </c>
      <c r="V100" s="36">
        <f>SUMIFS(СВЦЭМ!$C$33:$C$776,СВЦЭМ!$A$33:$A$776,$A100,СВЦЭМ!$B$33:$B$776,V$83)+'СЕТ СН'!$H$9+СВЦЭМ!$D$10+'СЕТ СН'!$H$5-'СЕТ СН'!$H$17</f>
        <v>3275.3754650999999</v>
      </c>
      <c r="W100" s="36">
        <f>SUMIFS(СВЦЭМ!$C$33:$C$776,СВЦЭМ!$A$33:$A$776,$A100,СВЦЭМ!$B$33:$B$776,W$83)+'СЕТ СН'!$H$9+СВЦЭМ!$D$10+'СЕТ СН'!$H$5-'СЕТ СН'!$H$17</f>
        <v>3259.4713065599999</v>
      </c>
      <c r="X100" s="36">
        <f>SUMIFS(СВЦЭМ!$C$33:$C$776,СВЦЭМ!$A$33:$A$776,$A100,СВЦЭМ!$B$33:$B$776,X$83)+'СЕТ СН'!$H$9+СВЦЭМ!$D$10+'СЕТ СН'!$H$5-'СЕТ СН'!$H$17</f>
        <v>3304.0636851700001</v>
      </c>
      <c r="Y100" s="36">
        <f>SUMIFS(СВЦЭМ!$C$33:$C$776,СВЦЭМ!$A$33:$A$776,$A100,СВЦЭМ!$B$33:$B$776,Y$83)+'СЕТ СН'!$H$9+СВЦЭМ!$D$10+'СЕТ СН'!$H$5-'СЕТ СН'!$H$17</f>
        <v>3389.4235693300002</v>
      </c>
    </row>
    <row r="101" spans="1:25" ht="15.75" x14ac:dyDescent="0.2">
      <c r="A101" s="35">
        <f t="shared" si="2"/>
        <v>44092</v>
      </c>
      <c r="B101" s="36">
        <f>SUMIFS(СВЦЭМ!$C$33:$C$776,СВЦЭМ!$A$33:$A$776,$A101,СВЦЭМ!$B$33:$B$776,B$83)+'СЕТ СН'!$H$9+СВЦЭМ!$D$10+'СЕТ СН'!$H$5-'СЕТ СН'!$H$17</f>
        <v>3500.4064172100002</v>
      </c>
      <c r="C101" s="36">
        <f>SUMIFS(СВЦЭМ!$C$33:$C$776,СВЦЭМ!$A$33:$A$776,$A101,СВЦЭМ!$B$33:$B$776,C$83)+'СЕТ СН'!$H$9+СВЦЭМ!$D$10+'СЕТ СН'!$H$5-'СЕТ СН'!$H$17</f>
        <v>3547.6063284299998</v>
      </c>
      <c r="D101" s="36">
        <f>SUMIFS(СВЦЭМ!$C$33:$C$776,СВЦЭМ!$A$33:$A$776,$A101,СВЦЭМ!$B$33:$B$776,D$83)+'СЕТ СН'!$H$9+СВЦЭМ!$D$10+'СЕТ СН'!$H$5-'СЕТ СН'!$H$17</f>
        <v>3594.3626947299999</v>
      </c>
      <c r="E101" s="36">
        <f>SUMIFS(СВЦЭМ!$C$33:$C$776,СВЦЭМ!$A$33:$A$776,$A101,СВЦЭМ!$B$33:$B$776,E$83)+'СЕТ СН'!$H$9+СВЦЭМ!$D$10+'СЕТ СН'!$H$5-'СЕТ СН'!$H$17</f>
        <v>3630.2319986299999</v>
      </c>
      <c r="F101" s="36">
        <f>SUMIFS(СВЦЭМ!$C$33:$C$776,СВЦЭМ!$A$33:$A$776,$A101,СВЦЭМ!$B$33:$B$776,F$83)+'СЕТ СН'!$H$9+СВЦЭМ!$D$10+'СЕТ СН'!$H$5-'СЕТ СН'!$H$17</f>
        <v>3649.95530199</v>
      </c>
      <c r="G101" s="36">
        <f>SUMIFS(СВЦЭМ!$C$33:$C$776,СВЦЭМ!$A$33:$A$776,$A101,СВЦЭМ!$B$33:$B$776,G$83)+'СЕТ СН'!$H$9+СВЦЭМ!$D$10+'СЕТ СН'!$H$5-'СЕТ СН'!$H$17</f>
        <v>3618.9007887299999</v>
      </c>
      <c r="H101" s="36">
        <f>SUMIFS(СВЦЭМ!$C$33:$C$776,СВЦЭМ!$A$33:$A$776,$A101,СВЦЭМ!$B$33:$B$776,H$83)+'СЕТ СН'!$H$9+СВЦЭМ!$D$10+'СЕТ СН'!$H$5-'СЕТ СН'!$H$17</f>
        <v>3570.0552516500002</v>
      </c>
      <c r="I101" s="36">
        <f>SUMIFS(СВЦЭМ!$C$33:$C$776,СВЦЭМ!$A$33:$A$776,$A101,СВЦЭМ!$B$33:$B$776,I$83)+'СЕТ СН'!$H$9+СВЦЭМ!$D$10+'СЕТ СН'!$H$5-'СЕТ СН'!$H$17</f>
        <v>3523.68691644</v>
      </c>
      <c r="J101" s="36">
        <f>SUMIFS(СВЦЭМ!$C$33:$C$776,СВЦЭМ!$A$33:$A$776,$A101,СВЦЭМ!$B$33:$B$776,J$83)+'СЕТ СН'!$H$9+СВЦЭМ!$D$10+'СЕТ СН'!$H$5-'СЕТ СН'!$H$17</f>
        <v>3489.67616924</v>
      </c>
      <c r="K101" s="36">
        <f>SUMIFS(СВЦЭМ!$C$33:$C$776,СВЦЭМ!$A$33:$A$776,$A101,СВЦЭМ!$B$33:$B$776,K$83)+'СЕТ СН'!$H$9+СВЦЭМ!$D$10+'СЕТ СН'!$H$5-'СЕТ СН'!$H$17</f>
        <v>3461.1923234700002</v>
      </c>
      <c r="L101" s="36">
        <f>SUMIFS(СВЦЭМ!$C$33:$C$776,СВЦЭМ!$A$33:$A$776,$A101,СВЦЭМ!$B$33:$B$776,L$83)+'СЕТ СН'!$H$9+СВЦЭМ!$D$10+'СЕТ СН'!$H$5-'СЕТ СН'!$H$17</f>
        <v>3465.4195475300003</v>
      </c>
      <c r="M101" s="36">
        <f>SUMIFS(СВЦЭМ!$C$33:$C$776,СВЦЭМ!$A$33:$A$776,$A101,СВЦЭМ!$B$33:$B$776,M$83)+'СЕТ СН'!$H$9+СВЦЭМ!$D$10+'СЕТ СН'!$H$5-'СЕТ СН'!$H$17</f>
        <v>3413.8342720400001</v>
      </c>
      <c r="N101" s="36">
        <f>SUMIFS(СВЦЭМ!$C$33:$C$776,СВЦЭМ!$A$33:$A$776,$A101,СВЦЭМ!$B$33:$B$776,N$83)+'СЕТ СН'!$H$9+СВЦЭМ!$D$10+'СЕТ СН'!$H$5-'СЕТ СН'!$H$17</f>
        <v>3359.4797883300002</v>
      </c>
      <c r="O101" s="36">
        <f>SUMIFS(СВЦЭМ!$C$33:$C$776,СВЦЭМ!$A$33:$A$776,$A101,СВЦЭМ!$B$33:$B$776,O$83)+'СЕТ СН'!$H$9+СВЦЭМ!$D$10+'СЕТ СН'!$H$5-'СЕТ СН'!$H$17</f>
        <v>3324.9362000900001</v>
      </c>
      <c r="P101" s="36">
        <f>SUMIFS(СВЦЭМ!$C$33:$C$776,СВЦЭМ!$A$33:$A$776,$A101,СВЦЭМ!$B$33:$B$776,P$83)+'СЕТ СН'!$H$9+СВЦЭМ!$D$10+'СЕТ СН'!$H$5-'СЕТ СН'!$H$17</f>
        <v>3360.21926618</v>
      </c>
      <c r="Q101" s="36">
        <f>SUMIFS(СВЦЭМ!$C$33:$C$776,СВЦЭМ!$A$33:$A$776,$A101,СВЦЭМ!$B$33:$B$776,Q$83)+'СЕТ СН'!$H$9+СВЦЭМ!$D$10+'СЕТ СН'!$H$5-'СЕТ СН'!$H$17</f>
        <v>3356.9229225099998</v>
      </c>
      <c r="R101" s="36">
        <f>SUMIFS(СВЦЭМ!$C$33:$C$776,СВЦЭМ!$A$33:$A$776,$A101,СВЦЭМ!$B$33:$B$776,R$83)+'СЕТ СН'!$H$9+СВЦЭМ!$D$10+'СЕТ СН'!$H$5-'СЕТ СН'!$H$17</f>
        <v>3337.14014718</v>
      </c>
      <c r="S101" s="36">
        <f>SUMIFS(СВЦЭМ!$C$33:$C$776,СВЦЭМ!$A$33:$A$776,$A101,СВЦЭМ!$B$33:$B$776,S$83)+'СЕТ СН'!$H$9+СВЦЭМ!$D$10+'СЕТ СН'!$H$5-'СЕТ СН'!$H$17</f>
        <v>3326.2769207800002</v>
      </c>
      <c r="T101" s="36">
        <f>SUMIFS(СВЦЭМ!$C$33:$C$776,СВЦЭМ!$A$33:$A$776,$A101,СВЦЭМ!$B$33:$B$776,T$83)+'СЕТ СН'!$H$9+СВЦЭМ!$D$10+'СЕТ СН'!$H$5-'СЕТ СН'!$H$17</f>
        <v>3317.3926498199999</v>
      </c>
      <c r="U101" s="36">
        <f>SUMIFS(СВЦЭМ!$C$33:$C$776,СВЦЭМ!$A$33:$A$776,$A101,СВЦЭМ!$B$33:$B$776,U$83)+'СЕТ СН'!$H$9+СВЦЭМ!$D$10+'СЕТ СН'!$H$5-'СЕТ СН'!$H$17</f>
        <v>3303.4684038099999</v>
      </c>
      <c r="V101" s="36">
        <f>SUMIFS(СВЦЭМ!$C$33:$C$776,СВЦЭМ!$A$33:$A$776,$A101,СВЦЭМ!$B$33:$B$776,V$83)+'СЕТ СН'!$H$9+СВЦЭМ!$D$10+'СЕТ СН'!$H$5-'СЕТ СН'!$H$17</f>
        <v>3303.3480003300001</v>
      </c>
      <c r="W101" s="36">
        <f>SUMIFS(СВЦЭМ!$C$33:$C$776,СВЦЭМ!$A$33:$A$776,$A101,СВЦЭМ!$B$33:$B$776,W$83)+'СЕТ СН'!$H$9+СВЦЭМ!$D$10+'СЕТ СН'!$H$5-'СЕТ СН'!$H$17</f>
        <v>3302.7605726100001</v>
      </c>
      <c r="X101" s="36">
        <f>SUMIFS(СВЦЭМ!$C$33:$C$776,СВЦЭМ!$A$33:$A$776,$A101,СВЦЭМ!$B$33:$B$776,X$83)+'СЕТ СН'!$H$9+СВЦЭМ!$D$10+'СЕТ СН'!$H$5-'СЕТ СН'!$H$17</f>
        <v>3345.52313663</v>
      </c>
      <c r="Y101" s="36">
        <f>SUMIFS(СВЦЭМ!$C$33:$C$776,СВЦЭМ!$A$33:$A$776,$A101,СВЦЭМ!$B$33:$B$776,Y$83)+'СЕТ СН'!$H$9+СВЦЭМ!$D$10+'СЕТ СН'!$H$5-'СЕТ СН'!$H$17</f>
        <v>3429.7323204900003</v>
      </c>
    </row>
    <row r="102" spans="1:25" ht="15.75" x14ac:dyDescent="0.2">
      <c r="A102" s="35">
        <f t="shared" si="2"/>
        <v>44093</v>
      </c>
      <c r="B102" s="36">
        <f>SUMIFS(СВЦЭМ!$C$33:$C$776,СВЦЭМ!$A$33:$A$776,$A102,СВЦЭМ!$B$33:$B$776,B$83)+'СЕТ СН'!$H$9+СВЦЭМ!$D$10+'СЕТ СН'!$H$5-'СЕТ СН'!$H$17</f>
        <v>3525.84186064</v>
      </c>
      <c r="C102" s="36">
        <f>SUMIFS(СВЦЭМ!$C$33:$C$776,СВЦЭМ!$A$33:$A$776,$A102,СВЦЭМ!$B$33:$B$776,C$83)+'СЕТ СН'!$H$9+СВЦЭМ!$D$10+'СЕТ СН'!$H$5-'СЕТ СН'!$H$17</f>
        <v>3563.3602257800003</v>
      </c>
      <c r="D102" s="36">
        <f>SUMIFS(СВЦЭМ!$C$33:$C$776,СВЦЭМ!$A$33:$A$776,$A102,СВЦЭМ!$B$33:$B$776,D$83)+'СЕТ СН'!$H$9+СВЦЭМ!$D$10+'СЕТ СН'!$H$5-'СЕТ СН'!$H$17</f>
        <v>3582.9295566999999</v>
      </c>
      <c r="E102" s="36">
        <f>SUMIFS(СВЦЭМ!$C$33:$C$776,СВЦЭМ!$A$33:$A$776,$A102,СВЦЭМ!$B$33:$B$776,E$83)+'СЕТ СН'!$H$9+СВЦЭМ!$D$10+'СЕТ СН'!$H$5-'СЕТ СН'!$H$17</f>
        <v>3603.3431707999998</v>
      </c>
      <c r="F102" s="36">
        <f>SUMIFS(СВЦЭМ!$C$33:$C$776,СВЦЭМ!$A$33:$A$776,$A102,СВЦЭМ!$B$33:$B$776,F$83)+'СЕТ СН'!$H$9+СВЦЭМ!$D$10+'СЕТ СН'!$H$5-'СЕТ СН'!$H$17</f>
        <v>3607.5280716500001</v>
      </c>
      <c r="G102" s="36">
        <f>SUMIFS(СВЦЭМ!$C$33:$C$776,СВЦЭМ!$A$33:$A$776,$A102,СВЦЭМ!$B$33:$B$776,G$83)+'СЕТ СН'!$H$9+СВЦЭМ!$D$10+'СЕТ СН'!$H$5-'СЕТ СН'!$H$17</f>
        <v>3595.74595009</v>
      </c>
      <c r="H102" s="36">
        <f>SUMIFS(СВЦЭМ!$C$33:$C$776,СВЦЭМ!$A$33:$A$776,$A102,СВЦЭМ!$B$33:$B$776,H$83)+'СЕТ СН'!$H$9+СВЦЭМ!$D$10+'СЕТ СН'!$H$5-'СЕТ СН'!$H$17</f>
        <v>3573.5087311100001</v>
      </c>
      <c r="I102" s="36">
        <f>SUMIFS(СВЦЭМ!$C$33:$C$776,СВЦЭМ!$A$33:$A$776,$A102,СВЦЭМ!$B$33:$B$776,I$83)+'СЕТ СН'!$H$9+СВЦЭМ!$D$10+'СЕТ СН'!$H$5-'СЕТ СН'!$H$17</f>
        <v>3545.9872736100001</v>
      </c>
      <c r="J102" s="36">
        <f>SUMIFS(СВЦЭМ!$C$33:$C$776,СВЦЭМ!$A$33:$A$776,$A102,СВЦЭМ!$B$33:$B$776,J$83)+'СЕТ СН'!$H$9+СВЦЭМ!$D$10+'СЕТ СН'!$H$5-'СЕТ СН'!$H$17</f>
        <v>3484.6902708699999</v>
      </c>
      <c r="K102" s="36">
        <f>SUMIFS(СВЦЭМ!$C$33:$C$776,СВЦЭМ!$A$33:$A$776,$A102,СВЦЭМ!$B$33:$B$776,K$83)+'СЕТ СН'!$H$9+СВЦЭМ!$D$10+'СЕТ СН'!$H$5-'СЕТ СН'!$H$17</f>
        <v>3439.3290600400001</v>
      </c>
      <c r="L102" s="36">
        <f>SUMIFS(СВЦЭМ!$C$33:$C$776,СВЦЭМ!$A$33:$A$776,$A102,СВЦЭМ!$B$33:$B$776,L$83)+'СЕТ СН'!$H$9+СВЦЭМ!$D$10+'СЕТ СН'!$H$5-'СЕТ СН'!$H$17</f>
        <v>3417.6500469500002</v>
      </c>
      <c r="M102" s="36">
        <f>SUMIFS(СВЦЭМ!$C$33:$C$776,СВЦЭМ!$A$33:$A$776,$A102,СВЦЭМ!$B$33:$B$776,M$83)+'СЕТ СН'!$H$9+СВЦЭМ!$D$10+'СЕТ СН'!$H$5-'СЕТ СН'!$H$17</f>
        <v>3373.7259560299999</v>
      </c>
      <c r="N102" s="36">
        <f>SUMIFS(СВЦЭМ!$C$33:$C$776,СВЦЭМ!$A$33:$A$776,$A102,СВЦЭМ!$B$33:$B$776,N$83)+'СЕТ СН'!$H$9+СВЦЭМ!$D$10+'СЕТ СН'!$H$5-'СЕТ СН'!$H$17</f>
        <v>3333.2367248099999</v>
      </c>
      <c r="O102" s="36">
        <f>SUMIFS(СВЦЭМ!$C$33:$C$776,СВЦЭМ!$A$33:$A$776,$A102,СВЦЭМ!$B$33:$B$776,O$83)+'СЕТ СН'!$H$9+СВЦЭМ!$D$10+'СЕТ СН'!$H$5-'СЕТ СН'!$H$17</f>
        <v>3327.1090646800003</v>
      </c>
      <c r="P102" s="36">
        <f>SUMIFS(СВЦЭМ!$C$33:$C$776,СВЦЭМ!$A$33:$A$776,$A102,СВЦЭМ!$B$33:$B$776,P$83)+'СЕТ СН'!$H$9+СВЦЭМ!$D$10+'СЕТ СН'!$H$5-'СЕТ СН'!$H$17</f>
        <v>3337.7067717600003</v>
      </c>
      <c r="Q102" s="36">
        <f>SUMIFS(СВЦЭМ!$C$33:$C$776,СВЦЭМ!$A$33:$A$776,$A102,СВЦЭМ!$B$33:$B$776,Q$83)+'СЕТ СН'!$H$9+СВЦЭМ!$D$10+'СЕТ СН'!$H$5-'СЕТ СН'!$H$17</f>
        <v>3318.3567678099998</v>
      </c>
      <c r="R102" s="36">
        <f>SUMIFS(СВЦЭМ!$C$33:$C$776,СВЦЭМ!$A$33:$A$776,$A102,СВЦЭМ!$B$33:$B$776,R$83)+'СЕТ СН'!$H$9+СВЦЭМ!$D$10+'СЕТ СН'!$H$5-'СЕТ СН'!$H$17</f>
        <v>3305.7975447600002</v>
      </c>
      <c r="S102" s="36">
        <f>SUMIFS(СВЦЭМ!$C$33:$C$776,СВЦЭМ!$A$33:$A$776,$A102,СВЦЭМ!$B$33:$B$776,S$83)+'СЕТ СН'!$H$9+СВЦЭМ!$D$10+'СЕТ СН'!$H$5-'СЕТ СН'!$H$17</f>
        <v>3311.4950910100001</v>
      </c>
      <c r="T102" s="36">
        <f>SUMIFS(СВЦЭМ!$C$33:$C$776,СВЦЭМ!$A$33:$A$776,$A102,СВЦЭМ!$B$33:$B$776,T$83)+'СЕТ СН'!$H$9+СВЦЭМ!$D$10+'СЕТ СН'!$H$5-'СЕТ СН'!$H$17</f>
        <v>3322.66328832</v>
      </c>
      <c r="U102" s="36">
        <f>SUMIFS(СВЦЭМ!$C$33:$C$776,СВЦЭМ!$A$33:$A$776,$A102,СВЦЭМ!$B$33:$B$776,U$83)+'СЕТ СН'!$H$9+СВЦЭМ!$D$10+'СЕТ СН'!$H$5-'СЕТ СН'!$H$17</f>
        <v>3322.1401320100003</v>
      </c>
      <c r="V102" s="36">
        <f>SUMIFS(СВЦЭМ!$C$33:$C$776,СВЦЭМ!$A$33:$A$776,$A102,СВЦЭМ!$B$33:$B$776,V$83)+'СЕТ СН'!$H$9+СВЦЭМ!$D$10+'СЕТ СН'!$H$5-'СЕТ СН'!$H$17</f>
        <v>3331.7522085199998</v>
      </c>
      <c r="W102" s="36">
        <f>SUMIFS(СВЦЭМ!$C$33:$C$776,СВЦЭМ!$A$33:$A$776,$A102,СВЦЭМ!$B$33:$B$776,W$83)+'СЕТ СН'!$H$9+СВЦЭМ!$D$10+'СЕТ СН'!$H$5-'СЕТ СН'!$H$17</f>
        <v>3325.80398259</v>
      </c>
      <c r="X102" s="36">
        <f>SUMIFS(СВЦЭМ!$C$33:$C$776,СВЦЭМ!$A$33:$A$776,$A102,СВЦЭМ!$B$33:$B$776,X$83)+'СЕТ СН'!$H$9+СВЦЭМ!$D$10+'СЕТ СН'!$H$5-'СЕТ СН'!$H$17</f>
        <v>3350.6937786200001</v>
      </c>
      <c r="Y102" s="36">
        <f>SUMIFS(СВЦЭМ!$C$33:$C$776,СВЦЭМ!$A$33:$A$776,$A102,СВЦЭМ!$B$33:$B$776,Y$83)+'СЕТ СН'!$H$9+СВЦЭМ!$D$10+'СЕТ СН'!$H$5-'СЕТ СН'!$H$17</f>
        <v>3403.1586513500001</v>
      </c>
    </row>
    <row r="103" spans="1:25" ht="15.75" x14ac:dyDescent="0.2">
      <c r="A103" s="35">
        <f t="shared" si="2"/>
        <v>44094</v>
      </c>
      <c r="B103" s="36">
        <f>SUMIFS(СВЦЭМ!$C$33:$C$776,СВЦЭМ!$A$33:$A$776,$A103,СВЦЭМ!$B$33:$B$776,B$83)+'СЕТ СН'!$H$9+СВЦЭМ!$D$10+'СЕТ СН'!$H$5-'СЕТ СН'!$H$17</f>
        <v>3455.5985312900002</v>
      </c>
      <c r="C103" s="36">
        <f>SUMIFS(СВЦЭМ!$C$33:$C$776,СВЦЭМ!$A$33:$A$776,$A103,СВЦЭМ!$B$33:$B$776,C$83)+'СЕТ СН'!$H$9+СВЦЭМ!$D$10+'СЕТ СН'!$H$5-'СЕТ СН'!$H$17</f>
        <v>3485.7541386500002</v>
      </c>
      <c r="D103" s="36">
        <f>SUMIFS(СВЦЭМ!$C$33:$C$776,СВЦЭМ!$A$33:$A$776,$A103,СВЦЭМ!$B$33:$B$776,D$83)+'СЕТ СН'!$H$9+СВЦЭМ!$D$10+'СЕТ СН'!$H$5-'СЕТ СН'!$H$17</f>
        <v>3520.3914692900003</v>
      </c>
      <c r="E103" s="36">
        <f>SUMIFS(СВЦЭМ!$C$33:$C$776,СВЦЭМ!$A$33:$A$776,$A103,СВЦЭМ!$B$33:$B$776,E$83)+'СЕТ СН'!$H$9+СВЦЭМ!$D$10+'СЕТ СН'!$H$5-'СЕТ СН'!$H$17</f>
        <v>3551.3658909400001</v>
      </c>
      <c r="F103" s="36">
        <f>SUMIFS(СВЦЭМ!$C$33:$C$776,СВЦЭМ!$A$33:$A$776,$A103,СВЦЭМ!$B$33:$B$776,F$83)+'СЕТ СН'!$H$9+СВЦЭМ!$D$10+'СЕТ СН'!$H$5-'СЕТ СН'!$H$17</f>
        <v>3565.59957085</v>
      </c>
      <c r="G103" s="36">
        <f>SUMIFS(СВЦЭМ!$C$33:$C$776,СВЦЭМ!$A$33:$A$776,$A103,СВЦЭМ!$B$33:$B$776,G$83)+'СЕТ СН'!$H$9+СВЦЭМ!$D$10+'СЕТ СН'!$H$5-'СЕТ СН'!$H$17</f>
        <v>3548.1393853999998</v>
      </c>
      <c r="H103" s="36">
        <f>SUMIFS(СВЦЭМ!$C$33:$C$776,СВЦЭМ!$A$33:$A$776,$A103,СВЦЭМ!$B$33:$B$776,H$83)+'СЕТ СН'!$H$9+СВЦЭМ!$D$10+'СЕТ СН'!$H$5-'СЕТ СН'!$H$17</f>
        <v>3529.5875010899999</v>
      </c>
      <c r="I103" s="36">
        <f>SUMIFS(СВЦЭМ!$C$33:$C$776,СВЦЭМ!$A$33:$A$776,$A103,СВЦЭМ!$B$33:$B$776,I$83)+'СЕТ СН'!$H$9+СВЦЭМ!$D$10+'СЕТ СН'!$H$5-'СЕТ СН'!$H$17</f>
        <v>3485.3226100900001</v>
      </c>
      <c r="J103" s="36">
        <f>SUMIFS(СВЦЭМ!$C$33:$C$776,СВЦЭМ!$A$33:$A$776,$A103,СВЦЭМ!$B$33:$B$776,J$83)+'СЕТ СН'!$H$9+СВЦЭМ!$D$10+'СЕТ СН'!$H$5-'СЕТ СН'!$H$17</f>
        <v>3446.4453988100004</v>
      </c>
      <c r="K103" s="36">
        <f>SUMIFS(СВЦЭМ!$C$33:$C$776,СВЦЭМ!$A$33:$A$776,$A103,СВЦЭМ!$B$33:$B$776,K$83)+'СЕТ СН'!$H$9+СВЦЭМ!$D$10+'СЕТ СН'!$H$5-'СЕТ СН'!$H$17</f>
        <v>3426.38701773</v>
      </c>
      <c r="L103" s="36">
        <f>SUMIFS(СВЦЭМ!$C$33:$C$776,СВЦЭМ!$A$33:$A$776,$A103,СВЦЭМ!$B$33:$B$776,L$83)+'СЕТ СН'!$H$9+СВЦЭМ!$D$10+'СЕТ СН'!$H$5-'СЕТ СН'!$H$17</f>
        <v>3422.76369501</v>
      </c>
      <c r="M103" s="36">
        <f>SUMIFS(СВЦЭМ!$C$33:$C$776,СВЦЭМ!$A$33:$A$776,$A103,СВЦЭМ!$B$33:$B$776,M$83)+'СЕТ СН'!$H$9+СВЦЭМ!$D$10+'СЕТ СН'!$H$5-'СЕТ СН'!$H$17</f>
        <v>3392.6297007200001</v>
      </c>
      <c r="N103" s="36">
        <f>SUMIFS(СВЦЭМ!$C$33:$C$776,СВЦЭМ!$A$33:$A$776,$A103,СВЦЭМ!$B$33:$B$776,N$83)+'СЕТ СН'!$H$9+СВЦЭМ!$D$10+'СЕТ СН'!$H$5-'СЕТ СН'!$H$17</f>
        <v>3363.9818949999999</v>
      </c>
      <c r="O103" s="36">
        <f>SUMIFS(СВЦЭМ!$C$33:$C$776,СВЦЭМ!$A$33:$A$776,$A103,СВЦЭМ!$B$33:$B$776,O$83)+'СЕТ СН'!$H$9+СВЦЭМ!$D$10+'СЕТ СН'!$H$5-'СЕТ СН'!$H$17</f>
        <v>3362.1720147200003</v>
      </c>
      <c r="P103" s="36">
        <f>SUMIFS(СВЦЭМ!$C$33:$C$776,СВЦЭМ!$A$33:$A$776,$A103,СВЦЭМ!$B$33:$B$776,P$83)+'СЕТ СН'!$H$9+СВЦЭМ!$D$10+'СЕТ СН'!$H$5-'СЕТ СН'!$H$17</f>
        <v>3353.9641801500002</v>
      </c>
      <c r="Q103" s="36">
        <f>SUMIFS(СВЦЭМ!$C$33:$C$776,СВЦЭМ!$A$33:$A$776,$A103,СВЦЭМ!$B$33:$B$776,Q$83)+'СЕТ СН'!$H$9+СВЦЭМ!$D$10+'СЕТ СН'!$H$5-'СЕТ СН'!$H$17</f>
        <v>3359.4637352999998</v>
      </c>
      <c r="R103" s="36">
        <f>SUMIFS(СВЦЭМ!$C$33:$C$776,СВЦЭМ!$A$33:$A$776,$A103,СВЦЭМ!$B$33:$B$776,R$83)+'СЕТ СН'!$H$9+СВЦЭМ!$D$10+'СЕТ СН'!$H$5-'СЕТ СН'!$H$17</f>
        <v>3361.2228536000002</v>
      </c>
      <c r="S103" s="36">
        <f>SUMIFS(СВЦЭМ!$C$33:$C$776,СВЦЭМ!$A$33:$A$776,$A103,СВЦЭМ!$B$33:$B$776,S$83)+'СЕТ СН'!$H$9+СВЦЭМ!$D$10+'СЕТ СН'!$H$5-'СЕТ СН'!$H$17</f>
        <v>3367.3721838400002</v>
      </c>
      <c r="T103" s="36">
        <f>SUMIFS(СВЦЭМ!$C$33:$C$776,СВЦЭМ!$A$33:$A$776,$A103,СВЦЭМ!$B$33:$B$776,T$83)+'СЕТ СН'!$H$9+СВЦЭМ!$D$10+'СЕТ СН'!$H$5-'СЕТ СН'!$H$17</f>
        <v>3382.1906698900002</v>
      </c>
      <c r="U103" s="36">
        <f>SUMIFS(СВЦЭМ!$C$33:$C$776,СВЦЭМ!$A$33:$A$776,$A103,СВЦЭМ!$B$33:$B$776,U$83)+'СЕТ СН'!$H$9+СВЦЭМ!$D$10+'СЕТ СН'!$H$5-'СЕТ СН'!$H$17</f>
        <v>3402.2389366400002</v>
      </c>
      <c r="V103" s="36">
        <f>SUMIFS(СВЦЭМ!$C$33:$C$776,СВЦЭМ!$A$33:$A$776,$A103,СВЦЭМ!$B$33:$B$776,V$83)+'СЕТ СН'!$H$9+СВЦЭМ!$D$10+'СЕТ СН'!$H$5-'СЕТ СН'!$H$17</f>
        <v>3410.85877398</v>
      </c>
      <c r="W103" s="36">
        <f>SUMIFS(СВЦЭМ!$C$33:$C$776,СВЦЭМ!$A$33:$A$776,$A103,СВЦЭМ!$B$33:$B$776,W$83)+'СЕТ СН'!$H$9+СВЦЭМ!$D$10+'СЕТ СН'!$H$5-'СЕТ СН'!$H$17</f>
        <v>3397.8956171099999</v>
      </c>
      <c r="X103" s="36">
        <f>SUMIFS(СВЦЭМ!$C$33:$C$776,СВЦЭМ!$A$33:$A$776,$A103,СВЦЭМ!$B$33:$B$776,X$83)+'СЕТ СН'!$H$9+СВЦЭМ!$D$10+'СЕТ СН'!$H$5-'СЕТ СН'!$H$17</f>
        <v>3372.6419997399998</v>
      </c>
      <c r="Y103" s="36">
        <f>SUMIFS(СВЦЭМ!$C$33:$C$776,СВЦЭМ!$A$33:$A$776,$A103,СВЦЭМ!$B$33:$B$776,Y$83)+'СЕТ СН'!$H$9+СВЦЭМ!$D$10+'СЕТ СН'!$H$5-'СЕТ СН'!$H$17</f>
        <v>3447.6736090900004</v>
      </c>
    </row>
    <row r="104" spans="1:25" ht="15.75" x14ac:dyDescent="0.2">
      <c r="A104" s="35">
        <f t="shared" si="2"/>
        <v>44095</v>
      </c>
      <c r="B104" s="36">
        <f>SUMIFS(СВЦЭМ!$C$33:$C$776,СВЦЭМ!$A$33:$A$776,$A104,СВЦЭМ!$B$33:$B$776,B$83)+'СЕТ СН'!$H$9+СВЦЭМ!$D$10+'СЕТ СН'!$H$5-'СЕТ СН'!$H$17</f>
        <v>3479.95224306</v>
      </c>
      <c r="C104" s="36">
        <f>SUMIFS(СВЦЭМ!$C$33:$C$776,СВЦЭМ!$A$33:$A$776,$A104,СВЦЭМ!$B$33:$B$776,C$83)+'СЕТ СН'!$H$9+СВЦЭМ!$D$10+'СЕТ СН'!$H$5-'СЕТ СН'!$H$17</f>
        <v>3486.9269293300003</v>
      </c>
      <c r="D104" s="36">
        <f>SUMIFS(СВЦЭМ!$C$33:$C$776,СВЦЭМ!$A$33:$A$776,$A104,СВЦЭМ!$B$33:$B$776,D$83)+'СЕТ СН'!$H$9+СВЦЭМ!$D$10+'СЕТ СН'!$H$5-'СЕТ СН'!$H$17</f>
        <v>3495.62326209</v>
      </c>
      <c r="E104" s="36">
        <f>SUMIFS(СВЦЭМ!$C$33:$C$776,СВЦЭМ!$A$33:$A$776,$A104,СВЦЭМ!$B$33:$B$776,E$83)+'СЕТ СН'!$H$9+СВЦЭМ!$D$10+'СЕТ СН'!$H$5-'СЕТ СН'!$H$17</f>
        <v>3515.7120426000001</v>
      </c>
      <c r="F104" s="36">
        <f>SUMIFS(СВЦЭМ!$C$33:$C$776,СВЦЭМ!$A$33:$A$776,$A104,СВЦЭМ!$B$33:$B$776,F$83)+'СЕТ СН'!$H$9+СВЦЭМ!$D$10+'СЕТ СН'!$H$5-'СЕТ СН'!$H$17</f>
        <v>3516.9632801500002</v>
      </c>
      <c r="G104" s="36">
        <f>SUMIFS(СВЦЭМ!$C$33:$C$776,СВЦЭМ!$A$33:$A$776,$A104,СВЦЭМ!$B$33:$B$776,G$83)+'СЕТ СН'!$H$9+СВЦЭМ!$D$10+'СЕТ СН'!$H$5-'СЕТ СН'!$H$17</f>
        <v>3502.2736064199999</v>
      </c>
      <c r="H104" s="36">
        <f>SUMIFS(СВЦЭМ!$C$33:$C$776,СВЦЭМ!$A$33:$A$776,$A104,СВЦЭМ!$B$33:$B$776,H$83)+'СЕТ СН'!$H$9+СВЦЭМ!$D$10+'СЕТ СН'!$H$5-'СЕТ СН'!$H$17</f>
        <v>3459.17556595</v>
      </c>
      <c r="I104" s="36">
        <f>SUMIFS(СВЦЭМ!$C$33:$C$776,СВЦЭМ!$A$33:$A$776,$A104,СВЦЭМ!$B$33:$B$776,I$83)+'СЕТ СН'!$H$9+СВЦЭМ!$D$10+'СЕТ СН'!$H$5-'СЕТ СН'!$H$17</f>
        <v>3411.2572546700003</v>
      </c>
      <c r="J104" s="36">
        <f>SUMIFS(СВЦЭМ!$C$33:$C$776,СВЦЭМ!$A$33:$A$776,$A104,СВЦЭМ!$B$33:$B$776,J$83)+'СЕТ СН'!$H$9+СВЦЭМ!$D$10+'СЕТ СН'!$H$5-'СЕТ СН'!$H$17</f>
        <v>3370.8199094299998</v>
      </c>
      <c r="K104" s="36">
        <f>SUMIFS(СВЦЭМ!$C$33:$C$776,СВЦЭМ!$A$33:$A$776,$A104,СВЦЭМ!$B$33:$B$776,K$83)+'СЕТ СН'!$H$9+СВЦЭМ!$D$10+'СЕТ СН'!$H$5-'СЕТ СН'!$H$17</f>
        <v>3356.0098351699999</v>
      </c>
      <c r="L104" s="36">
        <f>SUMIFS(СВЦЭМ!$C$33:$C$776,СВЦЭМ!$A$33:$A$776,$A104,СВЦЭМ!$B$33:$B$776,L$83)+'СЕТ СН'!$H$9+СВЦЭМ!$D$10+'СЕТ СН'!$H$5-'СЕТ СН'!$H$17</f>
        <v>3378.0894088700002</v>
      </c>
      <c r="M104" s="36">
        <f>SUMIFS(СВЦЭМ!$C$33:$C$776,СВЦЭМ!$A$33:$A$776,$A104,СВЦЭМ!$B$33:$B$776,M$83)+'СЕТ СН'!$H$9+СВЦЭМ!$D$10+'СЕТ СН'!$H$5-'СЕТ СН'!$H$17</f>
        <v>3346.2586125000003</v>
      </c>
      <c r="N104" s="36">
        <f>SUMIFS(СВЦЭМ!$C$33:$C$776,СВЦЭМ!$A$33:$A$776,$A104,СВЦЭМ!$B$33:$B$776,N$83)+'СЕТ СН'!$H$9+СВЦЭМ!$D$10+'СЕТ СН'!$H$5-'СЕТ СН'!$H$17</f>
        <v>3299.4227452200003</v>
      </c>
      <c r="O104" s="36">
        <f>SUMIFS(СВЦЭМ!$C$33:$C$776,СВЦЭМ!$A$33:$A$776,$A104,СВЦЭМ!$B$33:$B$776,O$83)+'СЕТ СН'!$H$9+СВЦЭМ!$D$10+'СЕТ СН'!$H$5-'СЕТ СН'!$H$17</f>
        <v>3301.3241914</v>
      </c>
      <c r="P104" s="36">
        <f>SUMIFS(СВЦЭМ!$C$33:$C$776,СВЦЭМ!$A$33:$A$776,$A104,СВЦЭМ!$B$33:$B$776,P$83)+'СЕТ СН'!$H$9+СВЦЭМ!$D$10+'СЕТ СН'!$H$5-'СЕТ СН'!$H$17</f>
        <v>3294.5021083400002</v>
      </c>
      <c r="Q104" s="36">
        <f>SUMIFS(СВЦЭМ!$C$33:$C$776,СВЦЭМ!$A$33:$A$776,$A104,СВЦЭМ!$B$33:$B$776,Q$83)+'СЕТ СН'!$H$9+СВЦЭМ!$D$10+'СЕТ СН'!$H$5-'СЕТ СН'!$H$17</f>
        <v>3291.9516159300001</v>
      </c>
      <c r="R104" s="36">
        <f>SUMIFS(СВЦЭМ!$C$33:$C$776,СВЦЭМ!$A$33:$A$776,$A104,СВЦЭМ!$B$33:$B$776,R$83)+'СЕТ СН'!$H$9+СВЦЭМ!$D$10+'СЕТ СН'!$H$5-'СЕТ СН'!$H$17</f>
        <v>3294.6007328300002</v>
      </c>
      <c r="S104" s="36">
        <f>SUMIFS(СВЦЭМ!$C$33:$C$776,СВЦЭМ!$A$33:$A$776,$A104,СВЦЭМ!$B$33:$B$776,S$83)+'СЕТ СН'!$H$9+СВЦЭМ!$D$10+'СЕТ СН'!$H$5-'СЕТ СН'!$H$17</f>
        <v>3300.6493263699999</v>
      </c>
      <c r="T104" s="36">
        <f>SUMIFS(СВЦЭМ!$C$33:$C$776,СВЦЭМ!$A$33:$A$776,$A104,СВЦЭМ!$B$33:$B$776,T$83)+'СЕТ СН'!$H$9+СВЦЭМ!$D$10+'СЕТ СН'!$H$5-'СЕТ СН'!$H$17</f>
        <v>3324.5438779599999</v>
      </c>
      <c r="U104" s="36">
        <f>SUMIFS(СВЦЭМ!$C$33:$C$776,СВЦЭМ!$A$33:$A$776,$A104,СВЦЭМ!$B$33:$B$776,U$83)+'СЕТ СН'!$H$9+СВЦЭМ!$D$10+'СЕТ СН'!$H$5-'СЕТ СН'!$H$17</f>
        <v>3338.5089560300003</v>
      </c>
      <c r="V104" s="36">
        <f>SUMIFS(СВЦЭМ!$C$33:$C$776,СВЦЭМ!$A$33:$A$776,$A104,СВЦЭМ!$B$33:$B$776,V$83)+'СЕТ СН'!$H$9+СВЦЭМ!$D$10+'СЕТ СН'!$H$5-'СЕТ СН'!$H$17</f>
        <v>3346.3012790399998</v>
      </c>
      <c r="W104" s="36">
        <f>SUMIFS(СВЦЭМ!$C$33:$C$776,СВЦЭМ!$A$33:$A$776,$A104,СВЦЭМ!$B$33:$B$776,W$83)+'СЕТ СН'!$H$9+СВЦЭМ!$D$10+'СЕТ СН'!$H$5-'СЕТ СН'!$H$17</f>
        <v>3324.7980436000003</v>
      </c>
      <c r="X104" s="36">
        <f>SUMIFS(СВЦЭМ!$C$33:$C$776,СВЦЭМ!$A$33:$A$776,$A104,СВЦЭМ!$B$33:$B$776,X$83)+'СЕТ СН'!$H$9+СВЦЭМ!$D$10+'СЕТ СН'!$H$5-'СЕТ СН'!$H$17</f>
        <v>3302.9977071200001</v>
      </c>
      <c r="Y104" s="36">
        <f>SUMIFS(СВЦЭМ!$C$33:$C$776,СВЦЭМ!$A$33:$A$776,$A104,СВЦЭМ!$B$33:$B$776,Y$83)+'СЕТ СН'!$H$9+СВЦЭМ!$D$10+'СЕТ СН'!$H$5-'СЕТ СН'!$H$17</f>
        <v>3390.7497573600003</v>
      </c>
    </row>
    <row r="105" spans="1:25" ht="15.75" x14ac:dyDescent="0.2">
      <c r="A105" s="35">
        <f t="shared" si="2"/>
        <v>44096</v>
      </c>
      <c r="B105" s="36">
        <f>SUMIFS(СВЦЭМ!$C$33:$C$776,СВЦЭМ!$A$33:$A$776,$A105,СВЦЭМ!$B$33:$B$776,B$83)+'СЕТ СН'!$H$9+СВЦЭМ!$D$10+'СЕТ СН'!$H$5-'СЕТ СН'!$H$17</f>
        <v>3485.1222274500001</v>
      </c>
      <c r="C105" s="36">
        <f>SUMIFS(СВЦЭМ!$C$33:$C$776,СВЦЭМ!$A$33:$A$776,$A105,СВЦЭМ!$B$33:$B$776,C$83)+'СЕТ СН'!$H$9+СВЦЭМ!$D$10+'СЕТ СН'!$H$5-'СЕТ СН'!$H$17</f>
        <v>3522.4952209000003</v>
      </c>
      <c r="D105" s="36">
        <f>SUMIFS(СВЦЭМ!$C$33:$C$776,СВЦЭМ!$A$33:$A$776,$A105,СВЦЭМ!$B$33:$B$776,D$83)+'СЕТ СН'!$H$9+СВЦЭМ!$D$10+'СЕТ СН'!$H$5-'СЕТ СН'!$H$17</f>
        <v>3541.7128161099999</v>
      </c>
      <c r="E105" s="36">
        <f>SUMIFS(СВЦЭМ!$C$33:$C$776,СВЦЭМ!$A$33:$A$776,$A105,СВЦЭМ!$B$33:$B$776,E$83)+'СЕТ СН'!$H$9+СВЦЭМ!$D$10+'СЕТ СН'!$H$5-'СЕТ СН'!$H$17</f>
        <v>3563.7533769800002</v>
      </c>
      <c r="F105" s="36">
        <f>SUMIFS(СВЦЭМ!$C$33:$C$776,СВЦЭМ!$A$33:$A$776,$A105,СВЦЭМ!$B$33:$B$776,F$83)+'СЕТ СН'!$H$9+СВЦЭМ!$D$10+'СЕТ СН'!$H$5-'СЕТ СН'!$H$17</f>
        <v>3551.5170675200002</v>
      </c>
      <c r="G105" s="36">
        <f>SUMIFS(СВЦЭМ!$C$33:$C$776,СВЦЭМ!$A$33:$A$776,$A105,СВЦЭМ!$B$33:$B$776,G$83)+'СЕТ СН'!$H$9+СВЦЭМ!$D$10+'СЕТ СН'!$H$5-'СЕТ СН'!$H$17</f>
        <v>3523.7604024299999</v>
      </c>
      <c r="H105" s="36">
        <f>SUMIFS(СВЦЭМ!$C$33:$C$776,СВЦЭМ!$A$33:$A$776,$A105,СВЦЭМ!$B$33:$B$776,H$83)+'СЕТ СН'!$H$9+СВЦЭМ!$D$10+'СЕТ СН'!$H$5-'СЕТ СН'!$H$17</f>
        <v>3487.03879005</v>
      </c>
      <c r="I105" s="36">
        <f>SUMIFS(СВЦЭМ!$C$33:$C$776,СВЦЭМ!$A$33:$A$776,$A105,СВЦЭМ!$B$33:$B$776,I$83)+'СЕТ СН'!$H$9+СВЦЭМ!$D$10+'СЕТ СН'!$H$5-'СЕТ СН'!$H$17</f>
        <v>3464.6707956300002</v>
      </c>
      <c r="J105" s="36">
        <f>SUMIFS(СВЦЭМ!$C$33:$C$776,СВЦЭМ!$A$33:$A$776,$A105,СВЦЭМ!$B$33:$B$776,J$83)+'СЕТ СН'!$H$9+СВЦЭМ!$D$10+'СЕТ СН'!$H$5-'СЕТ СН'!$H$17</f>
        <v>3432.5429042200003</v>
      </c>
      <c r="K105" s="36">
        <f>SUMIFS(СВЦЭМ!$C$33:$C$776,СВЦЭМ!$A$33:$A$776,$A105,СВЦЭМ!$B$33:$B$776,K$83)+'СЕТ СН'!$H$9+СВЦЭМ!$D$10+'СЕТ СН'!$H$5-'СЕТ СН'!$H$17</f>
        <v>3420.2242004500004</v>
      </c>
      <c r="L105" s="36">
        <f>SUMIFS(СВЦЭМ!$C$33:$C$776,СВЦЭМ!$A$33:$A$776,$A105,СВЦЭМ!$B$33:$B$776,L$83)+'СЕТ СН'!$H$9+СВЦЭМ!$D$10+'СЕТ СН'!$H$5-'СЕТ СН'!$H$17</f>
        <v>3420.24117776</v>
      </c>
      <c r="M105" s="36">
        <f>SUMIFS(СВЦЭМ!$C$33:$C$776,СВЦЭМ!$A$33:$A$776,$A105,СВЦЭМ!$B$33:$B$776,M$83)+'СЕТ СН'!$H$9+СВЦЭМ!$D$10+'СЕТ СН'!$H$5-'СЕТ СН'!$H$17</f>
        <v>3392.21490137</v>
      </c>
      <c r="N105" s="36">
        <f>SUMIFS(СВЦЭМ!$C$33:$C$776,СВЦЭМ!$A$33:$A$776,$A105,СВЦЭМ!$B$33:$B$776,N$83)+'СЕТ СН'!$H$9+СВЦЭМ!$D$10+'СЕТ СН'!$H$5-'СЕТ СН'!$H$17</f>
        <v>3340.2531340599999</v>
      </c>
      <c r="O105" s="36">
        <f>SUMIFS(СВЦЭМ!$C$33:$C$776,СВЦЭМ!$A$33:$A$776,$A105,СВЦЭМ!$B$33:$B$776,O$83)+'СЕТ СН'!$H$9+СВЦЭМ!$D$10+'СЕТ СН'!$H$5-'СЕТ СН'!$H$17</f>
        <v>3329.96834442</v>
      </c>
      <c r="P105" s="36">
        <f>SUMIFS(СВЦЭМ!$C$33:$C$776,СВЦЭМ!$A$33:$A$776,$A105,СВЦЭМ!$B$33:$B$776,P$83)+'СЕТ СН'!$H$9+СВЦЭМ!$D$10+'СЕТ СН'!$H$5-'СЕТ СН'!$H$17</f>
        <v>3321.94659125</v>
      </c>
      <c r="Q105" s="36">
        <f>SUMIFS(СВЦЭМ!$C$33:$C$776,СВЦЭМ!$A$33:$A$776,$A105,СВЦЭМ!$B$33:$B$776,Q$83)+'СЕТ СН'!$H$9+СВЦЭМ!$D$10+'СЕТ СН'!$H$5-'СЕТ СН'!$H$17</f>
        <v>3328.63194557</v>
      </c>
      <c r="R105" s="36">
        <f>SUMIFS(СВЦЭМ!$C$33:$C$776,СВЦЭМ!$A$33:$A$776,$A105,СВЦЭМ!$B$33:$B$776,R$83)+'СЕТ СН'!$H$9+СВЦЭМ!$D$10+'СЕТ СН'!$H$5-'СЕТ СН'!$H$17</f>
        <v>3330.12101175</v>
      </c>
      <c r="S105" s="36">
        <f>SUMIFS(СВЦЭМ!$C$33:$C$776,СВЦЭМ!$A$33:$A$776,$A105,СВЦЭМ!$B$33:$B$776,S$83)+'СЕТ СН'!$H$9+СВЦЭМ!$D$10+'СЕТ СН'!$H$5-'СЕТ СН'!$H$17</f>
        <v>3331.4078522300001</v>
      </c>
      <c r="T105" s="36">
        <f>SUMIFS(СВЦЭМ!$C$33:$C$776,СВЦЭМ!$A$33:$A$776,$A105,СВЦЭМ!$B$33:$B$776,T$83)+'СЕТ СН'!$H$9+СВЦЭМ!$D$10+'СЕТ СН'!$H$5-'СЕТ СН'!$H$17</f>
        <v>3340.1801913600002</v>
      </c>
      <c r="U105" s="36">
        <f>SUMIFS(СВЦЭМ!$C$33:$C$776,СВЦЭМ!$A$33:$A$776,$A105,СВЦЭМ!$B$33:$B$776,U$83)+'СЕТ СН'!$H$9+СВЦЭМ!$D$10+'СЕТ СН'!$H$5-'СЕТ СН'!$H$17</f>
        <v>3365.24625586</v>
      </c>
      <c r="V105" s="36">
        <f>SUMIFS(СВЦЭМ!$C$33:$C$776,СВЦЭМ!$A$33:$A$776,$A105,СВЦЭМ!$B$33:$B$776,V$83)+'СЕТ СН'!$H$9+СВЦЭМ!$D$10+'СЕТ СН'!$H$5-'СЕТ СН'!$H$17</f>
        <v>3363.9621953700002</v>
      </c>
      <c r="W105" s="36">
        <f>SUMIFS(СВЦЭМ!$C$33:$C$776,СВЦЭМ!$A$33:$A$776,$A105,СВЦЭМ!$B$33:$B$776,W$83)+'СЕТ СН'!$H$9+СВЦЭМ!$D$10+'СЕТ СН'!$H$5-'СЕТ СН'!$H$17</f>
        <v>3354.3061479400003</v>
      </c>
      <c r="X105" s="36">
        <f>SUMIFS(СВЦЭМ!$C$33:$C$776,СВЦЭМ!$A$33:$A$776,$A105,СВЦЭМ!$B$33:$B$776,X$83)+'СЕТ СН'!$H$9+СВЦЭМ!$D$10+'СЕТ СН'!$H$5-'СЕТ СН'!$H$17</f>
        <v>3352.25068513</v>
      </c>
      <c r="Y105" s="36">
        <f>SUMIFS(СВЦЭМ!$C$33:$C$776,СВЦЭМ!$A$33:$A$776,$A105,СВЦЭМ!$B$33:$B$776,Y$83)+'СЕТ СН'!$H$9+СВЦЭМ!$D$10+'СЕТ СН'!$H$5-'СЕТ СН'!$H$17</f>
        <v>3425.7062077099999</v>
      </c>
    </row>
    <row r="106" spans="1:25" ht="15.75" x14ac:dyDescent="0.2">
      <c r="A106" s="35">
        <f t="shared" si="2"/>
        <v>44097</v>
      </c>
      <c r="B106" s="36">
        <f>SUMIFS(СВЦЭМ!$C$33:$C$776,СВЦЭМ!$A$33:$A$776,$A106,СВЦЭМ!$B$33:$B$776,B$83)+'СЕТ СН'!$H$9+СВЦЭМ!$D$10+'СЕТ СН'!$H$5-'СЕТ СН'!$H$17</f>
        <v>3477.8585839900002</v>
      </c>
      <c r="C106" s="36">
        <f>SUMIFS(СВЦЭМ!$C$33:$C$776,СВЦЭМ!$A$33:$A$776,$A106,СВЦЭМ!$B$33:$B$776,C$83)+'СЕТ СН'!$H$9+СВЦЭМ!$D$10+'СЕТ СН'!$H$5-'СЕТ СН'!$H$17</f>
        <v>3516.4969622799999</v>
      </c>
      <c r="D106" s="36">
        <f>SUMIFS(СВЦЭМ!$C$33:$C$776,СВЦЭМ!$A$33:$A$776,$A106,СВЦЭМ!$B$33:$B$776,D$83)+'СЕТ СН'!$H$9+СВЦЭМ!$D$10+'СЕТ СН'!$H$5-'СЕТ СН'!$H$17</f>
        <v>3533.05268243</v>
      </c>
      <c r="E106" s="36">
        <f>SUMIFS(СВЦЭМ!$C$33:$C$776,СВЦЭМ!$A$33:$A$776,$A106,СВЦЭМ!$B$33:$B$776,E$83)+'СЕТ СН'!$H$9+СВЦЭМ!$D$10+'СЕТ СН'!$H$5-'СЕТ СН'!$H$17</f>
        <v>3551.7951406100001</v>
      </c>
      <c r="F106" s="36">
        <f>SUMIFS(СВЦЭМ!$C$33:$C$776,СВЦЭМ!$A$33:$A$776,$A106,СВЦЭМ!$B$33:$B$776,F$83)+'СЕТ СН'!$H$9+СВЦЭМ!$D$10+'СЕТ СН'!$H$5-'СЕТ СН'!$H$17</f>
        <v>3563.9926826400001</v>
      </c>
      <c r="G106" s="36">
        <f>SUMIFS(СВЦЭМ!$C$33:$C$776,СВЦЭМ!$A$33:$A$776,$A106,СВЦЭМ!$B$33:$B$776,G$83)+'СЕТ СН'!$H$9+СВЦЭМ!$D$10+'СЕТ СН'!$H$5-'СЕТ СН'!$H$17</f>
        <v>3543.6365053500003</v>
      </c>
      <c r="H106" s="36">
        <f>SUMIFS(СВЦЭМ!$C$33:$C$776,СВЦЭМ!$A$33:$A$776,$A106,СВЦЭМ!$B$33:$B$776,H$83)+'СЕТ СН'!$H$9+СВЦЭМ!$D$10+'СЕТ СН'!$H$5-'СЕТ СН'!$H$17</f>
        <v>3494.1078067100002</v>
      </c>
      <c r="I106" s="36">
        <f>SUMIFS(СВЦЭМ!$C$33:$C$776,СВЦЭМ!$A$33:$A$776,$A106,СВЦЭМ!$B$33:$B$776,I$83)+'СЕТ СН'!$H$9+СВЦЭМ!$D$10+'СЕТ СН'!$H$5-'СЕТ СН'!$H$17</f>
        <v>3437.2744970100002</v>
      </c>
      <c r="J106" s="36">
        <f>SUMIFS(СВЦЭМ!$C$33:$C$776,СВЦЭМ!$A$33:$A$776,$A106,СВЦЭМ!$B$33:$B$776,J$83)+'СЕТ СН'!$H$9+СВЦЭМ!$D$10+'СЕТ СН'!$H$5-'СЕТ СН'!$H$17</f>
        <v>3406.0813620100002</v>
      </c>
      <c r="K106" s="36">
        <f>SUMIFS(СВЦЭМ!$C$33:$C$776,СВЦЭМ!$A$33:$A$776,$A106,СВЦЭМ!$B$33:$B$776,K$83)+'СЕТ СН'!$H$9+СВЦЭМ!$D$10+'СЕТ СН'!$H$5-'СЕТ СН'!$H$17</f>
        <v>3398.0407492600002</v>
      </c>
      <c r="L106" s="36">
        <f>SUMIFS(СВЦЭМ!$C$33:$C$776,СВЦЭМ!$A$33:$A$776,$A106,СВЦЭМ!$B$33:$B$776,L$83)+'СЕТ СН'!$H$9+СВЦЭМ!$D$10+'СЕТ СН'!$H$5-'СЕТ СН'!$H$17</f>
        <v>3392.02136591</v>
      </c>
      <c r="M106" s="36">
        <f>SUMIFS(СВЦЭМ!$C$33:$C$776,СВЦЭМ!$A$33:$A$776,$A106,СВЦЭМ!$B$33:$B$776,M$83)+'СЕТ СН'!$H$9+СВЦЭМ!$D$10+'СЕТ СН'!$H$5-'СЕТ СН'!$H$17</f>
        <v>3350.76827095</v>
      </c>
      <c r="N106" s="36">
        <f>SUMIFS(СВЦЭМ!$C$33:$C$776,СВЦЭМ!$A$33:$A$776,$A106,СВЦЭМ!$B$33:$B$776,N$83)+'СЕТ СН'!$H$9+СВЦЭМ!$D$10+'СЕТ СН'!$H$5-'СЕТ СН'!$H$17</f>
        <v>3343.10869533</v>
      </c>
      <c r="O106" s="36">
        <f>SUMIFS(СВЦЭМ!$C$33:$C$776,СВЦЭМ!$A$33:$A$776,$A106,СВЦЭМ!$B$33:$B$776,O$83)+'СЕТ СН'!$H$9+СВЦЭМ!$D$10+'СЕТ СН'!$H$5-'СЕТ СН'!$H$17</f>
        <v>3339.0648373399999</v>
      </c>
      <c r="P106" s="36">
        <f>SUMIFS(СВЦЭМ!$C$33:$C$776,СВЦЭМ!$A$33:$A$776,$A106,СВЦЭМ!$B$33:$B$776,P$83)+'СЕТ СН'!$H$9+СВЦЭМ!$D$10+'СЕТ СН'!$H$5-'СЕТ СН'!$H$17</f>
        <v>3336.51103853</v>
      </c>
      <c r="Q106" s="36">
        <f>SUMIFS(СВЦЭМ!$C$33:$C$776,СВЦЭМ!$A$33:$A$776,$A106,СВЦЭМ!$B$33:$B$776,Q$83)+'СЕТ СН'!$H$9+СВЦЭМ!$D$10+'СЕТ СН'!$H$5-'СЕТ СН'!$H$17</f>
        <v>3335.9626067500003</v>
      </c>
      <c r="R106" s="36">
        <f>SUMIFS(СВЦЭМ!$C$33:$C$776,СВЦЭМ!$A$33:$A$776,$A106,СВЦЭМ!$B$33:$B$776,R$83)+'СЕТ СН'!$H$9+СВЦЭМ!$D$10+'СЕТ СН'!$H$5-'СЕТ СН'!$H$17</f>
        <v>3334.7694489800001</v>
      </c>
      <c r="S106" s="36">
        <f>SUMIFS(СВЦЭМ!$C$33:$C$776,СВЦЭМ!$A$33:$A$776,$A106,СВЦЭМ!$B$33:$B$776,S$83)+'СЕТ СН'!$H$9+СВЦЭМ!$D$10+'СЕТ СН'!$H$5-'СЕТ СН'!$H$17</f>
        <v>3338.8478264599999</v>
      </c>
      <c r="T106" s="36">
        <f>SUMIFS(СВЦЭМ!$C$33:$C$776,СВЦЭМ!$A$33:$A$776,$A106,СВЦЭМ!$B$33:$B$776,T$83)+'СЕТ СН'!$H$9+СВЦЭМ!$D$10+'СЕТ СН'!$H$5-'СЕТ СН'!$H$17</f>
        <v>3337.7072621699999</v>
      </c>
      <c r="U106" s="36">
        <f>SUMIFS(СВЦЭМ!$C$33:$C$776,СВЦЭМ!$A$33:$A$776,$A106,СВЦЭМ!$B$33:$B$776,U$83)+'СЕТ СН'!$H$9+СВЦЭМ!$D$10+'СЕТ СН'!$H$5-'СЕТ СН'!$H$17</f>
        <v>3356.0423088799998</v>
      </c>
      <c r="V106" s="36">
        <f>SUMIFS(СВЦЭМ!$C$33:$C$776,СВЦЭМ!$A$33:$A$776,$A106,СВЦЭМ!$B$33:$B$776,V$83)+'СЕТ СН'!$H$9+СВЦЭМ!$D$10+'СЕТ СН'!$H$5-'СЕТ СН'!$H$17</f>
        <v>3348.4676814200002</v>
      </c>
      <c r="W106" s="36">
        <f>SUMIFS(СВЦЭМ!$C$33:$C$776,СВЦЭМ!$A$33:$A$776,$A106,СВЦЭМ!$B$33:$B$776,W$83)+'СЕТ СН'!$H$9+СВЦЭМ!$D$10+'СЕТ СН'!$H$5-'СЕТ СН'!$H$17</f>
        <v>3337.8084011400001</v>
      </c>
      <c r="X106" s="36">
        <f>SUMIFS(СВЦЭМ!$C$33:$C$776,СВЦЭМ!$A$33:$A$776,$A106,СВЦЭМ!$B$33:$B$776,X$83)+'СЕТ СН'!$H$9+СВЦЭМ!$D$10+'СЕТ СН'!$H$5-'СЕТ СН'!$H$17</f>
        <v>3325.44935459</v>
      </c>
      <c r="Y106" s="36">
        <f>SUMIFS(СВЦЭМ!$C$33:$C$776,СВЦЭМ!$A$33:$A$776,$A106,СВЦЭМ!$B$33:$B$776,Y$83)+'СЕТ СН'!$H$9+СВЦЭМ!$D$10+'СЕТ СН'!$H$5-'СЕТ СН'!$H$17</f>
        <v>3382.2210602499999</v>
      </c>
    </row>
    <row r="107" spans="1:25" ht="15.75" x14ac:dyDescent="0.2">
      <c r="A107" s="35">
        <f t="shared" si="2"/>
        <v>44098</v>
      </c>
      <c r="B107" s="36">
        <f>SUMIFS(СВЦЭМ!$C$33:$C$776,СВЦЭМ!$A$33:$A$776,$A107,СВЦЭМ!$B$33:$B$776,B$83)+'СЕТ СН'!$H$9+СВЦЭМ!$D$10+'СЕТ СН'!$H$5-'СЕТ СН'!$H$17</f>
        <v>3500.1441779000002</v>
      </c>
      <c r="C107" s="36">
        <f>SUMIFS(СВЦЭМ!$C$33:$C$776,СВЦЭМ!$A$33:$A$776,$A107,СВЦЭМ!$B$33:$B$776,C$83)+'СЕТ СН'!$H$9+СВЦЭМ!$D$10+'СЕТ СН'!$H$5-'СЕТ СН'!$H$17</f>
        <v>3516.8221323299999</v>
      </c>
      <c r="D107" s="36">
        <f>SUMIFS(СВЦЭМ!$C$33:$C$776,СВЦЭМ!$A$33:$A$776,$A107,СВЦЭМ!$B$33:$B$776,D$83)+'СЕТ СН'!$H$9+СВЦЭМ!$D$10+'СЕТ СН'!$H$5-'СЕТ СН'!$H$17</f>
        <v>3534.20994832</v>
      </c>
      <c r="E107" s="36">
        <f>SUMIFS(СВЦЭМ!$C$33:$C$776,СВЦЭМ!$A$33:$A$776,$A107,СВЦЭМ!$B$33:$B$776,E$83)+'СЕТ СН'!$H$9+СВЦЭМ!$D$10+'СЕТ СН'!$H$5-'СЕТ СН'!$H$17</f>
        <v>3539.49402624</v>
      </c>
      <c r="F107" s="36">
        <f>SUMIFS(СВЦЭМ!$C$33:$C$776,СВЦЭМ!$A$33:$A$776,$A107,СВЦЭМ!$B$33:$B$776,F$83)+'СЕТ СН'!$H$9+СВЦЭМ!$D$10+'СЕТ СН'!$H$5-'СЕТ СН'!$H$17</f>
        <v>3531.6921039399999</v>
      </c>
      <c r="G107" s="36">
        <f>SUMIFS(СВЦЭМ!$C$33:$C$776,СВЦЭМ!$A$33:$A$776,$A107,СВЦЭМ!$B$33:$B$776,G$83)+'СЕТ СН'!$H$9+СВЦЭМ!$D$10+'СЕТ СН'!$H$5-'СЕТ СН'!$H$17</f>
        <v>3528.93122451</v>
      </c>
      <c r="H107" s="36">
        <f>SUMIFS(СВЦЭМ!$C$33:$C$776,СВЦЭМ!$A$33:$A$776,$A107,СВЦЭМ!$B$33:$B$776,H$83)+'СЕТ СН'!$H$9+СВЦЭМ!$D$10+'СЕТ СН'!$H$5-'СЕТ СН'!$H$17</f>
        <v>3532.6952138699999</v>
      </c>
      <c r="I107" s="36">
        <f>SUMIFS(СВЦЭМ!$C$33:$C$776,СВЦЭМ!$A$33:$A$776,$A107,СВЦЭМ!$B$33:$B$776,I$83)+'СЕТ СН'!$H$9+СВЦЭМ!$D$10+'СЕТ СН'!$H$5-'СЕТ СН'!$H$17</f>
        <v>3445.1171506999999</v>
      </c>
      <c r="J107" s="36">
        <f>SUMIFS(СВЦЭМ!$C$33:$C$776,СВЦЭМ!$A$33:$A$776,$A107,СВЦЭМ!$B$33:$B$776,J$83)+'СЕТ СН'!$H$9+СВЦЭМ!$D$10+'СЕТ СН'!$H$5-'СЕТ СН'!$H$17</f>
        <v>3413.2865379</v>
      </c>
      <c r="K107" s="36">
        <f>SUMIFS(СВЦЭМ!$C$33:$C$776,СВЦЭМ!$A$33:$A$776,$A107,СВЦЭМ!$B$33:$B$776,K$83)+'СЕТ СН'!$H$9+СВЦЭМ!$D$10+'СЕТ СН'!$H$5-'СЕТ СН'!$H$17</f>
        <v>3415.2450333000002</v>
      </c>
      <c r="L107" s="36">
        <f>SUMIFS(СВЦЭМ!$C$33:$C$776,СВЦЭМ!$A$33:$A$776,$A107,СВЦЭМ!$B$33:$B$776,L$83)+'СЕТ СН'!$H$9+СВЦЭМ!$D$10+'СЕТ СН'!$H$5-'СЕТ СН'!$H$17</f>
        <v>3428.3502124400002</v>
      </c>
      <c r="M107" s="36">
        <f>SUMIFS(СВЦЭМ!$C$33:$C$776,СВЦЭМ!$A$33:$A$776,$A107,СВЦЭМ!$B$33:$B$776,M$83)+'СЕТ СН'!$H$9+СВЦЭМ!$D$10+'СЕТ СН'!$H$5-'СЕТ СН'!$H$17</f>
        <v>3388.7171614500003</v>
      </c>
      <c r="N107" s="36">
        <f>SUMIFS(СВЦЭМ!$C$33:$C$776,СВЦЭМ!$A$33:$A$776,$A107,СВЦЭМ!$B$33:$B$776,N$83)+'СЕТ СН'!$H$9+СВЦЭМ!$D$10+'СЕТ СН'!$H$5-'СЕТ СН'!$H$17</f>
        <v>3343.1367798000001</v>
      </c>
      <c r="O107" s="36">
        <f>SUMIFS(СВЦЭМ!$C$33:$C$776,СВЦЭМ!$A$33:$A$776,$A107,СВЦЭМ!$B$33:$B$776,O$83)+'СЕТ СН'!$H$9+СВЦЭМ!$D$10+'СЕТ СН'!$H$5-'СЕТ СН'!$H$17</f>
        <v>3337.9228552100003</v>
      </c>
      <c r="P107" s="36">
        <f>SUMIFS(СВЦЭМ!$C$33:$C$776,СВЦЭМ!$A$33:$A$776,$A107,СВЦЭМ!$B$33:$B$776,P$83)+'СЕТ СН'!$H$9+СВЦЭМ!$D$10+'СЕТ СН'!$H$5-'СЕТ СН'!$H$17</f>
        <v>3335.3735526199998</v>
      </c>
      <c r="Q107" s="36">
        <f>SUMIFS(СВЦЭМ!$C$33:$C$776,СВЦЭМ!$A$33:$A$776,$A107,СВЦЭМ!$B$33:$B$776,Q$83)+'СЕТ СН'!$H$9+СВЦЭМ!$D$10+'СЕТ СН'!$H$5-'СЕТ СН'!$H$17</f>
        <v>3330.5951231200002</v>
      </c>
      <c r="R107" s="36">
        <f>SUMIFS(СВЦЭМ!$C$33:$C$776,СВЦЭМ!$A$33:$A$776,$A107,СВЦЭМ!$B$33:$B$776,R$83)+'СЕТ СН'!$H$9+СВЦЭМ!$D$10+'СЕТ СН'!$H$5-'СЕТ СН'!$H$17</f>
        <v>3328.4268912900002</v>
      </c>
      <c r="S107" s="36">
        <f>SUMIFS(СВЦЭМ!$C$33:$C$776,СВЦЭМ!$A$33:$A$776,$A107,СВЦЭМ!$B$33:$B$776,S$83)+'СЕТ СН'!$H$9+СВЦЭМ!$D$10+'СЕТ СН'!$H$5-'СЕТ СН'!$H$17</f>
        <v>3333.1166651799999</v>
      </c>
      <c r="T107" s="36">
        <f>SUMIFS(СВЦЭМ!$C$33:$C$776,СВЦЭМ!$A$33:$A$776,$A107,СВЦЭМ!$B$33:$B$776,T$83)+'СЕТ СН'!$H$9+СВЦЭМ!$D$10+'СЕТ СН'!$H$5-'СЕТ СН'!$H$17</f>
        <v>3338.5958705100002</v>
      </c>
      <c r="U107" s="36">
        <f>SUMIFS(СВЦЭМ!$C$33:$C$776,СВЦЭМ!$A$33:$A$776,$A107,СВЦЭМ!$B$33:$B$776,U$83)+'СЕТ СН'!$H$9+СВЦЭМ!$D$10+'СЕТ СН'!$H$5-'СЕТ СН'!$H$17</f>
        <v>3371.1411917800001</v>
      </c>
      <c r="V107" s="36">
        <f>SUMIFS(СВЦЭМ!$C$33:$C$776,СВЦЭМ!$A$33:$A$776,$A107,СВЦЭМ!$B$33:$B$776,V$83)+'СЕТ СН'!$H$9+СВЦЭМ!$D$10+'СЕТ СН'!$H$5-'СЕТ СН'!$H$17</f>
        <v>3368.3491947100001</v>
      </c>
      <c r="W107" s="36">
        <f>SUMIFS(СВЦЭМ!$C$33:$C$776,СВЦЭМ!$A$33:$A$776,$A107,СВЦЭМ!$B$33:$B$776,W$83)+'СЕТ СН'!$H$9+СВЦЭМ!$D$10+'СЕТ СН'!$H$5-'СЕТ СН'!$H$17</f>
        <v>3414.4317019999999</v>
      </c>
      <c r="X107" s="36">
        <f>SUMIFS(СВЦЭМ!$C$33:$C$776,СВЦЭМ!$A$33:$A$776,$A107,СВЦЭМ!$B$33:$B$776,X$83)+'СЕТ СН'!$H$9+СВЦЭМ!$D$10+'СЕТ СН'!$H$5-'СЕТ СН'!$H$17</f>
        <v>3429.7548751700001</v>
      </c>
      <c r="Y107" s="36">
        <f>SUMIFS(СВЦЭМ!$C$33:$C$776,СВЦЭМ!$A$33:$A$776,$A107,СВЦЭМ!$B$33:$B$776,Y$83)+'СЕТ СН'!$H$9+СВЦЭМ!$D$10+'СЕТ СН'!$H$5-'СЕТ СН'!$H$17</f>
        <v>3474.6444105999999</v>
      </c>
    </row>
    <row r="108" spans="1:25" ht="15.75" x14ac:dyDescent="0.2">
      <c r="A108" s="35">
        <f t="shared" si="2"/>
        <v>44099</v>
      </c>
      <c r="B108" s="36">
        <f>SUMIFS(СВЦЭМ!$C$33:$C$776,СВЦЭМ!$A$33:$A$776,$A108,СВЦЭМ!$B$33:$B$776,B$83)+'СЕТ СН'!$H$9+СВЦЭМ!$D$10+'СЕТ СН'!$H$5-'СЕТ СН'!$H$17</f>
        <v>3472.0573645900004</v>
      </c>
      <c r="C108" s="36">
        <f>SUMIFS(СВЦЭМ!$C$33:$C$776,СВЦЭМ!$A$33:$A$776,$A108,СВЦЭМ!$B$33:$B$776,C$83)+'СЕТ СН'!$H$9+СВЦЭМ!$D$10+'СЕТ СН'!$H$5-'СЕТ СН'!$H$17</f>
        <v>3483.5117387999999</v>
      </c>
      <c r="D108" s="36">
        <f>SUMIFS(СВЦЭМ!$C$33:$C$776,СВЦЭМ!$A$33:$A$776,$A108,СВЦЭМ!$B$33:$B$776,D$83)+'СЕТ СН'!$H$9+СВЦЭМ!$D$10+'СЕТ СН'!$H$5-'СЕТ СН'!$H$17</f>
        <v>3497.2712095300003</v>
      </c>
      <c r="E108" s="36">
        <f>SUMIFS(СВЦЭМ!$C$33:$C$776,СВЦЭМ!$A$33:$A$776,$A108,СВЦЭМ!$B$33:$B$776,E$83)+'СЕТ СН'!$H$9+СВЦЭМ!$D$10+'СЕТ СН'!$H$5-'СЕТ СН'!$H$17</f>
        <v>3500.83054644</v>
      </c>
      <c r="F108" s="36">
        <f>SUMIFS(СВЦЭМ!$C$33:$C$776,СВЦЭМ!$A$33:$A$776,$A108,СВЦЭМ!$B$33:$B$776,F$83)+'СЕТ СН'!$H$9+СВЦЭМ!$D$10+'СЕТ СН'!$H$5-'СЕТ СН'!$H$17</f>
        <v>3495.2373872600001</v>
      </c>
      <c r="G108" s="36">
        <f>SUMIFS(СВЦЭМ!$C$33:$C$776,СВЦЭМ!$A$33:$A$776,$A108,СВЦЭМ!$B$33:$B$776,G$83)+'СЕТ СН'!$H$9+СВЦЭМ!$D$10+'СЕТ СН'!$H$5-'СЕТ СН'!$H$17</f>
        <v>3479.9165596900002</v>
      </c>
      <c r="H108" s="36">
        <f>SUMIFS(СВЦЭМ!$C$33:$C$776,СВЦЭМ!$A$33:$A$776,$A108,СВЦЭМ!$B$33:$B$776,H$83)+'СЕТ СН'!$H$9+СВЦЭМ!$D$10+'СЕТ СН'!$H$5-'СЕТ СН'!$H$17</f>
        <v>3443.91886604</v>
      </c>
      <c r="I108" s="36">
        <f>SUMIFS(СВЦЭМ!$C$33:$C$776,СВЦЭМ!$A$33:$A$776,$A108,СВЦЭМ!$B$33:$B$776,I$83)+'СЕТ СН'!$H$9+СВЦЭМ!$D$10+'СЕТ СН'!$H$5-'СЕТ СН'!$H$17</f>
        <v>3419.5685735000002</v>
      </c>
      <c r="J108" s="36">
        <f>SUMIFS(СВЦЭМ!$C$33:$C$776,СВЦЭМ!$A$33:$A$776,$A108,СВЦЭМ!$B$33:$B$776,J$83)+'СЕТ СН'!$H$9+СВЦЭМ!$D$10+'СЕТ СН'!$H$5-'СЕТ СН'!$H$17</f>
        <v>3412.05940108</v>
      </c>
      <c r="K108" s="36">
        <f>SUMIFS(СВЦЭМ!$C$33:$C$776,СВЦЭМ!$A$33:$A$776,$A108,СВЦЭМ!$B$33:$B$776,K$83)+'СЕТ СН'!$H$9+СВЦЭМ!$D$10+'СЕТ СН'!$H$5-'СЕТ СН'!$H$17</f>
        <v>3404.84797067</v>
      </c>
      <c r="L108" s="36">
        <f>SUMIFS(СВЦЭМ!$C$33:$C$776,СВЦЭМ!$A$33:$A$776,$A108,СВЦЭМ!$B$33:$B$776,L$83)+'СЕТ СН'!$H$9+СВЦЭМ!$D$10+'СЕТ СН'!$H$5-'СЕТ СН'!$H$17</f>
        <v>3415.7165319200003</v>
      </c>
      <c r="M108" s="36">
        <f>SUMIFS(СВЦЭМ!$C$33:$C$776,СВЦЭМ!$A$33:$A$776,$A108,СВЦЭМ!$B$33:$B$776,M$83)+'СЕТ СН'!$H$9+СВЦЭМ!$D$10+'СЕТ СН'!$H$5-'СЕТ СН'!$H$17</f>
        <v>3373.9989141599999</v>
      </c>
      <c r="N108" s="36">
        <f>SUMIFS(СВЦЭМ!$C$33:$C$776,СВЦЭМ!$A$33:$A$776,$A108,СВЦЭМ!$B$33:$B$776,N$83)+'СЕТ СН'!$H$9+СВЦЭМ!$D$10+'СЕТ СН'!$H$5-'СЕТ СН'!$H$17</f>
        <v>3333.7519824300002</v>
      </c>
      <c r="O108" s="36">
        <f>SUMIFS(СВЦЭМ!$C$33:$C$776,СВЦЭМ!$A$33:$A$776,$A108,СВЦЭМ!$B$33:$B$776,O$83)+'СЕТ СН'!$H$9+СВЦЭМ!$D$10+'СЕТ СН'!$H$5-'СЕТ СН'!$H$17</f>
        <v>3310.5945891700003</v>
      </c>
      <c r="P108" s="36">
        <f>SUMIFS(СВЦЭМ!$C$33:$C$776,СВЦЭМ!$A$33:$A$776,$A108,СВЦЭМ!$B$33:$B$776,P$83)+'СЕТ СН'!$H$9+СВЦЭМ!$D$10+'СЕТ СН'!$H$5-'СЕТ СН'!$H$17</f>
        <v>3306.5925792600001</v>
      </c>
      <c r="Q108" s="36">
        <f>SUMIFS(СВЦЭМ!$C$33:$C$776,СВЦЭМ!$A$33:$A$776,$A108,СВЦЭМ!$B$33:$B$776,Q$83)+'СЕТ СН'!$H$9+СВЦЭМ!$D$10+'СЕТ СН'!$H$5-'СЕТ СН'!$H$17</f>
        <v>3303.6716469600001</v>
      </c>
      <c r="R108" s="36">
        <f>SUMIFS(СВЦЭМ!$C$33:$C$776,СВЦЭМ!$A$33:$A$776,$A108,СВЦЭМ!$B$33:$B$776,R$83)+'СЕТ СН'!$H$9+СВЦЭМ!$D$10+'СЕТ СН'!$H$5-'СЕТ СН'!$H$17</f>
        <v>3305.69537042</v>
      </c>
      <c r="S108" s="36">
        <f>SUMIFS(СВЦЭМ!$C$33:$C$776,СВЦЭМ!$A$33:$A$776,$A108,СВЦЭМ!$B$33:$B$776,S$83)+'СЕТ СН'!$H$9+СВЦЭМ!$D$10+'СЕТ СН'!$H$5-'СЕТ СН'!$H$17</f>
        <v>3308.98599272</v>
      </c>
      <c r="T108" s="36">
        <f>SUMIFS(СВЦЭМ!$C$33:$C$776,СВЦЭМ!$A$33:$A$776,$A108,СВЦЭМ!$B$33:$B$776,T$83)+'СЕТ СН'!$H$9+СВЦЭМ!$D$10+'СЕТ СН'!$H$5-'СЕТ СН'!$H$17</f>
        <v>3298.8791531300003</v>
      </c>
      <c r="U108" s="36">
        <f>SUMIFS(СВЦЭМ!$C$33:$C$776,СВЦЭМ!$A$33:$A$776,$A108,СВЦЭМ!$B$33:$B$776,U$83)+'СЕТ СН'!$H$9+СВЦЭМ!$D$10+'СЕТ СН'!$H$5-'СЕТ СН'!$H$17</f>
        <v>3311.77394671</v>
      </c>
      <c r="V108" s="36">
        <f>SUMIFS(СВЦЭМ!$C$33:$C$776,СВЦЭМ!$A$33:$A$776,$A108,СВЦЭМ!$B$33:$B$776,V$83)+'СЕТ СН'!$H$9+СВЦЭМ!$D$10+'СЕТ СН'!$H$5-'СЕТ СН'!$H$17</f>
        <v>3323.9031517000003</v>
      </c>
      <c r="W108" s="36">
        <f>SUMIFS(СВЦЭМ!$C$33:$C$776,СВЦЭМ!$A$33:$A$776,$A108,СВЦЭМ!$B$33:$B$776,W$83)+'СЕТ СН'!$H$9+СВЦЭМ!$D$10+'СЕТ СН'!$H$5-'СЕТ СН'!$H$17</f>
        <v>3311.0545369900001</v>
      </c>
      <c r="X108" s="36">
        <f>SUMIFS(СВЦЭМ!$C$33:$C$776,СВЦЭМ!$A$33:$A$776,$A108,СВЦЭМ!$B$33:$B$776,X$83)+'СЕТ СН'!$H$9+СВЦЭМ!$D$10+'СЕТ СН'!$H$5-'СЕТ СН'!$H$17</f>
        <v>3340.7919981499999</v>
      </c>
      <c r="Y108" s="36">
        <f>SUMIFS(СВЦЭМ!$C$33:$C$776,СВЦЭМ!$A$33:$A$776,$A108,СВЦЭМ!$B$33:$B$776,Y$83)+'СЕТ СН'!$H$9+СВЦЭМ!$D$10+'СЕТ СН'!$H$5-'СЕТ СН'!$H$17</f>
        <v>3421.1526108799999</v>
      </c>
    </row>
    <row r="109" spans="1:25" ht="15.75" x14ac:dyDescent="0.2">
      <c r="A109" s="35">
        <f t="shared" si="2"/>
        <v>44100</v>
      </c>
      <c r="B109" s="36">
        <f>SUMIFS(СВЦЭМ!$C$33:$C$776,СВЦЭМ!$A$33:$A$776,$A109,СВЦЭМ!$B$33:$B$776,B$83)+'СЕТ СН'!$H$9+СВЦЭМ!$D$10+'СЕТ СН'!$H$5-'СЕТ СН'!$H$17</f>
        <v>3494.9149333300002</v>
      </c>
      <c r="C109" s="36">
        <f>SUMIFS(СВЦЭМ!$C$33:$C$776,СВЦЭМ!$A$33:$A$776,$A109,СВЦЭМ!$B$33:$B$776,C$83)+'СЕТ СН'!$H$9+СВЦЭМ!$D$10+'СЕТ СН'!$H$5-'СЕТ СН'!$H$17</f>
        <v>3522.4481218999999</v>
      </c>
      <c r="D109" s="36">
        <f>SUMIFS(СВЦЭМ!$C$33:$C$776,СВЦЭМ!$A$33:$A$776,$A109,СВЦЭМ!$B$33:$B$776,D$83)+'СЕТ СН'!$H$9+СВЦЭМ!$D$10+'СЕТ СН'!$H$5-'СЕТ СН'!$H$17</f>
        <v>3538.7508733600002</v>
      </c>
      <c r="E109" s="36">
        <f>SUMIFS(СВЦЭМ!$C$33:$C$776,СВЦЭМ!$A$33:$A$776,$A109,СВЦЭМ!$B$33:$B$776,E$83)+'СЕТ СН'!$H$9+СВЦЭМ!$D$10+'СЕТ СН'!$H$5-'СЕТ СН'!$H$17</f>
        <v>3548.4610302600004</v>
      </c>
      <c r="F109" s="36">
        <f>SUMIFS(СВЦЭМ!$C$33:$C$776,СВЦЭМ!$A$33:$A$776,$A109,СВЦЭМ!$B$33:$B$776,F$83)+'СЕТ СН'!$H$9+СВЦЭМ!$D$10+'СЕТ СН'!$H$5-'СЕТ СН'!$H$17</f>
        <v>3555.3291028100002</v>
      </c>
      <c r="G109" s="36">
        <f>SUMIFS(СВЦЭМ!$C$33:$C$776,СВЦЭМ!$A$33:$A$776,$A109,СВЦЭМ!$B$33:$B$776,G$83)+'СЕТ СН'!$H$9+СВЦЭМ!$D$10+'СЕТ СН'!$H$5-'СЕТ СН'!$H$17</f>
        <v>3549.0893707300002</v>
      </c>
      <c r="H109" s="36">
        <f>SUMIFS(СВЦЭМ!$C$33:$C$776,СВЦЭМ!$A$33:$A$776,$A109,СВЦЭМ!$B$33:$B$776,H$83)+'СЕТ СН'!$H$9+СВЦЭМ!$D$10+'СЕТ СН'!$H$5-'СЕТ СН'!$H$17</f>
        <v>3519.7173775800002</v>
      </c>
      <c r="I109" s="36">
        <f>SUMIFS(СВЦЭМ!$C$33:$C$776,СВЦЭМ!$A$33:$A$776,$A109,СВЦЭМ!$B$33:$B$776,I$83)+'СЕТ СН'!$H$9+СВЦЭМ!$D$10+'СЕТ СН'!$H$5-'СЕТ СН'!$H$17</f>
        <v>3484.7125912900001</v>
      </c>
      <c r="J109" s="36">
        <f>SUMIFS(СВЦЭМ!$C$33:$C$776,СВЦЭМ!$A$33:$A$776,$A109,СВЦЭМ!$B$33:$B$776,J$83)+'СЕТ СН'!$H$9+СВЦЭМ!$D$10+'СЕТ СН'!$H$5-'СЕТ СН'!$H$17</f>
        <v>3443.3717304100001</v>
      </c>
      <c r="K109" s="36">
        <f>SUMIFS(СВЦЭМ!$C$33:$C$776,СВЦЭМ!$A$33:$A$776,$A109,СВЦЭМ!$B$33:$B$776,K$83)+'СЕТ СН'!$H$9+СВЦЭМ!$D$10+'СЕТ СН'!$H$5-'СЕТ СН'!$H$17</f>
        <v>3420.7611052800003</v>
      </c>
      <c r="L109" s="36">
        <f>SUMIFS(СВЦЭМ!$C$33:$C$776,СВЦЭМ!$A$33:$A$776,$A109,СВЦЭМ!$B$33:$B$776,L$83)+'СЕТ СН'!$H$9+СВЦЭМ!$D$10+'СЕТ СН'!$H$5-'СЕТ СН'!$H$17</f>
        <v>3409.7546573999998</v>
      </c>
      <c r="M109" s="36">
        <f>SUMIFS(СВЦЭМ!$C$33:$C$776,СВЦЭМ!$A$33:$A$776,$A109,СВЦЭМ!$B$33:$B$776,M$83)+'СЕТ СН'!$H$9+СВЦЭМ!$D$10+'СЕТ СН'!$H$5-'СЕТ СН'!$H$17</f>
        <v>3367.9271507200001</v>
      </c>
      <c r="N109" s="36">
        <f>SUMIFS(СВЦЭМ!$C$33:$C$776,СВЦЭМ!$A$33:$A$776,$A109,СВЦЭМ!$B$33:$B$776,N$83)+'СЕТ СН'!$H$9+СВЦЭМ!$D$10+'СЕТ СН'!$H$5-'СЕТ СН'!$H$17</f>
        <v>3336.6092152700003</v>
      </c>
      <c r="O109" s="36">
        <f>SUMIFS(СВЦЭМ!$C$33:$C$776,СВЦЭМ!$A$33:$A$776,$A109,СВЦЭМ!$B$33:$B$776,O$83)+'СЕТ СН'!$H$9+СВЦЭМ!$D$10+'СЕТ СН'!$H$5-'СЕТ СН'!$H$17</f>
        <v>3317.2077646400003</v>
      </c>
      <c r="P109" s="36">
        <f>SUMIFS(СВЦЭМ!$C$33:$C$776,СВЦЭМ!$A$33:$A$776,$A109,СВЦЭМ!$B$33:$B$776,P$83)+'СЕТ СН'!$H$9+СВЦЭМ!$D$10+'СЕТ СН'!$H$5-'СЕТ СН'!$H$17</f>
        <v>3315.1872636200001</v>
      </c>
      <c r="Q109" s="36">
        <f>SUMIFS(СВЦЭМ!$C$33:$C$776,СВЦЭМ!$A$33:$A$776,$A109,СВЦЭМ!$B$33:$B$776,Q$83)+'СЕТ СН'!$H$9+СВЦЭМ!$D$10+'СЕТ СН'!$H$5-'СЕТ СН'!$H$17</f>
        <v>3315.5742439200003</v>
      </c>
      <c r="R109" s="36">
        <f>SUMIFS(СВЦЭМ!$C$33:$C$776,СВЦЭМ!$A$33:$A$776,$A109,СВЦЭМ!$B$33:$B$776,R$83)+'СЕТ СН'!$H$9+СВЦЭМ!$D$10+'СЕТ СН'!$H$5-'СЕТ СН'!$H$17</f>
        <v>3313.6376128400002</v>
      </c>
      <c r="S109" s="36">
        <f>SUMIFS(СВЦЭМ!$C$33:$C$776,СВЦЭМ!$A$33:$A$776,$A109,СВЦЭМ!$B$33:$B$776,S$83)+'СЕТ СН'!$H$9+СВЦЭМ!$D$10+'СЕТ СН'!$H$5-'СЕТ СН'!$H$17</f>
        <v>3313.4651101099998</v>
      </c>
      <c r="T109" s="36">
        <f>SUMIFS(СВЦЭМ!$C$33:$C$776,СВЦЭМ!$A$33:$A$776,$A109,СВЦЭМ!$B$33:$B$776,T$83)+'СЕТ СН'!$H$9+СВЦЭМ!$D$10+'СЕТ СН'!$H$5-'СЕТ СН'!$H$17</f>
        <v>3307.3070202399999</v>
      </c>
      <c r="U109" s="36">
        <f>SUMIFS(СВЦЭМ!$C$33:$C$776,СВЦЭМ!$A$33:$A$776,$A109,СВЦЭМ!$B$33:$B$776,U$83)+'СЕТ СН'!$H$9+СВЦЭМ!$D$10+'СЕТ СН'!$H$5-'СЕТ СН'!$H$17</f>
        <v>3323.43495734</v>
      </c>
      <c r="V109" s="36">
        <f>SUMIFS(СВЦЭМ!$C$33:$C$776,СВЦЭМ!$A$33:$A$776,$A109,СВЦЭМ!$B$33:$B$776,V$83)+'СЕТ СН'!$H$9+СВЦЭМ!$D$10+'СЕТ СН'!$H$5-'СЕТ СН'!$H$17</f>
        <v>3325.9604281100001</v>
      </c>
      <c r="W109" s="36">
        <f>SUMIFS(СВЦЭМ!$C$33:$C$776,СВЦЭМ!$A$33:$A$776,$A109,СВЦЭМ!$B$33:$B$776,W$83)+'СЕТ СН'!$H$9+СВЦЭМ!$D$10+'СЕТ СН'!$H$5-'СЕТ СН'!$H$17</f>
        <v>3304.5171011400002</v>
      </c>
      <c r="X109" s="36">
        <f>SUMIFS(СВЦЭМ!$C$33:$C$776,СВЦЭМ!$A$33:$A$776,$A109,СВЦЭМ!$B$33:$B$776,X$83)+'СЕТ СН'!$H$9+СВЦЭМ!$D$10+'СЕТ СН'!$H$5-'СЕТ СН'!$H$17</f>
        <v>3332.6729096200002</v>
      </c>
      <c r="Y109" s="36">
        <f>SUMIFS(СВЦЭМ!$C$33:$C$776,СВЦЭМ!$A$33:$A$776,$A109,СВЦЭМ!$B$33:$B$776,Y$83)+'СЕТ СН'!$H$9+СВЦЭМ!$D$10+'СЕТ СН'!$H$5-'СЕТ СН'!$H$17</f>
        <v>3417.2218120300004</v>
      </c>
    </row>
    <row r="110" spans="1:25" ht="15.75" x14ac:dyDescent="0.2">
      <c r="A110" s="35">
        <f t="shared" si="2"/>
        <v>44101</v>
      </c>
      <c r="B110" s="36">
        <f>SUMIFS(СВЦЭМ!$C$33:$C$776,СВЦЭМ!$A$33:$A$776,$A110,СВЦЭМ!$B$33:$B$776,B$83)+'СЕТ СН'!$H$9+СВЦЭМ!$D$10+'СЕТ СН'!$H$5-'СЕТ СН'!$H$17</f>
        <v>3477.04593931</v>
      </c>
      <c r="C110" s="36">
        <f>SUMIFS(СВЦЭМ!$C$33:$C$776,СВЦЭМ!$A$33:$A$776,$A110,СВЦЭМ!$B$33:$B$776,C$83)+'СЕТ СН'!$H$9+СВЦЭМ!$D$10+'СЕТ СН'!$H$5-'СЕТ СН'!$H$17</f>
        <v>3499.6410580100001</v>
      </c>
      <c r="D110" s="36">
        <f>SUMIFS(СВЦЭМ!$C$33:$C$776,СВЦЭМ!$A$33:$A$776,$A110,СВЦЭМ!$B$33:$B$776,D$83)+'СЕТ СН'!$H$9+СВЦЭМ!$D$10+'СЕТ СН'!$H$5-'СЕТ СН'!$H$17</f>
        <v>3519.7413122200001</v>
      </c>
      <c r="E110" s="36">
        <f>SUMIFS(СВЦЭМ!$C$33:$C$776,СВЦЭМ!$A$33:$A$776,$A110,СВЦЭМ!$B$33:$B$776,E$83)+'СЕТ СН'!$H$9+СВЦЭМ!$D$10+'СЕТ СН'!$H$5-'СЕТ СН'!$H$17</f>
        <v>3532.7089015500001</v>
      </c>
      <c r="F110" s="36">
        <f>SUMIFS(СВЦЭМ!$C$33:$C$776,СВЦЭМ!$A$33:$A$776,$A110,СВЦЭМ!$B$33:$B$776,F$83)+'СЕТ СН'!$H$9+СВЦЭМ!$D$10+'СЕТ СН'!$H$5-'СЕТ СН'!$H$17</f>
        <v>3534.05131626</v>
      </c>
      <c r="G110" s="36">
        <f>SUMIFS(СВЦЭМ!$C$33:$C$776,СВЦЭМ!$A$33:$A$776,$A110,СВЦЭМ!$B$33:$B$776,G$83)+'СЕТ СН'!$H$9+СВЦЭМ!$D$10+'СЕТ СН'!$H$5-'СЕТ СН'!$H$17</f>
        <v>3530.2087239400003</v>
      </c>
      <c r="H110" s="36">
        <f>SUMIFS(СВЦЭМ!$C$33:$C$776,СВЦЭМ!$A$33:$A$776,$A110,СВЦЭМ!$B$33:$B$776,H$83)+'СЕТ СН'!$H$9+СВЦЭМ!$D$10+'СЕТ СН'!$H$5-'СЕТ СН'!$H$17</f>
        <v>3511.5681890300002</v>
      </c>
      <c r="I110" s="36">
        <f>SUMIFS(СВЦЭМ!$C$33:$C$776,СВЦЭМ!$A$33:$A$776,$A110,СВЦЭМ!$B$33:$B$776,I$83)+'СЕТ СН'!$H$9+СВЦЭМ!$D$10+'СЕТ СН'!$H$5-'СЕТ СН'!$H$17</f>
        <v>3484.7041029299999</v>
      </c>
      <c r="J110" s="36">
        <f>SUMIFS(СВЦЭМ!$C$33:$C$776,СВЦЭМ!$A$33:$A$776,$A110,СВЦЭМ!$B$33:$B$776,J$83)+'СЕТ СН'!$H$9+СВЦЭМ!$D$10+'СЕТ СН'!$H$5-'СЕТ СН'!$H$17</f>
        <v>3447.8724976900003</v>
      </c>
      <c r="K110" s="36">
        <f>SUMIFS(СВЦЭМ!$C$33:$C$776,СВЦЭМ!$A$33:$A$776,$A110,СВЦЭМ!$B$33:$B$776,K$83)+'СЕТ СН'!$H$9+СВЦЭМ!$D$10+'СЕТ СН'!$H$5-'СЕТ СН'!$H$17</f>
        <v>3411.2460344199999</v>
      </c>
      <c r="L110" s="36">
        <f>SUMIFS(СВЦЭМ!$C$33:$C$776,СВЦЭМ!$A$33:$A$776,$A110,СВЦЭМ!$B$33:$B$776,L$83)+'СЕТ СН'!$H$9+СВЦЭМ!$D$10+'СЕТ СН'!$H$5-'СЕТ СН'!$H$17</f>
        <v>3398.7036157000002</v>
      </c>
      <c r="M110" s="36">
        <f>SUMIFS(СВЦЭМ!$C$33:$C$776,СВЦЭМ!$A$33:$A$776,$A110,СВЦЭМ!$B$33:$B$776,M$83)+'СЕТ СН'!$H$9+СВЦЭМ!$D$10+'СЕТ СН'!$H$5-'СЕТ СН'!$H$17</f>
        <v>3351.3659349700001</v>
      </c>
      <c r="N110" s="36">
        <f>SUMIFS(СВЦЭМ!$C$33:$C$776,СВЦЭМ!$A$33:$A$776,$A110,СВЦЭМ!$B$33:$B$776,N$83)+'СЕТ СН'!$H$9+СВЦЭМ!$D$10+'СЕТ СН'!$H$5-'СЕТ СН'!$H$17</f>
        <v>3308.0888390300001</v>
      </c>
      <c r="O110" s="36">
        <f>SUMIFS(СВЦЭМ!$C$33:$C$776,СВЦЭМ!$A$33:$A$776,$A110,СВЦЭМ!$B$33:$B$776,O$83)+'СЕТ СН'!$H$9+СВЦЭМ!$D$10+'СЕТ СН'!$H$5-'СЕТ СН'!$H$17</f>
        <v>3289.72748224</v>
      </c>
      <c r="P110" s="36">
        <f>SUMIFS(СВЦЭМ!$C$33:$C$776,СВЦЭМ!$A$33:$A$776,$A110,СВЦЭМ!$B$33:$B$776,P$83)+'СЕТ СН'!$H$9+СВЦЭМ!$D$10+'СЕТ СН'!$H$5-'СЕТ СН'!$H$17</f>
        <v>3291.56142907</v>
      </c>
      <c r="Q110" s="36">
        <f>SUMIFS(СВЦЭМ!$C$33:$C$776,СВЦЭМ!$A$33:$A$776,$A110,СВЦЭМ!$B$33:$B$776,Q$83)+'СЕТ СН'!$H$9+СВЦЭМ!$D$10+'СЕТ СН'!$H$5-'СЕТ СН'!$H$17</f>
        <v>3297.4652360700002</v>
      </c>
      <c r="R110" s="36">
        <f>SUMIFS(СВЦЭМ!$C$33:$C$776,СВЦЭМ!$A$33:$A$776,$A110,СВЦЭМ!$B$33:$B$776,R$83)+'СЕТ СН'!$H$9+СВЦЭМ!$D$10+'СЕТ СН'!$H$5-'СЕТ СН'!$H$17</f>
        <v>3295.3950935399998</v>
      </c>
      <c r="S110" s="36">
        <f>SUMIFS(СВЦЭМ!$C$33:$C$776,СВЦЭМ!$A$33:$A$776,$A110,СВЦЭМ!$B$33:$B$776,S$83)+'СЕТ СН'!$H$9+СВЦЭМ!$D$10+'СЕТ СН'!$H$5-'СЕТ СН'!$H$17</f>
        <v>3292.99771233</v>
      </c>
      <c r="T110" s="36">
        <f>SUMIFS(СВЦЭМ!$C$33:$C$776,СВЦЭМ!$A$33:$A$776,$A110,СВЦЭМ!$B$33:$B$776,T$83)+'СЕТ СН'!$H$9+СВЦЭМ!$D$10+'СЕТ СН'!$H$5-'СЕТ СН'!$H$17</f>
        <v>3297.1640699300001</v>
      </c>
      <c r="U110" s="36">
        <f>SUMIFS(СВЦЭМ!$C$33:$C$776,СВЦЭМ!$A$33:$A$776,$A110,СВЦЭМ!$B$33:$B$776,U$83)+'СЕТ СН'!$H$9+СВЦЭМ!$D$10+'СЕТ СН'!$H$5-'СЕТ СН'!$H$17</f>
        <v>3334.3361330600001</v>
      </c>
      <c r="V110" s="36">
        <f>SUMIFS(СВЦЭМ!$C$33:$C$776,СВЦЭМ!$A$33:$A$776,$A110,СВЦЭМ!$B$33:$B$776,V$83)+'СЕТ СН'!$H$9+СВЦЭМ!$D$10+'СЕТ СН'!$H$5-'СЕТ СН'!$H$17</f>
        <v>3338.2142420499999</v>
      </c>
      <c r="W110" s="36">
        <f>SUMIFS(СВЦЭМ!$C$33:$C$776,СВЦЭМ!$A$33:$A$776,$A110,СВЦЭМ!$B$33:$B$776,W$83)+'СЕТ СН'!$H$9+СВЦЭМ!$D$10+'СЕТ СН'!$H$5-'СЕТ СН'!$H$17</f>
        <v>3317.0551302399999</v>
      </c>
      <c r="X110" s="36">
        <f>SUMIFS(СВЦЭМ!$C$33:$C$776,СВЦЭМ!$A$33:$A$776,$A110,СВЦЭМ!$B$33:$B$776,X$83)+'СЕТ СН'!$H$9+СВЦЭМ!$D$10+'СЕТ СН'!$H$5-'СЕТ СН'!$H$17</f>
        <v>3303.6089647600002</v>
      </c>
      <c r="Y110" s="36">
        <f>SUMIFS(СВЦЭМ!$C$33:$C$776,СВЦЭМ!$A$33:$A$776,$A110,СВЦЭМ!$B$33:$B$776,Y$83)+'СЕТ СН'!$H$9+СВЦЭМ!$D$10+'СЕТ СН'!$H$5-'СЕТ СН'!$H$17</f>
        <v>3394.76376721</v>
      </c>
    </row>
    <row r="111" spans="1:25" ht="15.75" x14ac:dyDescent="0.2">
      <c r="A111" s="35">
        <f t="shared" si="2"/>
        <v>44102</v>
      </c>
      <c r="B111" s="36">
        <f>SUMIFS(СВЦЭМ!$C$33:$C$776,СВЦЭМ!$A$33:$A$776,$A111,СВЦЭМ!$B$33:$B$776,B$83)+'СЕТ СН'!$H$9+СВЦЭМ!$D$10+'СЕТ СН'!$H$5-'СЕТ СН'!$H$17</f>
        <v>3467.5978045800002</v>
      </c>
      <c r="C111" s="36">
        <f>SUMIFS(СВЦЭМ!$C$33:$C$776,СВЦЭМ!$A$33:$A$776,$A111,СВЦЭМ!$B$33:$B$776,C$83)+'СЕТ СН'!$H$9+СВЦЭМ!$D$10+'СЕТ СН'!$H$5-'СЕТ СН'!$H$17</f>
        <v>3482.5481046300001</v>
      </c>
      <c r="D111" s="36">
        <f>SUMIFS(СВЦЭМ!$C$33:$C$776,СВЦЭМ!$A$33:$A$776,$A111,СВЦЭМ!$B$33:$B$776,D$83)+'СЕТ СН'!$H$9+СВЦЭМ!$D$10+'СЕТ СН'!$H$5-'СЕТ СН'!$H$17</f>
        <v>3495.1683938599999</v>
      </c>
      <c r="E111" s="36">
        <f>SUMIFS(СВЦЭМ!$C$33:$C$776,СВЦЭМ!$A$33:$A$776,$A111,СВЦЭМ!$B$33:$B$776,E$83)+'СЕТ СН'!$H$9+СВЦЭМ!$D$10+'СЕТ СН'!$H$5-'СЕТ СН'!$H$17</f>
        <v>3508.73375085</v>
      </c>
      <c r="F111" s="36">
        <f>SUMIFS(СВЦЭМ!$C$33:$C$776,СВЦЭМ!$A$33:$A$776,$A111,СВЦЭМ!$B$33:$B$776,F$83)+'СЕТ СН'!$H$9+СВЦЭМ!$D$10+'СЕТ СН'!$H$5-'СЕТ СН'!$H$17</f>
        <v>3509.8323359200003</v>
      </c>
      <c r="G111" s="36">
        <f>SUMIFS(СВЦЭМ!$C$33:$C$776,СВЦЭМ!$A$33:$A$776,$A111,СВЦЭМ!$B$33:$B$776,G$83)+'СЕТ СН'!$H$9+СВЦЭМ!$D$10+'СЕТ СН'!$H$5-'СЕТ СН'!$H$17</f>
        <v>3494.48836798</v>
      </c>
      <c r="H111" s="36">
        <f>SUMIFS(СВЦЭМ!$C$33:$C$776,СВЦЭМ!$A$33:$A$776,$A111,СВЦЭМ!$B$33:$B$776,H$83)+'СЕТ СН'!$H$9+СВЦЭМ!$D$10+'СЕТ СН'!$H$5-'СЕТ СН'!$H$17</f>
        <v>3450.8539799300002</v>
      </c>
      <c r="I111" s="36">
        <f>SUMIFS(СВЦЭМ!$C$33:$C$776,СВЦЭМ!$A$33:$A$776,$A111,СВЦЭМ!$B$33:$B$776,I$83)+'СЕТ СН'!$H$9+СВЦЭМ!$D$10+'СЕТ СН'!$H$5-'СЕТ СН'!$H$17</f>
        <v>3433.5309121999999</v>
      </c>
      <c r="J111" s="36">
        <f>SUMIFS(СВЦЭМ!$C$33:$C$776,СВЦЭМ!$A$33:$A$776,$A111,СВЦЭМ!$B$33:$B$776,J$83)+'СЕТ СН'!$H$9+СВЦЭМ!$D$10+'СЕТ СН'!$H$5-'СЕТ СН'!$H$17</f>
        <v>3399.9155170499998</v>
      </c>
      <c r="K111" s="36">
        <f>SUMIFS(СВЦЭМ!$C$33:$C$776,СВЦЭМ!$A$33:$A$776,$A111,СВЦЭМ!$B$33:$B$776,K$83)+'СЕТ СН'!$H$9+СВЦЭМ!$D$10+'СЕТ СН'!$H$5-'СЕТ СН'!$H$17</f>
        <v>3386.8637170100001</v>
      </c>
      <c r="L111" s="36">
        <f>SUMIFS(СВЦЭМ!$C$33:$C$776,СВЦЭМ!$A$33:$A$776,$A111,СВЦЭМ!$B$33:$B$776,L$83)+'СЕТ СН'!$H$9+СВЦЭМ!$D$10+'СЕТ СН'!$H$5-'СЕТ СН'!$H$17</f>
        <v>3391.7678162400002</v>
      </c>
      <c r="M111" s="36">
        <f>SUMIFS(СВЦЭМ!$C$33:$C$776,СВЦЭМ!$A$33:$A$776,$A111,СВЦЭМ!$B$33:$B$776,M$83)+'СЕТ СН'!$H$9+СВЦЭМ!$D$10+'СЕТ СН'!$H$5-'СЕТ СН'!$H$17</f>
        <v>3348.5159567300002</v>
      </c>
      <c r="N111" s="36">
        <f>SUMIFS(СВЦЭМ!$C$33:$C$776,СВЦЭМ!$A$33:$A$776,$A111,СВЦЭМ!$B$33:$B$776,N$83)+'СЕТ СН'!$H$9+СВЦЭМ!$D$10+'СЕТ СН'!$H$5-'СЕТ СН'!$H$17</f>
        <v>3301.8767188900001</v>
      </c>
      <c r="O111" s="36">
        <f>SUMIFS(СВЦЭМ!$C$33:$C$776,СВЦЭМ!$A$33:$A$776,$A111,СВЦЭМ!$B$33:$B$776,O$83)+'СЕТ СН'!$H$9+СВЦЭМ!$D$10+'СЕТ СН'!$H$5-'СЕТ СН'!$H$17</f>
        <v>3283.7019936500001</v>
      </c>
      <c r="P111" s="36">
        <f>SUMIFS(СВЦЭМ!$C$33:$C$776,СВЦЭМ!$A$33:$A$776,$A111,СВЦЭМ!$B$33:$B$776,P$83)+'СЕТ СН'!$H$9+СВЦЭМ!$D$10+'СЕТ СН'!$H$5-'СЕТ СН'!$H$17</f>
        <v>3277.2312065800002</v>
      </c>
      <c r="Q111" s="36">
        <f>SUMIFS(СВЦЭМ!$C$33:$C$776,СВЦЭМ!$A$33:$A$776,$A111,СВЦЭМ!$B$33:$B$776,Q$83)+'СЕТ СН'!$H$9+СВЦЭМ!$D$10+'СЕТ СН'!$H$5-'СЕТ СН'!$H$17</f>
        <v>3277.3229742799999</v>
      </c>
      <c r="R111" s="36">
        <f>SUMIFS(СВЦЭМ!$C$33:$C$776,СВЦЭМ!$A$33:$A$776,$A111,СВЦЭМ!$B$33:$B$776,R$83)+'СЕТ СН'!$H$9+СВЦЭМ!$D$10+'СЕТ СН'!$H$5-'СЕТ СН'!$H$17</f>
        <v>3271.35400665</v>
      </c>
      <c r="S111" s="36">
        <f>SUMIFS(СВЦЭМ!$C$33:$C$776,СВЦЭМ!$A$33:$A$776,$A111,СВЦЭМ!$B$33:$B$776,S$83)+'СЕТ СН'!$H$9+СВЦЭМ!$D$10+'СЕТ СН'!$H$5-'СЕТ СН'!$H$17</f>
        <v>3285.5530866399999</v>
      </c>
      <c r="T111" s="36">
        <f>SUMIFS(СВЦЭМ!$C$33:$C$776,СВЦЭМ!$A$33:$A$776,$A111,СВЦЭМ!$B$33:$B$776,T$83)+'СЕТ СН'!$H$9+СВЦЭМ!$D$10+'СЕТ СН'!$H$5-'СЕТ СН'!$H$17</f>
        <v>3298.8254423600001</v>
      </c>
      <c r="U111" s="36">
        <f>SUMIFS(СВЦЭМ!$C$33:$C$776,СВЦЭМ!$A$33:$A$776,$A111,СВЦЭМ!$B$33:$B$776,U$83)+'СЕТ СН'!$H$9+СВЦЭМ!$D$10+'СЕТ СН'!$H$5-'СЕТ СН'!$H$17</f>
        <v>3325.9257742200002</v>
      </c>
      <c r="V111" s="36">
        <f>SUMIFS(СВЦЭМ!$C$33:$C$776,СВЦЭМ!$A$33:$A$776,$A111,СВЦЭМ!$B$33:$B$776,V$83)+'СЕТ СН'!$H$9+СВЦЭМ!$D$10+'СЕТ СН'!$H$5-'СЕТ СН'!$H$17</f>
        <v>3315.84363476</v>
      </c>
      <c r="W111" s="36">
        <f>SUMIFS(СВЦЭМ!$C$33:$C$776,СВЦЭМ!$A$33:$A$776,$A111,СВЦЭМ!$B$33:$B$776,W$83)+'СЕТ СН'!$H$9+СВЦЭМ!$D$10+'СЕТ СН'!$H$5-'СЕТ СН'!$H$17</f>
        <v>3298.09015709</v>
      </c>
      <c r="X111" s="36">
        <f>SUMIFS(СВЦЭМ!$C$33:$C$776,СВЦЭМ!$A$33:$A$776,$A111,СВЦЭМ!$B$33:$B$776,X$83)+'СЕТ СН'!$H$9+СВЦЭМ!$D$10+'СЕТ СН'!$H$5-'СЕТ СН'!$H$17</f>
        <v>3303.4811578700001</v>
      </c>
      <c r="Y111" s="36">
        <f>SUMIFS(СВЦЭМ!$C$33:$C$776,СВЦЭМ!$A$33:$A$776,$A111,СВЦЭМ!$B$33:$B$776,Y$83)+'СЕТ СН'!$H$9+СВЦЭМ!$D$10+'СЕТ СН'!$H$5-'СЕТ СН'!$H$17</f>
        <v>3380.9864072600003</v>
      </c>
    </row>
    <row r="112" spans="1:25" ht="15.75" x14ac:dyDescent="0.2">
      <c r="A112" s="35">
        <f t="shared" si="2"/>
        <v>44103</v>
      </c>
      <c r="B112" s="36">
        <f>SUMIFS(СВЦЭМ!$C$33:$C$776,СВЦЭМ!$A$33:$A$776,$A112,СВЦЭМ!$B$33:$B$776,B$83)+'СЕТ СН'!$H$9+СВЦЭМ!$D$10+'СЕТ СН'!$H$5-'СЕТ СН'!$H$17</f>
        <v>3440.8470218000002</v>
      </c>
      <c r="C112" s="36">
        <f>SUMIFS(СВЦЭМ!$C$33:$C$776,СВЦЭМ!$A$33:$A$776,$A112,СВЦЭМ!$B$33:$B$776,C$83)+'СЕТ СН'!$H$9+СВЦЭМ!$D$10+'СЕТ СН'!$H$5-'СЕТ СН'!$H$17</f>
        <v>3469.2021686400003</v>
      </c>
      <c r="D112" s="36">
        <f>SUMIFS(СВЦЭМ!$C$33:$C$776,СВЦЭМ!$A$33:$A$776,$A112,СВЦЭМ!$B$33:$B$776,D$83)+'СЕТ СН'!$H$9+СВЦЭМ!$D$10+'СЕТ СН'!$H$5-'СЕТ СН'!$H$17</f>
        <v>3485.7455484000002</v>
      </c>
      <c r="E112" s="36">
        <f>SUMIFS(СВЦЭМ!$C$33:$C$776,СВЦЭМ!$A$33:$A$776,$A112,СВЦЭМ!$B$33:$B$776,E$83)+'СЕТ СН'!$H$9+СВЦЭМ!$D$10+'СЕТ СН'!$H$5-'СЕТ СН'!$H$17</f>
        <v>3504.9588192400001</v>
      </c>
      <c r="F112" s="36">
        <f>SUMIFS(СВЦЭМ!$C$33:$C$776,СВЦЭМ!$A$33:$A$776,$A112,СВЦЭМ!$B$33:$B$776,F$83)+'СЕТ СН'!$H$9+СВЦЭМ!$D$10+'СЕТ СН'!$H$5-'СЕТ СН'!$H$17</f>
        <v>3509.2825235600003</v>
      </c>
      <c r="G112" s="36">
        <f>SUMIFS(СВЦЭМ!$C$33:$C$776,СВЦЭМ!$A$33:$A$776,$A112,СВЦЭМ!$B$33:$B$776,G$83)+'СЕТ СН'!$H$9+СВЦЭМ!$D$10+'СЕТ СН'!$H$5-'СЕТ СН'!$H$17</f>
        <v>3486.8388742699999</v>
      </c>
      <c r="H112" s="36">
        <f>SUMIFS(СВЦЭМ!$C$33:$C$776,СВЦЭМ!$A$33:$A$776,$A112,СВЦЭМ!$B$33:$B$776,H$83)+'СЕТ СН'!$H$9+СВЦЭМ!$D$10+'СЕТ СН'!$H$5-'СЕТ СН'!$H$17</f>
        <v>3445.4276922600002</v>
      </c>
      <c r="I112" s="36">
        <f>SUMIFS(СВЦЭМ!$C$33:$C$776,СВЦЭМ!$A$33:$A$776,$A112,СВЦЭМ!$B$33:$B$776,I$83)+'СЕТ СН'!$H$9+СВЦЭМ!$D$10+'СЕТ СН'!$H$5-'СЕТ СН'!$H$17</f>
        <v>3391.2638857000002</v>
      </c>
      <c r="J112" s="36">
        <f>SUMIFS(СВЦЭМ!$C$33:$C$776,СВЦЭМ!$A$33:$A$776,$A112,СВЦЭМ!$B$33:$B$776,J$83)+'СЕТ СН'!$H$9+СВЦЭМ!$D$10+'СЕТ СН'!$H$5-'СЕТ СН'!$H$17</f>
        <v>3369.85501458</v>
      </c>
      <c r="K112" s="36">
        <f>SUMIFS(СВЦЭМ!$C$33:$C$776,СВЦЭМ!$A$33:$A$776,$A112,СВЦЭМ!$B$33:$B$776,K$83)+'СЕТ СН'!$H$9+СВЦЭМ!$D$10+'СЕТ СН'!$H$5-'СЕТ СН'!$H$17</f>
        <v>3350.94266578</v>
      </c>
      <c r="L112" s="36">
        <f>SUMIFS(СВЦЭМ!$C$33:$C$776,СВЦЭМ!$A$33:$A$776,$A112,СВЦЭМ!$B$33:$B$776,L$83)+'СЕТ СН'!$H$9+СВЦЭМ!$D$10+'СЕТ СН'!$H$5-'СЕТ СН'!$H$17</f>
        <v>3388.1699468400002</v>
      </c>
      <c r="M112" s="36">
        <f>SUMIFS(СВЦЭМ!$C$33:$C$776,СВЦЭМ!$A$33:$A$776,$A112,СВЦЭМ!$B$33:$B$776,M$83)+'СЕТ СН'!$H$9+СВЦЭМ!$D$10+'СЕТ СН'!$H$5-'СЕТ СН'!$H$17</f>
        <v>3370.81863557</v>
      </c>
      <c r="N112" s="36">
        <f>SUMIFS(СВЦЭМ!$C$33:$C$776,СВЦЭМ!$A$33:$A$776,$A112,СВЦЭМ!$B$33:$B$776,N$83)+'СЕТ СН'!$H$9+СВЦЭМ!$D$10+'СЕТ СН'!$H$5-'СЕТ СН'!$H$17</f>
        <v>3346.1170465499999</v>
      </c>
      <c r="O112" s="36">
        <f>SUMIFS(СВЦЭМ!$C$33:$C$776,СВЦЭМ!$A$33:$A$776,$A112,СВЦЭМ!$B$33:$B$776,O$83)+'СЕТ СН'!$H$9+СВЦЭМ!$D$10+'СЕТ СН'!$H$5-'СЕТ СН'!$H$17</f>
        <v>3356.5625349299999</v>
      </c>
      <c r="P112" s="36">
        <f>SUMIFS(СВЦЭМ!$C$33:$C$776,СВЦЭМ!$A$33:$A$776,$A112,СВЦЭМ!$B$33:$B$776,P$83)+'СЕТ СН'!$H$9+СВЦЭМ!$D$10+'СЕТ СН'!$H$5-'СЕТ СН'!$H$17</f>
        <v>3342.1679273700001</v>
      </c>
      <c r="Q112" s="36">
        <f>SUMIFS(СВЦЭМ!$C$33:$C$776,СВЦЭМ!$A$33:$A$776,$A112,СВЦЭМ!$B$33:$B$776,Q$83)+'СЕТ СН'!$H$9+СВЦЭМ!$D$10+'СЕТ СН'!$H$5-'СЕТ СН'!$H$17</f>
        <v>3322.4685595600004</v>
      </c>
      <c r="R112" s="36">
        <f>SUMIFS(СВЦЭМ!$C$33:$C$776,СВЦЭМ!$A$33:$A$776,$A112,СВЦЭМ!$B$33:$B$776,R$83)+'СЕТ СН'!$H$9+СВЦЭМ!$D$10+'СЕТ СН'!$H$5-'СЕТ СН'!$H$17</f>
        <v>3425.3653219000003</v>
      </c>
      <c r="S112" s="36">
        <f>SUMIFS(СВЦЭМ!$C$33:$C$776,СВЦЭМ!$A$33:$A$776,$A112,СВЦЭМ!$B$33:$B$776,S$83)+'СЕТ СН'!$H$9+СВЦЭМ!$D$10+'СЕТ СН'!$H$5-'СЕТ СН'!$H$17</f>
        <v>3373.0871080900001</v>
      </c>
      <c r="T112" s="36">
        <f>SUMIFS(СВЦЭМ!$C$33:$C$776,СВЦЭМ!$A$33:$A$776,$A112,СВЦЭМ!$B$33:$B$776,T$83)+'СЕТ СН'!$H$9+СВЦЭМ!$D$10+'СЕТ СН'!$H$5-'СЕТ СН'!$H$17</f>
        <v>3329.7703497800003</v>
      </c>
      <c r="U112" s="36">
        <f>SUMIFS(СВЦЭМ!$C$33:$C$776,СВЦЭМ!$A$33:$A$776,$A112,СВЦЭМ!$B$33:$B$776,U$83)+'СЕТ СН'!$H$9+СВЦЭМ!$D$10+'СЕТ СН'!$H$5-'СЕТ СН'!$H$17</f>
        <v>3354.6248146500002</v>
      </c>
      <c r="V112" s="36">
        <f>SUMIFS(СВЦЭМ!$C$33:$C$776,СВЦЭМ!$A$33:$A$776,$A112,СВЦЭМ!$B$33:$B$776,V$83)+'СЕТ СН'!$H$9+СВЦЭМ!$D$10+'СЕТ СН'!$H$5-'СЕТ СН'!$H$17</f>
        <v>3345.4685171199999</v>
      </c>
      <c r="W112" s="36">
        <f>SUMIFS(СВЦЭМ!$C$33:$C$776,СВЦЭМ!$A$33:$A$776,$A112,СВЦЭМ!$B$33:$B$776,W$83)+'СЕТ СН'!$H$9+СВЦЭМ!$D$10+'СЕТ СН'!$H$5-'СЕТ СН'!$H$17</f>
        <v>3329.9150892900002</v>
      </c>
      <c r="X112" s="36">
        <f>SUMIFS(СВЦЭМ!$C$33:$C$776,СВЦЭМ!$A$33:$A$776,$A112,СВЦЭМ!$B$33:$B$776,X$83)+'СЕТ СН'!$H$9+СВЦЭМ!$D$10+'СЕТ СН'!$H$5-'СЕТ СН'!$H$17</f>
        <v>3302.5984247800002</v>
      </c>
      <c r="Y112" s="36">
        <f>SUMIFS(СВЦЭМ!$C$33:$C$776,СВЦЭМ!$A$33:$A$776,$A112,СВЦЭМ!$B$33:$B$776,Y$83)+'СЕТ СН'!$H$9+СВЦЭМ!$D$10+'СЕТ СН'!$H$5-'СЕТ СН'!$H$17</f>
        <v>3338.04258278</v>
      </c>
    </row>
    <row r="113" spans="1:27" ht="15.75" x14ac:dyDescent="0.2">
      <c r="A113" s="35">
        <f t="shared" si="2"/>
        <v>44104</v>
      </c>
      <c r="B113" s="36">
        <f>SUMIFS(СВЦЭМ!$C$33:$C$776,СВЦЭМ!$A$33:$A$776,$A113,СВЦЭМ!$B$33:$B$776,B$83)+'СЕТ СН'!$H$9+СВЦЭМ!$D$10+'СЕТ СН'!$H$5-'СЕТ СН'!$H$17</f>
        <v>3413.74161925</v>
      </c>
      <c r="C113" s="36">
        <f>SUMIFS(СВЦЭМ!$C$33:$C$776,СВЦЭМ!$A$33:$A$776,$A113,СВЦЭМ!$B$33:$B$776,C$83)+'СЕТ СН'!$H$9+СВЦЭМ!$D$10+'СЕТ СН'!$H$5-'СЕТ СН'!$H$17</f>
        <v>3443.7102420599999</v>
      </c>
      <c r="D113" s="36">
        <f>SUMIFS(СВЦЭМ!$C$33:$C$776,СВЦЭМ!$A$33:$A$776,$A113,СВЦЭМ!$B$33:$B$776,D$83)+'СЕТ СН'!$H$9+СВЦЭМ!$D$10+'СЕТ СН'!$H$5-'СЕТ СН'!$H$17</f>
        <v>3463.29378864</v>
      </c>
      <c r="E113" s="36">
        <f>SUMIFS(СВЦЭМ!$C$33:$C$776,СВЦЭМ!$A$33:$A$776,$A113,СВЦЭМ!$B$33:$B$776,E$83)+'СЕТ СН'!$H$9+СВЦЭМ!$D$10+'СЕТ СН'!$H$5-'СЕТ СН'!$H$17</f>
        <v>3480.2053203700002</v>
      </c>
      <c r="F113" s="36">
        <f>SUMIFS(СВЦЭМ!$C$33:$C$776,СВЦЭМ!$A$33:$A$776,$A113,СВЦЭМ!$B$33:$B$776,F$83)+'СЕТ СН'!$H$9+СВЦЭМ!$D$10+'СЕТ СН'!$H$5-'СЕТ СН'!$H$17</f>
        <v>3476.8630288100003</v>
      </c>
      <c r="G113" s="36">
        <f>SUMIFS(СВЦЭМ!$C$33:$C$776,СВЦЭМ!$A$33:$A$776,$A113,СВЦЭМ!$B$33:$B$776,G$83)+'СЕТ СН'!$H$9+СВЦЭМ!$D$10+'СЕТ СН'!$H$5-'СЕТ СН'!$H$17</f>
        <v>3459.7573766300002</v>
      </c>
      <c r="H113" s="36">
        <f>SUMIFS(СВЦЭМ!$C$33:$C$776,СВЦЭМ!$A$33:$A$776,$A113,СВЦЭМ!$B$33:$B$776,H$83)+'СЕТ СН'!$H$9+СВЦЭМ!$D$10+'СЕТ СН'!$H$5-'СЕТ СН'!$H$17</f>
        <v>3414.0868944100002</v>
      </c>
      <c r="I113" s="36">
        <f>SUMIFS(СВЦЭМ!$C$33:$C$776,СВЦЭМ!$A$33:$A$776,$A113,СВЦЭМ!$B$33:$B$776,I$83)+'СЕТ СН'!$H$9+СВЦЭМ!$D$10+'СЕТ СН'!$H$5-'СЕТ СН'!$H$17</f>
        <v>3347.7769227200001</v>
      </c>
      <c r="J113" s="36">
        <f>SUMIFS(СВЦЭМ!$C$33:$C$776,СВЦЭМ!$A$33:$A$776,$A113,СВЦЭМ!$B$33:$B$776,J$83)+'СЕТ СН'!$H$9+СВЦЭМ!$D$10+'СЕТ СН'!$H$5-'СЕТ СН'!$H$17</f>
        <v>3317.90724649</v>
      </c>
      <c r="K113" s="36">
        <f>SUMIFS(СВЦЭМ!$C$33:$C$776,СВЦЭМ!$A$33:$A$776,$A113,СВЦЭМ!$B$33:$B$776,K$83)+'СЕТ СН'!$H$9+СВЦЭМ!$D$10+'СЕТ СН'!$H$5-'СЕТ СН'!$H$17</f>
        <v>3301.1604910400001</v>
      </c>
      <c r="L113" s="36">
        <f>SUMIFS(СВЦЭМ!$C$33:$C$776,СВЦЭМ!$A$33:$A$776,$A113,СВЦЭМ!$B$33:$B$776,L$83)+'СЕТ СН'!$H$9+СВЦЭМ!$D$10+'СЕТ СН'!$H$5-'СЕТ СН'!$H$17</f>
        <v>3313.6890880400001</v>
      </c>
      <c r="M113" s="36">
        <f>SUMIFS(СВЦЭМ!$C$33:$C$776,СВЦЭМ!$A$33:$A$776,$A113,СВЦЭМ!$B$33:$B$776,M$83)+'СЕТ СН'!$H$9+СВЦЭМ!$D$10+'СЕТ СН'!$H$5-'СЕТ СН'!$H$17</f>
        <v>3285.00088736</v>
      </c>
      <c r="N113" s="36">
        <f>SUMIFS(СВЦЭМ!$C$33:$C$776,СВЦЭМ!$A$33:$A$776,$A113,СВЦЭМ!$B$33:$B$776,N$83)+'СЕТ СН'!$H$9+СВЦЭМ!$D$10+'СЕТ СН'!$H$5-'СЕТ СН'!$H$17</f>
        <v>3246.2847344299998</v>
      </c>
      <c r="O113" s="36">
        <f>SUMIFS(СВЦЭМ!$C$33:$C$776,СВЦЭМ!$A$33:$A$776,$A113,СВЦЭМ!$B$33:$B$776,O$83)+'СЕТ СН'!$H$9+СВЦЭМ!$D$10+'СЕТ СН'!$H$5-'СЕТ СН'!$H$17</f>
        <v>3225.7535799300003</v>
      </c>
      <c r="P113" s="36">
        <f>SUMIFS(СВЦЭМ!$C$33:$C$776,СВЦЭМ!$A$33:$A$776,$A113,СВЦЭМ!$B$33:$B$776,P$83)+'СЕТ СН'!$H$9+СВЦЭМ!$D$10+'СЕТ СН'!$H$5-'СЕТ СН'!$H$17</f>
        <v>3223.6029030300001</v>
      </c>
      <c r="Q113" s="36">
        <f>SUMIFS(СВЦЭМ!$C$33:$C$776,СВЦЭМ!$A$33:$A$776,$A113,СВЦЭМ!$B$33:$B$776,Q$83)+'СЕТ СН'!$H$9+СВЦЭМ!$D$10+'СЕТ СН'!$H$5-'СЕТ СН'!$H$17</f>
        <v>3223.8120923300003</v>
      </c>
      <c r="R113" s="36">
        <f>SUMIFS(СВЦЭМ!$C$33:$C$776,СВЦЭМ!$A$33:$A$776,$A113,СВЦЭМ!$B$33:$B$776,R$83)+'СЕТ СН'!$H$9+СВЦЭМ!$D$10+'СЕТ СН'!$H$5-'СЕТ СН'!$H$17</f>
        <v>3225.0210632400003</v>
      </c>
      <c r="S113" s="36">
        <f>SUMIFS(СВЦЭМ!$C$33:$C$776,СВЦЭМ!$A$33:$A$776,$A113,СВЦЭМ!$B$33:$B$776,S$83)+'СЕТ СН'!$H$9+СВЦЭМ!$D$10+'СЕТ СН'!$H$5-'СЕТ СН'!$H$17</f>
        <v>3228.11753916</v>
      </c>
      <c r="T113" s="36">
        <f>SUMIFS(СВЦЭМ!$C$33:$C$776,СВЦЭМ!$A$33:$A$776,$A113,СВЦЭМ!$B$33:$B$776,T$83)+'СЕТ СН'!$H$9+СВЦЭМ!$D$10+'СЕТ СН'!$H$5-'СЕТ СН'!$H$17</f>
        <v>3221.5340165300004</v>
      </c>
      <c r="U113" s="36">
        <f>SUMIFS(СВЦЭМ!$C$33:$C$776,СВЦЭМ!$A$33:$A$776,$A113,СВЦЭМ!$B$33:$B$776,U$83)+'СЕТ СН'!$H$9+СВЦЭМ!$D$10+'СЕТ СН'!$H$5-'СЕТ СН'!$H$17</f>
        <v>3239.43094591</v>
      </c>
      <c r="V113" s="36">
        <f>SUMIFS(СВЦЭМ!$C$33:$C$776,СВЦЭМ!$A$33:$A$776,$A113,СВЦЭМ!$B$33:$B$776,V$83)+'СЕТ СН'!$H$9+СВЦЭМ!$D$10+'СЕТ СН'!$H$5-'СЕТ СН'!$H$17</f>
        <v>3222.9062090300004</v>
      </c>
      <c r="W113" s="36">
        <f>SUMIFS(СВЦЭМ!$C$33:$C$776,СВЦЭМ!$A$33:$A$776,$A113,СВЦЭМ!$B$33:$B$776,W$83)+'СЕТ СН'!$H$9+СВЦЭМ!$D$10+'СЕТ СН'!$H$5-'СЕТ СН'!$H$17</f>
        <v>3215.5590822600002</v>
      </c>
      <c r="X113" s="36">
        <f>SUMIFS(СВЦЭМ!$C$33:$C$776,СВЦЭМ!$A$33:$A$776,$A113,СВЦЭМ!$B$33:$B$776,X$83)+'СЕТ СН'!$H$9+СВЦЭМ!$D$10+'СЕТ СН'!$H$5-'СЕТ СН'!$H$17</f>
        <v>3253.86073184</v>
      </c>
      <c r="Y113" s="36">
        <f>SUMIFS(СВЦЭМ!$C$33:$C$776,СВЦЭМ!$A$33:$A$776,$A113,СВЦЭМ!$B$33:$B$776,Y$83)+'СЕТ СН'!$H$9+СВЦЭМ!$D$10+'СЕТ СН'!$H$5-'СЕТ СН'!$H$17</f>
        <v>3321.9876922900003</v>
      </c>
      <c r="AA113" s="37"/>
    </row>
    <row r="114" spans="1:27" ht="15.75" hidden="1" x14ac:dyDescent="0.2">
      <c r="A114" s="35">
        <f t="shared" si="2"/>
        <v>44105</v>
      </c>
      <c r="B114" s="36">
        <f>SUMIFS(СВЦЭМ!$C$33:$C$776,СВЦЭМ!$A$33:$A$776,$A114,СВЦЭМ!$B$33:$B$776,B$83)+'СЕТ СН'!$H$9+СВЦЭМ!$D$10+'СЕТ СН'!$H$5-'СЕТ СН'!$H$17</f>
        <v>2746.5886840399999</v>
      </c>
      <c r="C114" s="36">
        <f>SUMIFS(СВЦЭМ!$C$33:$C$776,СВЦЭМ!$A$33:$A$776,$A114,СВЦЭМ!$B$33:$B$776,C$83)+'СЕТ СН'!$H$9+СВЦЭМ!$D$10+'СЕТ СН'!$H$5-'СЕТ СН'!$H$17</f>
        <v>2746.5886840399999</v>
      </c>
      <c r="D114" s="36">
        <f>SUMIFS(СВЦЭМ!$C$33:$C$776,СВЦЭМ!$A$33:$A$776,$A114,СВЦЭМ!$B$33:$B$776,D$83)+'СЕТ СН'!$H$9+СВЦЭМ!$D$10+'СЕТ СН'!$H$5-'СЕТ СН'!$H$17</f>
        <v>2746.5886840399999</v>
      </c>
      <c r="E114" s="36">
        <f>SUMIFS(СВЦЭМ!$C$33:$C$776,СВЦЭМ!$A$33:$A$776,$A114,СВЦЭМ!$B$33:$B$776,E$83)+'СЕТ СН'!$H$9+СВЦЭМ!$D$10+'СЕТ СН'!$H$5-'СЕТ СН'!$H$17</f>
        <v>2746.5886840399999</v>
      </c>
      <c r="F114" s="36">
        <f>SUMIFS(СВЦЭМ!$C$33:$C$776,СВЦЭМ!$A$33:$A$776,$A114,СВЦЭМ!$B$33:$B$776,F$83)+'СЕТ СН'!$H$9+СВЦЭМ!$D$10+'СЕТ СН'!$H$5-'СЕТ СН'!$H$17</f>
        <v>2746.5886840399999</v>
      </c>
      <c r="G114" s="36">
        <f>SUMIFS(СВЦЭМ!$C$33:$C$776,СВЦЭМ!$A$33:$A$776,$A114,СВЦЭМ!$B$33:$B$776,G$83)+'СЕТ СН'!$H$9+СВЦЭМ!$D$10+'СЕТ СН'!$H$5-'СЕТ СН'!$H$17</f>
        <v>2746.5886840399999</v>
      </c>
      <c r="H114" s="36">
        <f>SUMIFS(СВЦЭМ!$C$33:$C$776,СВЦЭМ!$A$33:$A$776,$A114,СВЦЭМ!$B$33:$B$776,H$83)+'СЕТ СН'!$H$9+СВЦЭМ!$D$10+'СЕТ СН'!$H$5-'СЕТ СН'!$H$17</f>
        <v>2746.5886840399999</v>
      </c>
      <c r="I114" s="36">
        <f>SUMIFS(СВЦЭМ!$C$33:$C$776,СВЦЭМ!$A$33:$A$776,$A114,СВЦЭМ!$B$33:$B$776,I$83)+'СЕТ СН'!$H$9+СВЦЭМ!$D$10+'СЕТ СН'!$H$5-'СЕТ СН'!$H$17</f>
        <v>2746.5886840399999</v>
      </c>
      <c r="J114" s="36">
        <f>SUMIFS(СВЦЭМ!$C$33:$C$776,СВЦЭМ!$A$33:$A$776,$A114,СВЦЭМ!$B$33:$B$776,J$83)+'СЕТ СН'!$H$9+СВЦЭМ!$D$10+'СЕТ СН'!$H$5-'СЕТ СН'!$H$17</f>
        <v>2746.5886840399999</v>
      </c>
      <c r="K114" s="36">
        <f>SUMIFS(СВЦЭМ!$C$33:$C$776,СВЦЭМ!$A$33:$A$776,$A114,СВЦЭМ!$B$33:$B$776,K$83)+'СЕТ СН'!$H$9+СВЦЭМ!$D$10+'СЕТ СН'!$H$5-'СЕТ СН'!$H$17</f>
        <v>2746.5886840399999</v>
      </c>
      <c r="L114" s="36">
        <f>SUMIFS(СВЦЭМ!$C$33:$C$776,СВЦЭМ!$A$33:$A$776,$A114,СВЦЭМ!$B$33:$B$776,L$83)+'СЕТ СН'!$H$9+СВЦЭМ!$D$10+'СЕТ СН'!$H$5-'СЕТ СН'!$H$17</f>
        <v>2746.5886840399999</v>
      </c>
      <c r="M114" s="36">
        <f>SUMIFS(СВЦЭМ!$C$33:$C$776,СВЦЭМ!$A$33:$A$776,$A114,СВЦЭМ!$B$33:$B$776,M$83)+'СЕТ СН'!$H$9+СВЦЭМ!$D$10+'СЕТ СН'!$H$5-'СЕТ СН'!$H$17</f>
        <v>2746.5886840399999</v>
      </c>
      <c r="N114" s="36">
        <f>SUMIFS(СВЦЭМ!$C$33:$C$776,СВЦЭМ!$A$33:$A$776,$A114,СВЦЭМ!$B$33:$B$776,N$83)+'СЕТ СН'!$H$9+СВЦЭМ!$D$10+'СЕТ СН'!$H$5-'СЕТ СН'!$H$17</f>
        <v>2746.5886840399999</v>
      </c>
      <c r="O114" s="36">
        <f>SUMIFS(СВЦЭМ!$C$33:$C$776,СВЦЭМ!$A$33:$A$776,$A114,СВЦЭМ!$B$33:$B$776,O$83)+'СЕТ СН'!$H$9+СВЦЭМ!$D$10+'СЕТ СН'!$H$5-'СЕТ СН'!$H$17</f>
        <v>2746.5886840399999</v>
      </c>
      <c r="P114" s="36">
        <f>SUMIFS(СВЦЭМ!$C$33:$C$776,СВЦЭМ!$A$33:$A$776,$A114,СВЦЭМ!$B$33:$B$776,P$83)+'СЕТ СН'!$H$9+СВЦЭМ!$D$10+'СЕТ СН'!$H$5-'СЕТ СН'!$H$17</f>
        <v>2746.5886840399999</v>
      </c>
      <c r="Q114" s="36">
        <f>SUMIFS(СВЦЭМ!$C$33:$C$776,СВЦЭМ!$A$33:$A$776,$A114,СВЦЭМ!$B$33:$B$776,Q$83)+'СЕТ СН'!$H$9+СВЦЭМ!$D$10+'СЕТ СН'!$H$5-'СЕТ СН'!$H$17</f>
        <v>2746.5886840399999</v>
      </c>
      <c r="R114" s="36">
        <f>SUMIFS(СВЦЭМ!$C$33:$C$776,СВЦЭМ!$A$33:$A$776,$A114,СВЦЭМ!$B$33:$B$776,R$83)+'СЕТ СН'!$H$9+СВЦЭМ!$D$10+'СЕТ СН'!$H$5-'СЕТ СН'!$H$17</f>
        <v>2746.5886840399999</v>
      </c>
      <c r="S114" s="36">
        <f>SUMIFS(СВЦЭМ!$C$33:$C$776,СВЦЭМ!$A$33:$A$776,$A114,СВЦЭМ!$B$33:$B$776,S$83)+'СЕТ СН'!$H$9+СВЦЭМ!$D$10+'СЕТ СН'!$H$5-'СЕТ СН'!$H$17</f>
        <v>2746.5886840399999</v>
      </c>
      <c r="T114" s="36">
        <f>SUMIFS(СВЦЭМ!$C$33:$C$776,СВЦЭМ!$A$33:$A$776,$A114,СВЦЭМ!$B$33:$B$776,T$83)+'СЕТ СН'!$H$9+СВЦЭМ!$D$10+'СЕТ СН'!$H$5-'СЕТ СН'!$H$17</f>
        <v>2746.5886840399999</v>
      </c>
      <c r="U114" s="36">
        <f>SUMIFS(СВЦЭМ!$C$33:$C$776,СВЦЭМ!$A$33:$A$776,$A114,СВЦЭМ!$B$33:$B$776,U$83)+'СЕТ СН'!$H$9+СВЦЭМ!$D$10+'СЕТ СН'!$H$5-'СЕТ СН'!$H$17</f>
        <v>2746.5886840399999</v>
      </c>
      <c r="V114" s="36">
        <f>SUMIFS(СВЦЭМ!$C$33:$C$776,СВЦЭМ!$A$33:$A$776,$A114,СВЦЭМ!$B$33:$B$776,V$83)+'СЕТ СН'!$H$9+СВЦЭМ!$D$10+'СЕТ СН'!$H$5-'СЕТ СН'!$H$17</f>
        <v>2746.5886840399999</v>
      </c>
      <c r="W114" s="36">
        <f>SUMIFS(СВЦЭМ!$C$33:$C$776,СВЦЭМ!$A$33:$A$776,$A114,СВЦЭМ!$B$33:$B$776,W$83)+'СЕТ СН'!$H$9+СВЦЭМ!$D$10+'СЕТ СН'!$H$5-'СЕТ СН'!$H$17</f>
        <v>2746.5886840399999</v>
      </c>
      <c r="X114" s="36">
        <f>SUMIFS(СВЦЭМ!$C$33:$C$776,СВЦЭМ!$A$33:$A$776,$A114,СВЦЭМ!$B$33:$B$776,X$83)+'СЕТ СН'!$H$9+СВЦЭМ!$D$10+'СЕТ СН'!$H$5-'СЕТ СН'!$H$17</f>
        <v>2746.5886840399999</v>
      </c>
      <c r="Y114" s="36">
        <f>SUMIFS(СВЦЭМ!$C$33:$C$776,СВЦЭМ!$A$33:$A$776,$A114,СВЦЭМ!$B$33:$B$776,Y$83)+'СЕТ СН'!$H$9+СВЦЭМ!$D$10+'СЕТ СН'!$H$5-'СЕТ СН'!$H$17</f>
        <v>2746.5886840399999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4" t="s">
        <v>7</v>
      </c>
      <c r="B117" s="128" t="s">
        <v>73</v>
      </c>
      <c r="C117" s="129"/>
      <c r="D117" s="129"/>
      <c r="E117" s="129"/>
      <c r="F117" s="129"/>
      <c r="G117" s="129"/>
      <c r="H117" s="129"/>
      <c r="I117" s="129"/>
      <c r="J117" s="129"/>
      <c r="K117" s="129"/>
      <c r="L117" s="129"/>
      <c r="M117" s="129"/>
      <c r="N117" s="129"/>
      <c r="O117" s="129"/>
      <c r="P117" s="129"/>
      <c r="Q117" s="129"/>
      <c r="R117" s="129"/>
      <c r="S117" s="129"/>
      <c r="T117" s="129"/>
      <c r="U117" s="129"/>
      <c r="V117" s="129"/>
      <c r="W117" s="129"/>
      <c r="X117" s="129"/>
      <c r="Y117" s="130"/>
    </row>
    <row r="118" spans="1:27" ht="12.75" customHeight="1" x14ac:dyDescent="0.2">
      <c r="A118" s="135"/>
      <c r="B118" s="131"/>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3"/>
    </row>
    <row r="119" spans="1:27" ht="12.75" customHeight="1" x14ac:dyDescent="0.2">
      <c r="A119" s="13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01.09.2020</v>
      </c>
      <c r="B120" s="36">
        <f>SUMIFS(СВЦЭМ!$C$33:$C$776,СВЦЭМ!$A$33:$A$776,$A120,СВЦЭМ!$B$33:$B$776,B$119)+'СЕТ СН'!$I$9+СВЦЭМ!$D$10+'СЕТ СН'!$I$5-'СЕТ СН'!$I$17</f>
        <v>3955.4717392100001</v>
      </c>
      <c r="C120" s="36">
        <f>SUMIFS(СВЦЭМ!$C$33:$C$776,СВЦЭМ!$A$33:$A$776,$A120,СВЦЭМ!$B$33:$B$776,C$119)+'СЕТ СН'!$I$9+СВЦЭМ!$D$10+'СЕТ СН'!$I$5-'СЕТ СН'!$I$17</f>
        <v>4002.3827869300003</v>
      </c>
      <c r="D120" s="36">
        <f>SUMIFS(СВЦЭМ!$C$33:$C$776,СВЦЭМ!$A$33:$A$776,$A120,СВЦЭМ!$B$33:$B$776,D$119)+'СЕТ СН'!$I$9+СВЦЭМ!$D$10+'СЕТ СН'!$I$5-'СЕТ СН'!$I$17</f>
        <v>4021.6407651600002</v>
      </c>
      <c r="E120" s="36">
        <f>SUMIFS(СВЦЭМ!$C$33:$C$776,СВЦЭМ!$A$33:$A$776,$A120,СВЦЭМ!$B$33:$B$776,E$119)+'СЕТ СН'!$I$9+СВЦЭМ!$D$10+'СЕТ СН'!$I$5-'СЕТ СН'!$I$17</f>
        <v>4037.6529477500003</v>
      </c>
      <c r="F120" s="36">
        <f>SUMIFS(СВЦЭМ!$C$33:$C$776,СВЦЭМ!$A$33:$A$776,$A120,СВЦЭМ!$B$33:$B$776,F$119)+'СЕТ СН'!$I$9+СВЦЭМ!$D$10+'СЕТ СН'!$I$5-'СЕТ СН'!$I$17</f>
        <v>4048.87200244</v>
      </c>
      <c r="G120" s="36">
        <f>SUMIFS(СВЦЭМ!$C$33:$C$776,СВЦЭМ!$A$33:$A$776,$A120,СВЦЭМ!$B$33:$B$776,G$119)+'СЕТ СН'!$I$9+СВЦЭМ!$D$10+'СЕТ СН'!$I$5-'СЕТ СН'!$I$17</f>
        <v>4051.1269869900002</v>
      </c>
      <c r="H120" s="36">
        <f>SUMIFS(СВЦЭМ!$C$33:$C$776,СВЦЭМ!$A$33:$A$776,$A120,СВЦЭМ!$B$33:$B$776,H$119)+'СЕТ СН'!$I$9+СВЦЭМ!$D$10+'СЕТ СН'!$I$5-'СЕТ СН'!$I$17</f>
        <v>4037.3854445800002</v>
      </c>
      <c r="I120" s="36">
        <f>SUMIFS(СВЦЭМ!$C$33:$C$776,СВЦЭМ!$A$33:$A$776,$A120,СВЦЭМ!$B$33:$B$776,I$119)+'СЕТ СН'!$I$9+СВЦЭМ!$D$10+'СЕТ СН'!$I$5-'СЕТ СН'!$I$17</f>
        <v>4002.8289432900001</v>
      </c>
      <c r="J120" s="36">
        <f>SUMIFS(СВЦЭМ!$C$33:$C$776,СВЦЭМ!$A$33:$A$776,$A120,СВЦЭМ!$B$33:$B$776,J$119)+'СЕТ СН'!$I$9+СВЦЭМ!$D$10+'СЕТ СН'!$I$5-'СЕТ СН'!$I$17</f>
        <v>3945.2501307500002</v>
      </c>
      <c r="K120" s="36">
        <f>SUMIFS(СВЦЭМ!$C$33:$C$776,СВЦЭМ!$A$33:$A$776,$A120,СВЦЭМ!$B$33:$B$776,K$119)+'СЕТ СН'!$I$9+СВЦЭМ!$D$10+'СЕТ СН'!$I$5-'СЕТ СН'!$I$17</f>
        <v>3922.2749869500003</v>
      </c>
      <c r="L120" s="36">
        <f>SUMIFS(СВЦЭМ!$C$33:$C$776,СВЦЭМ!$A$33:$A$776,$A120,СВЦЭМ!$B$33:$B$776,L$119)+'СЕТ СН'!$I$9+СВЦЭМ!$D$10+'СЕТ СН'!$I$5-'СЕТ СН'!$I$17</f>
        <v>3914.6407294099999</v>
      </c>
      <c r="M120" s="36">
        <f>SUMIFS(СВЦЭМ!$C$33:$C$776,СВЦЭМ!$A$33:$A$776,$A120,СВЦЭМ!$B$33:$B$776,M$119)+'СЕТ СН'!$I$9+СВЦЭМ!$D$10+'СЕТ СН'!$I$5-'СЕТ СН'!$I$17</f>
        <v>3921.5850210600001</v>
      </c>
      <c r="N120" s="36">
        <f>SUMIFS(СВЦЭМ!$C$33:$C$776,СВЦЭМ!$A$33:$A$776,$A120,СВЦЭМ!$B$33:$B$776,N$119)+'СЕТ СН'!$I$9+СВЦЭМ!$D$10+'СЕТ СН'!$I$5-'СЕТ СН'!$I$17</f>
        <v>3946.89424809</v>
      </c>
      <c r="O120" s="36">
        <f>SUMIFS(СВЦЭМ!$C$33:$C$776,СВЦЭМ!$A$33:$A$776,$A120,СВЦЭМ!$B$33:$B$776,O$119)+'СЕТ СН'!$I$9+СВЦЭМ!$D$10+'СЕТ СН'!$I$5-'СЕТ СН'!$I$17</f>
        <v>3941.2438846900004</v>
      </c>
      <c r="P120" s="36">
        <f>SUMIFS(СВЦЭМ!$C$33:$C$776,СВЦЭМ!$A$33:$A$776,$A120,СВЦЭМ!$B$33:$B$776,P$119)+'СЕТ СН'!$I$9+СВЦЭМ!$D$10+'СЕТ СН'!$I$5-'СЕТ СН'!$I$17</f>
        <v>3939.883613</v>
      </c>
      <c r="Q120" s="36">
        <f>SUMIFS(СВЦЭМ!$C$33:$C$776,СВЦЭМ!$A$33:$A$776,$A120,СВЦЭМ!$B$33:$B$776,Q$119)+'СЕТ СН'!$I$9+СВЦЭМ!$D$10+'СЕТ СН'!$I$5-'СЕТ СН'!$I$17</f>
        <v>3947.1725249700003</v>
      </c>
      <c r="R120" s="36">
        <f>SUMIFS(СВЦЭМ!$C$33:$C$776,СВЦЭМ!$A$33:$A$776,$A120,СВЦЭМ!$B$33:$B$776,R$119)+'СЕТ СН'!$I$9+СВЦЭМ!$D$10+'СЕТ СН'!$I$5-'СЕТ СН'!$I$17</f>
        <v>3939.2787167200004</v>
      </c>
      <c r="S120" s="36">
        <f>SUMIFS(СВЦЭМ!$C$33:$C$776,СВЦЭМ!$A$33:$A$776,$A120,СВЦЭМ!$B$33:$B$776,S$119)+'СЕТ СН'!$I$9+СВЦЭМ!$D$10+'СЕТ СН'!$I$5-'СЕТ СН'!$I$17</f>
        <v>3939.0617978700002</v>
      </c>
      <c r="T120" s="36">
        <f>SUMIFS(СВЦЭМ!$C$33:$C$776,СВЦЭМ!$A$33:$A$776,$A120,СВЦЭМ!$B$33:$B$776,T$119)+'СЕТ СН'!$I$9+СВЦЭМ!$D$10+'СЕТ СН'!$I$5-'СЕТ СН'!$I$17</f>
        <v>3931.92308989</v>
      </c>
      <c r="U120" s="36">
        <f>SUMIFS(СВЦЭМ!$C$33:$C$776,СВЦЭМ!$A$33:$A$776,$A120,СВЦЭМ!$B$33:$B$776,U$119)+'СЕТ СН'!$I$9+СВЦЭМ!$D$10+'СЕТ СН'!$I$5-'СЕТ СН'!$I$17</f>
        <v>3929.2131852400003</v>
      </c>
      <c r="V120" s="36">
        <f>SUMIFS(СВЦЭМ!$C$33:$C$776,СВЦЭМ!$A$33:$A$776,$A120,СВЦЭМ!$B$33:$B$776,V$119)+'СЕТ СН'!$I$9+СВЦЭМ!$D$10+'СЕТ СН'!$I$5-'СЕТ СН'!$I$17</f>
        <v>3921.70218492</v>
      </c>
      <c r="W120" s="36">
        <f>SUMIFS(СВЦЭМ!$C$33:$C$776,СВЦЭМ!$A$33:$A$776,$A120,СВЦЭМ!$B$33:$B$776,W$119)+'СЕТ СН'!$I$9+СВЦЭМ!$D$10+'СЕТ СН'!$I$5-'СЕТ СН'!$I$17</f>
        <v>3909.8716167500002</v>
      </c>
      <c r="X120" s="36">
        <f>SUMIFS(СВЦЭМ!$C$33:$C$776,СВЦЭМ!$A$33:$A$776,$A120,СВЦЭМ!$B$33:$B$776,X$119)+'СЕТ СН'!$I$9+СВЦЭМ!$D$10+'СЕТ СН'!$I$5-'СЕТ СН'!$I$17</f>
        <v>3937.0100172400003</v>
      </c>
      <c r="Y120" s="36">
        <f>SUMIFS(СВЦЭМ!$C$33:$C$776,СВЦЭМ!$A$33:$A$776,$A120,СВЦЭМ!$B$33:$B$776,Y$119)+'СЕТ СН'!$I$9+СВЦЭМ!$D$10+'СЕТ СН'!$I$5-'СЕТ СН'!$I$17</f>
        <v>3994.3397104800001</v>
      </c>
    </row>
    <row r="121" spans="1:27" ht="15.75" x14ac:dyDescent="0.2">
      <c r="A121" s="35">
        <f>A120+1</f>
        <v>44076</v>
      </c>
      <c r="B121" s="36">
        <f>SUMIFS(СВЦЭМ!$C$33:$C$776,СВЦЭМ!$A$33:$A$776,$A121,СВЦЭМ!$B$33:$B$776,B$119)+'СЕТ СН'!$I$9+СВЦЭМ!$D$10+'СЕТ СН'!$I$5-'СЕТ СН'!$I$17</f>
        <v>4025.7227633900002</v>
      </c>
      <c r="C121" s="36">
        <f>SUMIFS(СВЦЭМ!$C$33:$C$776,СВЦЭМ!$A$33:$A$776,$A121,СВЦЭМ!$B$33:$B$776,C$119)+'СЕТ СН'!$I$9+СВЦЭМ!$D$10+'СЕТ СН'!$I$5-'СЕТ СН'!$I$17</f>
        <v>4080.9561443500002</v>
      </c>
      <c r="D121" s="36">
        <f>SUMIFS(СВЦЭМ!$C$33:$C$776,СВЦЭМ!$A$33:$A$776,$A121,СВЦЭМ!$B$33:$B$776,D$119)+'СЕТ СН'!$I$9+СВЦЭМ!$D$10+'СЕТ СН'!$I$5-'СЕТ СН'!$I$17</f>
        <v>4120.7867759600003</v>
      </c>
      <c r="E121" s="36">
        <f>SUMIFS(СВЦЭМ!$C$33:$C$776,СВЦЭМ!$A$33:$A$776,$A121,СВЦЭМ!$B$33:$B$776,E$119)+'СЕТ СН'!$I$9+СВЦЭМ!$D$10+'СЕТ СН'!$I$5-'СЕТ СН'!$I$17</f>
        <v>4137.7137860800003</v>
      </c>
      <c r="F121" s="36">
        <f>SUMIFS(СВЦЭМ!$C$33:$C$776,СВЦЭМ!$A$33:$A$776,$A121,СВЦЭМ!$B$33:$B$776,F$119)+'СЕТ СН'!$I$9+СВЦЭМ!$D$10+'СЕТ СН'!$I$5-'СЕТ СН'!$I$17</f>
        <v>4138.6490046600002</v>
      </c>
      <c r="G121" s="36">
        <f>SUMIFS(СВЦЭМ!$C$33:$C$776,СВЦЭМ!$A$33:$A$776,$A121,СВЦЭМ!$B$33:$B$776,G$119)+'СЕТ СН'!$I$9+СВЦЭМ!$D$10+'СЕТ СН'!$I$5-'СЕТ СН'!$I$17</f>
        <v>4115.4154956299999</v>
      </c>
      <c r="H121" s="36">
        <f>SUMIFS(СВЦЭМ!$C$33:$C$776,СВЦЭМ!$A$33:$A$776,$A121,СВЦЭМ!$B$33:$B$776,H$119)+'СЕТ СН'!$I$9+СВЦЭМ!$D$10+'СЕТ СН'!$I$5-'СЕТ СН'!$I$17</f>
        <v>4062.5808080500001</v>
      </c>
      <c r="I121" s="36">
        <f>SUMIFS(СВЦЭМ!$C$33:$C$776,СВЦЭМ!$A$33:$A$776,$A121,СВЦЭМ!$B$33:$B$776,I$119)+'СЕТ СН'!$I$9+СВЦЭМ!$D$10+'СЕТ СН'!$I$5-'СЕТ СН'!$I$17</f>
        <v>3994.8578619700002</v>
      </c>
      <c r="J121" s="36">
        <f>SUMIFS(СВЦЭМ!$C$33:$C$776,СВЦЭМ!$A$33:$A$776,$A121,СВЦЭМ!$B$33:$B$776,J$119)+'СЕТ СН'!$I$9+СВЦЭМ!$D$10+'СЕТ СН'!$I$5-'СЕТ СН'!$I$17</f>
        <v>3937.1626710600003</v>
      </c>
      <c r="K121" s="36">
        <f>SUMIFS(СВЦЭМ!$C$33:$C$776,СВЦЭМ!$A$33:$A$776,$A121,СВЦЭМ!$B$33:$B$776,K$119)+'СЕТ СН'!$I$9+СВЦЭМ!$D$10+'СЕТ СН'!$I$5-'СЕТ СН'!$I$17</f>
        <v>3927.9227920400003</v>
      </c>
      <c r="L121" s="36">
        <f>SUMIFS(СВЦЭМ!$C$33:$C$776,СВЦЭМ!$A$33:$A$776,$A121,СВЦЭМ!$B$33:$B$776,L$119)+'СЕТ СН'!$I$9+СВЦЭМ!$D$10+'СЕТ СН'!$I$5-'СЕТ СН'!$I$17</f>
        <v>3932.3813361500002</v>
      </c>
      <c r="M121" s="36">
        <f>SUMIFS(СВЦЭМ!$C$33:$C$776,СВЦЭМ!$A$33:$A$776,$A121,СВЦЭМ!$B$33:$B$776,M$119)+'СЕТ СН'!$I$9+СВЦЭМ!$D$10+'СЕТ СН'!$I$5-'СЕТ СН'!$I$17</f>
        <v>3931.5499991200004</v>
      </c>
      <c r="N121" s="36">
        <f>SUMIFS(СВЦЭМ!$C$33:$C$776,СВЦЭМ!$A$33:$A$776,$A121,СВЦЭМ!$B$33:$B$776,N$119)+'СЕТ СН'!$I$9+СВЦЭМ!$D$10+'СЕТ СН'!$I$5-'СЕТ СН'!$I$17</f>
        <v>3949.0145450600003</v>
      </c>
      <c r="O121" s="36">
        <f>SUMIFS(СВЦЭМ!$C$33:$C$776,СВЦЭМ!$A$33:$A$776,$A121,СВЦЭМ!$B$33:$B$776,O$119)+'СЕТ СН'!$I$9+СВЦЭМ!$D$10+'СЕТ СН'!$I$5-'СЕТ СН'!$I$17</f>
        <v>3950.0290292500003</v>
      </c>
      <c r="P121" s="36">
        <f>SUMIFS(СВЦЭМ!$C$33:$C$776,СВЦЭМ!$A$33:$A$776,$A121,СВЦЭМ!$B$33:$B$776,P$119)+'СЕТ СН'!$I$9+СВЦЭМ!$D$10+'СЕТ СН'!$I$5-'СЕТ СН'!$I$17</f>
        <v>3952.35717974</v>
      </c>
      <c r="Q121" s="36">
        <f>SUMIFS(СВЦЭМ!$C$33:$C$776,СВЦЭМ!$A$33:$A$776,$A121,СВЦЭМ!$B$33:$B$776,Q$119)+'СЕТ СН'!$I$9+СВЦЭМ!$D$10+'СЕТ СН'!$I$5-'СЕТ СН'!$I$17</f>
        <v>3950.7080207100003</v>
      </c>
      <c r="R121" s="36">
        <f>SUMIFS(СВЦЭМ!$C$33:$C$776,СВЦЭМ!$A$33:$A$776,$A121,СВЦЭМ!$B$33:$B$776,R$119)+'СЕТ СН'!$I$9+СВЦЭМ!$D$10+'СЕТ СН'!$I$5-'СЕТ СН'!$I$17</f>
        <v>3942.5375762500003</v>
      </c>
      <c r="S121" s="36">
        <f>SUMIFS(СВЦЭМ!$C$33:$C$776,СВЦЭМ!$A$33:$A$776,$A121,СВЦЭМ!$B$33:$B$776,S$119)+'СЕТ СН'!$I$9+СВЦЭМ!$D$10+'СЕТ СН'!$I$5-'СЕТ СН'!$I$17</f>
        <v>3948.63074375</v>
      </c>
      <c r="T121" s="36">
        <f>SUMIFS(СВЦЭМ!$C$33:$C$776,СВЦЭМ!$A$33:$A$776,$A121,СВЦЭМ!$B$33:$B$776,T$119)+'СЕТ СН'!$I$9+СВЦЭМ!$D$10+'СЕТ СН'!$I$5-'СЕТ СН'!$I$17</f>
        <v>3900.5488265500003</v>
      </c>
      <c r="U121" s="36">
        <f>SUMIFS(СВЦЭМ!$C$33:$C$776,СВЦЭМ!$A$33:$A$776,$A121,СВЦЭМ!$B$33:$B$776,U$119)+'СЕТ СН'!$I$9+СВЦЭМ!$D$10+'СЕТ СН'!$I$5-'СЕТ СН'!$I$17</f>
        <v>3878.4272672900001</v>
      </c>
      <c r="V121" s="36">
        <f>SUMIFS(СВЦЭМ!$C$33:$C$776,СВЦЭМ!$A$33:$A$776,$A121,СВЦЭМ!$B$33:$B$776,V$119)+'СЕТ СН'!$I$9+СВЦЭМ!$D$10+'СЕТ СН'!$I$5-'СЕТ СН'!$I$17</f>
        <v>3859.7439900300001</v>
      </c>
      <c r="W121" s="36">
        <f>SUMIFS(СВЦЭМ!$C$33:$C$776,СВЦЭМ!$A$33:$A$776,$A121,СВЦЭМ!$B$33:$B$776,W$119)+'СЕТ СН'!$I$9+СВЦЭМ!$D$10+'СЕТ СН'!$I$5-'СЕТ СН'!$I$17</f>
        <v>3866.4164237200002</v>
      </c>
      <c r="X121" s="36">
        <f>SUMIFS(СВЦЭМ!$C$33:$C$776,СВЦЭМ!$A$33:$A$776,$A121,СВЦЭМ!$B$33:$B$776,X$119)+'СЕТ СН'!$I$9+СВЦЭМ!$D$10+'СЕТ СН'!$I$5-'СЕТ СН'!$I$17</f>
        <v>3917.2122710399999</v>
      </c>
      <c r="Y121" s="36">
        <f>SUMIFS(СВЦЭМ!$C$33:$C$776,СВЦЭМ!$A$33:$A$776,$A121,СВЦЭМ!$B$33:$B$776,Y$119)+'СЕТ СН'!$I$9+СВЦЭМ!$D$10+'СЕТ СН'!$I$5-'СЕТ СН'!$I$17</f>
        <v>3953.0679478900001</v>
      </c>
    </row>
    <row r="122" spans="1:27" ht="15.75" x14ac:dyDescent="0.2">
      <c r="A122" s="35">
        <f t="shared" ref="A122:A150" si="3">A121+1</f>
        <v>44077</v>
      </c>
      <c r="B122" s="36">
        <f>SUMIFS(СВЦЭМ!$C$33:$C$776,СВЦЭМ!$A$33:$A$776,$A122,СВЦЭМ!$B$33:$B$776,B$119)+'СЕТ СН'!$I$9+СВЦЭМ!$D$10+'СЕТ СН'!$I$5-'СЕТ СН'!$I$17</f>
        <v>4053.7912138700003</v>
      </c>
      <c r="C122" s="36">
        <f>SUMIFS(СВЦЭМ!$C$33:$C$776,СВЦЭМ!$A$33:$A$776,$A122,СВЦЭМ!$B$33:$B$776,C$119)+'СЕТ СН'!$I$9+СВЦЭМ!$D$10+'СЕТ СН'!$I$5-'СЕТ СН'!$I$17</f>
        <v>4076.3920140700002</v>
      </c>
      <c r="D122" s="36">
        <f>SUMIFS(СВЦЭМ!$C$33:$C$776,СВЦЭМ!$A$33:$A$776,$A122,СВЦЭМ!$B$33:$B$776,D$119)+'СЕТ СН'!$I$9+СВЦЭМ!$D$10+'СЕТ СН'!$I$5-'СЕТ СН'!$I$17</f>
        <v>4061.4039032000001</v>
      </c>
      <c r="E122" s="36">
        <f>SUMIFS(СВЦЭМ!$C$33:$C$776,СВЦЭМ!$A$33:$A$776,$A122,СВЦЭМ!$B$33:$B$776,E$119)+'СЕТ СН'!$I$9+СВЦЭМ!$D$10+'СЕТ СН'!$I$5-'СЕТ СН'!$I$17</f>
        <v>4058.51141001</v>
      </c>
      <c r="F122" s="36">
        <f>SUMIFS(СВЦЭМ!$C$33:$C$776,СВЦЭМ!$A$33:$A$776,$A122,СВЦЭМ!$B$33:$B$776,F$119)+'СЕТ СН'!$I$9+СВЦЭМ!$D$10+'СЕТ СН'!$I$5-'СЕТ СН'!$I$17</f>
        <v>4065.1443728100003</v>
      </c>
      <c r="G122" s="36">
        <f>SUMIFS(СВЦЭМ!$C$33:$C$776,СВЦЭМ!$A$33:$A$776,$A122,СВЦЭМ!$B$33:$B$776,G$119)+'СЕТ СН'!$I$9+СВЦЭМ!$D$10+'СЕТ СН'!$I$5-'СЕТ СН'!$I$17</f>
        <v>4070.3895811400002</v>
      </c>
      <c r="H122" s="36">
        <f>SUMIFS(СВЦЭМ!$C$33:$C$776,СВЦЭМ!$A$33:$A$776,$A122,СВЦЭМ!$B$33:$B$776,H$119)+'СЕТ СН'!$I$9+СВЦЭМ!$D$10+'СЕТ СН'!$I$5-'СЕТ СН'!$I$17</f>
        <v>4052.4056811400001</v>
      </c>
      <c r="I122" s="36">
        <f>SUMIFS(СВЦЭМ!$C$33:$C$776,СВЦЭМ!$A$33:$A$776,$A122,СВЦЭМ!$B$33:$B$776,I$119)+'СЕТ СН'!$I$9+СВЦЭМ!$D$10+'СЕТ СН'!$I$5-'СЕТ СН'!$I$17</f>
        <v>3986.9680656400001</v>
      </c>
      <c r="J122" s="36">
        <f>SUMIFS(СВЦЭМ!$C$33:$C$776,СВЦЭМ!$A$33:$A$776,$A122,СВЦЭМ!$B$33:$B$776,J$119)+'СЕТ СН'!$I$9+СВЦЭМ!$D$10+'СЕТ СН'!$I$5-'СЕТ СН'!$I$17</f>
        <v>3969.3230041100001</v>
      </c>
      <c r="K122" s="36">
        <f>SUMIFS(СВЦЭМ!$C$33:$C$776,СВЦЭМ!$A$33:$A$776,$A122,СВЦЭМ!$B$33:$B$776,K$119)+'СЕТ СН'!$I$9+СВЦЭМ!$D$10+'СЕТ СН'!$I$5-'СЕТ СН'!$I$17</f>
        <v>3999.9744982100001</v>
      </c>
      <c r="L122" s="36">
        <f>SUMIFS(СВЦЭМ!$C$33:$C$776,СВЦЭМ!$A$33:$A$776,$A122,СВЦЭМ!$B$33:$B$776,L$119)+'СЕТ СН'!$I$9+СВЦЭМ!$D$10+'СЕТ СН'!$I$5-'СЕТ СН'!$I$17</f>
        <v>3988.5903349600003</v>
      </c>
      <c r="M122" s="36">
        <f>SUMIFS(СВЦЭМ!$C$33:$C$776,СВЦЭМ!$A$33:$A$776,$A122,СВЦЭМ!$B$33:$B$776,M$119)+'СЕТ СН'!$I$9+СВЦЭМ!$D$10+'СЕТ СН'!$I$5-'СЕТ СН'!$I$17</f>
        <v>3998.3834901500004</v>
      </c>
      <c r="N122" s="36">
        <f>SUMIFS(СВЦЭМ!$C$33:$C$776,СВЦЭМ!$A$33:$A$776,$A122,СВЦЭМ!$B$33:$B$776,N$119)+'СЕТ СН'!$I$9+СВЦЭМ!$D$10+'СЕТ СН'!$I$5-'СЕТ СН'!$I$17</f>
        <v>3998.5259335500004</v>
      </c>
      <c r="O122" s="36">
        <f>SUMIFS(СВЦЭМ!$C$33:$C$776,СВЦЭМ!$A$33:$A$776,$A122,СВЦЭМ!$B$33:$B$776,O$119)+'СЕТ СН'!$I$9+СВЦЭМ!$D$10+'СЕТ СН'!$I$5-'СЕТ СН'!$I$17</f>
        <v>4008.83871159</v>
      </c>
      <c r="P122" s="36">
        <f>SUMIFS(СВЦЭМ!$C$33:$C$776,СВЦЭМ!$A$33:$A$776,$A122,СВЦЭМ!$B$33:$B$776,P$119)+'СЕТ СН'!$I$9+СВЦЭМ!$D$10+'СЕТ СН'!$I$5-'СЕТ СН'!$I$17</f>
        <v>4026.02962149</v>
      </c>
      <c r="Q122" s="36">
        <f>SUMIFS(СВЦЭМ!$C$33:$C$776,СВЦЭМ!$A$33:$A$776,$A122,СВЦЭМ!$B$33:$B$776,Q$119)+'СЕТ СН'!$I$9+СВЦЭМ!$D$10+'СЕТ СН'!$I$5-'СЕТ СН'!$I$17</f>
        <v>6384.6897878999998</v>
      </c>
      <c r="R122" s="36">
        <f>SUMIFS(СВЦЭМ!$C$33:$C$776,СВЦЭМ!$A$33:$A$776,$A122,СВЦЭМ!$B$33:$B$776,R$119)+'СЕТ СН'!$I$9+СВЦЭМ!$D$10+'СЕТ СН'!$I$5-'СЕТ СН'!$I$17</f>
        <v>3979.9382484000002</v>
      </c>
      <c r="S122" s="36">
        <f>SUMIFS(СВЦЭМ!$C$33:$C$776,СВЦЭМ!$A$33:$A$776,$A122,СВЦЭМ!$B$33:$B$776,S$119)+'СЕТ СН'!$I$9+СВЦЭМ!$D$10+'СЕТ СН'!$I$5-'СЕТ СН'!$I$17</f>
        <v>3981.27156203</v>
      </c>
      <c r="T122" s="36">
        <f>SUMIFS(СВЦЭМ!$C$33:$C$776,СВЦЭМ!$A$33:$A$776,$A122,СВЦЭМ!$B$33:$B$776,T$119)+'СЕТ СН'!$I$9+СВЦЭМ!$D$10+'СЕТ СН'!$I$5-'СЕТ СН'!$I$17</f>
        <v>3941.9004214300003</v>
      </c>
      <c r="U122" s="36">
        <f>SUMIFS(СВЦЭМ!$C$33:$C$776,СВЦЭМ!$A$33:$A$776,$A122,СВЦЭМ!$B$33:$B$776,U$119)+'СЕТ СН'!$I$9+СВЦЭМ!$D$10+'СЕТ СН'!$I$5-'СЕТ СН'!$I$17</f>
        <v>5412.9029996099998</v>
      </c>
      <c r="V122" s="36">
        <f>SUMIFS(СВЦЭМ!$C$33:$C$776,СВЦЭМ!$A$33:$A$776,$A122,СВЦЭМ!$B$33:$B$776,V$119)+'СЕТ СН'!$I$9+СВЦЭМ!$D$10+'СЕТ СН'!$I$5-'СЕТ СН'!$I$17</f>
        <v>3955.3784984900003</v>
      </c>
      <c r="W122" s="36">
        <f>SUMIFS(СВЦЭМ!$C$33:$C$776,СВЦЭМ!$A$33:$A$776,$A122,СВЦЭМ!$B$33:$B$776,W$119)+'СЕТ СН'!$I$9+СВЦЭМ!$D$10+'СЕТ СН'!$I$5-'СЕТ СН'!$I$17</f>
        <v>3943.46653328</v>
      </c>
      <c r="X122" s="36">
        <f>SUMIFS(СВЦЭМ!$C$33:$C$776,СВЦЭМ!$A$33:$A$776,$A122,СВЦЭМ!$B$33:$B$776,X$119)+'СЕТ СН'!$I$9+СВЦЭМ!$D$10+'СЕТ СН'!$I$5-'СЕТ СН'!$I$17</f>
        <v>4009.2698414500001</v>
      </c>
      <c r="Y122" s="36">
        <f>SUMIFS(СВЦЭМ!$C$33:$C$776,СВЦЭМ!$A$33:$A$776,$A122,СВЦЭМ!$B$33:$B$776,Y$119)+'СЕТ СН'!$I$9+СВЦЭМ!$D$10+'СЕТ СН'!$I$5-'СЕТ СН'!$I$17</f>
        <v>4004.6739839800002</v>
      </c>
    </row>
    <row r="123" spans="1:27" ht="15.75" x14ac:dyDescent="0.2">
      <c r="A123" s="35">
        <f t="shared" si="3"/>
        <v>44078</v>
      </c>
      <c r="B123" s="36">
        <f>SUMIFS(СВЦЭМ!$C$33:$C$776,СВЦЭМ!$A$33:$A$776,$A123,СВЦЭМ!$B$33:$B$776,B$119)+'СЕТ СН'!$I$9+СВЦЭМ!$D$10+'СЕТ СН'!$I$5-'СЕТ СН'!$I$17</f>
        <v>4081.17278136</v>
      </c>
      <c r="C123" s="36">
        <f>SUMIFS(СВЦЭМ!$C$33:$C$776,СВЦЭМ!$A$33:$A$776,$A123,СВЦЭМ!$B$33:$B$776,C$119)+'СЕТ СН'!$I$9+СВЦЭМ!$D$10+'СЕТ СН'!$I$5-'СЕТ СН'!$I$17</f>
        <v>4077.7509485999999</v>
      </c>
      <c r="D123" s="36">
        <f>SUMIFS(СВЦЭМ!$C$33:$C$776,СВЦЭМ!$A$33:$A$776,$A123,СВЦЭМ!$B$33:$B$776,D$119)+'СЕТ СН'!$I$9+СВЦЭМ!$D$10+'СЕТ СН'!$I$5-'СЕТ СН'!$I$17</f>
        <v>4065.6440133000001</v>
      </c>
      <c r="E123" s="36">
        <f>SUMIFS(СВЦЭМ!$C$33:$C$776,СВЦЭМ!$A$33:$A$776,$A123,СВЦЭМ!$B$33:$B$776,E$119)+'СЕТ СН'!$I$9+СВЦЭМ!$D$10+'СЕТ СН'!$I$5-'СЕТ СН'!$I$17</f>
        <v>4061.6436125099999</v>
      </c>
      <c r="F123" s="36">
        <f>SUMIFS(СВЦЭМ!$C$33:$C$776,СВЦЭМ!$A$33:$A$776,$A123,СВЦЭМ!$B$33:$B$776,F$119)+'СЕТ СН'!$I$9+СВЦЭМ!$D$10+'СЕТ СН'!$I$5-'СЕТ СН'!$I$17</f>
        <v>4069.4370702800002</v>
      </c>
      <c r="G123" s="36">
        <f>SUMIFS(СВЦЭМ!$C$33:$C$776,СВЦЭМ!$A$33:$A$776,$A123,СВЦЭМ!$B$33:$B$776,G$119)+'СЕТ СН'!$I$9+СВЦЭМ!$D$10+'СЕТ СН'!$I$5-'СЕТ СН'!$I$17</f>
        <v>4045.23627738</v>
      </c>
      <c r="H123" s="36">
        <f>SUMIFS(СВЦЭМ!$C$33:$C$776,СВЦЭМ!$A$33:$A$776,$A123,СВЦЭМ!$B$33:$B$776,H$119)+'СЕТ СН'!$I$9+СВЦЭМ!$D$10+'СЕТ СН'!$I$5-'СЕТ СН'!$I$17</f>
        <v>4029.29700877</v>
      </c>
      <c r="I123" s="36">
        <f>SUMIFS(СВЦЭМ!$C$33:$C$776,СВЦЭМ!$A$33:$A$776,$A123,СВЦЭМ!$B$33:$B$776,I$119)+'СЕТ СН'!$I$9+СВЦЭМ!$D$10+'СЕТ СН'!$I$5-'СЕТ СН'!$I$17</f>
        <v>5333.7324119599998</v>
      </c>
      <c r="J123" s="36">
        <f>SUMIFS(СВЦЭМ!$C$33:$C$776,СВЦЭМ!$A$33:$A$776,$A123,СВЦЭМ!$B$33:$B$776,J$119)+'СЕТ СН'!$I$9+СВЦЭМ!$D$10+'СЕТ СН'!$I$5-'СЕТ СН'!$I$17</f>
        <v>4553.3755028200003</v>
      </c>
      <c r="K123" s="36">
        <f>SUMIFS(СВЦЭМ!$C$33:$C$776,СВЦЭМ!$A$33:$A$776,$A123,СВЦЭМ!$B$33:$B$776,K$119)+'СЕТ СН'!$I$9+СВЦЭМ!$D$10+'СЕТ СН'!$I$5-'СЕТ СН'!$I$17</f>
        <v>4327.3819307100002</v>
      </c>
      <c r="L123" s="36">
        <f>SUMIFS(СВЦЭМ!$C$33:$C$776,СВЦЭМ!$A$33:$A$776,$A123,СВЦЭМ!$B$33:$B$776,L$119)+'СЕТ СН'!$I$9+СВЦЭМ!$D$10+'СЕТ СН'!$I$5-'СЕТ СН'!$I$17</f>
        <v>4021.1961589900002</v>
      </c>
      <c r="M123" s="36">
        <f>SUMIFS(СВЦЭМ!$C$33:$C$776,СВЦЭМ!$A$33:$A$776,$A123,СВЦЭМ!$B$33:$B$776,M$119)+'СЕТ СН'!$I$9+СВЦЭМ!$D$10+'СЕТ СН'!$I$5-'СЕТ СН'!$I$17</f>
        <v>3956.3648708500004</v>
      </c>
      <c r="N123" s="36">
        <f>SUMIFS(СВЦЭМ!$C$33:$C$776,СВЦЭМ!$A$33:$A$776,$A123,СВЦЭМ!$B$33:$B$776,N$119)+'СЕТ СН'!$I$9+СВЦЭМ!$D$10+'СЕТ СН'!$I$5-'СЕТ СН'!$I$17</f>
        <v>3969.1873386100001</v>
      </c>
      <c r="O123" s="36">
        <f>SUMIFS(СВЦЭМ!$C$33:$C$776,СВЦЭМ!$A$33:$A$776,$A123,СВЦЭМ!$B$33:$B$776,O$119)+'СЕТ СН'!$I$9+СВЦЭМ!$D$10+'СЕТ СН'!$I$5-'СЕТ СН'!$I$17</f>
        <v>3987.7111755200003</v>
      </c>
      <c r="P123" s="36">
        <f>SUMIFS(СВЦЭМ!$C$33:$C$776,СВЦЭМ!$A$33:$A$776,$A123,СВЦЭМ!$B$33:$B$776,P$119)+'СЕТ СН'!$I$9+СВЦЭМ!$D$10+'СЕТ СН'!$I$5-'СЕТ СН'!$I$17</f>
        <v>3990.38824131</v>
      </c>
      <c r="Q123" s="36">
        <f>SUMIFS(СВЦЭМ!$C$33:$C$776,СВЦЭМ!$A$33:$A$776,$A123,СВЦЭМ!$B$33:$B$776,Q$119)+'СЕТ СН'!$I$9+СВЦЭМ!$D$10+'СЕТ СН'!$I$5-'СЕТ СН'!$I$17</f>
        <v>3971.4580018700003</v>
      </c>
      <c r="R123" s="36">
        <f>SUMIFS(СВЦЭМ!$C$33:$C$776,СВЦЭМ!$A$33:$A$776,$A123,СВЦЭМ!$B$33:$B$776,R$119)+'СЕТ СН'!$I$9+СВЦЭМ!$D$10+'СЕТ СН'!$I$5-'СЕТ СН'!$I$17</f>
        <v>3984.9060582900001</v>
      </c>
      <c r="S123" s="36">
        <f>SUMIFS(СВЦЭМ!$C$33:$C$776,СВЦЭМ!$A$33:$A$776,$A123,СВЦЭМ!$B$33:$B$776,S$119)+'СЕТ СН'!$I$9+СВЦЭМ!$D$10+'СЕТ СН'!$I$5-'СЕТ СН'!$I$17</f>
        <v>3998.3804038000003</v>
      </c>
      <c r="T123" s="36">
        <f>SUMIFS(СВЦЭМ!$C$33:$C$776,СВЦЭМ!$A$33:$A$776,$A123,СВЦЭМ!$B$33:$B$776,T$119)+'СЕТ СН'!$I$9+СВЦЭМ!$D$10+'СЕТ СН'!$I$5-'СЕТ СН'!$I$17</f>
        <v>3986.12527348</v>
      </c>
      <c r="U123" s="36">
        <f>SUMIFS(СВЦЭМ!$C$33:$C$776,СВЦЭМ!$A$33:$A$776,$A123,СВЦЭМ!$B$33:$B$776,U$119)+'СЕТ СН'!$I$9+СВЦЭМ!$D$10+'СЕТ СН'!$I$5-'СЕТ СН'!$I$17</f>
        <v>3965.1934509000002</v>
      </c>
      <c r="V123" s="36">
        <f>SUMIFS(СВЦЭМ!$C$33:$C$776,СВЦЭМ!$A$33:$A$776,$A123,СВЦЭМ!$B$33:$B$776,V$119)+'СЕТ СН'!$I$9+СВЦЭМ!$D$10+'СЕТ СН'!$I$5-'СЕТ СН'!$I$17</f>
        <v>3968.3240961199999</v>
      </c>
      <c r="W123" s="36">
        <f>SUMIFS(СВЦЭМ!$C$33:$C$776,СВЦЭМ!$A$33:$A$776,$A123,СВЦЭМ!$B$33:$B$776,W$119)+'СЕТ СН'!$I$9+СВЦЭМ!$D$10+'СЕТ СН'!$I$5-'СЕТ СН'!$I$17</f>
        <v>3976.3937014200001</v>
      </c>
      <c r="X123" s="36">
        <f>SUMIFS(СВЦЭМ!$C$33:$C$776,СВЦЭМ!$A$33:$A$776,$A123,СВЦЭМ!$B$33:$B$776,X$119)+'СЕТ СН'!$I$9+СВЦЭМ!$D$10+'СЕТ СН'!$I$5-'СЕТ СН'!$I$17</f>
        <v>3990.0905953800002</v>
      </c>
      <c r="Y123" s="36">
        <f>SUMIFS(СВЦЭМ!$C$33:$C$776,СВЦЭМ!$A$33:$A$776,$A123,СВЦЭМ!$B$33:$B$776,Y$119)+'СЕТ СН'!$I$9+СВЦЭМ!$D$10+'СЕТ СН'!$I$5-'СЕТ СН'!$I$17</f>
        <v>4014.7697554300003</v>
      </c>
    </row>
    <row r="124" spans="1:27" ht="15.75" x14ac:dyDescent="0.2">
      <c r="A124" s="35">
        <f t="shared" si="3"/>
        <v>44079</v>
      </c>
      <c r="B124" s="36">
        <f>SUMIFS(СВЦЭМ!$C$33:$C$776,СВЦЭМ!$A$33:$A$776,$A124,СВЦЭМ!$B$33:$B$776,B$119)+'СЕТ СН'!$I$9+СВЦЭМ!$D$10+'СЕТ СН'!$I$5-'СЕТ СН'!$I$17</f>
        <v>4040.4241770799999</v>
      </c>
      <c r="C124" s="36">
        <f>SUMIFS(СВЦЭМ!$C$33:$C$776,СВЦЭМ!$A$33:$A$776,$A124,СВЦЭМ!$B$33:$B$776,C$119)+'СЕТ СН'!$I$9+СВЦЭМ!$D$10+'СЕТ СН'!$I$5-'СЕТ СН'!$I$17</f>
        <v>4072.9952745099999</v>
      </c>
      <c r="D124" s="36">
        <f>SUMIFS(СВЦЭМ!$C$33:$C$776,СВЦЭМ!$A$33:$A$776,$A124,СВЦЭМ!$B$33:$B$776,D$119)+'СЕТ СН'!$I$9+СВЦЭМ!$D$10+'СЕТ СН'!$I$5-'СЕТ СН'!$I$17</f>
        <v>4067.7960225200004</v>
      </c>
      <c r="E124" s="36">
        <f>SUMIFS(СВЦЭМ!$C$33:$C$776,СВЦЭМ!$A$33:$A$776,$A124,СВЦЭМ!$B$33:$B$776,E$119)+'СЕТ СН'!$I$9+СВЦЭМ!$D$10+'СЕТ СН'!$I$5-'СЕТ СН'!$I$17</f>
        <v>4079.3164156000003</v>
      </c>
      <c r="F124" s="36">
        <f>SUMIFS(СВЦЭМ!$C$33:$C$776,СВЦЭМ!$A$33:$A$776,$A124,СВЦЭМ!$B$33:$B$776,F$119)+'СЕТ СН'!$I$9+СВЦЭМ!$D$10+'СЕТ СН'!$I$5-'СЕТ СН'!$I$17</f>
        <v>4086.82255042</v>
      </c>
      <c r="G124" s="36">
        <f>SUMIFS(СВЦЭМ!$C$33:$C$776,СВЦЭМ!$A$33:$A$776,$A124,СВЦЭМ!$B$33:$B$776,G$119)+'СЕТ СН'!$I$9+СВЦЭМ!$D$10+'СЕТ СН'!$I$5-'СЕТ СН'!$I$17</f>
        <v>4087.3970616500001</v>
      </c>
      <c r="H124" s="36">
        <f>SUMIFS(СВЦЭМ!$C$33:$C$776,СВЦЭМ!$A$33:$A$776,$A124,СВЦЭМ!$B$33:$B$776,H$119)+'СЕТ СН'!$I$9+СВЦЭМ!$D$10+'СЕТ СН'!$I$5-'СЕТ СН'!$I$17</f>
        <v>4075.1902452200002</v>
      </c>
      <c r="I124" s="36">
        <f>SUMIFS(СВЦЭМ!$C$33:$C$776,СВЦЭМ!$A$33:$A$776,$A124,СВЦЭМ!$B$33:$B$776,I$119)+'СЕТ СН'!$I$9+СВЦЭМ!$D$10+'СЕТ СН'!$I$5-'СЕТ СН'!$I$17</f>
        <v>4019.9540099599999</v>
      </c>
      <c r="J124" s="36">
        <f>SUMIFS(СВЦЭМ!$C$33:$C$776,СВЦЭМ!$A$33:$A$776,$A124,СВЦЭМ!$B$33:$B$776,J$119)+'СЕТ СН'!$I$9+СВЦЭМ!$D$10+'СЕТ СН'!$I$5-'СЕТ СН'!$I$17</f>
        <v>4008.4936004400001</v>
      </c>
      <c r="K124" s="36">
        <f>SUMIFS(СВЦЭМ!$C$33:$C$776,СВЦЭМ!$A$33:$A$776,$A124,СВЦЭМ!$B$33:$B$776,K$119)+'СЕТ СН'!$I$9+СВЦЭМ!$D$10+'СЕТ СН'!$I$5-'СЕТ СН'!$I$17</f>
        <v>3977.4592313100002</v>
      </c>
      <c r="L124" s="36">
        <f>SUMIFS(СВЦЭМ!$C$33:$C$776,СВЦЭМ!$A$33:$A$776,$A124,СВЦЭМ!$B$33:$B$776,L$119)+'СЕТ СН'!$I$9+СВЦЭМ!$D$10+'СЕТ СН'!$I$5-'СЕТ СН'!$I$17</f>
        <v>3953.4620641800002</v>
      </c>
      <c r="M124" s="36">
        <f>SUMIFS(СВЦЭМ!$C$33:$C$776,СВЦЭМ!$A$33:$A$776,$A124,СВЦЭМ!$B$33:$B$776,M$119)+'СЕТ СН'!$I$9+СВЦЭМ!$D$10+'СЕТ СН'!$I$5-'СЕТ СН'!$I$17</f>
        <v>3936.3571033000003</v>
      </c>
      <c r="N124" s="36">
        <f>SUMIFS(СВЦЭМ!$C$33:$C$776,СВЦЭМ!$A$33:$A$776,$A124,СВЦЭМ!$B$33:$B$776,N$119)+'СЕТ СН'!$I$9+СВЦЭМ!$D$10+'СЕТ СН'!$I$5-'СЕТ СН'!$I$17</f>
        <v>3951.4581596200001</v>
      </c>
      <c r="O124" s="36">
        <f>SUMIFS(СВЦЭМ!$C$33:$C$776,СВЦЭМ!$A$33:$A$776,$A124,СВЦЭМ!$B$33:$B$776,O$119)+'СЕТ СН'!$I$9+СВЦЭМ!$D$10+'СЕТ СН'!$I$5-'СЕТ СН'!$I$17</f>
        <v>3946.8307346500001</v>
      </c>
      <c r="P124" s="36">
        <f>SUMIFS(СВЦЭМ!$C$33:$C$776,СВЦЭМ!$A$33:$A$776,$A124,СВЦЭМ!$B$33:$B$776,P$119)+'СЕТ СН'!$I$9+СВЦЭМ!$D$10+'СЕТ СН'!$I$5-'СЕТ СН'!$I$17</f>
        <v>3941.2618308400001</v>
      </c>
      <c r="Q124" s="36">
        <f>SUMIFS(СВЦЭМ!$C$33:$C$776,СВЦЭМ!$A$33:$A$776,$A124,СВЦЭМ!$B$33:$B$776,Q$119)+'СЕТ СН'!$I$9+СВЦЭМ!$D$10+'СЕТ СН'!$I$5-'СЕТ СН'!$I$17</f>
        <v>3923.6192771400001</v>
      </c>
      <c r="R124" s="36">
        <f>SUMIFS(СВЦЭМ!$C$33:$C$776,СВЦЭМ!$A$33:$A$776,$A124,СВЦЭМ!$B$33:$B$776,R$119)+'СЕТ СН'!$I$9+СВЦЭМ!$D$10+'СЕТ СН'!$I$5-'СЕТ СН'!$I$17</f>
        <v>3944.84648053</v>
      </c>
      <c r="S124" s="36">
        <f>SUMIFS(СВЦЭМ!$C$33:$C$776,СВЦЭМ!$A$33:$A$776,$A124,СВЦЭМ!$B$33:$B$776,S$119)+'СЕТ СН'!$I$9+СВЦЭМ!$D$10+'СЕТ СН'!$I$5-'СЕТ СН'!$I$17</f>
        <v>3953.8228052500003</v>
      </c>
      <c r="T124" s="36">
        <f>SUMIFS(СВЦЭМ!$C$33:$C$776,СВЦЭМ!$A$33:$A$776,$A124,СВЦЭМ!$B$33:$B$776,T$119)+'СЕТ СН'!$I$9+СВЦЭМ!$D$10+'СЕТ СН'!$I$5-'СЕТ СН'!$I$17</f>
        <v>3946.2922945099999</v>
      </c>
      <c r="U124" s="36">
        <f>SUMIFS(СВЦЭМ!$C$33:$C$776,СВЦЭМ!$A$33:$A$776,$A124,СВЦЭМ!$B$33:$B$776,U$119)+'СЕТ СН'!$I$9+СВЦЭМ!$D$10+'СЕТ СН'!$I$5-'СЕТ СН'!$I$17</f>
        <v>3936.63986651</v>
      </c>
      <c r="V124" s="36">
        <f>SUMIFS(СВЦЭМ!$C$33:$C$776,СВЦЭМ!$A$33:$A$776,$A124,СВЦЭМ!$B$33:$B$776,V$119)+'СЕТ СН'!$I$9+СВЦЭМ!$D$10+'СЕТ СН'!$I$5-'СЕТ СН'!$I$17</f>
        <v>3938.97701112</v>
      </c>
      <c r="W124" s="36">
        <f>SUMIFS(СВЦЭМ!$C$33:$C$776,СВЦЭМ!$A$33:$A$776,$A124,СВЦЭМ!$B$33:$B$776,W$119)+'СЕТ СН'!$I$9+СВЦЭМ!$D$10+'СЕТ СН'!$I$5-'СЕТ СН'!$I$17</f>
        <v>3963.4669234200001</v>
      </c>
      <c r="X124" s="36">
        <f>SUMIFS(СВЦЭМ!$C$33:$C$776,СВЦЭМ!$A$33:$A$776,$A124,СВЦЭМ!$B$33:$B$776,X$119)+'СЕТ СН'!$I$9+СВЦЭМ!$D$10+'СЕТ СН'!$I$5-'СЕТ СН'!$I$17</f>
        <v>3951.5961745600002</v>
      </c>
      <c r="Y124" s="36">
        <f>SUMIFS(СВЦЭМ!$C$33:$C$776,СВЦЭМ!$A$33:$A$776,$A124,СВЦЭМ!$B$33:$B$776,Y$119)+'СЕТ СН'!$I$9+СВЦЭМ!$D$10+'СЕТ СН'!$I$5-'СЕТ СН'!$I$17</f>
        <v>3992.0234373600001</v>
      </c>
    </row>
    <row r="125" spans="1:27" ht="15.75" x14ac:dyDescent="0.2">
      <c r="A125" s="35">
        <f t="shared" si="3"/>
        <v>44080</v>
      </c>
      <c r="B125" s="36">
        <f>SUMIFS(СВЦЭМ!$C$33:$C$776,СВЦЭМ!$A$33:$A$776,$A125,СВЦЭМ!$B$33:$B$776,B$119)+'СЕТ СН'!$I$9+СВЦЭМ!$D$10+'СЕТ СН'!$I$5-'СЕТ СН'!$I$17</f>
        <v>4014.2645462400001</v>
      </c>
      <c r="C125" s="36">
        <f>SUMIFS(СВЦЭМ!$C$33:$C$776,СВЦЭМ!$A$33:$A$776,$A125,СВЦЭМ!$B$33:$B$776,C$119)+'СЕТ СН'!$I$9+СВЦЭМ!$D$10+'СЕТ СН'!$I$5-'СЕТ СН'!$I$17</f>
        <v>4039.6838892700002</v>
      </c>
      <c r="D125" s="36">
        <f>SUMIFS(СВЦЭМ!$C$33:$C$776,СВЦЭМ!$A$33:$A$776,$A125,СВЦЭМ!$B$33:$B$776,D$119)+'СЕТ СН'!$I$9+СВЦЭМ!$D$10+'СЕТ СН'!$I$5-'СЕТ СН'!$I$17</f>
        <v>4089.4437671800001</v>
      </c>
      <c r="E125" s="36">
        <f>SUMIFS(СВЦЭМ!$C$33:$C$776,СВЦЭМ!$A$33:$A$776,$A125,СВЦЭМ!$B$33:$B$776,E$119)+'СЕТ СН'!$I$9+СВЦЭМ!$D$10+'СЕТ СН'!$I$5-'СЕТ СН'!$I$17</f>
        <v>4140.7978414600002</v>
      </c>
      <c r="F125" s="36">
        <f>SUMIFS(СВЦЭМ!$C$33:$C$776,СВЦЭМ!$A$33:$A$776,$A125,СВЦЭМ!$B$33:$B$776,F$119)+'СЕТ СН'!$I$9+СВЦЭМ!$D$10+'СЕТ СН'!$I$5-'СЕТ СН'!$I$17</f>
        <v>4134.82977622</v>
      </c>
      <c r="G125" s="36">
        <f>SUMIFS(СВЦЭМ!$C$33:$C$776,СВЦЭМ!$A$33:$A$776,$A125,СВЦЭМ!$B$33:$B$776,G$119)+'СЕТ СН'!$I$9+СВЦЭМ!$D$10+'СЕТ СН'!$I$5-'СЕТ СН'!$I$17</f>
        <v>4140.6315267999998</v>
      </c>
      <c r="H125" s="36">
        <f>SUMIFS(СВЦЭМ!$C$33:$C$776,СВЦЭМ!$A$33:$A$776,$A125,СВЦЭМ!$B$33:$B$776,H$119)+'СЕТ СН'!$I$9+СВЦЭМ!$D$10+'СЕТ СН'!$I$5-'СЕТ СН'!$I$17</f>
        <v>4137.3801956699999</v>
      </c>
      <c r="I125" s="36">
        <f>SUMIFS(СВЦЭМ!$C$33:$C$776,СВЦЭМ!$A$33:$A$776,$A125,СВЦЭМ!$B$33:$B$776,I$119)+'СЕТ СН'!$I$9+СВЦЭМ!$D$10+'СЕТ СН'!$I$5-'СЕТ СН'!$I$17</f>
        <v>4032.6361969700001</v>
      </c>
      <c r="J125" s="36">
        <f>SUMIFS(СВЦЭМ!$C$33:$C$776,СВЦЭМ!$A$33:$A$776,$A125,СВЦЭМ!$B$33:$B$776,J$119)+'СЕТ СН'!$I$9+СВЦЭМ!$D$10+'СЕТ СН'!$I$5-'СЕТ СН'!$I$17</f>
        <v>3933.8952292500003</v>
      </c>
      <c r="K125" s="36">
        <f>SUMIFS(СВЦЭМ!$C$33:$C$776,СВЦЭМ!$A$33:$A$776,$A125,СВЦЭМ!$B$33:$B$776,K$119)+'СЕТ СН'!$I$9+СВЦЭМ!$D$10+'СЕТ СН'!$I$5-'СЕТ СН'!$I$17</f>
        <v>3829.30167269</v>
      </c>
      <c r="L125" s="36">
        <f>SUMIFS(СВЦЭМ!$C$33:$C$776,СВЦЭМ!$A$33:$A$776,$A125,СВЦЭМ!$B$33:$B$776,L$119)+'СЕТ СН'!$I$9+СВЦЭМ!$D$10+'СЕТ СН'!$I$5-'СЕТ СН'!$I$17</f>
        <v>3840.55869364</v>
      </c>
      <c r="M125" s="36">
        <f>SUMIFS(СВЦЭМ!$C$33:$C$776,СВЦЭМ!$A$33:$A$776,$A125,СВЦЭМ!$B$33:$B$776,M$119)+'СЕТ СН'!$I$9+СВЦЭМ!$D$10+'СЕТ СН'!$I$5-'СЕТ СН'!$I$17</f>
        <v>3836.8641012200001</v>
      </c>
      <c r="N125" s="36">
        <f>SUMIFS(СВЦЭМ!$C$33:$C$776,СВЦЭМ!$A$33:$A$776,$A125,СВЦЭМ!$B$33:$B$776,N$119)+'СЕТ СН'!$I$9+СВЦЭМ!$D$10+'СЕТ СН'!$I$5-'СЕТ СН'!$I$17</f>
        <v>3832.3810760000001</v>
      </c>
      <c r="O125" s="36">
        <f>SUMIFS(СВЦЭМ!$C$33:$C$776,СВЦЭМ!$A$33:$A$776,$A125,СВЦЭМ!$B$33:$B$776,O$119)+'СЕТ СН'!$I$9+СВЦЭМ!$D$10+'СЕТ СН'!$I$5-'СЕТ СН'!$I$17</f>
        <v>3825.2772010400004</v>
      </c>
      <c r="P125" s="36">
        <f>SUMIFS(СВЦЭМ!$C$33:$C$776,СВЦЭМ!$A$33:$A$776,$A125,СВЦЭМ!$B$33:$B$776,P$119)+'СЕТ СН'!$I$9+СВЦЭМ!$D$10+'СЕТ СН'!$I$5-'СЕТ СН'!$I$17</f>
        <v>3822.0417317600004</v>
      </c>
      <c r="Q125" s="36">
        <f>SUMIFS(СВЦЭМ!$C$33:$C$776,СВЦЭМ!$A$33:$A$776,$A125,СВЦЭМ!$B$33:$B$776,Q$119)+'СЕТ СН'!$I$9+СВЦЭМ!$D$10+'СЕТ СН'!$I$5-'СЕТ СН'!$I$17</f>
        <v>3819.21960721</v>
      </c>
      <c r="R125" s="36">
        <f>SUMIFS(СВЦЭМ!$C$33:$C$776,СВЦЭМ!$A$33:$A$776,$A125,СВЦЭМ!$B$33:$B$776,R$119)+'СЕТ СН'!$I$9+СВЦЭМ!$D$10+'СЕТ СН'!$I$5-'СЕТ СН'!$I$17</f>
        <v>3813.9362630600003</v>
      </c>
      <c r="S125" s="36">
        <f>SUMIFS(СВЦЭМ!$C$33:$C$776,СВЦЭМ!$A$33:$A$776,$A125,СВЦЭМ!$B$33:$B$776,S$119)+'СЕТ СН'!$I$9+СВЦЭМ!$D$10+'СЕТ СН'!$I$5-'СЕТ СН'!$I$17</f>
        <v>3823.7684035800003</v>
      </c>
      <c r="T125" s="36">
        <f>SUMIFS(СВЦЭМ!$C$33:$C$776,СВЦЭМ!$A$33:$A$776,$A125,СВЦЭМ!$B$33:$B$776,T$119)+'СЕТ СН'!$I$9+СВЦЭМ!$D$10+'СЕТ СН'!$I$5-'СЕТ СН'!$I$17</f>
        <v>3823.6826665000003</v>
      </c>
      <c r="U125" s="36">
        <f>SUMIFS(СВЦЭМ!$C$33:$C$776,СВЦЭМ!$A$33:$A$776,$A125,СВЦЭМ!$B$33:$B$776,U$119)+'СЕТ СН'!$I$9+СВЦЭМ!$D$10+'СЕТ СН'!$I$5-'СЕТ СН'!$I$17</f>
        <v>3811.6997854600004</v>
      </c>
      <c r="V125" s="36">
        <f>SUMIFS(СВЦЭМ!$C$33:$C$776,СВЦЭМ!$A$33:$A$776,$A125,СВЦЭМ!$B$33:$B$776,V$119)+'СЕТ СН'!$I$9+СВЦЭМ!$D$10+'СЕТ СН'!$I$5-'СЕТ СН'!$I$17</f>
        <v>3815.3472643100004</v>
      </c>
      <c r="W125" s="36">
        <f>SUMIFS(СВЦЭМ!$C$33:$C$776,СВЦЭМ!$A$33:$A$776,$A125,СВЦЭМ!$B$33:$B$776,W$119)+'СЕТ СН'!$I$9+СВЦЭМ!$D$10+'СЕТ СН'!$I$5-'СЕТ СН'!$I$17</f>
        <v>3807.6330548200003</v>
      </c>
      <c r="X125" s="36">
        <f>SUMIFS(СВЦЭМ!$C$33:$C$776,СВЦЭМ!$A$33:$A$776,$A125,СВЦЭМ!$B$33:$B$776,X$119)+'СЕТ СН'!$I$9+СВЦЭМ!$D$10+'СЕТ СН'!$I$5-'СЕТ СН'!$I$17</f>
        <v>3815.9442612800003</v>
      </c>
      <c r="Y125" s="36">
        <f>SUMIFS(СВЦЭМ!$C$33:$C$776,СВЦЭМ!$A$33:$A$776,$A125,СВЦЭМ!$B$33:$B$776,Y$119)+'СЕТ СН'!$I$9+СВЦЭМ!$D$10+'СЕТ СН'!$I$5-'СЕТ СН'!$I$17</f>
        <v>3845.0165602400002</v>
      </c>
    </row>
    <row r="126" spans="1:27" ht="15.75" x14ac:dyDescent="0.2">
      <c r="A126" s="35">
        <f t="shared" si="3"/>
        <v>44081</v>
      </c>
      <c r="B126" s="36">
        <f>SUMIFS(СВЦЭМ!$C$33:$C$776,СВЦЭМ!$A$33:$A$776,$A126,СВЦЭМ!$B$33:$B$776,B$119)+'СЕТ СН'!$I$9+СВЦЭМ!$D$10+'СЕТ СН'!$I$5-'СЕТ СН'!$I$17</f>
        <v>3978.2728712200001</v>
      </c>
      <c r="C126" s="36">
        <f>SUMIFS(СВЦЭМ!$C$33:$C$776,СВЦЭМ!$A$33:$A$776,$A126,СВЦЭМ!$B$33:$B$776,C$119)+'СЕТ СН'!$I$9+СВЦЭМ!$D$10+'СЕТ СН'!$I$5-'СЕТ СН'!$I$17</f>
        <v>4027.8504359500002</v>
      </c>
      <c r="D126" s="36">
        <f>SUMIFS(СВЦЭМ!$C$33:$C$776,СВЦЭМ!$A$33:$A$776,$A126,СВЦЭМ!$B$33:$B$776,D$119)+'СЕТ СН'!$I$9+СВЦЭМ!$D$10+'СЕТ СН'!$I$5-'СЕТ СН'!$I$17</f>
        <v>4010.8517157300003</v>
      </c>
      <c r="E126" s="36">
        <f>SUMIFS(СВЦЭМ!$C$33:$C$776,СВЦЭМ!$A$33:$A$776,$A126,СВЦЭМ!$B$33:$B$776,E$119)+'СЕТ СН'!$I$9+СВЦЭМ!$D$10+'СЕТ СН'!$I$5-'СЕТ СН'!$I$17</f>
        <v>4032.3859545200003</v>
      </c>
      <c r="F126" s="36">
        <f>SUMIFS(СВЦЭМ!$C$33:$C$776,СВЦЭМ!$A$33:$A$776,$A126,СВЦЭМ!$B$33:$B$776,F$119)+'СЕТ СН'!$I$9+СВЦЭМ!$D$10+'СЕТ СН'!$I$5-'СЕТ СН'!$I$17</f>
        <v>4032.0977395500004</v>
      </c>
      <c r="G126" s="36">
        <f>SUMIFS(СВЦЭМ!$C$33:$C$776,СВЦЭМ!$A$33:$A$776,$A126,СВЦЭМ!$B$33:$B$776,G$119)+'СЕТ СН'!$I$9+СВЦЭМ!$D$10+'СЕТ СН'!$I$5-'СЕТ СН'!$I$17</f>
        <v>5692.5366437399998</v>
      </c>
      <c r="H126" s="36">
        <f>SUMIFS(СВЦЭМ!$C$33:$C$776,СВЦЭМ!$A$33:$A$776,$A126,СВЦЭМ!$B$33:$B$776,H$119)+'СЕТ СН'!$I$9+СВЦЭМ!$D$10+'СЕТ СН'!$I$5-'СЕТ СН'!$I$17</f>
        <v>4032.47724728</v>
      </c>
      <c r="I126" s="36">
        <f>SUMIFS(СВЦЭМ!$C$33:$C$776,СВЦЭМ!$A$33:$A$776,$A126,СВЦЭМ!$B$33:$B$776,I$119)+'СЕТ СН'!$I$9+СВЦЭМ!$D$10+'СЕТ СН'!$I$5-'СЕТ СН'!$I$17</f>
        <v>4007.36554286</v>
      </c>
      <c r="J126" s="36">
        <f>SUMIFS(СВЦЭМ!$C$33:$C$776,СВЦЭМ!$A$33:$A$776,$A126,СВЦЭМ!$B$33:$B$776,J$119)+'СЕТ СН'!$I$9+СВЦЭМ!$D$10+'СЕТ СН'!$I$5-'СЕТ СН'!$I$17</f>
        <v>3968.0764544000003</v>
      </c>
      <c r="K126" s="36">
        <f>SUMIFS(СВЦЭМ!$C$33:$C$776,СВЦЭМ!$A$33:$A$776,$A126,СВЦЭМ!$B$33:$B$776,K$119)+'СЕТ СН'!$I$9+СВЦЭМ!$D$10+'СЕТ СН'!$I$5-'СЕТ СН'!$I$17</f>
        <v>3923.4368344600002</v>
      </c>
      <c r="L126" s="36">
        <f>SUMIFS(СВЦЭМ!$C$33:$C$776,СВЦЭМ!$A$33:$A$776,$A126,СВЦЭМ!$B$33:$B$776,L$119)+'СЕТ СН'!$I$9+СВЦЭМ!$D$10+'СЕТ СН'!$I$5-'СЕТ СН'!$I$17</f>
        <v>3908.6880115700001</v>
      </c>
      <c r="M126" s="36">
        <f>SUMIFS(СВЦЭМ!$C$33:$C$776,СВЦЭМ!$A$33:$A$776,$A126,СВЦЭМ!$B$33:$B$776,M$119)+'СЕТ СН'!$I$9+СВЦЭМ!$D$10+'СЕТ СН'!$I$5-'СЕТ СН'!$I$17</f>
        <v>3875.4220299400004</v>
      </c>
      <c r="N126" s="36">
        <f>SUMIFS(СВЦЭМ!$C$33:$C$776,СВЦЭМ!$A$33:$A$776,$A126,СВЦЭМ!$B$33:$B$776,N$119)+'СЕТ СН'!$I$9+СВЦЭМ!$D$10+'СЕТ СН'!$I$5-'СЕТ СН'!$I$17</f>
        <v>3829.0180707400004</v>
      </c>
      <c r="O126" s="36">
        <f>SUMIFS(СВЦЭМ!$C$33:$C$776,СВЦЭМ!$A$33:$A$776,$A126,СВЦЭМ!$B$33:$B$776,O$119)+'СЕТ СН'!$I$9+СВЦЭМ!$D$10+'СЕТ СН'!$I$5-'СЕТ СН'!$I$17</f>
        <v>3825.9587450700001</v>
      </c>
      <c r="P126" s="36">
        <f>SUMIFS(СВЦЭМ!$C$33:$C$776,СВЦЭМ!$A$33:$A$776,$A126,СВЦЭМ!$B$33:$B$776,P$119)+'СЕТ СН'!$I$9+СВЦЭМ!$D$10+'СЕТ СН'!$I$5-'СЕТ СН'!$I$17</f>
        <v>3821.9982603200001</v>
      </c>
      <c r="Q126" s="36">
        <f>SUMIFS(СВЦЭМ!$C$33:$C$776,СВЦЭМ!$A$33:$A$776,$A126,СВЦЭМ!$B$33:$B$776,Q$119)+'СЕТ СН'!$I$9+СВЦЭМ!$D$10+'СЕТ СН'!$I$5-'СЕТ СН'!$I$17</f>
        <v>3818.88034715</v>
      </c>
      <c r="R126" s="36">
        <f>SUMIFS(СВЦЭМ!$C$33:$C$776,СВЦЭМ!$A$33:$A$776,$A126,СВЦЭМ!$B$33:$B$776,R$119)+'СЕТ СН'!$I$9+СВЦЭМ!$D$10+'СЕТ СН'!$I$5-'СЕТ СН'!$I$17</f>
        <v>3818.6640599900002</v>
      </c>
      <c r="S126" s="36">
        <f>SUMIFS(СВЦЭМ!$C$33:$C$776,СВЦЭМ!$A$33:$A$776,$A126,СВЦЭМ!$B$33:$B$776,S$119)+'СЕТ СН'!$I$9+СВЦЭМ!$D$10+'СЕТ СН'!$I$5-'СЕТ СН'!$I$17</f>
        <v>3825.6475016600002</v>
      </c>
      <c r="T126" s="36">
        <f>SUMIFS(СВЦЭМ!$C$33:$C$776,СВЦЭМ!$A$33:$A$776,$A126,СВЦЭМ!$B$33:$B$776,T$119)+'СЕТ СН'!$I$9+СВЦЭМ!$D$10+'СЕТ СН'!$I$5-'СЕТ СН'!$I$17</f>
        <v>3832.11945986</v>
      </c>
      <c r="U126" s="36">
        <f>SUMIFS(СВЦЭМ!$C$33:$C$776,СВЦЭМ!$A$33:$A$776,$A126,СВЦЭМ!$B$33:$B$776,U$119)+'СЕТ СН'!$I$9+СВЦЭМ!$D$10+'СЕТ СН'!$I$5-'СЕТ СН'!$I$17</f>
        <v>3835.2437079900001</v>
      </c>
      <c r="V126" s="36">
        <f>SUMIFS(СВЦЭМ!$C$33:$C$776,СВЦЭМ!$A$33:$A$776,$A126,СВЦЭМ!$B$33:$B$776,V$119)+'СЕТ СН'!$I$9+СВЦЭМ!$D$10+'СЕТ СН'!$I$5-'СЕТ СН'!$I$17</f>
        <v>3833.8165893600003</v>
      </c>
      <c r="W126" s="36">
        <f>SUMIFS(СВЦЭМ!$C$33:$C$776,СВЦЭМ!$A$33:$A$776,$A126,СВЦЭМ!$B$33:$B$776,W$119)+'СЕТ СН'!$I$9+СВЦЭМ!$D$10+'СЕТ СН'!$I$5-'СЕТ СН'!$I$17</f>
        <v>3837.4309918100003</v>
      </c>
      <c r="X126" s="36">
        <f>SUMIFS(СВЦЭМ!$C$33:$C$776,СВЦЭМ!$A$33:$A$776,$A126,СВЦЭМ!$B$33:$B$776,X$119)+'СЕТ СН'!$I$9+СВЦЭМ!$D$10+'СЕТ СН'!$I$5-'СЕТ СН'!$I$17</f>
        <v>3829.3122544800003</v>
      </c>
      <c r="Y126" s="36">
        <f>SUMIFS(СВЦЭМ!$C$33:$C$776,СВЦЭМ!$A$33:$A$776,$A126,СВЦЭМ!$B$33:$B$776,Y$119)+'СЕТ СН'!$I$9+СВЦЭМ!$D$10+'СЕТ СН'!$I$5-'СЕТ СН'!$I$17</f>
        <v>3913.0634668100001</v>
      </c>
    </row>
    <row r="127" spans="1:27" ht="15.75" x14ac:dyDescent="0.2">
      <c r="A127" s="35">
        <f t="shared" si="3"/>
        <v>44082</v>
      </c>
      <c r="B127" s="36">
        <f>SUMIFS(СВЦЭМ!$C$33:$C$776,СВЦЭМ!$A$33:$A$776,$A127,СВЦЭМ!$B$33:$B$776,B$119)+'СЕТ СН'!$I$9+СВЦЭМ!$D$10+'СЕТ СН'!$I$5-'СЕТ СН'!$I$17</f>
        <v>3953.5189901000003</v>
      </c>
      <c r="C127" s="36">
        <f>SUMIFS(СВЦЭМ!$C$33:$C$776,СВЦЭМ!$A$33:$A$776,$A127,СВЦЭМ!$B$33:$B$776,C$119)+'СЕТ СН'!$I$9+СВЦЭМ!$D$10+'СЕТ СН'!$I$5-'СЕТ СН'!$I$17</f>
        <v>3997.08471977</v>
      </c>
      <c r="D127" s="36">
        <f>SUMIFS(СВЦЭМ!$C$33:$C$776,СВЦЭМ!$A$33:$A$776,$A127,СВЦЭМ!$B$33:$B$776,D$119)+'СЕТ СН'!$I$9+СВЦЭМ!$D$10+'СЕТ СН'!$I$5-'СЕТ СН'!$I$17</f>
        <v>4051.4736141200001</v>
      </c>
      <c r="E127" s="36">
        <f>SUMIFS(СВЦЭМ!$C$33:$C$776,СВЦЭМ!$A$33:$A$776,$A127,СВЦЭМ!$B$33:$B$776,E$119)+'СЕТ СН'!$I$9+СВЦЭМ!$D$10+'СЕТ СН'!$I$5-'СЕТ СН'!$I$17</f>
        <v>4074.5738762000001</v>
      </c>
      <c r="F127" s="36">
        <f>SUMIFS(СВЦЭМ!$C$33:$C$776,СВЦЭМ!$A$33:$A$776,$A127,СВЦЭМ!$B$33:$B$776,F$119)+'СЕТ СН'!$I$9+СВЦЭМ!$D$10+'СЕТ СН'!$I$5-'СЕТ СН'!$I$17</f>
        <v>4043.3325769200001</v>
      </c>
      <c r="G127" s="36">
        <f>SUMIFS(СВЦЭМ!$C$33:$C$776,СВЦЭМ!$A$33:$A$776,$A127,СВЦЭМ!$B$33:$B$776,G$119)+'СЕТ СН'!$I$9+СВЦЭМ!$D$10+'СЕТ СН'!$I$5-'СЕТ СН'!$I$17</f>
        <v>4004.3976242400004</v>
      </c>
      <c r="H127" s="36">
        <f>SUMIFS(СВЦЭМ!$C$33:$C$776,СВЦЭМ!$A$33:$A$776,$A127,СВЦЭМ!$B$33:$B$776,H$119)+'СЕТ СН'!$I$9+СВЦЭМ!$D$10+'СЕТ СН'!$I$5-'СЕТ СН'!$I$17</f>
        <v>3958.7334966500002</v>
      </c>
      <c r="I127" s="36">
        <f>SUMIFS(СВЦЭМ!$C$33:$C$776,СВЦЭМ!$A$33:$A$776,$A127,СВЦЭМ!$B$33:$B$776,I$119)+'СЕТ СН'!$I$9+СВЦЭМ!$D$10+'СЕТ СН'!$I$5-'СЕТ СН'!$I$17</f>
        <v>3931.8698284100001</v>
      </c>
      <c r="J127" s="36">
        <f>SUMIFS(СВЦЭМ!$C$33:$C$776,СВЦЭМ!$A$33:$A$776,$A127,СВЦЭМ!$B$33:$B$776,J$119)+'СЕТ СН'!$I$9+СВЦЭМ!$D$10+'СЕТ СН'!$I$5-'СЕТ СН'!$I$17</f>
        <v>3879.70750447</v>
      </c>
      <c r="K127" s="36">
        <f>SUMIFS(СВЦЭМ!$C$33:$C$776,СВЦЭМ!$A$33:$A$776,$A127,СВЦЭМ!$B$33:$B$776,K$119)+'СЕТ СН'!$I$9+СВЦЭМ!$D$10+'СЕТ СН'!$I$5-'СЕТ СН'!$I$17</f>
        <v>3874.7810100700003</v>
      </c>
      <c r="L127" s="36">
        <f>SUMIFS(СВЦЭМ!$C$33:$C$776,СВЦЭМ!$A$33:$A$776,$A127,СВЦЭМ!$B$33:$B$776,L$119)+'СЕТ СН'!$I$9+СВЦЭМ!$D$10+'СЕТ СН'!$I$5-'СЕТ СН'!$I$17</f>
        <v>3832.34137289</v>
      </c>
      <c r="M127" s="36">
        <f>SUMIFS(СВЦЭМ!$C$33:$C$776,СВЦЭМ!$A$33:$A$776,$A127,СВЦЭМ!$B$33:$B$776,M$119)+'СЕТ СН'!$I$9+СВЦЭМ!$D$10+'СЕТ СН'!$I$5-'СЕТ СН'!$I$17</f>
        <v>3816.7783137200004</v>
      </c>
      <c r="N127" s="36">
        <f>SUMIFS(СВЦЭМ!$C$33:$C$776,СВЦЭМ!$A$33:$A$776,$A127,СВЦЭМ!$B$33:$B$776,N$119)+'СЕТ СН'!$I$9+СВЦЭМ!$D$10+'СЕТ СН'!$I$5-'СЕТ СН'!$I$17</f>
        <v>3751.9636</v>
      </c>
      <c r="O127" s="36">
        <f>SUMIFS(СВЦЭМ!$C$33:$C$776,СВЦЭМ!$A$33:$A$776,$A127,СВЦЭМ!$B$33:$B$776,O$119)+'СЕТ СН'!$I$9+СВЦЭМ!$D$10+'СЕТ СН'!$I$5-'СЕТ СН'!$I$17</f>
        <v>3739.4432544800002</v>
      </c>
      <c r="P127" s="36">
        <f>SUMIFS(СВЦЭМ!$C$33:$C$776,СВЦЭМ!$A$33:$A$776,$A127,СВЦЭМ!$B$33:$B$776,P$119)+'СЕТ СН'!$I$9+СВЦЭМ!$D$10+'СЕТ СН'!$I$5-'СЕТ СН'!$I$17</f>
        <v>3740.61572617</v>
      </c>
      <c r="Q127" s="36">
        <f>SUMIFS(СВЦЭМ!$C$33:$C$776,СВЦЭМ!$A$33:$A$776,$A127,СВЦЭМ!$B$33:$B$776,Q$119)+'СЕТ СН'!$I$9+СВЦЭМ!$D$10+'СЕТ СН'!$I$5-'СЕТ СН'!$I$17</f>
        <v>3747.0560801800002</v>
      </c>
      <c r="R127" s="36">
        <f>SUMIFS(СВЦЭМ!$C$33:$C$776,СВЦЭМ!$A$33:$A$776,$A127,СВЦЭМ!$B$33:$B$776,R$119)+'СЕТ СН'!$I$9+СВЦЭМ!$D$10+'СЕТ СН'!$I$5-'СЕТ СН'!$I$17</f>
        <v>3729.82271128</v>
      </c>
      <c r="S127" s="36">
        <f>SUMIFS(СВЦЭМ!$C$33:$C$776,СВЦЭМ!$A$33:$A$776,$A127,СВЦЭМ!$B$33:$B$776,S$119)+'СЕТ СН'!$I$9+СВЦЭМ!$D$10+'СЕТ СН'!$I$5-'СЕТ СН'!$I$17</f>
        <v>3747.7331962900003</v>
      </c>
      <c r="T127" s="36">
        <f>SUMIFS(СВЦЭМ!$C$33:$C$776,СВЦЭМ!$A$33:$A$776,$A127,СВЦЭМ!$B$33:$B$776,T$119)+'СЕТ СН'!$I$9+СВЦЭМ!$D$10+'СЕТ СН'!$I$5-'СЕТ СН'!$I$17</f>
        <v>3756.3172660800001</v>
      </c>
      <c r="U127" s="36">
        <f>SUMIFS(СВЦЭМ!$C$33:$C$776,СВЦЭМ!$A$33:$A$776,$A127,СВЦЭМ!$B$33:$B$776,U$119)+'СЕТ СН'!$I$9+СВЦЭМ!$D$10+'СЕТ СН'!$I$5-'СЕТ СН'!$I$17</f>
        <v>3769.52700903</v>
      </c>
      <c r="V127" s="36">
        <f>SUMIFS(СВЦЭМ!$C$33:$C$776,СВЦЭМ!$A$33:$A$776,$A127,СВЦЭМ!$B$33:$B$776,V$119)+'СЕТ СН'!$I$9+СВЦЭМ!$D$10+'СЕТ СН'!$I$5-'СЕТ СН'!$I$17</f>
        <v>3780.4427508100002</v>
      </c>
      <c r="W127" s="36">
        <f>SUMIFS(СВЦЭМ!$C$33:$C$776,СВЦЭМ!$A$33:$A$776,$A127,СВЦЭМ!$B$33:$B$776,W$119)+'СЕТ СН'!$I$9+СВЦЭМ!$D$10+'СЕТ СН'!$I$5-'СЕТ СН'!$I$17</f>
        <v>3776.4743700600002</v>
      </c>
      <c r="X127" s="36">
        <f>SUMIFS(СВЦЭМ!$C$33:$C$776,СВЦЭМ!$A$33:$A$776,$A127,СВЦЭМ!$B$33:$B$776,X$119)+'СЕТ СН'!$I$9+СВЦЭМ!$D$10+'СЕТ СН'!$I$5-'СЕТ СН'!$I$17</f>
        <v>3778.2756478400001</v>
      </c>
      <c r="Y127" s="36">
        <f>SUMIFS(СВЦЭМ!$C$33:$C$776,СВЦЭМ!$A$33:$A$776,$A127,СВЦЭМ!$B$33:$B$776,Y$119)+'СЕТ СН'!$I$9+СВЦЭМ!$D$10+'СЕТ СН'!$I$5-'СЕТ СН'!$I$17</f>
        <v>3871.66031939</v>
      </c>
    </row>
    <row r="128" spans="1:27" ht="15.75" x14ac:dyDescent="0.2">
      <c r="A128" s="35">
        <f t="shared" si="3"/>
        <v>44083</v>
      </c>
      <c r="B128" s="36">
        <f>SUMIFS(СВЦЭМ!$C$33:$C$776,СВЦЭМ!$A$33:$A$776,$A128,СВЦЭМ!$B$33:$B$776,B$119)+'СЕТ СН'!$I$9+СВЦЭМ!$D$10+'СЕТ СН'!$I$5-'СЕТ СН'!$I$17</f>
        <v>3957.4221668200003</v>
      </c>
      <c r="C128" s="36">
        <f>SUMIFS(СВЦЭМ!$C$33:$C$776,СВЦЭМ!$A$33:$A$776,$A128,СВЦЭМ!$B$33:$B$776,C$119)+'СЕТ СН'!$I$9+СВЦЭМ!$D$10+'СЕТ СН'!$I$5-'СЕТ СН'!$I$17</f>
        <v>3988.1175731800004</v>
      </c>
      <c r="D128" s="36">
        <f>SUMIFS(СВЦЭМ!$C$33:$C$776,СВЦЭМ!$A$33:$A$776,$A128,СВЦЭМ!$B$33:$B$776,D$119)+'СЕТ СН'!$I$9+СВЦЭМ!$D$10+'СЕТ СН'!$I$5-'СЕТ СН'!$I$17</f>
        <v>4021.8553077900001</v>
      </c>
      <c r="E128" s="36">
        <f>SUMIFS(СВЦЭМ!$C$33:$C$776,СВЦЭМ!$A$33:$A$776,$A128,СВЦЭМ!$B$33:$B$776,E$119)+'СЕТ СН'!$I$9+СВЦЭМ!$D$10+'СЕТ СН'!$I$5-'СЕТ СН'!$I$17</f>
        <v>4035.9861196300003</v>
      </c>
      <c r="F128" s="36">
        <f>SUMIFS(СВЦЭМ!$C$33:$C$776,СВЦЭМ!$A$33:$A$776,$A128,СВЦЭМ!$B$33:$B$776,F$119)+'СЕТ СН'!$I$9+СВЦЭМ!$D$10+'СЕТ СН'!$I$5-'СЕТ СН'!$I$17</f>
        <v>4012.3177005500002</v>
      </c>
      <c r="G128" s="36">
        <f>SUMIFS(СВЦЭМ!$C$33:$C$776,СВЦЭМ!$A$33:$A$776,$A128,СВЦЭМ!$B$33:$B$776,G$119)+'СЕТ СН'!$I$9+СВЦЭМ!$D$10+'СЕТ СН'!$I$5-'СЕТ СН'!$I$17</f>
        <v>4003.41794153</v>
      </c>
      <c r="H128" s="36">
        <f>SUMIFS(СВЦЭМ!$C$33:$C$776,СВЦЭМ!$A$33:$A$776,$A128,СВЦЭМ!$B$33:$B$776,H$119)+'СЕТ СН'!$I$9+СВЦЭМ!$D$10+'СЕТ СН'!$I$5-'СЕТ СН'!$I$17</f>
        <v>3977.8268901199999</v>
      </c>
      <c r="I128" s="36">
        <f>SUMIFS(СВЦЭМ!$C$33:$C$776,СВЦЭМ!$A$33:$A$776,$A128,СВЦЭМ!$B$33:$B$776,I$119)+'СЕТ СН'!$I$9+СВЦЭМ!$D$10+'СЕТ СН'!$I$5-'СЕТ СН'!$I$17</f>
        <v>3975.4686410900003</v>
      </c>
      <c r="J128" s="36">
        <f>SUMIFS(СВЦЭМ!$C$33:$C$776,СВЦЭМ!$A$33:$A$776,$A128,СВЦЭМ!$B$33:$B$776,J$119)+'СЕТ СН'!$I$9+СВЦЭМ!$D$10+'СЕТ СН'!$I$5-'СЕТ СН'!$I$17</f>
        <v>3922.2630974000003</v>
      </c>
      <c r="K128" s="36">
        <f>SUMIFS(СВЦЭМ!$C$33:$C$776,СВЦЭМ!$A$33:$A$776,$A128,СВЦЭМ!$B$33:$B$776,K$119)+'СЕТ СН'!$I$9+СВЦЭМ!$D$10+'СЕТ СН'!$I$5-'СЕТ СН'!$I$17</f>
        <v>3909.7111601200004</v>
      </c>
      <c r="L128" s="36">
        <f>SUMIFS(СВЦЭМ!$C$33:$C$776,СВЦЭМ!$A$33:$A$776,$A128,СВЦЭМ!$B$33:$B$776,L$119)+'СЕТ СН'!$I$9+СВЦЭМ!$D$10+'СЕТ СН'!$I$5-'СЕТ СН'!$I$17</f>
        <v>3892.6066945100001</v>
      </c>
      <c r="M128" s="36">
        <f>SUMIFS(СВЦЭМ!$C$33:$C$776,СВЦЭМ!$A$33:$A$776,$A128,СВЦЭМ!$B$33:$B$776,M$119)+'СЕТ СН'!$I$9+СВЦЭМ!$D$10+'СЕТ СН'!$I$5-'СЕТ СН'!$I$17</f>
        <v>3833.03802361</v>
      </c>
      <c r="N128" s="36">
        <f>SUMIFS(СВЦЭМ!$C$33:$C$776,СВЦЭМ!$A$33:$A$776,$A128,СВЦЭМ!$B$33:$B$776,N$119)+'СЕТ СН'!$I$9+СВЦЭМ!$D$10+'СЕТ СН'!$I$5-'СЕТ СН'!$I$17</f>
        <v>3772.0135248900001</v>
      </c>
      <c r="O128" s="36">
        <f>SUMIFS(СВЦЭМ!$C$33:$C$776,СВЦЭМ!$A$33:$A$776,$A128,СВЦЭМ!$B$33:$B$776,O$119)+'СЕТ СН'!$I$9+СВЦЭМ!$D$10+'СЕТ СН'!$I$5-'СЕТ СН'!$I$17</f>
        <v>3767.3283513800002</v>
      </c>
      <c r="P128" s="36">
        <f>SUMIFS(СВЦЭМ!$C$33:$C$776,СВЦЭМ!$A$33:$A$776,$A128,СВЦЭМ!$B$33:$B$776,P$119)+'СЕТ СН'!$I$9+СВЦЭМ!$D$10+'СЕТ СН'!$I$5-'СЕТ СН'!$I$17</f>
        <v>3768.22338132</v>
      </c>
      <c r="Q128" s="36">
        <f>SUMIFS(СВЦЭМ!$C$33:$C$776,СВЦЭМ!$A$33:$A$776,$A128,СВЦЭМ!$B$33:$B$776,Q$119)+'СЕТ СН'!$I$9+СВЦЭМ!$D$10+'СЕТ СН'!$I$5-'СЕТ СН'!$I$17</f>
        <v>3775.8132635500001</v>
      </c>
      <c r="R128" s="36">
        <f>SUMIFS(СВЦЭМ!$C$33:$C$776,СВЦЭМ!$A$33:$A$776,$A128,СВЦЭМ!$B$33:$B$776,R$119)+'СЕТ СН'!$I$9+СВЦЭМ!$D$10+'СЕТ СН'!$I$5-'СЕТ СН'!$I$17</f>
        <v>3765.05999036</v>
      </c>
      <c r="S128" s="36">
        <f>SUMIFS(СВЦЭМ!$C$33:$C$776,СВЦЭМ!$A$33:$A$776,$A128,СВЦЭМ!$B$33:$B$776,S$119)+'СЕТ СН'!$I$9+СВЦЭМ!$D$10+'СЕТ СН'!$I$5-'СЕТ СН'!$I$17</f>
        <v>3764.21681687</v>
      </c>
      <c r="T128" s="36">
        <f>SUMIFS(СВЦЭМ!$C$33:$C$776,СВЦЭМ!$A$33:$A$776,$A128,СВЦЭМ!$B$33:$B$776,T$119)+'СЕТ СН'!$I$9+СВЦЭМ!$D$10+'СЕТ СН'!$I$5-'СЕТ СН'!$I$17</f>
        <v>3769.9001655300003</v>
      </c>
      <c r="U128" s="36">
        <f>SUMIFS(СВЦЭМ!$C$33:$C$776,СВЦЭМ!$A$33:$A$776,$A128,СВЦЭМ!$B$33:$B$776,U$119)+'СЕТ СН'!$I$9+СВЦЭМ!$D$10+'СЕТ СН'!$I$5-'СЕТ СН'!$I$17</f>
        <v>3786.1496500500002</v>
      </c>
      <c r="V128" s="36">
        <f>SUMIFS(СВЦЭМ!$C$33:$C$776,СВЦЭМ!$A$33:$A$776,$A128,СВЦЭМ!$B$33:$B$776,V$119)+'СЕТ СН'!$I$9+СВЦЭМ!$D$10+'СЕТ СН'!$I$5-'СЕТ СН'!$I$17</f>
        <v>3780.7734742700004</v>
      </c>
      <c r="W128" s="36">
        <f>SUMIFS(СВЦЭМ!$C$33:$C$776,СВЦЭМ!$A$33:$A$776,$A128,СВЦЭМ!$B$33:$B$776,W$119)+'СЕТ СН'!$I$9+СВЦЭМ!$D$10+'СЕТ СН'!$I$5-'СЕТ СН'!$I$17</f>
        <v>3774.8728612300001</v>
      </c>
      <c r="X128" s="36">
        <f>SUMIFS(СВЦЭМ!$C$33:$C$776,СВЦЭМ!$A$33:$A$776,$A128,СВЦЭМ!$B$33:$B$776,X$119)+'СЕТ СН'!$I$9+СВЦЭМ!$D$10+'СЕТ СН'!$I$5-'СЕТ СН'!$I$17</f>
        <v>3797.0067502600004</v>
      </c>
      <c r="Y128" s="36">
        <f>SUMIFS(СВЦЭМ!$C$33:$C$776,СВЦЭМ!$A$33:$A$776,$A128,СВЦЭМ!$B$33:$B$776,Y$119)+'СЕТ СН'!$I$9+СВЦЭМ!$D$10+'СЕТ СН'!$I$5-'СЕТ СН'!$I$17</f>
        <v>3895.7532368000002</v>
      </c>
    </row>
    <row r="129" spans="1:25" ht="15.75" x14ac:dyDescent="0.2">
      <c r="A129" s="35">
        <f t="shared" si="3"/>
        <v>44084</v>
      </c>
      <c r="B129" s="36">
        <f>SUMIFS(СВЦЭМ!$C$33:$C$776,СВЦЭМ!$A$33:$A$776,$A129,СВЦЭМ!$B$33:$B$776,B$119)+'СЕТ СН'!$I$9+СВЦЭМ!$D$10+'СЕТ СН'!$I$5-'СЕТ СН'!$I$17</f>
        <v>3915.9598524600001</v>
      </c>
      <c r="C129" s="36">
        <f>SUMIFS(СВЦЭМ!$C$33:$C$776,СВЦЭМ!$A$33:$A$776,$A129,СВЦЭМ!$B$33:$B$776,C$119)+'СЕТ СН'!$I$9+СВЦЭМ!$D$10+'СЕТ СН'!$I$5-'СЕТ СН'!$I$17</f>
        <v>3964.3963676100002</v>
      </c>
      <c r="D129" s="36">
        <f>SUMIFS(СВЦЭМ!$C$33:$C$776,СВЦЭМ!$A$33:$A$776,$A129,СВЦЭМ!$B$33:$B$776,D$119)+'СЕТ СН'!$I$9+СВЦЭМ!$D$10+'СЕТ СН'!$I$5-'СЕТ СН'!$I$17</f>
        <v>3986.0149542100003</v>
      </c>
      <c r="E129" s="36">
        <f>SUMIFS(СВЦЭМ!$C$33:$C$776,СВЦЭМ!$A$33:$A$776,$A129,СВЦЭМ!$B$33:$B$776,E$119)+'СЕТ СН'!$I$9+СВЦЭМ!$D$10+'СЕТ СН'!$I$5-'СЕТ СН'!$I$17</f>
        <v>3996.1664285699999</v>
      </c>
      <c r="F129" s="36">
        <f>SUMIFS(СВЦЭМ!$C$33:$C$776,СВЦЭМ!$A$33:$A$776,$A129,СВЦЭМ!$B$33:$B$776,F$119)+'СЕТ СН'!$I$9+СВЦЭМ!$D$10+'СЕТ СН'!$I$5-'СЕТ СН'!$I$17</f>
        <v>3998.71381591</v>
      </c>
      <c r="G129" s="36">
        <f>SUMIFS(СВЦЭМ!$C$33:$C$776,СВЦЭМ!$A$33:$A$776,$A129,СВЦЭМ!$B$33:$B$776,G$119)+'СЕТ СН'!$I$9+СВЦЭМ!$D$10+'СЕТ СН'!$I$5-'СЕТ СН'!$I$17</f>
        <v>3976.13797995</v>
      </c>
      <c r="H129" s="36">
        <f>SUMIFS(СВЦЭМ!$C$33:$C$776,СВЦЭМ!$A$33:$A$776,$A129,СВЦЭМ!$B$33:$B$776,H$119)+'СЕТ СН'!$I$9+СВЦЭМ!$D$10+'СЕТ СН'!$I$5-'СЕТ СН'!$I$17</f>
        <v>3930.4135621300002</v>
      </c>
      <c r="I129" s="36">
        <f>SUMIFS(СВЦЭМ!$C$33:$C$776,СВЦЭМ!$A$33:$A$776,$A129,СВЦЭМ!$B$33:$B$776,I$119)+'СЕТ СН'!$I$9+СВЦЭМ!$D$10+'СЕТ СН'!$I$5-'СЕТ СН'!$I$17</f>
        <v>3888.3085907300001</v>
      </c>
      <c r="J129" s="36">
        <f>SUMIFS(СВЦЭМ!$C$33:$C$776,СВЦЭМ!$A$33:$A$776,$A129,СВЦЭМ!$B$33:$B$776,J$119)+'СЕТ СН'!$I$9+СВЦЭМ!$D$10+'СЕТ СН'!$I$5-'СЕТ СН'!$I$17</f>
        <v>3874.9669254</v>
      </c>
      <c r="K129" s="36">
        <f>SUMIFS(СВЦЭМ!$C$33:$C$776,СВЦЭМ!$A$33:$A$776,$A129,СВЦЭМ!$B$33:$B$776,K$119)+'СЕТ СН'!$I$9+СВЦЭМ!$D$10+'СЕТ СН'!$I$5-'СЕТ СН'!$I$17</f>
        <v>3874.4203999700003</v>
      </c>
      <c r="L129" s="36">
        <f>SUMIFS(СВЦЭМ!$C$33:$C$776,СВЦЭМ!$A$33:$A$776,$A129,СВЦЭМ!$B$33:$B$776,L$119)+'СЕТ СН'!$I$9+СВЦЭМ!$D$10+'СЕТ СН'!$I$5-'СЕТ СН'!$I$17</f>
        <v>3878.0195374300001</v>
      </c>
      <c r="M129" s="36">
        <f>SUMIFS(СВЦЭМ!$C$33:$C$776,СВЦЭМ!$A$33:$A$776,$A129,СВЦЭМ!$B$33:$B$776,M$119)+'СЕТ СН'!$I$9+СВЦЭМ!$D$10+'СЕТ СН'!$I$5-'СЕТ СН'!$I$17</f>
        <v>3831.6011281600004</v>
      </c>
      <c r="N129" s="36">
        <f>SUMIFS(СВЦЭМ!$C$33:$C$776,СВЦЭМ!$A$33:$A$776,$A129,СВЦЭМ!$B$33:$B$776,N$119)+'СЕТ СН'!$I$9+СВЦЭМ!$D$10+'СЕТ СН'!$I$5-'СЕТ СН'!$I$17</f>
        <v>3753.5042458300004</v>
      </c>
      <c r="O129" s="36">
        <f>SUMIFS(СВЦЭМ!$C$33:$C$776,СВЦЭМ!$A$33:$A$776,$A129,СВЦЭМ!$B$33:$B$776,O$119)+'СЕТ СН'!$I$9+СВЦЭМ!$D$10+'СЕТ СН'!$I$5-'СЕТ СН'!$I$17</f>
        <v>3739.25425511</v>
      </c>
      <c r="P129" s="36">
        <f>SUMIFS(СВЦЭМ!$C$33:$C$776,СВЦЭМ!$A$33:$A$776,$A129,СВЦЭМ!$B$33:$B$776,P$119)+'СЕТ СН'!$I$9+СВЦЭМ!$D$10+'СЕТ СН'!$I$5-'СЕТ СН'!$I$17</f>
        <v>3741.7876686600002</v>
      </c>
      <c r="Q129" s="36">
        <f>SUMIFS(СВЦЭМ!$C$33:$C$776,СВЦЭМ!$A$33:$A$776,$A129,СВЦЭМ!$B$33:$B$776,Q$119)+'СЕТ СН'!$I$9+СВЦЭМ!$D$10+'СЕТ СН'!$I$5-'СЕТ СН'!$I$17</f>
        <v>3748.2323602900001</v>
      </c>
      <c r="R129" s="36">
        <f>SUMIFS(СВЦЭМ!$C$33:$C$776,СВЦЭМ!$A$33:$A$776,$A129,СВЦЭМ!$B$33:$B$776,R$119)+'СЕТ СН'!$I$9+СВЦЭМ!$D$10+'СЕТ СН'!$I$5-'СЕТ СН'!$I$17</f>
        <v>3740.6496108800002</v>
      </c>
      <c r="S129" s="36">
        <f>SUMIFS(СВЦЭМ!$C$33:$C$776,СВЦЭМ!$A$33:$A$776,$A129,СВЦЭМ!$B$33:$B$776,S$119)+'СЕТ СН'!$I$9+СВЦЭМ!$D$10+'СЕТ СН'!$I$5-'СЕТ СН'!$I$17</f>
        <v>3736.3157164900003</v>
      </c>
      <c r="T129" s="36">
        <f>SUMIFS(СВЦЭМ!$C$33:$C$776,СВЦЭМ!$A$33:$A$776,$A129,СВЦЭМ!$B$33:$B$776,T$119)+'СЕТ СН'!$I$9+СВЦЭМ!$D$10+'СЕТ СН'!$I$5-'СЕТ СН'!$I$17</f>
        <v>3738.6715706300001</v>
      </c>
      <c r="U129" s="36">
        <f>SUMIFS(СВЦЭМ!$C$33:$C$776,СВЦЭМ!$A$33:$A$776,$A129,СВЦЭМ!$B$33:$B$776,U$119)+'СЕТ СН'!$I$9+СВЦЭМ!$D$10+'СЕТ СН'!$I$5-'СЕТ СН'!$I$17</f>
        <v>3758.8736062400003</v>
      </c>
      <c r="V129" s="36">
        <f>SUMIFS(СВЦЭМ!$C$33:$C$776,СВЦЭМ!$A$33:$A$776,$A129,СВЦЭМ!$B$33:$B$776,V$119)+'СЕТ СН'!$I$9+СВЦЭМ!$D$10+'СЕТ СН'!$I$5-'СЕТ СН'!$I$17</f>
        <v>3771.6991605800004</v>
      </c>
      <c r="W129" s="36">
        <f>SUMIFS(СВЦЭМ!$C$33:$C$776,СВЦЭМ!$A$33:$A$776,$A129,СВЦЭМ!$B$33:$B$776,W$119)+'СЕТ СН'!$I$9+СВЦЭМ!$D$10+'СЕТ СН'!$I$5-'СЕТ СН'!$I$17</f>
        <v>3760.6002171200003</v>
      </c>
      <c r="X129" s="36">
        <f>SUMIFS(СВЦЭМ!$C$33:$C$776,СВЦЭМ!$A$33:$A$776,$A129,СВЦЭМ!$B$33:$B$776,X$119)+'СЕТ СН'!$I$9+СВЦЭМ!$D$10+'СЕТ СН'!$I$5-'СЕТ СН'!$I$17</f>
        <v>3774.4991360200002</v>
      </c>
      <c r="Y129" s="36">
        <f>SUMIFS(СВЦЭМ!$C$33:$C$776,СВЦЭМ!$A$33:$A$776,$A129,СВЦЭМ!$B$33:$B$776,Y$119)+'СЕТ СН'!$I$9+СВЦЭМ!$D$10+'СЕТ СН'!$I$5-'СЕТ СН'!$I$17</f>
        <v>3861.2237969400003</v>
      </c>
    </row>
    <row r="130" spans="1:25" ht="15.75" x14ac:dyDescent="0.2">
      <c r="A130" s="35">
        <f t="shared" si="3"/>
        <v>44085</v>
      </c>
      <c r="B130" s="36">
        <f>SUMIFS(СВЦЭМ!$C$33:$C$776,СВЦЭМ!$A$33:$A$776,$A130,СВЦЭМ!$B$33:$B$776,B$119)+'СЕТ СН'!$I$9+СВЦЭМ!$D$10+'СЕТ СН'!$I$5-'СЕТ СН'!$I$17</f>
        <v>3926.4391287799999</v>
      </c>
      <c r="C130" s="36">
        <f>SUMIFS(СВЦЭМ!$C$33:$C$776,СВЦЭМ!$A$33:$A$776,$A130,СВЦЭМ!$B$33:$B$776,C$119)+'СЕТ СН'!$I$9+СВЦЭМ!$D$10+'СЕТ СН'!$I$5-'СЕТ СН'!$I$17</f>
        <v>3942.9223341300003</v>
      </c>
      <c r="D130" s="36">
        <f>SUMIFS(СВЦЭМ!$C$33:$C$776,СВЦЭМ!$A$33:$A$776,$A130,СВЦЭМ!$B$33:$B$776,D$119)+'СЕТ СН'!$I$9+СВЦЭМ!$D$10+'СЕТ СН'!$I$5-'СЕТ СН'!$I$17</f>
        <v>3956.7377488000002</v>
      </c>
      <c r="E130" s="36">
        <f>SUMIFS(СВЦЭМ!$C$33:$C$776,СВЦЭМ!$A$33:$A$776,$A130,СВЦЭМ!$B$33:$B$776,E$119)+'СЕТ СН'!$I$9+СВЦЭМ!$D$10+'СЕТ СН'!$I$5-'СЕТ СН'!$I$17</f>
        <v>3981.5090450300004</v>
      </c>
      <c r="F130" s="36">
        <f>SUMIFS(СВЦЭМ!$C$33:$C$776,СВЦЭМ!$A$33:$A$776,$A130,СВЦЭМ!$B$33:$B$776,F$119)+'СЕТ СН'!$I$9+СВЦЭМ!$D$10+'СЕТ СН'!$I$5-'СЕТ СН'!$I$17</f>
        <v>3986.3792387500002</v>
      </c>
      <c r="G130" s="36">
        <f>SUMIFS(СВЦЭМ!$C$33:$C$776,СВЦЭМ!$A$33:$A$776,$A130,СВЦЭМ!$B$33:$B$776,G$119)+'СЕТ СН'!$I$9+СВЦЭМ!$D$10+'СЕТ СН'!$I$5-'СЕТ СН'!$I$17</f>
        <v>3968.0359330600004</v>
      </c>
      <c r="H130" s="36">
        <f>SUMIFS(СВЦЭМ!$C$33:$C$776,СВЦЭМ!$A$33:$A$776,$A130,СВЦЭМ!$B$33:$B$776,H$119)+'СЕТ СН'!$I$9+СВЦЭМ!$D$10+'СЕТ СН'!$I$5-'СЕТ СН'!$I$17</f>
        <v>3917.5837996</v>
      </c>
      <c r="I130" s="36">
        <f>SUMIFS(СВЦЭМ!$C$33:$C$776,СВЦЭМ!$A$33:$A$776,$A130,СВЦЭМ!$B$33:$B$776,I$119)+'СЕТ СН'!$I$9+СВЦЭМ!$D$10+'СЕТ СН'!$I$5-'СЕТ СН'!$I$17</f>
        <v>3870.8650122400004</v>
      </c>
      <c r="J130" s="36">
        <f>SUMIFS(СВЦЭМ!$C$33:$C$776,СВЦЭМ!$A$33:$A$776,$A130,СВЦЭМ!$B$33:$B$776,J$119)+'СЕТ СН'!$I$9+СВЦЭМ!$D$10+'СЕТ СН'!$I$5-'СЕТ СН'!$I$17</f>
        <v>3832.1157086400003</v>
      </c>
      <c r="K130" s="36">
        <f>SUMIFS(СВЦЭМ!$C$33:$C$776,СВЦЭМ!$A$33:$A$776,$A130,СВЦЭМ!$B$33:$B$776,K$119)+'СЕТ СН'!$I$9+СВЦЭМ!$D$10+'СЕТ СН'!$I$5-'СЕТ СН'!$I$17</f>
        <v>3821.3939939800002</v>
      </c>
      <c r="L130" s="36">
        <f>SUMIFS(СВЦЭМ!$C$33:$C$776,СВЦЭМ!$A$33:$A$776,$A130,СВЦЭМ!$B$33:$B$776,L$119)+'СЕТ СН'!$I$9+СВЦЭМ!$D$10+'СЕТ СН'!$I$5-'СЕТ СН'!$I$17</f>
        <v>3851.9727723800002</v>
      </c>
      <c r="M130" s="36">
        <f>SUMIFS(СВЦЭМ!$C$33:$C$776,СВЦЭМ!$A$33:$A$776,$A130,СВЦЭМ!$B$33:$B$776,M$119)+'СЕТ СН'!$I$9+СВЦЭМ!$D$10+'СЕТ СН'!$I$5-'СЕТ СН'!$I$17</f>
        <v>3818.6147311600002</v>
      </c>
      <c r="N130" s="36">
        <f>SUMIFS(СВЦЭМ!$C$33:$C$776,СВЦЭМ!$A$33:$A$776,$A130,СВЦЭМ!$B$33:$B$776,N$119)+'СЕТ СН'!$I$9+СВЦЭМ!$D$10+'СЕТ СН'!$I$5-'СЕТ СН'!$I$17</f>
        <v>3764.1593592899999</v>
      </c>
      <c r="O130" s="36">
        <f>SUMIFS(СВЦЭМ!$C$33:$C$776,СВЦЭМ!$A$33:$A$776,$A130,СВЦЭМ!$B$33:$B$776,O$119)+'СЕТ СН'!$I$9+СВЦЭМ!$D$10+'СЕТ СН'!$I$5-'СЕТ СН'!$I$17</f>
        <v>3741.9006372399999</v>
      </c>
      <c r="P130" s="36">
        <f>SUMIFS(СВЦЭМ!$C$33:$C$776,СВЦЭМ!$A$33:$A$776,$A130,СВЦЭМ!$B$33:$B$776,P$119)+'СЕТ СН'!$I$9+СВЦЭМ!$D$10+'СЕТ СН'!$I$5-'СЕТ СН'!$I$17</f>
        <v>3738.4391381300002</v>
      </c>
      <c r="Q130" s="36">
        <f>SUMIFS(СВЦЭМ!$C$33:$C$776,СВЦЭМ!$A$33:$A$776,$A130,СВЦЭМ!$B$33:$B$776,Q$119)+'СЕТ СН'!$I$9+СВЦЭМ!$D$10+'СЕТ СН'!$I$5-'СЕТ СН'!$I$17</f>
        <v>3738.2285487500003</v>
      </c>
      <c r="R130" s="36">
        <f>SUMIFS(СВЦЭМ!$C$33:$C$776,СВЦЭМ!$A$33:$A$776,$A130,СВЦЭМ!$B$33:$B$776,R$119)+'СЕТ СН'!$I$9+СВЦЭМ!$D$10+'СЕТ СН'!$I$5-'СЕТ СН'!$I$17</f>
        <v>3732.3340628200003</v>
      </c>
      <c r="S130" s="36">
        <f>SUMIFS(СВЦЭМ!$C$33:$C$776,СВЦЭМ!$A$33:$A$776,$A130,СВЦЭМ!$B$33:$B$776,S$119)+'СЕТ СН'!$I$9+СВЦЭМ!$D$10+'СЕТ СН'!$I$5-'СЕТ СН'!$I$17</f>
        <v>3731.45585398</v>
      </c>
      <c r="T130" s="36">
        <f>SUMIFS(СВЦЭМ!$C$33:$C$776,СВЦЭМ!$A$33:$A$776,$A130,СВЦЭМ!$B$33:$B$776,T$119)+'СЕТ СН'!$I$9+СВЦЭМ!$D$10+'СЕТ СН'!$I$5-'СЕТ СН'!$I$17</f>
        <v>3726.4165156100003</v>
      </c>
      <c r="U130" s="36">
        <f>SUMIFS(СВЦЭМ!$C$33:$C$776,СВЦЭМ!$A$33:$A$776,$A130,СВЦЭМ!$B$33:$B$776,U$119)+'СЕТ СН'!$I$9+СВЦЭМ!$D$10+'СЕТ СН'!$I$5-'СЕТ СН'!$I$17</f>
        <v>3732.5084856600001</v>
      </c>
      <c r="V130" s="36">
        <f>SUMIFS(СВЦЭМ!$C$33:$C$776,СВЦЭМ!$A$33:$A$776,$A130,СВЦЭМ!$B$33:$B$776,V$119)+'СЕТ СН'!$I$9+СВЦЭМ!$D$10+'СЕТ СН'!$I$5-'СЕТ СН'!$I$17</f>
        <v>3746.8721419000003</v>
      </c>
      <c r="W130" s="36">
        <f>SUMIFS(СВЦЭМ!$C$33:$C$776,СВЦЭМ!$A$33:$A$776,$A130,СВЦЭМ!$B$33:$B$776,W$119)+'СЕТ СН'!$I$9+СВЦЭМ!$D$10+'СЕТ СН'!$I$5-'СЕТ СН'!$I$17</f>
        <v>3740.64102817</v>
      </c>
      <c r="X130" s="36">
        <f>SUMIFS(СВЦЭМ!$C$33:$C$776,СВЦЭМ!$A$33:$A$776,$A130,СВЦЭМ!$B$33:$B$776,X$119)+'СЕТ СН'!$I$9+СВЦЭМ!$D$10+'СЕТ СН'!$I$5-'СЕТ СН'!$I$17</f>
        <v>3744.2880332700001</v>
      </c>
      <c r="Y130" s="36">
        <f>SUMIFS(СВЦЭМ!$C$33:$C$776,СВЦЭМ!$A$33:$A$776,$A130,СВЦЭМ!$B$33:$B$776,Y$119)+'СЕТ СН'!$I$9+СВЦЭМ!$D$10+'СЕТ СН'!$I$5-'СЕТ СН'!$I$17</f>
        <v>3788.30681357</v>
      </c>
    </row>
    <row r="131" spans="1:25" ht="15.75" x14ac:dyDescent="0.2">
      <c r="A131" s="35">
        <f t="shared" si="3"/>
        <v>44086</v>
      </c>
      <c r="B131" s="36">
        <f>SUMIFS(СВЦЭМ!$C$33:$C$776,СВЦЭМ!$A$33:$A$776,$A131,СВЦЭМ!$B$33:$B$776,B$119)+'СЕТ СН'!$I$9+СВЦЭМ!$D$10+'СЕТ СН'!$I$5-'СЕТ СН'!$I$17</f>
        <v>3896.14090936</v>
      </c>
      <c r="C131" s="36">
        <f>SUMIFS(СВЦЭМ!$C$33:$C$776,СВЦЭМ!$A$33:$A$776,$A131,СВЦЭМ!$B$33:$B$776,C$119)+'СЕТ СН'!$I$9+СВЦЭМ!$D$10+'СЕТ СН'!$I$5-'СЕТ СН'!$I$17</f>
        <v>3933.2903024699999</v>
      </c>
      <c r="D131" s="36">
        <f>SUMIFS(СВЦЭМ!$C$33:$C$776,СВЦЭМ!$A$33:$A$776,$A131,СВЦЭМ!$B$33:$B$776,D$119)+'СЕТ СН'!$I$9+СВЦЭМ!$D$10+'СЕТ СН'!$I$5-'СЕТ СН'!$I$17</f>
        <v>3954.8039648399999</v>
      </c>
      <c r="E131" s="36">
        <f>SUMIFS(СВЦЭМ!$C$33:$C$776,СВЦЭМ!$A$33:$A$776,$A131,СВЦЭМ!$B$33:$B$776,E$119)+'СЕТ СН'!$I$9+СВЦЭМ!$D$10+'СЕТ СН'!$I$5-'СЕТ СН'!$I$17</f>
        <v>3973.8100068600002</v>
      </c>
      <c r="F131" s="36">
        <f>SUMIFS(СВЦЭМ!$C$33:$C$776,СВЦЭМ!$A$33:$A$776,$A131,СВЦЭМ!$B$33:$B$776,F$119)+'СЕТ СН'!$I$9+СВЦЭМ!$D$10+'СЕТ СН'!$I$5-'СЕТ СН'!$I$17</f>
        <v>3988.8710280800001</v>
      </c>
      <c r="G131" s="36">
        <f>SUMIFS(СВЦЭМ!$C$33:$C$776,СВЦЭМ!$A$33:$A$776,$A131,СВЦЭМ!$B$33:$B$776,G$119)+'СЕТ СН'!$I$9+СВЦЭМ!$D$10+'СЕТ СН'!$I$5-'СЕТ СН'!$I$17</f>
        <v>3975.4324959700002</v>
      </c>
      <c r="H131" s="36">
        <f>SUMIFS(СВЦЭМ!$C$33:$C$776,СВЦЭМ!$A$33:$A$776,$A131,СВЦЭМ!$B$33:$B$776,H$119)+'СЕТ СН'!$I$9+СВЦЭМ!$D$10+'СЕТ СН'!$I$5-'СЕТ СН'!$I$17</f>
        <v>3940.25129573</v>
      </c>
      <c r="I131" s="36">
        <f>SUMIFS(СВЦЭМ!$C$33:$C$776,СВЦЭМ!$A$33:$A$776,$A131,СВЦЭМ!$B$33:$B$776,I$119)+'СЕТ СН'!$I$9+СВЦЭМ!$D$10+'СЕТ СН'!$I$5-'СЕТ СН'!$I$17</f>
        <v>3902.04926273</v>
      </c>
      <c r="J131" s="36">
        <f>SUMIFS(СВЦЭМ!$C$33:$C$776,СВЦЭМ!$A$33:$A$776,$A131,СВЦЭМ!$B$33:$B$776,J$119)+'СЕТ СН'!$I$9+СВЦЭМ!$D$10+'СЕТ СН'!$I$5-'СЕТ СН'!$I$17</f>
        <v>3856.0893496400004</v>
      </c>
      <c r="K131" s="36">
        <f>SUMIFS(СВЦЭМ!$C$33:$C$776,СВЦЭМ!$A$33:$A$776,$A131,СВЦЭМ!$B$33:$B$776,K$119)+'СЕТ СН'!$I$9+СВЦЭМ!$D$10+'СЕТ СН'!$I$5-'СЕТ СН'!$I$17</f>
        <v>3831.9790460800004</v>
      </c>
      <c r="L131" s="36">
        <f>SUMIFS(СВЦЭМ!$C$33:$C$776,СВЦЭМ!$A$33:$A$776,$A131,СВЦЭМ!$B$33:$B$776,L$119)+'СЕТ СН'!$I$9+СВЦЭМ!$D$10+'СЕТ СН'!$I$5-'СЕТ СН'!$I$17</f>
        <v>3810.9552324599999</v>
      </c>
      <c r="M131" s="36">
        <f>SUMIFS(СВЦЭМ!$C$33:$C$776,СВЦЭМ!$A$33:$A$776,$A131,СВЦЭМ!$B$33:$B$776,M$119)+'СЕТ СН'!$I$9+СВЦЭМ!$D$10+'СЕТ СН'!$I$5-'СЕТ СН'!$I$17</f>
        <v>3771.0167013</v>
      </c>
      <c r="N131" s="36">
        <f>SUMIFS(СВЦЭМ!$C$33:$C$776,СВЦЭМ!$A$33:$A$776,$A131,СВЦЭМ!$B$33:$B$776,N$119)+'СЕТ СН'!$I$9+СВЦЭМ!$D$10+'СЕТ СН'!$I$5-'СЕТ СН'!$I$17</f>
        <v>3743.8804760000003</v>
      </c>
      <c r="O131" s="36">
        <f>SUMIFS(СВЦЭМ!$C$33:$C$776,СВЦЭМ!$A$33:$A$776,$A131,СВЦЭМ!$B$33:$B$776,O$119)+'СЕТ СН'!$I$9+СВЦЭМ!$D$10+'СЕТ СН'!$I$5-'СЕТ СН'!$I$17</f>
        <v>3741.91347245</v>
      </c>
      <c r="P131" s="36">
        <f>SUMIFS(СВЦЭМ!$C$33:$C$776,СВЦЭМ!$A$33:$A$776,$A131,СВЦЭМ!$B$33:$B$776,P$119)+'СЕТ СН'!$I$9+СВЦЭМ!$D$10+'СЕТ СН'!$I$5-'СЕТ СН'!$I$17</f>
        <v>3732.5833582499999</v>
      </c>
      <c r="Q131" s="36">
        <f>SUMIFS(СВЦЭМ!$C$33:$C$776,СВЦЭМ!$A$33:$A$776,$A131,СВЦЭМ!$B$33:$B$776,Q$119)+'СЕТ СН'!$I$9+СВЦЭМ!$D$10+'СЕТ СН'!$I$5-'СЕТ СН'!$I$17</f>
        <v>3731.8583140600003</v>
      </c>
      <c r="R131" s="36">
        <f>SUMIFS(СВЦЭМ!$C$33:$C$776,СВЦЭМ!$A$33:$A$776,$A131,СВЦЭМ!$B$33:$B$776,R$119)+'СЕТ СН'!$I$9+СВЦЭМ!$D$10+'СЕТ СН'!$I$5-'СЕТ СН'!$I$17</f>
        <v>3724.2269911000003</v>
      </c>
      <c r="S131" s="36">
        <f>SUMIFS(СВЦЭМ!$C$33:$C$776,СВЦЭМ!$A$33:$A$776,$A131,СВЦЭМ!$B$33:$B$776,S$119)+'СЕТ СН'!$I$9+СВЦЭМ!$D$10+'СЕТ СН'!$I$5-'СЕТ СН'!$I$17</f>
        <v>3730.2161834900003</v>
      </c>
      <c r="T131" s="36">
        <f>SUMIFS(СВЦЭМ!$C$33:$C$776,СВЦЭМ!$A$33:$A$776,$A131,СВЦЭМ!$B$33:$B$776,T$119)+'СЕТ СН'!$I$9+СВЦЭМ!$D$10+'СЕТ СН'!$I$5-'СЕТ СН'!$I$17</f>
        <v>3733.8812570099999</v>
      </c>
      <c r="U131" s="36">
        <f>SUMIFS(СВЦЭМ!$C$33:$C$776,СВЦЭМ!$A$33:$A$776,$A131,СВЦЭМ!$B$33:$B$776,U$119)+'СЕТ СН'!$I$9+СВЦЭМ!$D$10+'СЕТ СН'!$I$5-'СЕТ СН'!$I$17</f>
        <v>3743.15369151</v>
      </c>
      <c r="V131" s="36">
        <f>SUMIFS(СВЦЭМ!$C$33:$C$776,СВЦЭМ!$A$33:$A$776,$A131,СВЦЭМ!$B$33:$B$776,V$119)+'СЕТ СН'!$I$9+СВЦЭМ!$D$10+'СЕТ СН'!$I$5-'СЕТ СН'!$I$17</f>
        <v>3822.39188663</v>
      </c>
      <c r="W131" s="36">
        <f>SUMIFS(СВЦЭМ!$C$33:$C$776,СВЦЭМ!$A$33:$A$776,$A131,СВЦЭМ!$B$33:$B$776,W$119)+'СЕТ СН'!$I$9+СВЦЭМ!$D$10+'СЕТ СН'!$I$5-'СЕТ СН'!$I$17</f>
        <v>3757.2464223100001</v>
      </c>
      <c r="X131" s="36">
        <f>SUMIFS(СВЦЭМ!$C$33:$C$776,СВЦЭМ!$A$33:$A$776,$A131,СВЦЭМ!$B$33:$B$776,X$119)+'СЕТ СН'!$I$9+СВЦЭМ!$D$10+'СЕТ СН'!$I$5-'СЕТ СН'!$I$17</f>
        <v>3703.9579970900004</v>
      </c>
      <c r="Y131" s="36">
        <f>SUMIFS(СВЦЭМ!$C$33:$C$776,СВЦЭМ!$A$33:$A$776,$A131,СВЦЭМ!$B$33:$B$776,Y$119)+'СЕТ СН'!$I$9+СВЦЭМ!$D$10+'СЕТ СН'!$I$5-'СЕТ СН'!$I$17</f>
        <v>3767.3722889999999</v>
      </c>
    </row>
    <row r="132" spans="1:25" ht="15.75" x14ac:dyDescent="0.2">
      <c r="A132" s="35">
        <f t="shared" si="3"/>
        <v>44087</v>
      </c>
      <c r="B132" s="36">
        <f>SUMIFS(СВЦЭМ!$C$33:$C$776,СВЦЭМ!$A$33:$A$776,$A132,СВЦЭМ!$B$33:$B$776,B$119)+'СЕТ СН'!$I$9+СВЦЭМ!$D$10+'СЕТ СН'!$I$5-'СЕТ СН'!$I$17</f>
        <v>3861.79685522</v>
      </c>
      <c r="C132" s="36">
        <f>SUMIFS(СВЦЭМ!$C$33:$C$776,СВЦЭМ!$A$33:$A$776,$A132,СВЦЭМ!$B$33:$B$776,C$119)+'СЕТ СН'!$I$9+СВЦЭМ!$D$10+'СЕТ СН'!$I$5-'СЕТ СН'!$I$17</f>
        <v>3881.5127565700004</v>
      </c>
      <c r="D132" s="36">
        <f>SUMIFS(СВЦЭМ!$C$33:$C$776,СВЦЭМ!$A$33:$A$776,$A132,СВЦЭМ!$B$33:$B$776,D$119)+'СЕТ СН'!$I$9+СВЦЭМ!$D$10+'СЕТ СН'!$I$5-'СЕТ СН'!$I$17</f>
        <v>3899.7494651500001</v>
      </c>
      <c r="E132" s="36">
        <f>SUMIFS(СВЦЭМ!$C$33:$C$776,СВЦЭМ!$A$33:$A$776,$A132,СВЦЭМ!$B$33:$B$776,E$119)+'СЕТ СН'!$I$9+СВЦЭМ!$D$10+'СЕТ СН'!$I$5-'СЕТ СН'!$I$17</f>
        <v>3909.7562993400002</v>
      </c>
      <c r="F132" s="36">
        <f>SUMIFS(СВЦЭМ!$C$33:$C$776,СВЦЭМ!$A$33:$A$776,$A132,СВЦЭМ!$B$33:$B$776,F$119)+'СЕТ СН'!$I$9+СВЦЭМ!$D$10+'СЕТ СН'!$I$5-'СЕТ СН'!$I$17</f>
        <v>3918.6295216500002</v>
      </c>
      <c r="G132" s="36">
        <f>SUMIFS(СВЦЭМ!$C$33:$C$776,СВЦЭМ!$A$33:$A$776,$A132,СВЦЭМ!$B$33:$B$776,G$119)+'СЕТ СН'!$I$9+СВЦЭМ!$D$10+'СЕТ СН'!$I$5-'СЕТ СН'!$I$17</f>
        <v>3913.3479501000002</v>
      </c>
      <c r="H132" s="36">
        <f>SUMIFS(СВЦЭМ!$C$33:$C$776,СВЦЭМ!$A$33:$A$776,$A132,СВЦЭМ!$B$33:$B$776,H$119)+'СЕТ СН'!$I$9+СВЦЭМ!$D$10+'СЕТ СН'!$I$5-'СЕТ СН'!$I$17</f>
        <v>3908.1682473800001</v>
      </c>
      <c r="I132" s="36">
        <f>SUMIFS(СВЦЭМ!$C$33:$C$776,СВЦЭМ!$A$33:$A$776,$A132,СВЦЭМ!$B$33:$B$776,I$119)+'СЕТ СН'!$I$9+СВЦЭМ!$D$10+'СЕТ СН'!$I$5-'СЕТ СН'!$I$17</f>
        <v>3887.5333496900003</v>
      </c>
      <c r="J132" s="36">
        <f>SUMIFS(СВЦЭМ!$C$33:$C$776,СВЦЭМ!$A$33:$A$776,$A132,СВЦЭМ!$B$33:$B$776,J$119)+'СЕТ СН'!$I$9+СВЦЭМ!$D$10+'СЕТ СН'!$I$5-'СЕТ СН'!$I$17</f>
        <v>3835.63850748</v>
      </c>
      <c r="K132" s="36">
        <f>SUMIFS(СВЦЭМ!$C$33:$C$776,СВЦЭМ!$A$33:$A$776,$A132,СВЦЭМ!$B$33:$B$776,K$119)+'СЕТ СН'!$I$9+СВЦЭМ!$D$10+'СЕТ СН'!$I$5-'СЕТ СН'!$I$17</f>
        <v>3783.08348359</v>
      </c>
      <c r="L132" s="36">
        <f>SUMIFS(СВЦЭМ!$C$33:$C$776,СВЦЭМ!$A$33:$A$776,$A132,СВЦЭМ!$B$33:$B$776,L$119)+'СЕТ СН'!$I$9+СВЦЭМ!$D$10+'СЕТ СН'!$I$5-'СЕТ СН'!$I$17</f>
        <v>3765.0847703700001</v>
      </c>
      <c r="M132" s="36">
        <f>SUMIFS(СВЦЭМ!$C$33:$C$776,СВЦЭМ!$A$33:$A$776,$A132,СВЦЭМ!$B$33:$B$776,M$119)+'СЕТ СН'!$I$9+СВЦЭМ!$D$10+'СЕТ СН'!$I$5-'СЕТ СН'!$I$17</f>
        <v>3723.3337647600001</v>
      </c>
      <c r="N132" s="36">
        <f>SUMIFS(СВЦЭМ!$C$33:$C$776,СВЦЭМ!$A$33:$A$776,$A132,СВЦЭМ!$B$33:$B$776,N$119)+'СЕТ СН'!$I$9+СВЦЭМ!$D$10+'СЕТ СН'!$I$5-'СЕТ СН'!$I$17</f>
        <v>3674.65588243</v>
      </c>
      <c r="O132" s="36">
        <f>SUMIFS(СВЦЭМ!$C$33:$C$776,СВЦЭМ!$A$33:$A$776,$A132,СВЦЭМ!$B$33:$B$776,O$119)+'СЕТ СН'!$I$9+СВЦЭМ!$D$10+'СЕТ СН'!$I$5-'СЕТ СН'!$I$17</f>
        <v>3674.5585163800001</v>
      </c>
      <c r="P132" s="36">
        <f>SUMIFS(СВЦЭМ!$C$33:$C$776,СВЦЭМ!$A$33:$A$776,$A132,СВЦЭМ!$B$33:$B$776,P$119)+'СЕТ СН'!$I$9+СВЦЭМ!$D$10+'СЕТ СН'!$I$5-'СЕТ СН'!$I$17</f>
        <v>3666.9149974400002</v>
      </c>
      <c r="Q132" s="36">
        <f>SUMIFS(СВЦЭМ!$C$33:$C$776,СВЦЭМ!$A$33:$A$776,$A132,СВЦЭМ!$B$33:$B$776,Q$119)+'СЕТ СН'!$I$9+СВЦЭМ!$D$10+'СЕТ СН'!$I$5-'СЕТ СН'!$I$17</f>
        <v>3666.0902030000002</v>
      </c>
      <c r="R132" s="36">
        <f>SUMIFS(СВЦЭМ!$C$33:$C$776,СВЦЭМ!$A$33:$A$776,$A132,СВЦЭМ!$B$33:$B$776,R$119)+'СЕТ СН'!$I$9+СВЦЭМ!$D$10+'СЕТ СН'!$I$5-'СЕТ СН'!$I$17</f>
        <v>3665.9992153600001</v>
      </c>
      <c r="S132" s="36">
        <f>SUMIFS(СВЦЭМ!$C$33:$C$776,СВЦЭМ!$A$33:$A$776,$A132,СВЦЭМ!$B$33:$B$776,S$119)+'СЕТ СН'!$I$9+СВЦЭМ!$D$10+'СЕТ СН'!$I$5-'СЕТ СН'!$I$17</f>
        <v>3679.9338340700001</v>
      </c>
      <c r="T132" s="36">
        <f>SUMIFS(СВЦЭМ!$C$33:$C$776,СВЦЭМ!$A$33:$A$776,$A132,СВЦЭМ!$B$33:$B$776,T$119)+'СЕТ СН'!$I$9+СВЦЭМ!$D$10+'СЕТ СН'!$I$5-'СЕТ СН'!$I$17</f>
        <v>3681.8227554100004</v>
      </c>
      <c r="U132" s="36">
        <f>SUMIFS(СВЦЭМ!$C$33:$C$776,СВЦЭМ!$A$33:$A$776,$A132,СВЦЭМ!$B$33:$B$776,U$119)+'СЕТ СН'!$I$9+СВЦЭМ!$D$10+'СЕТ СН'!$I$5-'СЕТ СН'!$I$17</f>
        <v>3691.7753013199999</v>
      </c>
      <c r="V132" s="36">
        <f>SUMIFS(СВЦЭМ!$C$33:$C$776,СВЦЭМ!$A$33:$A$776,$A132,СВЦЭМ!$B$33:$B$776,V$119)+'СЕТ СН'!$I$9+СВЦЭМ!$D$10+'СЕТ СН'!$I$5-'СЕТ СН'!$I$17</f>
        <v>3713.59658838</v>
      </c>
      <c r="W132" s="36">
        <f>SUMIFS(СВЦЭМ!$C$33:$C$776,СВЦЭМ!$A$33:$A$776,$A132,СВЦЭМ!$B$33:$B$776,W$119)+'СЕТ СН'!$I$9+СВЦЭМ!$D$10+'СЕТ СН'!$I$5-'СЕТ СН'!$I$17</f>
        <v>3707.0525493200003</v>
      </c>
      <c r="X132" s="36">
        <f>SUMIFS(СВЦЭМ!$C$33:$C$776,СВЦЭМ!$A$33:$A$776,$A132,СВЦЭМ!$B$33:$B$776,X$119)+'СЕТ СН'!$I$9+СВЦЭМ!$D$10+'СЕТ СН'!$I$5-'СЕТ СН'!$I$17</f>
        <v>3684.77877734</v>
      </c>
      <c r="Y132" s="36">
        <f>SUMIFS(СВЦЭМ!$C$33:$C$776,СВЦЭМ!$A$33:$A$776,$A132,СВЦЭМ!$B$33:$B$776,Y$119)+'СЕТ СН'!$I$9+СВЦЭМ!$D$10+'СЕТ СН'!$I$5-'СЕТ СН'!$I$17</f>
        <v>3763.3780928700003</v>
      </c>
    </row>
    <row r="133" spans="1:25" ht="15.75" x14ac:dyDescent="0.2">
      <c r="A133" s="35">
        <f t="shared" si="3"/>
        <v>44088</v>
      </c>
      <c r="B133" s="36">
        <f>SUMIFS(СВЦЭМ!$C$33:$C$776,СВЦЭМ!$A$33:$A$776,$A133,СВЦЭМ!$B$33:$B$776,B$119)+'СЕТ СН'!$I$9+СВЦЭМ!$D$10+'СЕТ СН'!$I$5-'СЕТ СН'!$I$17</f>
        <v>3862.6189179900002</v>
      </c>
      <c r="C133" s="36">
        <f>SUMIFS(СВЦЭМ!$C$33:$C$776,СВЦЭМ!$A$33:$A$776,$A133,СВЦЭМ!$B$33:$B$776,C$119)+'СЕТ СН'!$I$9+СВЦЭМ!$D$10+'СЕТ СН'!$I$5-'СЕТ СН'!$I$17</f>
        <v>3898.2375921800003</v>
      </c>
      <c r="D133" s="36">
        <f>SUMIFS(СВЦЭМ!$C$33:$C$776,СВЦЭМ!$A$33:$A$776,$A133,СВЦЭМ!$B$33:$B$776,D$119)+'СЕТ СН'!$I$9+СВЦЭМ!$D$10+'СЕТ СН'!$I$5-'СЕТ СН'!$I$17</f>
        <v>3904.2715086200001</v>
      </c>
      <c r="E133" s="36">
        <f>SUMIFS(СВЦЭМ!$C$33:$C$776,СВЦЭМ!$A$33:$A$776,$A133,СВЦЭМ!$B$33:$B$776,E$119)+'СЕТ СН'!$I$9+СВЦЭМ!$D$10+'СЕТ СН'!$I$5-'СЕТ СН'!$I$17</f>
        <v>3902.22107787</v>
      </c>
      <c r="F133" s="36">
        <f>SUMIFS(СВЦЭМ!$C$33:$C$776,СВЦЭМ!$A$33:$A$776,$A133,СВЦЭМ!$B$33:$B$776,F$119)+'СЕТ СН'!$I$9+СВЦЭМ!$D$10+'СЕТ СН'!$I$5-'СЕТ СН'!$I$17</f>
        <v>3903.1583795500001</v>
      </c>
      <c r="G133" s="36">
        <f>SUMIFS(СВЦЭМ!$C$33:$C$776,СВЦЭМ!$A$33:$A$776,$A133,СВЦЭМ!$B$33:$B$776,G$119)+'СЕТ СН'!$I$9+СВЦЭМ!$D$10+'СЕТ СН'!$I$5-'СЕТ СН'!$I$17</f>
        <v>3906.6535971900003</v>
      </c>
      <c r="H133" s="36">
        <f>SUMIFS(СВЦЭМ!$C$33:$C$776,СВЦЭМ!$A$33:$A$776,$A133,СВЦЭМ!$B$33:$B$776,H$119)+'СЕТ СН'!$I$9+СВЦЭМ!$D$10+'СЕТ СН'!$I$5-'СЕТ СН'!$I$17</f>
        <v>3945.94064359</v>
      </c>
      <c r="I133" s="36">
        <f>SUMIFS(СВЦЭМ!$C$33:$C$776,СВЦЭМ!$A$33:$A$776,$A133,СВЦЭМ!$B$33:$B$776,I$119)+'СЕТ СН'!$I$9+СВЦЭМ!$D$10+'СЕТ СН'!$I$5-'СЕТ СН'!$I$17</f>
        <v>3930.3747739800001</v>
      </c>
      <c r="J133" s="36">
        <f>SUMIFS(СВЦЭМ!$C$33:$C$776,СВЦЭМ!$A$33:$A$776,$A133,СВЦЭМ!$B$33:$B$776,J$119)+'СЕТ СН'!$I$9+СВЦЭМ!$D$10+'СЕТ СН'!$I$5-'СЕТ СН'!$I$17</f>
        <v>3885.02908316</v>
      </c>
      <c r="K133" s="36">
        <f>SUMIFS(СВЦЭМ!$C$33:$C$776,СВЦЭМ!$A$33:$A$776,$A133,СВЦЭМ!$B$33:$B$776,K$119)+'СЕТ СН'!$I$9+СВЦЭМ!$D$10+'СЕТ СН'!$I$5-'СЕТ СН'!$I$17</f>
        <v>3857.1439726500003</v>
      </c>
      <c r="L133" s="36">
        <f>SUMIFS(СВЦЭМ!$C$33:$C$776,СВЦЭМ!$A$33:$A$776,$A133,СВЦЭМ!$B$33:$B$776,L$119)+'СЕТ СН'!$I$9+СВЦЭМ!$D$10+'СЕТ СН'!$I$5-'СЕТ СН'!$I$17</f>
        <v>3846.5210412700003</v>
      </c>
      <c r="M133" s="36">
        <f>SUMIFS(СВЦЭМ!$C$33:$C$776,СВЦЭМ!$A$33:$A$776,$A133,СВЦЭМ!$B$33:$B$776,M$119)+'СЕТ СН'!$I$9+СВЦЭМ!$D$10+'СЕТ СН'!$I$5-'СЕТ СН'!$I$17</f>
        <v>3784.3541933200004</v>
      </c>
      <c r="N133" s="36">
        <f>SUMIFS(СВЦЭМ!$C$33:$C$776,СВЦЭМ!$A$33:$A$776,$A133,СВЦЭМ!$B$33:$B$776,N$119)+'СЕТ СН'!$I$9+СВЦЭМ!$D$10+'СЕТ СН'!$I$5-'СЕТ СН'!$I$17</f>
        <v>3741.2618567300001</v>
      </c>
      <c r="O133" s="36">
        <f>SUMIFS(СВЦЭМ!$C$33:$C$776,СВЦЭМ!$A$33:$A$776,$A133,СВЦЭМ!$B$33:$B$776,O$119)+'СЕТ СН'!$I$9+СВЦЭМ!$D$10+'СЕТ СН'!$I$5-'СЕТ СН'!$I$17</f>
        <v>3735.7651091900002</v>
      </c>
      <c r="P133" s="36">
        <f>SUMIFS(СВЦЭМ!$C$33:$C$776,СВЦЭМ!$A$33:$A$776,$A133,СВЦЭМ!$B$33:$B$776,P$119)+'СЕТ СН'!$I$9+СВЦЭМ!$D$10+'СЕТ СН'!$I$5-'СЕТ СН'!$I$17</f>
        <v>3740.0666357099999</v>
      </c>
      <c r="Q133" s="36">
        <f>SUMIFS(СВЦЭМ!$C$33:$C$776,СВЦЭМ!$A$33:$A$776,$A133,СВЦЭМ!$B$33:$B$776,Q$119)+'СЕТ СН'!$I$9+СВЦЭМ!$D$10+'СЕТ СН'!$I$5-'СЕТ СН'!$I$17</f>
        <v>3744.1206082100002</v>
      </c>
      <c r="R133" s="36">
        <f>SUMIFS(СВЦЭМ!$C$33:$C$776,СВЦЭМ!$A$33:$A$776,$A133,СВЦЭМ!$B$33:$B$776,R$119)+'СЕТ СН'!$I$9+СВЦЭМ!$D$10+'СЕТ СН'!$I$5-'СЕТ СН'!$I$17</f>
        <v>3730.7439629999999</v>
      </c>
      <c r="S133" s="36">
        <f>SUMIFS(СВЦЭМ!$C$33:$C$776,СВЦЭМ!$A$33:$A$776,$A133,СВЦЭМ!$B$33:$B$776,S$119)+'СЕТ СН'!$I$9+СВЦЭМ!$D$10+'СЕТ СН'!$I$5-'СЕТ СН'!$I$17</f>
        <v>3731.3710868100002</v>
      </c>
      <c r="T133" s="36">
        <f>SUMIFS(СВЦЭМ!$C$33:$C$776,СВЦЭМ!$A$33:$A$776,$A133,СВЦЭМ!$B$33:$B$776,T$119)+'СЕТ СН'!$I$9+СВЦЭМ!$D$10+'СЕТ СН'!$I$5-'СЕТ СН'!$I$17</f>
        <v>3728.0314329000003</v>
      </c>
      <c r="U133" s="36">
        <f>SUMIFS(СВЦЭМ!$C$33:$C$776,СВЦЭМ!$A$33:$A$776,$A133,СВЦЭМ!$B$33:$B$776,U$119)+'СЕТ СН'!$I$9+СВЦЭМ!$D$10+'СЕТ СН'!$I$5-'СЕТ СН'!$I$17</f>
        <v>3707.8628893600003</v>
      </c>
      <c r="V133" s="36">
        <f>SUMIFS(СВЦЭМ!$C$33:$C$776,СВЦЭМ!$A$33:$A$776,$A133,СВЦЭМ!$B$33:$B$776,V$119)+'СЕТ СН'!$I$9+СВЦЭМ!$D$10+'СЕТ СН'!$I$5-'СЕТ СН'!$I$17</f>
        <v>3703.2977108499999</v>
      </c>
      <c r="W133" s="36">
        <f>SUMIFS(СВЦЭМ!$C$33:$C$776,СВЦЭМ!$A$33:$A$776,$A133,СВЦЭМ!$B$33:$B$776,W$119)+'СЕТ СН'!$I$9+СВЦЭМ!$D$10+'СЕТ СН'!$I$5-'СЕТ СН'!$I$17</f>
        <v>3712.9488607100002</v>
      </c>
      <c r="X133" s="36">
        <f>SUMIFS(СВЦЭМ!$C$33:$C$776,СВЦЭМ!$A$33:$A$776,$A133,СВЦЭМ!$B$33:$B$776,X$119)+'СЕТ СН'!$I$9+СВЦЭМ!$D$10+'СЕТ СН'!$I$5-'СЕТ СН'!$I$17</f>
        <v>3736.0808152200002</v>
      </c>
      <c r="Y133" s="36">
        <f>SUMIFS(СВЦЭМ!$C$33:$C$776,СВЦЭМ!$A$33:$A$776,$A133,СВЦЭМ!$B$33:$B$776,Y$119)+'СЕТ СН'!$I$9+СВЦЭМ!$D$10+'СЕТ СН'!$I$5-'СЕТ СН'!$I$17</f>
        <v>3844.1745411300003</v>
      </c>
    </row>
    <row r="134" spans="1:25" ht="15.75" x14ac:dyDescent="0.2">
      <c r="A134" s="35">
        <f t="shared" si="3"/>
        <v>44089</v>
      </c>
      <c r="B134" s="36">
        <f>SUMIFS(СВЦЭМ!$C$33:$C$776,СВЦЭМ!$A$33:$A$776,$A134,СВЦЭМ!$B$33:$B$776,B$119)+'СЕТ СН'!$I$9+СВЦЭМ!$D$10+'СЕТ СН'!$I$5-'СЕТ СН'!$I$17</f>
        <v>3886.6645437900002</v>
      </c>
      <c r="C134" s="36">
        <f>SUMIFS(СВЦЭМ!$C$33:$C$776,СВЦЭМ!$A$33:$A$776,$A134,СВЦЭМ!$B$33:$B$776,C$119)+'СЕТ СН'!$I$9+СВЦЭМ!$D$10+'СЕТ СН'!$I$5-'СЕТ СН'!$I$17</f>
        <v>3900.1652157200001</v>
      </c>
      <c r="D134" s="36">
        <f>SUMIFS(СВЦЭМ!$C$33:$C$776,СВЦЭМ!$A$33:$A$776,$A134,СВЦЭМ!$B$33:$B$776,D$119)+'СЕТ СН'!$I$9+СВЦЭМ!$D$10+'СЕТ СН'!$I$5-'СЕТ СН'!$I$17</f>
        <v>3924.7922517500001</v>
      </c>
      <c r="E134" s="36">
        <f>SUMIFS(СВЦЭМ!$C$33:$C$776,СВЦЭМ!$A$33:$A$776,$A134,СВЦЭМ!$B$33:$B$776,E$119)+'СЕТ СН'!$I$9+СВЦЭМ!$D$10+'СЕТ СН'!$I$5-'СЕТ СН'!$I$17</f>
        <v>3929.3590905600004</v>
      </c>
      <c r="F134" s="36">
        <f>SUMIFS(СВЦЭМ!$C$33:$C$776,СВЦЭМ!$A$33:$A$776,$A134,СВЦЭМ!$B$33:$B$776,F$119)+'СЕТ СН'!$I$9+СВЦЭМ!$D$10+'СЕТ СН'!$I$5-'СЕТ СН'!$I$17</f>
        <v>3926.5825387700002</v>
      </c>
      <c r="G134" s="36">
        <f>SUMIFS(СВЦЭМ!$C$33:$C$776,СВЦЭМ!$A$33:$A$776,$A134,СВЦЭМ!$B$33:$B$776,G$119)+'СЕТ СН'!$I$9+СВЦЭМ!$D$10+'СЕТ СН'!$I$5-'СЕТ СН'!$I$17</f>
        <v>3918.5931992400001</v>
      </c>
      <c r="H134" s="36">
        <f>SUMIFS(СВЦЭМ!$C$33:$C$776,СВЦЭМ!$A$33:$A$776,$A134,СВЦЭМ!$B$33:$B$776,H$119)+'СЕТ СН'!$I$9+СВЦЭМ!$D$10+'СЕТ СН'!$I$5-'СЕТ СН'!$I$17</f>
        <v>3875.7311145600002</v>
      </c>
      <c r="I134" s="36">
        <f>SUMIFS(СВЦЭМ!$C$33:$C$776,СВЦЭМ!$A$33:$A$776,$A134,СВЦЭМ!$B$33:$B$776,I$119)+'СЕТ СН'!$I$9+СВЦЭМ!$D$10+'СЕТ СН'!$I$5-'СЕТ СН'!$I$17</f>
        <v>3862.0379730700001</v>
      </c>
      <c r="J134" s="36">
        <f>SUMIFS(СВЦЭМ!$C$33:$C$776,СВЦЭМ!$A$33:$A$776,$A134,СВЦЭМ!$B$33:$B$776,J$119)+'СЕТ СН'!$I$9+СВЦЭМ!$D$10+'СЕТ СН'!$I$5-'СЕТ СН'!$I$17</f>
        <v>3812.7535550800003</v>
      </c>
      <c r="K134" s="36">
        <f>SUMIFS(СВЦЭМ!$C$33:$C$776,СВЦЭМ!$A$33:$A$776,$A134,СВЦЭМ!$B$33:$B$776,K$119)+'СЕТ СН'!$I$9+СВЦЭМ!$D$10+'СЕТ СН'!$I$5-'СЕТ СН'!$I$17</f>
        <v>3776.33573776</v>
      </c>
      <c r="L134" s="36">
        <f>SUMIFS(СВЦЭМ!$C$33:$C$776,СВЦЭМ!$A$33:$A$776,$A134,СВЦЭМ!$B$33:$B$776,L$119)+'СЕТ СН'!$I$9+СВЦЭМ!$D$10+'СЕТ СН'!$I$5-'СЕТ СН'!$I$17</f>
        <v>3795.6009559399999</v>
      </c>
      <c r="M134" s="36">
        <f>SUMIFS(СВЦЭМ!$C$33:$C$776,СВЦЭМ!$A$33:$A$776,$A134,СВЦЭМ!$B$33:$B$776,M$119)+'СЕТ СН'!$I$9+СВЦЭМ!$D$10+'СЕТ СН'!$I$5-'СЕТ СН'!$I$17</f>
        <v>3765.9403303200002</v>
      </c>
      <c r="N134" s="36">
        <f>SUMIFS(СВЦЭМ!$C$33:$C$776,СВЦЭМ!$A$33:$A$776,$A134,СВЦЭМ!$B$33:$B$776,N$119)+'СЕТ СН'!$I$9+СВЦЭМ!$D$10+'СЕТ СН'!$I$5-'СЕТ СН'!$I$17</f>
        <v>3721.5292863300001</v>
      </c>
      <c r="O134" s="36">
        <f>SUMIFS(СВЦЭМ!$C$33:$C$776,СВЦЭМ!$A$33:$A$776,$A134,СВЦЭМ!$B$33:$B$776,O$119)+'СЕТ СН'!$I$9+СВЦЭМ!$D$10+'СЕТ СН'!$I$5-'СЕТ СН'!$I$17</f>
        <v>3692.0263608300002</v>
      </c>
      <c r="P134" s="36">
        <f>SUMIFS(СВЦЭМ!$C$33:$C$776,СВЦЭМ!$A$33:$A$776,$A134,СВЦЭМ!$B$33:$B$776,P$119)+'СЕТ СН'!$I$9+СВЦЭМ!$D$10+'СЕТ СН'!$I$5-'СЕТ СН'!$I$17</f>
        <v>3695.6612421</v>
      </c>
      <c r="Q134" s="36">
        <f>SUMIFS(СВЦЭМ!$C$33:$C$776,СВЦЭМ!$A$33:$A$776,$A134,СВЦЭМ!$B$33:$B$776,Q$119)+'СЕТ СН'!$I$9+СВЦЭМ!$D$10+'СЕТ СН'!$I$5-'СЕТ СН'!$I$17</f>
        <v>3699.4974509000003</v>
      </c>
      <c r="R134" s="36">
        <f>SUMIFS(СВЦЭМ!$C$33:$C$776,СВЦЭМ!$A$33:$A$776,$A134,СВЦЭМ!$B$33:$B$776,R$119)+'СЕТ СН'!$I$9+СВЦЭМ!$D$10+'СЕТ СН'!$I$5-'СЕТ СН'!$I$17</f>
        <v>3688.5850406700001</v>
      </c>
      <c r="S134" s="36">
        <f>SUMIFS(СВЦЭМ!$C$33:$C$776,СВЦЭМ!$A$33:$A$776,$A134,СВЦЭМ!$B$33:$B$776,S$119)+'СЕТ СН'!$I$9+СВЦЭМ!$D$10+'СЕТ СН'!$I$5-'СЕТ СН'!$I$17</f>
        <v>3692.7833619100002</v>
      </c>
      <c r="T134" s="36">
        <f>SUMIFS(СВЦЭМ!$C$33:$C$776,СВЦЭМ!$A$33:$A$776,$A134,СВЦЭМ!$B$33:$B$776,T$119)+'СЕТ СН'!$I$9+СВЦЭМ!$D$10+'СЕТ СН'!$I$5-'СЕТ СН'!$I$17</f>
        <v>3676.1287694400003</v>
      </c>
      <c r="U134" s="36">
        <f>SUMIFS(СВЦЭМ!$C$33:$C$776,СВЦЭМ!$A$33:$A$776,$A134,СВЦЭМ!$B$33:$B$776,U$119)+'СЕТ СН'!$I$9+СВЦЭМ!$D$10+'СЕТ СН'!$I$5-'СЕТ СН'!$I$17</f>
        <v>3660.7103241300001</v>
      </c>
      <c r="V134" s="36">
        <f>SUMIFS(СВЦЭМ!$C$33:$C$776,СВЦЭМ!$A$33:$A$776,$A134,СВЦЭМ!$B$33:$B$776,V$119)+'СЕТ СН'!$I$9+СВЦЭМ!$D$10+'СЕТ СН'!$I$5-'СЕТ СН'!$I$17</f>
        <v>3673.1879836100002</v>
      </c>
      <c r="W134" s="36">
        <f>SUMIFS(СВЦЭМ!$C$33:$C$776,СВЦЭМ!$A$33:$A$776,$A134,СВЦЭМ!$B$33:$B$776,W$119)+'СЕТ СН'!$I$9+СВЦЭМ!$D$10+'СЕТ СН'!$I$5-'СЕТ СН'!$I$17</f>
        <v>3676.4094866600003</v>
      </c>
      <c r="X134" s="36">
        <f>SUMIFS(СВЦЭМ!$C$33:$C$776,СВЦЭМ!$A$33:$A$776,$A134,СВЦЭМ!$B$33:$B$776,X$119)+'СЕТ СН'!$I$9+СВЦЭМ!$D$10+'СЕТ СН'!$I$5-'СЕТ СН'!$I$17</f>
        <v>3705.5063878999999</v>
      </c>
      <c r="Y134" s="36">
        <f>SUMIFS(СВЦЭМ!$C$33:$C$776,СВЦЭМ!$A$33:$A$776,$A134,СВЦЭМ!$B$33:$B$776,Y$119)+'СЕТ СН'!$I$9+СВЦЭМ!$D$10+'СЕТ СН'!$I$5-'СЕТ СН'!$I$17</f>
        <v>3798.2304957000001</v>
      </c>
    </row>
    <row r="135" spans="1:25" ht="15.75" x14ac:dyDescent="0.2">
      <c r="A135" s="35">
        <f t="shared" si="3"/>
        <v>44090</v>
      </c>
      <c r="B135" s="36">
        <f>SUMIFS(СВЦЭМ!$C$33:$C$776,СВЦЭМ!$A$33:$A$776,$A135,СВЦЭМ!$B$33:$B$776,B$119)+'СЕТ СН'!$I$9+СВЦЭМ!$D$10+'СЕТ СН'!$I$5-'СЕТ СН'!$I$17</f>
        <v>3872.6427050100001</v>
      </c>
      <c r="C135" s="36">
        <f>SUMIFS(СВЦЭМ!$C$33:$C$776,СВЦЭМ!$A$33:$A$776,$A135,СВЦЭМ!$B$33:$B$776,C$119)+'СЕТ СН'!$I$9+СВЦЭМ!$D$10+'СЕТ СН'!$I$5-'СЕТ СН'!$I$17</f>
        <v>3901.9819631400001</v>
      </c>
      <c r="D135" s="36">
        <f>SUMIFS(СВЦЭМ!$C$33:$C$776,СВЦЭМ!$A$33:$A$776,$A135,СВЦЭМ!$B$33:$B$776,D$119)+'СЕТ СН'!$I$9+СВЦЭМ!$D$10+'СЕТ СН'!$I$5-'СЕТ СН'!$I$17</f>
        <v>3931.0446856000003</v>
      </c>
      <c r="E135" s="36">
        <f>SUMIFS(СВЦЭМ!$C$33:$C$776,СВЦЭМ!$A$33:$A$776,$A135,СВЦЭМ!$B$33:$B$776,E$119)+'СЕТ СН'!$I$9+СВЦЭМ!$D$10+'СЕТ СН'!$I$5-'СЕТ СН'!$I$17</f>
        <v>3935.9514818900002</v>
      </c>
      <c r="F135" s="36">
        <f>SUMIFS(СВЦЭМ!$C$33:$C$776,СВЦЭМ!$A$33:$A$776,$A135,СВЦЭМ!$B$33:$B$776,F$119)+'СЕТ СН'!$I$9+СВЦЭМ!$D$10+'СЕТ СН'!$I$5-'СЕТ СН'!$I$17</f>
        <v>3963.7466834900001</v>
      </c>
      <c r="G135" s="36">
        <f>SUMIFS(СВЦЭМ!$C$33:$C$776,СВЦЭМ!$A$33:$A$776,$A135,СВЦЭМ!$B$33:$B$776,G$119)+'СЕТ СН'!$I$9+СВЦЭМ!$D$10+'СЕТ СН'!$I$5-'СЕТ СН'!$I$17</f>
        <v>3945.9252410200002</v>
      </c>
      <c r="H135" s="36">
        <f>SUMIFS(СВЦЭМ!$C$33:$C$776,СВЦЭМ!$A$33:$A$776,$A135,СВЦЭМ!$B$33:$B$776,H$119)+'СЕТ СН'!$I$9+СВЦЭМ!$D$10+'СЕТ СН'!$I$5-'СЕТ СН'!$I$17</f>
        <v>3885.0554696700001</v>
      </c>
      <c r="I135" s="36">
        <f>SUMIFS(СВЦЭМ!$C$33:$C$776,СВЦЭМ!$A$33:$A$776,$A135,СВЦЭМ!$B$33:$B$776,I$119)+'СЕТ СН'!$I$9+СВЦЭМ!$D$10+'СЕТ СН'!$I$5-'СЕТ СН'!$I$17</f>
        <v>3824.6822621300003</v>
      </c>
      <c r="J135" s="36">
        <f>SUMIFS(СВЦЭМ!$C$33:$C$776,СВЦЭМ!$A$33:$A$776,$A135,СВЦЭМ!$B$33:$B$776,J$119)+'СЕТ СН'!$I$9+СВЦЭМ!$D$10+'СЕТ СН'!$I$5-'СЕТ СН'!$I$17</f>
        <v>3797.71107132</v>
      </c>
      <c r="K135" s="36">
        <f>SUMIFS(СВЦЭМ!$C$33:$C$776,СВЦЭМ!$A$33:$A$776,$A135,СВЦЭМ!$B$33:$B$776,K$119)+'СЕТ СН'!$I$9+СВЦЭМ!$D$10+'СЕТ СН'!$I$5-'СЕТ СН'!$I$17</f>
        <v>3789.45600397</v>
      </c>
      <c r="L135" s="36">
        <f>SUMIFS(СВЦЭМ!$C$33:$C$776,СВЦЭМ!$A$33:$A$776,$A135,СВЦЭМ!$B$33:$B$776,L$119)+'СЕТ СН'!$I$9+СВЦЭМ!$D$10+'СЕТ СН'!$I$5-'СЕТ СН'!$I$17</f>
        <v>3772.80311833</v>
      </c>
      <c r="M135" s="36">
        <f>SUMIFS(СВЦЭМ!$C$33:$C$776,СВЦЭМ!$A$33:$A$776,$A135,СВЦЭМ!$B$33:$B$776,M$119)+'СЕТ СН'!$I$9+СВЦЭМ!$D$10+'СЕТ СН'!$I$5-'СЕТ СН'!$I$17</f>
        <v>3737.0768575400002</v>
      </c>
      <c r="N135" s="36">
        <f>SUMIFS(СВЦЭМ!$C$33:$C$776,СВЦЭМ!$A$33:$A$776,$A135,СВЦЭМ!$B$33:$B$776,N$119)+'СЕТ СН'!$I$9+СВЦЭМ!$D$10+'СЕТ СН'!$I$5-'СЕТ СН'!$I$17</f>
        <v>3691.40183282</v>
      </c>
      <c r="O135" s="36">
        <f>SUMIFS(СВЦЭМ!$C$33:$C$776,СВЦЭМ!$A$33:$A$776,$A135,СВЦЭМ!$B$33:$B$776,O$119)+'СЕТ СН'!$I$9+СВЦЭМ!$D$10+'СЕТ СН'!$I$5-'СЕТ СН'!$I$17</f>
        <v>3675.3963462400002</v>
      </c>
      <c r="P135" s="36">
        <f>SUMIFS(СВЦЭМ!$C$33:$C$776,СВЦЭМ!$A$33:$A$776,$A135,СВЦЭМ!$B$33:$B$776,P$119)+'СЕТ СН'!$I$9+СВЦЭМ!$D$10+'СЕТ СН'!$I$5-'СЕТ СН'!$I$17</f>
        <v>3675.4879529100003</v>
      </c>
      <c r="Q135" s="36">
        <f>SUMIFS(СВЦЭМ!$C$33:$C$776,СВЦЭМ!$A$33:$A$776,$A135,СВЦЭМ!$B$33:$B$776,Q$119)+'СЕТ СН'!$I$9+СВЦЭМ!$D$10+'СЕТ СН'!$I$5-'СЕТ СН'!$I$17</f>
        <v>3673.3331042899999</v>
      </c>
      <c r="R135" s="36">
        <f>SUMIFS(СВЦЭМ!$C$33:$C$776,СВЦЭМ!$A$33:$A$776,$A135,СВЦЭМ!$B$33:$B$776,R$119)+'СЕТ СН'!$I$9+СВЦЭМ!$D$10+'СЕТ СН'!$I$5-'СЕТ СН'!$I$17</f>
        <v>3671.6754795699999</v>
      </c>
      <c r="S135" s="36">
        <f>SUMIFS(СВЦЭМ!$C$33:$C$776,СВЦЭМ!$A$33:$A$776,$A135,СВЦЭМ!$B$33:$B$776,S$119)+'СЕТ СН'!$I$9+СВЦЭМ!$D$10+'СЕТ СН'!$I$5-'СЕТ СН'!$I$17</f>
        <v>3670.7891706099999</v>
      </c>
      <c r="T135" s="36">
        <f>SUMIFS(СВЦЭМ!$C$33:$C$776,СВЦЭМ!$A$33:$A$776,$A135,СВЦЭМ!$B$33:$B$776,T$119)+'СЕТ СН'!$I$9+СВЦЭМ!$D$10+'СЕТ СН'!$I$5-'СЕТ СН'!$I$17</f>
        <v>3663.2990591400003</v>
      </c>
      <c r="U135" s="36">
        <f>SUMIFS(СВЦЭМ!$C$33:$C$776,СВЦЭМ!$A$33:$A$776,$A135,СВЦЭМ!$B$33:$B$776,U$119)+'СЕТ СН'!$I$9+СВЦЭМ!$D$10+'СЕТ СН'!$I$5-'СЕТ СН'!$I$17</f>
        <v>3667.6049447700002</v>
      </c>
      <c r="V135" s="36">
        <f>SUMIFS(СВЦЭМ!$C$33:$C$776,СВЦЭМ!$A$33:$A$776,$A135,СВЦЭМ!$B$33:$B$776,V$119)+'СЕТ СН'!$I$9+СВЦЭМ!$D$10+'СЕТ СН'!$I$5-'СЕТ СН'!$I$17</f>
        <v>3671.5318967900002</v>
      </c>
      <c r="W135" s="36">
        <f>SUMIFS(СВЦЭМ!$C$33:$C$776,СВЦЭМ!$A$33:$A$776,$A135,СВЦЭМ!$B$33:$B$776,W$119)+'СЕТ СН'!$I$9+СВЦЭМ!$D$10+'СЕТ СН'!$I$5-'СЕТ СН'!$I$17</f>
        <v>3657.9399184900003</v>
      </c>
      <c r="X135" s="36">
        <f>SUMIFS(СВЦЭМ!$C$33:$C$776,СВЦЭМ!$A$33:$A$776,$A135,СВЦЭМ!$B$33:$B$776,X$119)+'СЕТ СН'!$I$9+СВЦЭМ!$D$10+'СЕТ СН'!$I$5-'СЕТ СН'!$I$17</f>
        <v>3689.9191533900002</v>
      </c>
      <c r="Y135" s="36">
        <f>SUMIFS(СВЦЭМ!$C$33:$C$776,СВЦЭМ!$A$33:$A$776,$A135,СВЦЭМ!$B$33:$B$776,Y$119)+'СЕТ СН'!$I$9+СВЦЭМ!$D$10+'СЕТ СН'!$I$5-'СЕТ СН'!$I$17</f>
        <v>3777.44273987</v>
      </c>
    </row>
    <row r="136" spans="1:25" ht="15.75" x14ac:dyDescent="0.2">
      <c r="A136" s="35">
        <f t="shared" si="3"/>
        <v>44091</v>
      </c>
      <c r="B136" s="36">
        <f>SUMIFS(СВЦЭМ!$C$33:$C$776,СВЦЭМ!$A$33:$A$776,$A136,СВЦЭМ!$B$33:$B$776,B$119)+'СЕТ СН'!$I$9+СВЦЭМ!$D$10+'СЕТ СН'!$I$5-'СЕТ СН'!$I$17</f>
        <v>3895.02299872</v>
      </c>
      <c r="C136" s="36">
        <f>SUMIFS(СВЦЭМ!$C$33:$C$776,СВЦЭМ!$A$33:$A$776,$A136,СВЦЭМ!$B$33:$B$776,C$119)+'СЕТ СН'!$I$9+СВЦЭМ!$D$10+'СЕТ СН'!$I$5-'СЕТ СН'!$I$17</f>
        <v>3923.1584755000003</v>
      </c>
      <c r="D136" s="36">
        <f>SUMIFS(СВЦЭМ!$C$33:$C$776,СВЦЭМ!$A$33:$A$776,$A136,СВЦЭМ!$B$33:$B$776,D$119)+'СЕТ СН'!$I$9+СВЦЭМ!$D$10+'СЕТ СН'!$I$5-'СЕТ СН'!$I$17</f>
        <v>3947.6262270300003</v>
      </c>
      <c r="E136" s="36">
        <f>SUMIFS(СВЦЭМ!$C$33:$C$776,СВЦЭМ!$A$33:$A$776,$A136,СВЦЭМ!$B$33:$B$776,E$119)+'СЕТ СН'!$I$9+СВЦЭМ!$D$10+'СЕТ СН'!$I$5-'СЕТ СН'!$I$17</f>
        <v>3957.6355706100003</v>
      </c>
      <c r="F136" s="36">
        <f>SUMIFS(СВЦЭМ!$C$33:$C$776,СВЦЭМ!$A$33:$A$776,$A136,СВЦЭМ!$B$33:$B$776,F$119)+'СЕТ СН'!$I$9+СВЦЭМ!$D$10+'СЕТ СН'!$I$5-'СЕТ СН'!$I$17</f>
        <v>3966.4538710400002</v>
      </c>
      <c r="G136" s="36">
        <f>SUMIFS(СВЦЭМ!$C$33:$C$776,СВЦЭМ!$A$33:$A$776,$A136,СВЦЭМ!$B$33:$B$776,G$119)+'СЕТ СН'!$I$9+СВЦЭМ!$D$10+'СЕТ СН'!$I$5-'СЕТ СН'!$I$17</f>
        <v>3948.45548289</v>
      </c>
      <c r="H136" s="36">
        <f>SUMIFS(СВЦЭМ!$C$33:$C$776,СВЦЭМ!$A$33:$A$776,$A136,СВЦЭМ!$B$33:$B$776,H$119)+'СЕТ СН'!$I$9+СВЦЭМ!$D$10+'СЕТ СН'!$I$5-'СЕТ СН'!$I$17</f>
        <v>3892.5177907500001</v>
      </c>
      <c r="I136" s="36">
        <f>SUMIFS(СВЦЭМ!$C$33:$C$776,СВЦЭМ!$A$33:$A$776,$A136,СВЦЭМ!$B$33:$B$776,I$119)+'СЕТ СН'!$I$9+СВЦЭМ!$D$10+'СЕТ СН'!$I$5-'СЕТ СН'!$I$17</f>
        <v>3827.5209993000003</v>
      </c>
      <c r="J136" s="36">
        <f>SUMIFS(СВЦЭМ!$C$33:$C$776,СВЦЭМ!$A$33:$A$776,$A136,СВЦЭМ!$B$33:$B$776,J$119)+'СЕТ СН'!$I$9+СВЦЭМ!$D$10+'СЕТ СН'!$I$5-'СЕТ СН'!$I$17</f>
        <v>3792.5451019300003</v>
      </c>
      <c r="K136" s="36">
        <f>SUMIFS(СВЦЭМ!$C$33:$C$776,СВЦЭМ!$A$33:$A$776,$A136,СВЦЭМ!$B$33:$B$776,K$119)+'СЕТ СН'!$I$9+СВЦЭМ!$D$10+'СЕТ СН'!$I$5-'СЕТ СН'!$I$17</f>
        <v>3758.1793251200002</v>
      </c>
      <c r="L136" s="36">
        <f>SUMIFS(СВЦЭМ!$C$33:$C$776,СВЦЭМ!$A$33:$A$776,$A136,СВЦЭМ!$B$33:$B$776,L$119)+'СЕТ СН'!$I$9+СВЦЭМ!$D$10+'СЕТ СН'!$I$5-'СЕТ СН'!$I$17</f>
        <v>3770.2041160100002</v>
      </c>
      <c r="M136" s="36">
        <f>SUMIFS(СВЦЭМ!$C$33:$C$776,СВЦЭМ!$A$33:$A$776,$A136,СВЦЭМ!$B$33:$B$776,M$119)+'СЕТ СН'!$I$9+СВЦЭМ!$D$10+'СЕТ СН'!$I$5-'СЕТ СН'!$I$17</f>
        <v>3729.7122589700002</v>
      </c>
      <c r="N136" s="36">
        <f>SUMIFS(СВЦЭМ!$C$33:$C$776,СВЦЭМ!$A$33:$A$776,$A136,СВЦЭМ!$B$33:$B$776,N$119)+'СЕТ СН'!$I$9+СВЦЭМ!$D$10+'СЕТ СН'!$I$5-'СЕТ СН'!$I$17</f>
        <v>3683.1024921799999</v>
      </c>
      <c r="O136" s="36">
        <f>SUMIFS(СВЦЭМ!$C$33:$C$776,СВЦЭМ!$A$33:$A$776,$A136,СВЦЭМ!$B$33:$B$776,O$119)+'СЕТ СН'!$I$9+СВЦЭМ!$D$10+'СЕТ СН'!$I$5-'СЕТ СН'!$I$17</f>
        <v>3662.7934439999999</v>
      </c>
      <c r="P136" s="36">
        <f>SUMIFS(СВЦЭМ!$C$33:$C$776,СВЦЭМ!$A$33:$A$776,$A136,СВЦЭМ!$B$33:$B$776,P$119)+'СЕТ СН'!$I$9+СВЦЭМ!$D$10+'СЕТ СН'!$I$5-'СЕТ СН'!$I$17</f>
        <v>3663.6781767900002</v>
      </c>
      <c r="Q136" s="36">
        <f>SUMIFS(СВЦЭМ!$C$33:$C$776,СВЦЭМ!$A$33:$A$776,$A136,СВЦЭМ!$B$33:$B$776,Q$119)+'СЕТ СН'!$I$9+СВЦЭМ!$D$10+'СЕТ СН'!$I$5-'СЕТ СН'!$I$17</f>
        <v>3667.2208603200002</v>
      </c>
      <c r="R136" s="36">
        <f>SUMIFS(СВЦЭМ!$C$33:$C$776,СВЦЭМ!$A$33:$A$776,$A136,СВЦЭМ!$B$33:$B$776,R$119)+'СЕТ СН'!$I$9+СВЦЭМ!$D$10+'СЕТ СН'!$I$5-'СЕТ СН'!$I$17</f>
        <v>3670.3357657500001</v>
      </c>
      <c r="S136" s="36">
        <f>SUMIFS(СВЦЭМ!$C$33:$C$776,СВЦЭМ!$A$33:$A$776,$A136,СВЦЭМ!$B$33:$B$776,S$119)+'СЕТ СН'!$I$9+СВЦЭМ!$D$10+'СЕТ СН'!$I$5-'СЕТ СН'!$I$17</f>
        <v>3661.6781151100004</v>
      </c>
      <c r="T136" s="36">
        <f>SUMIFS(СВЦЭМ!$C$33:$C$776,СВЦЭМ!$A$33:$A$776,$A136,СВЦЭМ!$B$33:$B$776,T$119)+'СЕТ СН'!$I$9+СВЦЭМ!$D$10+'СЕТ СН'!$I$5-'СЕТ СН'!$I$17</f>
        <v>3652.6348808299999</v>
      </c>
      <c r="U136" s="36">
        <f>SUMIFS(СВЦЭМ!$C$33:$C$776,СВЦЭМ!$A$33:$A$776,$A136,СВЦЭМ!$B$33:$B$776,U$119)+'СЕТ СН'!$I$9+СВЦЭМ!$D$10+'СЕТ СН'!$I$5-'СЕТ СН'!$I$17</f>
        <v>3649.2352664600003</v>
      </c>
      <c r="V136" s="36">
        <f>SUMIFS(СВЦЭМ!$C$33:$C$776,СВЦЭМ!$A$33:$A$776,$A136,СВЦЭМ!$B$33:$B$776,V$119)+'СЕТ СН'!$I$9+СВЦЭМ!$D$10+'СЕТ СН'!$I$5-'СЕТ СН'!$I$17</f>
        <v>3662.5454651</v>
      </c>
      <c r="W136" s="36">
        <f>SUMIFS(СВЦЭМ!$C$33:$C$776,СВЦЭМ!$A$33:$A$776,$A136,СВЦЭМ!$B$33:$B$776,W$119)+'СЕТ СН'!$I$9+СВЦЭМ!$D$10+'СЕТ СН'!$I$5-'СЕТ СН'!$I$17</f>
        <v>3646.64130656</v>
      </c>
      <c r="X136" s="36">
        <f>SUMIFS(СВЦЭМ!$C$33:$C$776,СВЦЭМ!$A$33:$A$776,$A136,СВЦЭМ!$B$33:$B$776,X$119)+'СЕТ СН'!$I$9+СВЦЭМ!$D$10+'СЕТ СН'!$I$5-'СЕТ СН'!$I$17</f>
        <v>3691.2336851700002</v>
      </c>
      <c r="Y136" s="36">
        <f>SUMIFS(СВЦЭМ!$C$33:$C$776,СВЦЭМ!$A$33:$A$776,$A136,СВЦЭМ!$B$33:$B$776,Y$119)+'СЕТ СН'!$I$9+СВЦЭМ!$D$10+'СЕТ СН'!$I$5-'СЕТ СН'!$I$17</f>
        <v>3776.5935693300003</v>
      </c>
    </row>
    <row r="137" spans="1:25" ht="15.75" x14ac:dyDescent="0.2">
      <c r="A137" s="35">
        <f t="shared" si="3"/>
        <v>44092</v>
      </c>
      <c r="B137" s="36">
        <f>SUMIFS(СВЦЭМ!$C$33:$C$776,СВЦЭМ!$A$33:$A$776,$A137,СВЦЭМ!$B$33:$B$776,B$119)+'СЕТ СН'!$I$9+СВЦЭМ!$D$10+'СЕТ СН'!$I$5-'СЕТ СН'!$I$17</f>
        <v>3887.5764172100003</v>
      </c>
      <c r="C137" s="36">
        <f>SUMIFS(СВЦЭМ!$C$33:$C$776,СВЦЭМ!$A$33:$A$776,$A137,СВЦЭМ!$B$33:$B$776,C$119)+'СЕТ СН'!$I$9+СВЦЭМ!$D$10+'СЕТ СН'!$I$5-'СЕТ СН'!$I$17</f>
        <v>3934.7763284299999</v>
      </c>
      <c r="D137" s="36">
        <f>SUMIFS(СВЦЭМ!$C$33:$C$776,СВЦЭМ!$A$33:$A$776,$A137,СВЦЭМ!$B$33:$B$776,D$119)+'СЕТ СН'!$I$9+СВЦЭМ!$D$10+'СЕТ СН'!$I$5-'СЕТ СН'!$I$17</f>
        <v>3981.53269473</v>
      </c>
      <c r="E137" s="36">
        <f>SUMIFS(СВЦЭМ!$C$33:$C$776,СВЦЭМ!$A$33:$A$776,$A137,СВЦЭМ!$B$33:$B$776,E$119)+'СЕТ СН'!$I$9+СВЦЭМ!$D$10+'СЕТ СН'!$I$5-'СЕТ СН'!$I$17</f>
        <v>4017.40199863</v>
      </c>
      <c r="F137" s="36">
        <f>SUMIFS(СВЦЭМ!$C$33:$C$776,СВЦЭМ!$A$33:$A$776,$A137,СВЦЭМ!$B$33:$B$776,F$119)+'СЕТ СН'!$I$9+СВЦЭМ!$D$10+'СЕТ СН'!$I$5-'СЕТ СН'!$I$17</f>
        <v>4037.12530199</v>
      </c>
      <c r="G137" s="36">
        <f>SUMIFS(СВЦЭМ!$C$33:$C$776,СВЦЭМ!$A$33:$A$776,$A137,СВЦЭМ!$B$33:$B$776,G$119)+'СЕТ СН'!$I$9+СВЦЭМ!$D$10+'СЕТ СН'!$I$5-'СЕТ СН'!$I$17</f>
        <v>4006.07078873</v>
      </c>
      <c r="H137" s="36">
        <f>SUMIFS(СВЦЭМ!$C$33:$C$776,СВЦЭМ!$A$33:$A$776,$A137,СВЦЭМ!$B$33:$B$776,H$119)+'СЕТ СН'!$I$9+СВЦЭМ!$D$10+'СЕТ СН'!$I$5-'СЕТ СН'!$I$17</f>
        <v>3957.2252516500002</v>
      </c>
      <c r="I137" s="36">
        <f>SUMIFS(СВЦЭМ!$C$33:$C$776,СВЦЭМ!$A$33:$A$776,$A137,СВЦЭМ!$B$33:$B$776,I$119)+'СЕТ СН'!$I$9+СВЦЭМ!$D$10+'СЕТ СН'!$I$5-'СЕТ СН'!$I$17</f>
        <v>3910.8569164400001</v>
      </c>
      <c r="J137" s="36">
        <f>SUMIFS(СВЦЭМ!$C$33:$C$776,СВЦЭМ!$A$33:$A$776,$A137,СВЦЭМ!$B$33:$B$776,J$119)+'СЕТ СН'!$I$9+СВЦЭМ!$D$10+'СЕТ СН'!$I$5-'СЕТ СН'!$I$17</f>
        <v>3876.8461692400001</v>
      </c>
      <c r="K137" s="36">
        <f>SUMIFS(СВЦЭМ!$C$33:$C$776,СВЦЭМ!$A$33:$A$776,$A137,СВЦЭМ!$B$33:$B$776,K$119)+'СЕТ СН'!$I$9+СВЦЭМ!$D$10+'СЕТ СН'!$I$5-'СЕТ СН'!$I$17</f>
        <v>3848.3623234700003</v>
      </c>
      <c r="L137" s="36">
        <f>SUMIFS(СВЦЭМ!$C$33:$C$776,СВЦЭМ!$A$33:$A$776,$A137,СВЦЭМ!$B$33:$B$776,L$119)+'СЕТ СН'!$I$9+СВЦЭМ!$D$10+'СЕТ СН'!$I$5-'СЕТ СН'!$I$17</f>
        <v>3852.5895475300003</v>
      </c>
      <c r="M137" s="36">
        <f>SUMIFS(СВЦЭМ!$C$33:$C$776,СВЦЭМ!$A$33:$A$776,$A137,СВЦЭМ!$B$33:$B$776,M$119)+'СЕТ СН'!$I$9+СВЦЭМ!$D$10+'СЕТ СН'!$I$5-'СЕТ СН'!$I$17</f>
        <v>3801.0042720400002</v>
      </c>
      <c r="N137" s="36">
        <f>SUMIFS(СВЦЭМ!$C$33:$C$776,СВЦЭМ!$A$33:$A$776,$A137,СВЦЭМ!$B$33:$B$776,N$119)+'СЕТ СН'!$I$9+СВЦЭМ!$D$10+'СЕТ СН'!$I$5-'СЕТ СН'!$I$17</f>
        <v>3746.6497883300003</v>
      </c>
      <c r="O137" s="36">
        <f>SUMIFS(СВЦЭМ!$C$33:$C$776,СВЦЭМ!$A$33:$A$776,$A137,СВЦЭМ!$B$33:$B$776,O$119)+'СЕТ СН'!$I$9+СВЦЭМ!$D$10+'СЕТ СН'!$I$5-'СЕТ СН'!$I$17</f>
        <v>3712.1062000900001</v>
      </c>
      <c r="P137" s="36">
        <f>SUMIFS(СВЦЭМ!$C$33:$C$776,СВЦЭМ!$A$33:$A$776,$A137,СВЦЭМ!$B$33:$B$776,P$119)+'СЕТ СН'!$I$9+СВЦЭМ!$D$10+'СЕТ СН'!$I$5-'СЕТ СН'!$I$17</f>
        <v>3747.38926618</v>
      </c>
      <c r="Q137" s="36">
        <f>SUMIFS(СВЦЭМ!$C$33:$C$776,СВЦЭМ!$A$33:$A$776,$A137,СВЦЭМ!$B$33:$B$776,Q$119)+'СЕТ СН'!$I$9+СВЦЭМ!$D$10+'СЕТ СН'!$I$5-'СЕТ СН'!$I$17</f>
        <v>3744.0929225099999</v>
      </c>
      <c r="R137" s="36">
        <f>SUMIFS(СВЦЭМ!$C$33:$C$776,СВЦЭМ!$A$33:$A$776,$A137,СВЦЭМ!$B$33:$B$776,R$119)+'СЕТ СН'!$I$9+СВЦЭМ!$D$10+'СЕТ СН'!$I$5-'СЕТ СН'!$I$17</f>
        <v>3724.3101471800001</v>
      </c>
      <c r="S137" s="36">
        <f>SUMIFS(СВЦЭМ!$C$33:$C$776,СВЦЭМ!$A$33:$A$776,$A137,СВЦЭМ!$B$33:$B$776,S$119)+'СЕТ СН'!$I$9+СВЦЭМ!$D$10+'СЕТ СН'!$I$5-'СЕТ СН'!$I$17</f>
        <v>3713.4469207800003</v>
      </c>
      <c r="T137" s="36">
        <f>SUMIFS(СВЦЭМ!$C$33:$C$776,СВЦЭМ!$A$33:$A$776,$A137,СВЦЭМ!$B$33:$B$776,T$119)+'СЕТ СН'!$I$9+СВЦЭМ!$D$10+'СЕТ СН'!$I$5-'СЕТ СН'!$I$17</f>
        <v>3704.5626498199999</v>
      </c>
      <c r="U137" s="36">
        <f>SUMIFS(СВЦЭМ!$C$33:$C$776,СВЦЭМ!$A$33:$A$776,$A137,СВЦЭМ!$B$33:$B$776,U$119)+'СЕТ СН'!$I$9+СВЦЭМ!$D$10+'СЕТ СН'!$I$5-'СЕТ СН'!$I$17</f>
        <v>3690.63840381</v>
      </c>
      <c r="V137" s="36">
        <f>SUMIFS(СВЦЭМ!$C$33:$C$776,СВЦЭМ!$A$33:$A$776,$A137,СВЦЭМ!$B$33:$B$776,V$119)+'СЕТ СН'!$I$9+СВЦЭМ!$D$10+'СЕТ СН'!$I$5-'СЕТ СН'!$I$17</f>
        <v>3690.5180003300002</v>
      </c>
      <c r="W137" s="36">
        <f>SUMIFS(СВЦЭМ!$C$33:$C$776,СВЦЭМ!$A$33:$A$776,$A137,СВЦЭМ!$B$33:$B$776,W$119)+'СЕТ СН'!$I$9+СВЦЭМ!$D$10+'СЕТ СН'!$I$5-'СЕТ СН'!$I$17</f>
        <v>3689.9305726100001</v>
      </c>
      <c r="X137" s="36">
        <f>SUMIFS(СВЦЭМ!$C$33:$C$776,СВЦЭМ!$A$33:$A$776,$A137,СВЦЭМ!$B$33:$B$776,X$119)+'СЕТ СН'!$I$9+СВЦЭМ!$D$10+'СЕТ СН'!$I$5-'СЕТ СН'!$I$17</f>
        <v>3732.69313663</v>
      </c>
      <c r="Y137" s="36">
        <f>SUMIFS(СВЦЭМ!$C$33:$C$776,СВЦЭМ!$A$33:$A$776,$A137,СВЦЭМ!$B$33:$B$776,Y$119)+'СЕТ СН'!$I$9+СВЦЭМ!$D$10+'СЕТ СН'!$I$5-'СЕТ СН'!$I$17</f>
        <v>3816.9023204900004</v>
      </c>
    </row>
    <row r="138" spans="1:25" ht="15.75" x14ac:dyDescent="0.2">
      <c r="A138" s="35">
        <f t="shared" si="3"/>
        <v>44093</v>
      </c>
      <c r="B138" s="36">
        <f>SUMIFS(СВЦЭМ!$C$33:$C$776,СВЦЭМ!$A$33:$A$776,$A138,СВЦЭМ!$B$33:$B$776,B$119)+'СЕТ СН'!$I$9+СВЦЭМ!$D$10+'СЕТ СН'!$I$5-'СЕТ СН'!$I$17</f>
        <v>3913.0118606400001</v>
      </c>
      <c r="C138" s="36">
        <f>SUMIFS(СВЦЭМ!$C$33:$C$776,СВЦЭМ!$A$33:$A$776,$A138,СВЦЭМ!$B$33:$B$776,C$119)+'СЕТ СН'!$I$9+СВЦЭМ!$D$10+'СЕТ СН'!$I$5-'СЕТ СН'!$I$17</f>
        <v>3950.5302257800004</v>
      </c>
      <c r="D138" s="36">
        <f>SUMIFS(СВЦЭМ!$C$33:$C$776,СВЦЭМ!$A$33:$A$776,$A138,СВЦЭМ!$B$33:$B$776,D$119)+'СЕТ СН'!$I$9+СВЦЭМ!$D$10+'СЕТ СН'!$I$5-'СЕТ СН'!$I$17</f>
        <v>3970.0995567</v>
      </c>
      <c r="E138" s="36">
        <f>SUMIFS(СВЦЭМ!$C$33:$C$776,СВЦЭМ!$A$33:$A$776,$A138,СВЦЭМ!$B$33:$B$776,E$119)+'СЕТ СН'!$I$9+СВЦЭМ!$D$10+'СЕТ СН'!$I$5-'СЕТ СН'!$I$17</f>
        <v>3990.5131707999999</v>
      </c>
      <c r="F138" s="36">
        <f>SUMIFS(СВЦЭМ!$C$33:$C$776,СВЦЭМ!$A$33:$A$776,$A138,СВЦЭМ!$B$33:$B$776,F$119)+'СЕТ СН'!$I$9+СВЦЭМ!$D$10+'СЕТ СН'!$I$5-'СЕТ СН'!$I$17</f>
        <v>3994.6980716500002</v>
      </c>
      <c r="G138" s="36">
        <f>SUMIFS(СВЦЭМ!$C$33:$C$776,СВЦЭМ!$A$33:$A$776,$A138,СВЦЭМ!$B$33:$B$776,G$119)+'СЕТ СН'!$I$9+СВЦЭМ!$D$10+'СЕТ СН'!$I$5-'СЕТ СН'!$I$17</f>
        <v>3982.91595009</v>
      </c>
      <c r="H138" s="36">
        <f>SUMIFS(СВЦЭМ!$C$33:$C$776,СВЦЭМ!$A$33:$A$776,$A138,СВЦЭМ!$B$33:$B$776,H$119)+'СЕТ СН'!$I$9+СВЦЭМ!$D$10+'СЕТ СН'!$I$5-'СЕТ СН'!$I$17</f>
        <v>3960.6787311100002</v>
      </c>
      <c r="I138" s="36">
        <f>SUMIFS(СВЦЭМ!$C$33:$C$776,СВЦЭМ!$A$33:$A$776,$A138,СВЦЭМ!$B$33:$B$776,I$119)+'СЕТ СН'!$I$9+СВЦЭМ!$D$10+'СЕТ СН'!$I$5-'СЕТ СН'!$I$17</f>
        <v>3933.1572736100002</v>
      </c>
      <c r="J138" s="36">
        <f>SUMIFS(СВЦЭМ!$C$33:$C$776,СВЦЭМ!$A$33:$A$776,$A138,СВЦЭМ!$B$33:$B$776,J$119)+'СЕТ СН'!$I$9+СВЦЭМ!$D$10+'СЕТ СН'!$I$5-'СЕТ СН'!$I$17</f>
        <v>3871.86027087</v>
      </c>
      <c r="K138" s="36">
        <f>SUMIFS(СВЦЭМ!$C$33:$C$776,СВЦЭМ!$A$33:$A$776,$A138,СВЦЭМ!$B$33:$B$776,K$119)+'СЕТ СН'!$I$9+СВЦЭМ!$D$10+'СЕТ СН'!$I$5-'СЕТ СН'!$I$17</f>
        <v>3826.4990600400001</v>
      </c>
      <c r="L138" s="36">
        <f>SUMIFS(СВЦЭМ!$C$33:$C$776,СВЦЭМ!$A$33:$A$776,$A138,СВЦЭМ!$B$33:$B$776,L$119)+'СЕТ СН'!$I$9+СВЦЭМ!$D$10+'СЕТ СН'!$I$5-'СЕТ СН'!$I$17</f>
        <v>3804.8200469500002</v>
      </c>
      <c r="M138" s="36">
        <f>SUMIFS(СВЦЭМ!$C$33:$C$776,СВЦЭМ!$A$33:$A$776,$A138,СВЦЭМ!$B$33:$B$776,M$119)+'СЕТ СН'!$I$9+СВЦЭМ!$D$10+'СЕТ СН'!$I$5-'СЕТ СН'!$I$17</f>
        <v>3760.89595603</v>
      </c>
      <c r="N138" s="36">
        <f>SUMIFS(СВЦЭМ!$C$33:$C$776,СВЦЭМ!$A$33:$A$776,$A138,СВЦЭМ!$B$33:$B$776,N$119)+'СЕТ СН'!$I$9+СВЦЭМ!$D$10+'СЕТ СН'!$I$5-'СЕТ СН'!$I$17</f>
        <v>3720.40672481</v>
      </c>
      <c r="O138" s="36">
        <f>SUMIFS(СВЦЭМ!$C$33:$C$776,СВЦЭМ!$A$33:$A$776,$A138,СВЦЭМ!$B$33:$B$776,O$119)+'СЕТ СН'!$I$9+СВЦЭМ!$D$10+'СЕТ СН'!$I$5-'СЕТ СН'!$I$17</f>
        <v>3714.2790646800004</v>
      </c>
      <c r="P138" s="36">
        <f>SUMIFS(СВЦЭМ!$C$33:$C$776,СВЦЭМ!$A$33:$A$776,$A138,СВЦЭМ!$B$33:$B$776,P$119)+'СЕТ СН'!$I$9+СВЦЭМ!$D$10+'СЕТ СН'!$I$5-'СЕТ СН'!$I$17</f>
        <v>3724.8767717600003</v>
      </c>
      <c r="Q138" s="36">
        <f>SUMIFS(СВЦЭМ!$C$33:$C$776,СВЦЭМ!$A$33:$A$776,$A138,СВЦЭМ!$B$33:$B$776,Q$119)+'СЕТ СН'!$I$9+СВЦЭМ!$D$10+'СЕТ СН'!$I$5-'СЕТ СН'!$I$17</f>
        <v>3705.5267678099999</v>
      </c>
      <c r="R138" s="36">
        <f>SUMIFS(СВЦЭМ!$C$33:$C$776,СВЦЭМ!$A$33:$A$776,$A138,СВЦЭМ!$B$33:$B$776,R$119)+'СЕТ СН'!$I$9+СВЦЭМ!$D$10+'СЕТ СН'!$I$5-'СЕТ СН'!$I$17</f>
        <v>3692.9675447600002</v>
      </c>
      <c r="S138" s="36">
        <f>SUMIFS(СВЦЭМ!$C$33:$C$776,СВЦЭМ!$A$33:$A$776,$A138,СВЦЭМ!$B$33:$B$776,S$119)+'СЕТ СН'!$I$9+СВЦЭМ!$D$10+'СЕТ СН'!$I$5-'СЕТ СН'!$I$17</f>
        <v>3698.6650910100002</v>
      </c>
      <c r="T138" s="36">
        <f>SUMIFS(СВЦЭМ!$C$33:$C$776,СВЦЭМ!$A$33:$A$776,$A138,СВЦЭМ!$B$33:$B$776,T$119)+'СЕТ СН'!$I$9+СВЦЭМ!$D$10+'СЕТ СН'!$I$5-'СЕТ СН'!$I$17</f>
        <v>3709.8332883200001</v>
      </c>
      <c r="U138" s="36">
        <f>SUMIFS(СВЦЭМ!$C$33:$C$776,СВЦЭМ!$A$33:$A$776,$A138,СВЦЭМ!$B$33:$B$776,U$119)+'СЕТ СН'!$I$9+СВЦЭМ!$D$10+'СЕТ СН'!$I$5-'СЕТ СН'!$I$17</f>
        <v>3709.3101320100004</v>
      </c>
      <c r="V138" s="36">
        <f>SUMIFS(СВЦЭМ!$C$33:$C$776,СВЦЭМ!$A$33:$A$776,$A138,СВЦЭМ!$B$33:$B$776,V$119)+'СЕТ СН'!$I$9+СВЦЭМ!$D$10+'СЕТ СН'!$I$5-'СЕТ СН'!$I$17</f>
        <v>3718.9222085199999</v>
      </c>
      <c r="W138" s="36">
        <f>SUMIFS(СВЦЭМ!$C$33:$C$776,СВЦЭМ!$A$33:$A$776,$A138,СВЦЭМ!$B$33:$B$776,W$119)+'СЕТ СН'!$I$9+СВЦЭМ!$D$10+'СЕТ СН'!$I$5-'СЕТ СН'!$I$17</f>
        <v>3712.9739825900001</v>
      </c>
      <c r="X138" s="36">
        <f>SUMIFS(СВЦЭМ!$C$33:$C$776,СВЦЭМ!$A$33:$A$776,$A138,СВЦЭМ!$B$33:$B$776,X$119)+'СЕТ СН'!$I$9+СВЦЭМ!$D$10+'СЕТ СН'!$I$5-'СЕТ СН'!$I$17</f>
        <v>3737.8637786200002</v>
      </c>
      <c r="Y138" s="36">
        <f>SUMIFS(СВЦЭМ!$C$33:$C$776,СВЦЭМ!$A$33:$A$776,$A138,СВЦЭМ!$B$33:$B$776,Y$119)+'СЕТ СН'!$I$9+СВЦЭМ!$D$10+'СЕТ СН'!$I$5-'СЕТ СН'!$I$17</f>
        <v>3790.3286513500002</v>
      </c>
    </row>
    <row r="139" spans="1:25" ht="15.75" x14ac:dyDescent="0.2">
      <c r="A139" s="35">
        <f t="shared" si="3"/>
        <v>44094</v>
      </c>
      <c r="B139" s="36">
        <f>SUMIFS(СВЦЭМ!$C$33:$C$776,СВЦЭМ!$A$33:$A$776,$A139,СВЦЭМ!$B$33:$B$776,B$119)+'СЕТ СН'!$I$9+СВЦЭМ!$D$10+'СЕТ СН'!$I$5-'СЕТ СН'!$I$17</f>
        <v>3842.7685312900003</v>
      </c>
      <c r="C139" s="36">
        <f>SUMIFS(СВЦЭМ!$C$33:$C$776,СВЦЭМ!$A$33:$A$776,$A139,СВЦЭМ!$B$33:$B$776,C$119)+'СЕТ СН'!$I$9+СВЦЭМ!$D$10+'СЕТ СН'!$I$5-'СЕТ СН'!$I$17</f>
        <v>3872.9241386500003</v>
      </c>
      <c r="D139" s="36">
        <f>SUMIFS(СВЦЭМ!$C$33:$C$776,СВЦЭМ!$A$33:$A$776,$A139,СВЦЭМ!$B$33:$B$776,D$119)+'СЕТ СН'!$I$9+СВЦЭМ!$D$10+'СЕТ СН'!$I$5-'СЕТ СН'!$I$17</f>
        <v>3907.5614692900003</v>
      </c>
      <c r="E139" s="36">
        <f>SUMIFS(СВЦЭМ!$C$33:$C$776,СВЦЭМ!$A$33:$A$776,$A139,СВЦЭМ!$B$33:$B$776,E$119)+'СЕТ СН'!$I$9+СВЦЭМ!$D$10+'СЕТ СН'!$I$5-'СЕТ СН'!$I$17</f>
        <v>3938.5358909400002</v>
      </c>
      <c r="F139" s="36">
        <f>SUMIFS(СВЦЭМ!$C$33:$C$776,СВЦЭМ!$A$33:$A$776,$A139,СВЦЭМ!$B$33:$B$776,F$119)+'СЕТ СН'!$I$9+СВЦЭМ!$D$10+'СЕТ СН'!$I$5-'СЕТ СН'!$I$17</f>
        <v>3952.76957085</v>
      </c>
      <c r="G139" s="36">
        <f>SUMIFS(СВЦЭМ!$C$33:$C$776,СВЦЭМ!$A$33:$A$776,$A139,СВЦЭМ!$B$33:$B$776,G$119)+'СЕТ СН'!$I$9+СВЦЭМ!$D$10+'СЕТ СН'!$I$5-'СЕТ СН'!$I$17</f>
        <v>3935.3093853999999</v>
      </c>
      <c r="H139" s="36">
        <f>SUMIFS(СВЦЭМ!$C$33:$C$776,СВЦЭМ!$A$33:$A$776,$A139,СВЦЭМ!$B$33:$B$776,H$119)+'СЕТ СН'!$I$9+СВЦЭМ!$D$10+'СЕТ СН'!$I$5-'СЕТ СН'!$I$17</f>
        <v>3916.75750109</v>
      </c>
      <c r="I139" s="36">
        <f>SUMIFS(СВЦЭМ!$C$33:$C$776,СВЦЭМ!$A$33:$A$776,$A139,СВЦЭМ!$B$33:$B$776,I$119)+'СЕТ СН'!$I$9+СВЦЭМ!$D$10+'СЕТ СН'!$I$5-'СЕТ СН'!$I$17</f>
        <v>3872.4926100900002</v>
      </c>
      <c r="J139" s="36">
        <f>SUMIFS(СВЦЭМ!$C$33:$C$776,СВЦЭМ!$A$33:$A$776,$A139,СВЦЭМ!$B$33:$B$776,J$119)+'СЕТ СН'!$I$9+СВЦЭМ!$D$10+'СЕТ СН'!$I$5-'СЕТ СН'!$I$17</f>
        <v>3833.6153988100004</v>
      </c>
      <c r="K139" s="36">
        <f>SUMIFS(СВЦЭМ!$C$33:$C$776,СВЦЭМ!$A$33:$A$776,$A139,СВЦЭМ!$B$33:$B$776,K$119)+'СЕТ СН'!$I$9+СВЦЭМ!$D$10+'СЕТ СН'!$I$5-'СЕТ СН'!$I$17</f>
        <v>3813.5570177300001</v>
      </c>
      <c r="L139" s="36">
        <f>SUMIFS(СВЦЭМ!$C$33:$C$776,СВЦЭМ!$A$33:$A$776,$A139,СВЦЭМ!$B$33:$B$776,L$119)+'СЕТ СН'!$I$9+СВЦЭМ!$D$10+'СЕТ СН'!$I$5-'СЕТ СН'!$I$17</f>
        <v>3809.9336950100001</v>
      </c>
      <c r="M139" s="36">
        <f>SUMIFS(СВЦЭМ!$C$33:$C$776,СВЦЭМ!$A$33:$A$776,$A139,СВЦЭМ!$B$33:$B$776,M$119)+'СЕТ СН'!$I$9+СВЦЭМ!$D$10+'СЕТ СН'!$I$5-'СЕТ СН'!$I$17</f>
        <v>3779.7997007200001</v>
      </c>
      <c r="N139" s="36">
        <f>SUMIFS(СВЦЭМ!$C$33:$C$776,СВЦЭМ!$A$33:$A$776,$A139,СВЦЭМ!$B$33:$B$776,N$119)+'СЕТ СН'!$I$9+СВЦЭМ!$D$10+'СЕТ СН'!$I$5-'СЕТ СН'!$I$17</f>
        <v>3751.151895</v>
      </c>
      <c r="O139" s="36">
        <f>SUMIFS(СВЦЭМ!$C$33:$C$776,СВЦЭМ!$A$33:$A$776,$A139,СВЦЭМ!$B$33:$B$776,O$119)+'СЕТ СН'!$I$9+СВЦЭМ!$D$10+'СЕТ СН'!$I$5-'СЕТ СН'!$I$17</f>
        <v>3749.3420147200004</v>
      </c>
      <c r="P139" s="36">
        <f>SUMIFS(СВЦЭМ!$C$33:$C$776,СВЦЭМ!$A$33:$A$776,$A139,СВЦЭМ!$B$33:$B$776,P$119)+'СЕТ СН'!$I$9+СВЦЭМ!$D$10+'СЕТ СН'!$I$5-'СЕТ СН'!$I$17</f>
        <v>3741.1341801500002</v>
      </c>
      <c r="Q139" s="36">
        <f>SUMIFS(СВЦЭМ!$C$33:$C$776,СВЦЭМ!$A$33:$A$776,$A139,СВЦЭМ!$B$33:$B$776,Q$119)+'СЕТ СН'!$I$9+СВЦЭМ!$D$10+'СЕТ СН'!$I$5-'СЕТ СН'!$I$17</f>
        <v>3746.6337352999999</v>
      </c>
      <c r="R139" s="36">
        <f>SUMIFS(СВЦЭМ!$C$33:$C$776,СВЦЭМ!$A$33:$A$776,$A139,СВЦЭМ!$B$33:$B$776,R$119)+'СЕТ СН'!$I$9+СВЦЭМ!$D$10+'СЕТ СН'!$I$5-'СЕТ СН'!$I$17</f>
        <v>3748.3928536000003</v>
      </c>
      <c r="S139" s="36">
        <f>SUMIFS(СВЦЭМ!$C$33:$C$776,СВЦЭМ!$A$33:$A$776,$A139,СВЦЭМ!$B$33:$B$776,S$119)+'СЕТ СН'!$I$9+СВЦЭМ!$D$10+'СЕТ СН'!$I$5-'СЕТ СН'!$I$17</f>
        <v>3754.5421838400002</v>
      </c>
      <c r="T139" s="36">
        <f>SUMIFS(СВЦЭМ!$C$33:$C$776,СВЦЭМ!$A$33:$A$776,$A139,СВЦЭМ!$B$33:$B$776,T$119)+'СЕТ СН'!$I$9+СВЦЭМ!$D$10+'СЕТ СН'!$I$5-'СЕТ СН'!$I$17</f>
        <v>3769.3606698900003</v>
      </c>
      <c r="U139" s="36">
        <f>SUMIFS(СВЦЭМ!$C$33:$C$776,СВЦЭМ!$A$33:$A$776,$A139,СВЦЭМ!$B$33:$B$776,U$119)+'СЕТ СН'!$I$9+СВЦЭМ!$D$10+'СЕТ СН'!$I$5-'СЕТ СН'!$I$17</f>
        <v>3789.4089366400003</v>
      </c>
      <c r="V139" s="36">
        <f>SUMIFS(СВЦЭМ!$C$33:$C$776,СВЦЭМ!$A$33:$A$776,$A139,СВЦЭМ!$B$33:$B$776,V$119)+'СЕТ СН'!$I$9+СВЦЭМ!$D$10+'СЕТ СН'!$I$5-'СЕТ СН'!$I$17</f>
        <v>3798.0287739800001</v>
      </c>
      <c r="W139" s="36">
        <f>SUMIFS(СВЦЭМ!$C$33:$C$776,СВЦЭМ!$A$33:$A$776,$A139,СВЦЭМ!$B$33:$B$776,W$119)+'СЕТ СН'!$I$9+СВЦЭМ!$D$10+'СЕТ СН'!$I$5-'СЕТ СН'!$I$17</f>
        <v>3785.0656171099999</v>
      </c>
      <c r="X139" s="36">
        <f>SUMIFS(СВЦЭМ!$C$33:$C$776,СВЦЭМ!$A$33:$A$776,$A139,СВЦЭМ!$B$33:$B$776,X$119)+'СЕТ СН'!$I$9+СВЦЭМ!$D$10+'СЕТ СН'!$I$5-'СЕТ СН'!$I$17</f>
        <v>3759.8119997399999</v>
      </c>
      <c r="Y139" s="36">
        <f>SUMIFS(СВЦЭМ!$C$33:$C$776,СВЦЭМ!$A$33:$A$776,$A139,СВЦЭМ!$B$33:$B$776,Y$119)+'СЕТ СН'!$I$9+СВЦЭМ!$D$10+'СЕТ СН'!$I$5-'СЕТ СН'!$I$17</f>
        <v>3834.8436090900004</v>
      </c>
    </row>
    <row r="140" spans="1:25" ht="15.75" x14ac:dyDescent="0.2">
      <c r="A140" s="35">
        <f t="shared" si="3"/>
        <v>44095</v>
      </c>
      <c r="B140" s="36">
        <f>SUMIFS(СВЦЭМ!$C$33:$C$776,СВЦЭМ!$A$33:$A$776,$A140,СВЦЭМ!$B$33:$B$776,B$119)+'СЕТ СН'!$I$9+СВЦЭМ!$D$10+'СЕТ СН'!$I$5-'СЕТ СН'!$I$17</f>
        <v>3867.1222430600001</v>
      </c>
      <c r="C140" s="36">
        <f>SUMIFS(СВЦЭМ!$C$33:$C$776,СВЦЭМ!$A$33:$A$776,$A140,СВЦЭМ!$B$33:$B$776,C$119)+'СЕТ СН'!$I$9+СВЦЭМ!$D$10+'СЕТ СН'!$I$5-'СЕТ СН'!$I$17</f>
        <v>3874.0969293300004</v>
      </c>
      <c r="D140" s="36">
        <f>SUMIFS(СВЦЭМ!$C$33:$C$776,СВЦЭМ!$A$33:$A$776,$A140,СВЦЭМ!$B$33:$B$776,D$119)+'СЕТ СН'!$I$9+СВЦЭМ!$D$10+'СЕТ СН'!$I$5-'СЕТ СН'!$I$17</f>
        <v>3882.7932620900001</v>
      </c>
      <c r="E140" s="36">
        <f>SUMIFS(СВЦЭМ!$C$33:$C$776,СВЦЭМ!$A$33:$A$776,$A140,СВЦЭМ!$B$33:$B$776,E$119)+'СЕТ СН'!$I$9+СВЦЭМ!$D$10+'СЕТ СН'!$I$5-'СЕТ СН'!$I$17</f>
        <v>3902.8820426000002</v>
      </c>
      <c r="F140" s="36">
        <f>SUMIFS(СВЦЭМ!$C$33:$C$776,СВЦЭМ!$A$33:$A$776,$A140,СВЦЭМ!$B$33:$B$776,F$119)+'СЕТ СН'!$I$9+СВЦЭМ!$D$10+'СЕТ СН'!$I$5-'СЕТ СН'!$I$17</f>
        <v>3904.1332801500002</v>
      </c>
      <c r="G140" s="36">
        <f>SUMIFS(СВЦЭМ!$C$33:$C$776,СВЦЭМ!$A$33:$A$776,$A140,СВЦЭМ!$B$33:$B$776,G$119)+'СЕТ СН'!$I$9+СВЦЭМ!$D$10+'СЕТ СН'!$I$5-'СЕТ СН'!$I$17</f>
        <v>3889.4436064199999</v>
      </c>
      <c r="H140" s="36">
        <f>SUMIFS(СВЦЭМ!$C$33:$C$776,СВЦЭМ!$A$33:$A$776,$A140,СВЦЭМ!$B$33:$B$776,H$119)+'СЕТ СН'!$I$9+СВЦЭМ!$D$10+'СЕТ СН'!$I$5-'СЕТ СН'!$I$17</f>
        <v>3846.34556595</v>
      </c>
      <c r="I140" s="36">
        <f>SUMIFS(СВЦЭМ!$C$33:$C$776,СВЦЭМ!$A$33:$A$776,$A140,СВЦЭМ!$B$33:$B$776,I$119)+'СЕТ СН'!$I$9+СВЦЭМ!$D$10+'СЕТ СН'!$I$5-'СЕТ СН'!$I$17</f>
        <v>3798.4272546700004</v>
      </c>
      <c r="J140" s="36">
        <f>SUMIFS(СВЦЭМ!$C$33:$C$776,СВЦЭМ!$A$33:$A$776,$A140,СВЦЭМ!$B$33:$B$776,J$119)+'СЕТ СН'!$I$9+СВЦЭМ!$D$10+'СЕТ СН'!$I$5-'СЕТ СН'!$I$17</f>
        <v>3757.9899094299999</v>
      </c>
      <c r="K140" s="36">
        <f>SUMIFS(СВЦЭМ!$C$33:$C$776,СВЦЭМ!$A$33:$A$776,$A140,СВЦЭМ!$B$33:$B$776,K$119)+'СЕТ СН'!$I$9+СВЦЭМ!$D$10+'СЕТ СН'!$I$5-'СЕТ СН'!$I$17</f>
        <v>3743.1798351699999</v>
      </c>
      <c r="L140" s="36">
        <f>SUMIFS(СВЦЭМ!$C$33:$C$776,СВЦЭМ!$A$33:$A$776,$A140,СВЦЭМ!$B$33:$B$776,L$119)+'СЕТ СН'!$I$9+СВЦЭМ!$D$10+'СЕТ СН'!$I$5-'СЕТ СН'!$I$17</f>
        <v>3765.2594088700002</v>
      </c>
      <c r="M140" s="36">
        <f>SUMIFS(СВЦЭМ!$C$33:$C$776,СВЦЭМ!$A$33:$A$776,$A140,СВЦЭМ!$B$33:$B$776,M$119)+'СЕТ СН'!$I$9+СВЦЭМ!$D$10+'СЕТ СН'!$I$5-'СЕТ СН'!$I$17</f>
        <v>3733.4286125000003</v>
      </c>
      <c r="N140" s="36">
        <f>SUMIFS(СВЦЭМ!$C$33:$C$776,СВЦЭМ!$A$33:$A$776,$A140,СВЦЭМ!$B$33:$B$776,N$119)+'СЕТ СН'!$I$9+СВЦЭМ!$D$10+'СЕТ СН'!$I$5-'СЕТ СН'!$I$17</f>
        <v>3686.5927452200003</v>
      </c>
      <c r="O140" s="36">
        <f>SUMIFS(СВЦЭМ!$C$33:$C$776,СВЦЭМ!$A$33:$A$776,$A140,СВЦЭМ!$B$33:$B$776,O$119)+'СЕТ СН'!$I$9+СВЦЭМ!$D$10+'СЕТ СН'!$I$5-'СЕТ СН'!$I$17</f>
        <v>3688.4941914000001</v>
      </c>
      <c r="P140" s="36">
        <f>SUMIFS(СВЦЭМ!$C$33:$C$776,СВЦЭМ!$A$33:$A$776,$A140,СВЦЭМ!$B$33:$B$776,P$119)+'СЕТ СН'!$I$9+СВЦЭМ!$D$10+'СЕТ СН'!$I$5-'СЕТ СН'!$I$17</f>
        <v>3681.6721083400002</v>
      </c>
      <c r="Q140" s="36">
        <f>SUMIFS(СВЦЭМ!$C$33:$C$776,СВЦЭМ!$A$33:$A$776,$A140,СВЦЭМ!$B$33:$B$776,Q$119)+'СЕТ СН'!$I$9+СВЦЭМ!$D$10+'СЕТ СН'!$I$5-'СЕТ СН'!$I$17</f>
        <v>3679.1216159300002</v>
      </c>
      <c r="R140" s="36">
        <f>SUMIFS(СВЦЭМ!$C$33:$C$776,СВЦЭМ!$A$33:$A$776,$A140,СВЦЭМ!$B$33:$B$776,R$119)+'СЕТ СН'!$I$9+СВЦЭМ!$D$10+'СЕТ СН'!$I$5-'СЕТ СН'!$I$17</f>
        <v>3681.7707328300003</v>
      </c>
      <c r="S140" s="36">
        <f>SUMIFS(СВЦЭМ!$C$33:$C$776,СВЦЭМ!$A$33:$A$776,$A140,СВЦЭМ!$B$33:$B$776,S$119)+'СЕТ СН'!$I$9+СВЦЭМ!$D$10+'СЕТ СН'!$I$5-'СЕТ СН'!$I$17</f>
        <v>3687.81932637</v>
      </c>
      <c r="T140" s="36">
        <f>SUMIFS(СВЦЭМ!$C$33:$C$776,СВЦЭМ!$A$33:$A$776,$A140,СВЦЭМ!$B$33:$B$776,T$119)+'СЕТ СН'!$I$9+СВЦЭМ!$D$10+'СЕТ СН'!$I$5-'СЕТ СН'!$I$17</f>
        <v>3711.71387796</v>
      </c>
      <c r="U140" s="36">
        <f>SUMIFS(СВЦЭМ!$C$33:$C$776,СВЦЭМ!$A$33:$A$776,$A140,СВЦЭМ!$B$33:$B$776,U$119)+'СЕТ СН'!$I$9+СВЦЭМ!$D$10+'СЕТ СН'!$I$5-'СЕТ СН'!$I$17</f>
        <v>3725.6789560300003</v>
      </c>
      <c r="V140" s="36">
        <f>SUMIFS(СВЦЭМ!$C$33:$C$776,СВЦЭМ!$A$33:$A$776,$A140,СВЦЭМ!$B$33:$B$776,V$119)+'СЕТ СН'!$I$9+СВЦЭМ!$D$10+'СЕТ СН'!$I$5-'СЕТ СН'!$I$17</f>
        <v>3733.4712790399999</v>
      </c>
      <c r="W140" s="36">
        <f>SUMIFS(СВЦЭМ!$C$33:$C$776,СВЦЭМ!$A$33:$A$776,$A140,СВЦЭМ!$B$33:$B$776,W$119)+'СЕТ СН'!$I$9+СВЦЭМ!$D$10+'СЕТ СН'!$I$5-'СЕТ СН'!$I$17</f>
        <v>3711.9680436000003</v>
      </c>
      <c r="X140" s="36">
        <f>SUMIFS(СВЦЭМ!$C$33:$C$776,СВЦЭМ!$A$33:$A$776,$A140,СВЦЭМ!$B$33:$B$776,X$119)+'СЕТ СН'!$I$9+СВЦЭМ!$D$10+'СЕТ СН'!$I$5-'СЕТ СН'!$I$17</f>
        <v>3690.1677071200002</v>
      </c>
      <c r="Y140" s="36">
        <f>SUMIFS(СВЦЭМ!$C$33:$C$776,СВЦЭМ!$A$33:$A$776,$A140,СВЦЭМ!$B$33:$B$776,Y$119)+'СЕТ СН'!$I$9+СВЦЭМ!$D$10+'СЕТ СН'!$I$5-'СЕТ СН'!$I$17</f>
        <v>3777.9197573600004</v>
      </c>
    </row>
    <row r="141" spans="1:25" ht="15.75" x14ac:dyDescent="0.2">
      <c r="A141" s="35">
        <f t="shared" si="3"/>
        <v>44096</v>
      </c>
      <c r="B141" s="36">
        <f>SUMIFS(СВЦЭМ!$C$33:$C$776,СВЦЭМ!$A$33:$A$776,$A141,СВЦЭМ!$B$33:$B$776,B$119)+'СЕТ СН'!$I$9+СВЦЭМ!$D$10+'СЕТ СН'!$I$5-'СЕТ СН'!$I$17</f>
        <v>3872.2922274500002</v>
      </c>
      <c r="C141" s="36">
        <f>SUMIFS(СВЦЭМ!$C$33:$C$776,СВЦЭМ!$A$33:$A$776,$A141,СВЦЭМ!$B$33:$B$776,C$119)+'СЕТ СН'!$I$9+СВЦЭМ!$D$10+'СЕТ СН'!$I$5-'СЕТ СН'!$I$17</f>
        <v>3909.6652209000003</v>
      </c>
      <c r="D141" s="36">
        <f>SUMIFS(СВЦЭМ!$C$33:$C$776,СВЦЭМ!$A$33:$A$776,$A141,СВЦЭМ!$B$33:$B$776,D$119)+'СЕТ СН'!$I$9+СВЦЭМ!$D$10+'СЕТ СН'!$I$5-'СЕТ СН'!$I$17</f>
        <v>3928.88281611</v>
      </c>
      <c r="E141" s="36">
        <f>SUMIFS(СВЦЭМ!$C$33:$C$776,СВЦЭМ!$A$33:$A$776,$A141,СВЦЭМ!$B$33:$B$776,E$119)+'СЕТ СН'!$I$9+СВЦЭМ!$D$10+'СЕТ СН'!$I$5-'СЕТ СН'!$I$17</f>
        <v>3950.9233769800003</v>
      </c>
      <c r="F141" s="36">
        <f>SUMIFS(СВЦЭМ!$C$33:$C$776,СВЦЭМ!$A$33:$A$776,$A141,СВЦЭМ!$B$33:$B$776,F$119)+'СЕТ СН'!$I$9+СВЦЭМ!$D$10+'СЕТ СН'!$I$5-'СЕТ СН'!$I$17</f>
        <v>3938.6870675200003</v>
      </c>
      <c r="G141" s="36">
        <f>SUMIFS(СВЦЭМ!$C$33:$C$776,СВЦЭМ!$A$33:$A$776,$A141,СВЦЭМ!$B$33:$B$776,G$119)+'СЕТ СН'!$I$9+СВЦЭМ!$D$10+'СЕТ СН'!$I$5-'СЕТ СН'!$I$17</f>
        <v>3910.93040243</v>
      </c>
      <c r="H141" s="36">
        <f>SUMIFS(СВЦЭМ!$C$33:$C$776,СВЦЭМ!$A$33:$A$776,$A141,СВЦЭМ!$B$33:$B$776,H$119)+'СЕТ СН'!$I$9+СВЦЭМ!$D$10+'СЕТ СН'!$I$5-'СЕТ СН'!$I$17</f>
        <v>3874.2087900500001</v>
      </c>
      <c r="I141" s="36">
        <f>SUMIFS(СВЦЭМ!$C$33:$C$776,СВЦЭМ!$A$33:$A$776,$A141,СВЦЭМ!$B$33:$B$776,I$119)+'СЕТ СН'!$I$9+СВЦЭМ!$D$10+'СЕТ СН'!$I$5-'СЕТ СН'!$I$17</f>
        <v>3851.8407956300002</v>
      </c>
      <c r="J141" s="36">
        <f>SUMIFS(СВЦЭМ!$C$33:$C$776,СВЦЭМ!$A$33:$A$776,$A141,СВЦЭМ!$B$33:$B$776,J$119)+'СЕТ СН'!$I$9+СВЦЭМ!$D$10+'СЕТ СН'!$I$5-'СЕТ СН'!$I$17</f>
        <v>3819.7129042200004</v>
      </c>
      <c r="K141" s="36">
        <f>SUMIFS(СВЦЭМ!$C$33:$C$776,СВЦЭМ!$A$33:$A$776,$A141,СВЦЭМ!$B$33:$B$776,K$119)+'СЕТ СН'!$I$9+СВЦЭМ!$D$10+'СЕТ СН'!$I$5-'СЕТ СН'!$I$17</f>
        <v>3807.3942004500004</v>
      </c>
      <c r="L141" s="36">
        <f>SUMIFS(СВЦЭМ!$C$33:$C$776,СВЦЭМ!$A$33:$A$776,$A141,СВЦЭМ!$B$33:$B$776,L$119)+'СЕТ СН'!$I$9+СВЦЭМ!$D$10+'СЕТ СН'!$I$5-'СЕТ СН'!$I$17</f>
        <v>3807.4111777600001</v>
      </c>
      <c r="M141" s="36">
        <f>SUMIFS(СВЦЭМ!$C$33:$C$776,СВЦЭМ!$A$33:$A$776,$A141,СВЦЭМ!$B$33:$B$776,M$119)+'СЕТ СН'!$I$9+СВЦЭМ!$D$10+'СЕТ СН'!$I$5-'СЕТ СН'!$I$17</f>
        <v>3779.3849013700001</v>
      </c>
      <c r="N141" s="36">
        <f>SUMIFS(СВЦЭМ!$C$33:$C$776,СВЦЭМ!$A$33:$A$776,$A141,СВЦЭМ!$B$33:$B$776,N$119)+'СЕТ СН'!$I$9+СВЦЭМ!$D$10+'СЕТ СН'!$I$5-'СЕТ СН'!$I$17</f>
        <v>3727.4231340599999</v>
      </c>
      <c r="O141" s="36">
        <f>SUMIFS(СВЦЭМ!$C$33:$C$776,СВЦЭМ!$A$33:$A$776,$A141,СВЦЭМ!$B$33:$B$776,O$119)+'СЕТ СН'!$I$9+СВЦЭМ!$D$10+'СЕТ СН'!$I$5-'СЕТ СН'!$I$17</f>
        <v>3717.1383444200001</v>
      </c>
      <c r="P141" s="36">
        <f>SUMIFS(СВЦЭМ!$C$33:$C$776,СВЦЭМ!$A$33:$A$776,$A141,СВЦЭМ!$B$33:$B$776,P$119)+'СЕТ СН'!$I$9+СВЦЭМ!$D$10+'СЕТ СН'!$I$5-'СЕТ СН'!$I$17</f>
        <v>3709.1165912500001</v>
      </c>
      <c r="Q141" s="36">
        <f>SUMIFS(СВЦЭМ!$C$33:$C$776,СВЦЭМ!$A$33:$A$776,$A141,СВЦЭМ!$B$33:$B$776,Q$119)+'СЕТ СН'!$I$9+СВЦЭМ!$D$10+'СЕТ СН'!$I$5-'СЕТ СН'!$I$17</f>
        <v>3715.80194557</v>
      </c>
      <c r="R141" s="36">
        <f>SUMIFS(СВЦЭМ!$C$33:$C$776,СВЦЭМ!$A$33:$A$776,$A141,СВЦЭМ!$B$33:$B$776,R$119)+'СЕТ СН'!$I$9+СВЦЭМ!$D$10+'СЕТ СН'!$I$5-'СЕТ СН'!$I$17</f>
        <v>3717.2910117500001</v>
      </c>
      <c r="S141" s="36">
        <f>SUMIFS(СВЦЭМ!$C$33:$C$776,СВЦЭМ!$A$33:$A$776,$A141,СВЦЭМ!$B$33:$B$776,S$119)+'СЕТ СН'!$I$9+СВЦЭМ!$D$10+'СЕТ СН'!$I$5-'СЕТ СН'!$I$17</f>
        <v>3718.5778522300002</v>
      </c>
      <c r="T141" s="36">
        <f>SUMIFS(СВЦЭМ!$C$33:$C$776,СВЦЭМ!$A$33:$A$776,$A141,СВЦЭМ!$B$33:$B$776,T$119)+'СЕТ СН'!$I$9+СВЦЭМ!$D$10+'СЕТ СН'!$I$5-'СЕТ СН'!$I$17</f>
        <v>3727.3501913600003</v>
      </c>
      <c r="U141" s="36">
        <f>SUMIFS(СВЦЭМ!$C$33:$C$776,СВЦЭМ!$A$33:$A$776,$A141,СВЦЭМ!$B$33:$B$776,U$119)+'СЕТ СН'!$I$9+СВЦЭМ!$D$10+'СЕТ СН'!$I$5-'СЕТ СН'!$I$17</f>
        <v>3752.4162558600001</v>
      </c>
      <c r="V141" s="36">
        <f>SUMIFS(СВЦЭМ!$C$33:$C$776,СВЦЭМ!$A$33:$A$776,$A141,СВЦЭМ!$B$33:$B$776,V$119)+'СЕТ СН'!$I$9+СВЦЭМ!$D$10+'СЕТ СН'!$I$5-'СЕТ СН'!$I$17</f>
        <v>3751.1321953700003</v>
      </c>
      <c r="W141" s="36">
        <f>SUMIFS(СВЦЭМ!$C$33:$C$776,СВЦЭМ!$A$33:$A$776,$A141,СВЦЭМ!$B$33:$B$776,W$119)+'СЕТ СН'!$I$9+СВЦЭМ!$D$10+'СЕТ СН'!$I$5-'СЕТ СН'!$I$17</f>
        <v>3741.4761479400004</v>
      </c>
      <c r="X141" s="36">
        <f>SUMIFS(СВЦЭМ!$C$33:$C$776,СВЦЭМ!$A$33:$A$776,$A141,СВЦЭМ!$B$33:$B$776,X$119)+'СЕТ СН'!$I$9+СВЦЭМ!$D$10+'СЕТ СН'!$I$5-'СЕТ СН'!$I$17</f>
        <v>3739.42068513</v>
      </c>
      <c r="Y141" s="36">
        <f>SUMIFS(СВЦЭМ!$C$33:$C$776,СВЦЭМ!$A$33:$A$776,$A141,СВЦЭМ!$B$33:$B$776,Y$119)+'СЕТ СН'!$I$9+СВЦЭМ!$D$10+'СЕТ СН'!$I$5-'СЕТ СН'!$I$17</f>
        <v>3812.87620771</v>
      </c>
    </row>
    <row r="142" spans="1:25" ht="15.75" x14ac:dyDescent="0.2">
      <c r="A142" s="35">
        <f t="shared" si="3"/>
        <v>44097</v>
      </c>
      <c r="B142" s="36">
        <f>SUMIFS(СВЦЭМ!$C$33:$C$776,СВЦЭМ!$A$33:$A$776,$A142,СВЦЭМ!$B$33:$B$776,B$119)+'СЕТ СН'!$I$9+СВЦЭМ!$D$10+'СЕТ СН'!$I$5-'СЕТ СН'!$I$17</f>
        <v>3865.0285839900002</v>
      </c>
      <c r="C142" s="36">
        <f>SUMIFS(СВЦЭМ!$C$33:$C$776,СВЦЭМ!$A$33:$A$776,$A142,СВЦЭМ!$B$33:$B$776,C$119)+'СЕТ СН'!$I$9+СВЦЭМ!$D$10+'СЕТ СН'!$I$5-'СЕТ СН'!$I$17</f>
        <v>3903.66696228</v>
      </c>
      <c r="D142" s="36">
        <f>SUMIFS(СВЦЭМ!$C$33:$C$776,СВЦЭМ!$A$33:$A$776,$A142,СВЦЭМ!$B$33:$B$776,D$119)+'СЕТ СН'!$I$9+СВЦЭМ!$D$10+'СЕТ СН'!$I$5-'СЕТ СН'!$I$17</f>
        <v>3920.2226824300001</v>
      </c>
      <c r="E142" s="36">
        <f>SUMIFS(СВЦЭМ!$C$33:$C$776,СВЦЭМ!$A$33:$A$776,$A142,СВЦЭМ!$B$33:$B$776,E$119)+'СЕТ СН'!$I$9+СВЦЭМ!$D$10+'СЕТ СН'!$I$5-'СЕТ СН'!$I$17</f>
        <v>3938.9651406100002</v>
      </c>
      <c r="F142" s="36">
        <f>SUMIFS(СВЦЭМ!$C$33:$C$776,СВЦЭМ!$A$33:$A$776,$A142,СВЦЭМ!$B$33:$B$776,F$119)+'СЕТ СН'!$I$9+СВЦЭМ!$D$10+'СЕТ СН'!$I$5-'СЕТ СН'!$I$17</f>
        <v>3951.1626826400002</v>
      </c>
      <c r="G142" s="36">
        <f>SUMIFS(СВЦЭМ!$C$33:$C$776,СВЦЭМ!$A$33:$A$776,$A142,СВЦЭМ!$B$33:$B$776,G$119)+'СЕТ СН'!$I$9+СВЦЭМ!$D$10+'СЕТ СН'!$I$5-'СЕТ СН'!$I$17</f>
        <v>3930.8065053500004</v>
      </c>
      <c r="H142" s="36">
        <f>SUMIFS(СВЦЭМ!$C$33:$C$776,СВЦЭМ!$A$33:$A$776,$A142,СВЦЭМ!$B$33:$B$776,H$119)+'СЕТ СН'!$I$9+СВЦЭМ!$D$10+'СЕТ СН'!$I$5-'СЕТ СН'!$I$17</f>
        <v>3881.2778067100003</v>
      </c>
      <c r="I142" s="36">
        <f>SUMIFS(СВЦЭМ!$C$33:$C$776,СВЦЭМ!$A$33:$A$776,$A142,СВЦЭМ!$B$33:$B$776,I$119)+'СЕТ СН'!$I$9+СВЦЭМ!$D$10+'СЕТ СН'!$I$5-'СЕТ СН'!$I$17</f>
        <v>3824.4444970100003</v>
      </c>
      <c r="J142" s="36">
        <f>SUMIFS(СВЦЭМ!$C$33:$C$776,СВЦЭМ!$A$33:$A$776,$A142,СВЦЭМ!$B$33:$B$776,J$119)+'СЕТ СН'!$I$9+СВЦЭМ!$D$10+'СЕТ СН'!$I$5-'СЕТ СН'!$I$17</f>
        <v>3793.2513620100003</v>
      </c>
      <c r="K142" s="36">
        <f>SUMIFS(СВЦЭМ!$C$33:$C$776,СВЦЭМ!$A$33:$A$776,$A142,СВЦЭМ!$B$33:$B$776,K$119)+'СЕТ СН'!$I$9+СВЦЭМ!$D$10+'СЕТ СН'!$I$5-'СЕТ СН'!$I$17</f>
        <v>3785.2107492600003</v>
      </c>
      <c r="L142" s="36">
        <f>SUMIFS(СВЦЭМ!$C$33:$C$776,СВЦЭМ!$A$33:$A$776,$A142,СВЦЭМ!$B$33:$B$776,L$119)+'СЕТ СН'!$I$9+СВЦЭМ!$D$10+'СЕТ СН'!$I$5-'СЕТ СН'!$I$17</f>
        <v>3779.1913659100001</v>
      </c>
      <c r="M142" s="36">
        <f>SUMIFS(СВЦЭМ!$C$33:$C$776,СВЦЭМ!$A$33:$A$776,$A142,СВЦЭМ!$B$33:$B$776,M$119)+'СЕТ СН'!$I$9+СВЦЭМ!$D$10+'СЕТ СН'!$I$5-'СЕТ СН'!$I$17</f>
        <v>3737.9382709500001</v>
      </c>
      <c r="N142" s="36">
        <f>SUMIFS(СВЦЭМ!$C$33:$C$776,СВЦЭМ!$A$33:$A$776,$A142,СВЦЭМ!$B$33:$B$776,N$119)+'СЕТ СН'!$I$9+СВЦЭМ!$D$10+'СЕТ СН'!$I$5-'СЕТ СН'!$I$17</f>
        <v>3730.2786953300001</v>
      </c>
      <c r="O142" s="36">
        <f>SUMIFS(СВЦЭМ!$C$33:$C$776,СВЦЭМ!$A$33:$A$776,$A142,СВЦЭМ!$B$33:$B$776,O$119)+'СЕТ СН'!$I$9+СВЦЭМ!$D$10+'СЕТ СН'!$I$5-'СЕТ СН'!$I$17</f>
        <v>3726.23483734</v>
      </c>
      <c r="P142" s="36">
        <f>SUMIFS(СВЦЭМ!$C$33:$C$776,СВЦЭМ!$A$33:$A$776,$A142,СВЦЭМ!$B$33:$B$776,P$119)+'СЕТ СН'!$I$9+СВЦЭМ!$D$10+'СЕТ СН'!$I$5-'СЕТ СН'!$I$17</f>
        <v>3723.68103853</v>
      </c>
      <c r="Q142" s="36">
        <f>SUMIFS(СВЦЭМ!$C$33:$C$776,СВЦЭМ!$A$33:$A$776,$A142,СВЦЭМ!$B$33:$B$776,Q$119)+'СЕТ СН'!$I$9+СВЦЭМ!$D$10+'СЕТ СН'!$I$5-'СЕТ СН'!$I$17</f>
        <v>3723.1326067500004</v>
      </c>
      <c r="R142" s="36">
        <f>SUMIFS(СВЦЭМ!$C$33:$C$776,СВЦЭМ!$A$33:$A$776,$A142,СВЦЭМ!$B$33:$B$776,R$119)+'СЕТ СН'!$I$9+СВЦЭМ!$D$10+'СЕТ СН'!$I$5-'СЕТ СН'!$I$17</f>
        <v>3721.9394489800002</v>
      </c>
      <c r="S142" s="36">
        <f>SUMIFS(СВЦЭМ!$C$33:$C$776,СВЦЭМ!$A$33:$A$776,$A142,СВЦЭМ!$B$33:$B$776,S$119)+'СЕТ СН'!$I$9+СВЦЭМ!$D$10+'СЕТ СН'!$I$5-'СЕТ СН'!$I$17</f>
        <v>3726.0178264599999</v>
      </c>
      <c r="T142" s="36">
        <f>SUMIFS(СВЦЭМ!$C$33:$C$776,СВЦЭМ!$A$33:$A$776,$A142,СВЦЭМ!$B$33:$B$776,T$119)+'СЕТ СН'!$I$9+СВЦЭМ!$D$10+'СЕТ СН'!$I$5-'СЕТ СН'!$I$17</f>
        <v>3724.87726217</v>
      </c>
      <c r="U142" s="36">
        <f>SUMIFS(СВЦЭМ!$C$33:$C$776,СВЦЭМ!$A$33:$A$776,$A142,СВЦЭМ!$B$33:$B$776,U$119)+'СЕТ СН'!$I$9+СВЦЭМ!$D$10+'СЕТ СН'!$I$5-'СЕТ СН'!$I$17</f>
        <v>3743.2123088799999</v>
      </c>
      <c r="V142" s="36">
        <f>SUMIFS(СВЦЭМ!$C$33:$C$776,СВЦЭМ!$A$33:$A$776,$A142,СВЦЭМ!$B$33:$B$776,V$119)+'СЕТ СН'!$I$9+СВЦЭМ!$D$10+'СЕТ СН'!$I$5-'СЕТ СН'!$I$17</f>
        <v>3735.6376814200003</v>
      </c>
      <c r="W142" s="36">
        <f>SUMIFS(СВЦЭМ!$C$33:$C$776,СВЦЭМ!$A$33:$A$776,$A142,СВЦЭМ!$B$33:$B$776,W$119)+'СЕТ СН'!$I$9+СВЦЭМ!$D$10+'СЕТ СН'!$I$5-'СЕТ СН'!$I$17</f>
        <v>3724.9784011400002</v>
      </c>
      <c r="X142" s="36">
        <f>SUMIFS(СВЦЭМ!$C$33:$C$776,СВЦЭМ!$A$33:$A$776,$A142,СВЦЭМ!$B$33:$B$776,X$119)+'СЕТ СН'!$I$9+СВЦЭМ!$D$10+'СЕТ СН'!$I$5-'СЕТ СН'!$I$17</f>
        <v>3712.6193545900001</v>
      </c>
      <c r="Y142" s="36">
        <f>SUMIFS(СВЦЭМ!$C$33:$C$776,СВЦЭМ!$A$33:$A$776,$A142,СВЦЭМ!$B$33:$B$776,Y$119)+'СЕТ СН'!$I$9+СВЦЭМ!$D$10+'СЕТ СН'!$I$5-'СЕТ СН'!$I$17</f>
        <v>3769.39106025</v>
      </c>
    </row>
    <row r="143" spans="1:25" ht="15.75" x14ac:dyDescent="0.2">
      <c r="A143" s="35">
        <f t="shared" si="3"/>
        <v>44098</v>
      </c>
      <c r="B143" s="36">
        <f>SUMIFS(СВЦЭМ!$C$33:$C$776,СВЦЭМ!$A$33:$A$776,$A143,СВЦЭМ!$B$33:$B$776,B$119)+'СЕТ СН'!$I$9+СВЦЭМ!$D$10+'СЕТ СН'!$I$5-'СЕТ СН'!$I$17</f>
        <v>3887.3141779000002</v>
      </c>
      <c r="C143" s="36">
        <f>SUMIFS(СВЦЭМ!$C$33:$C$776,СВЦЭМ!$A$33:$A$776,$A143,СВЦЭМ!$B$33:$B$776,C$119)+'СЕТ СН'!$I$9+СВЦЭМ!$D$10+'СЕТ СН'!$I$5-'СЕТ СН'!$I$17</f>
        <v>3903.99213233</v>
      </c>
      <c r="D143" s="36">
        <f>SUMIFS(СВЦЭМ!$C$33:$C$776,СВЦЭМ!$A$33:$A$776,$A143,СВЦЭМ!$B$33:$B$776,D$119)+'СЕТ СН'!$I$9+СВЦЭМ!$D$10+'СЕТ СН'!$I$5-'СЕТ СН'!$I$17</f>
        <v>3921.37994832</v>
      </c>
      <c r="E143" s="36">
        <f>SUMIFS(СВЦЭМ!$C$33:$C$776,СВЦЭМ!$A$33:$A$776,$A143,СВЦЭМ!$B$33:$B$776,E$119)+'СЕТ СН'!$I$9+СВЦЭМ!$D$10+'СЕТ СН'!$I$5-'СЕТ СН'!$I$17</f>
        <v>3926.6640262400001</v>
      </c>
      <c r="F143" s="36">
        <f>SUMIFS(СВЦЭМ!$C$33:$C$776,СВЦЭМ!$A$33:$A$776,$A143,СВЦЭМ!$B$33:$B$776,F$119)+'СЕТ СН'!$I$9+СВЦЭМ!$D$10+'СЕТ СН'!$I$5-'СЕТ СН'!$I$17</f>
        <v>3918.86210394</v>
      </c>
      <c r="G143" s="36">
        <f>SUMIFS(СВЦЭМ!$C$33:$C$776,СВЦЭМ!$A$33:$A$776,$A143,СВЦЭМ!$B$33:$B$776,G$119)+'СЕТ СН'!$I$9+СВЦЭМ!$D$10+'СЕТ СН'!$I$5-'СЕТ СН'!$I$17</f>
        <v>3916.1012245100001</v>
      </c>
      <c r="H143" s="36">
        <f>SUMIFS(СВЦЭМ!$C$33:$C$776,СВЦЭМ!$A$33:$A$776,$A143,СВЦЭМ!$B$33:$B$776,H$119)+'СЕТ СН'!$I$9+СВЦЭМ!$D$10+'СЕТ СН'!$I$5-'СЕТ СН'!$I$17</f>
        <v>3919.8652138699999</v>
      </c>
      <c r="I143" s="36">
        <f>SUMIFS(СВЦЭМ!$C$33:$C$776,СВЦЭМ!$A$33:$A$776,$A143,СВЦЭМ!$B$33:$B$776,I$119)+'СЕТ СН'!$I$9+СВЦЭМ!$D$10+'СЕТ СН'!$I$5-'СЕТ СН'!$I$17</f>
        <v>3832.2871507</v>
      </c>
      <c r="J143" s="36">
        <f>SUMIFS(СВЦЭМ!$C$33:$C$776,СВЦЭМ!$A$33:$A$776,$A143,СВЦЭМ!$B$33:$B$776,J$119)+'СЕТ СН'!$I$9+СВЦЭМ!$D$10+'СЕТ СН'!$I$5-'СЕТ СН'!$I$17</f>
        <v>3800.4565379000001</v>
      </c>
      <c r="K143" s="36">
        <f>SUMIFS(СВЦЭМ!$C$33:$C$776,СВЦЭМ!$A$33:$A$776,$A143,СВЦЭМ!$B$33:$B$776,K$119)+'СЕТ СН'!$I$9+СВЦЭМ!$D$10+'СЕТ СН'!$I$5-'СЕТ СН'!$I$17</f>
        <v>3802.4150333000002</v>
      </c>
      <c r="L143" s="36">
        <f>SUMIFS(СВЦЭМ!$C$33:$C$776,СВЦЭМ!$A$33:$A$776,$A143,СВЦЭМ!$B$33:$B$776,L$119)+'СЕТ СН'!$I$9+СВЦЭМ!$D$10+'СЕТ СН'!$I$5-'СЕТ СН'!$I$17</f>
        <v>3815.5202124400003</v>
      </c>
      <c r="M143" s="36">
        <f>SUMIFS(СВЦЭМ!$C$33:$C$776,СВЦЭМ!$A$33:$A$776,$A143,СВЦЭМ!$B$33:$B$776,M$119)+'СЕТ СН'!$I$9+СВЦЭМ!$D$10+'СЕТ СН'!$I$5-'СЕТ СН'!$I$17</f>
        <v>3775.8871614500003</v>
      </c>
      <c r="N143" s="36">
        <f>SUMIFS(СВЦЭМ!$C$33:$C$776,СВЦЭМ!$A$33:$A$776,$A143,СВЦЭМ!$B$33:$B$776,N$119)+'СЕТ СН'!$I$9+СВЦЭМ!$D$10+'СЕТ СН'!$I$5-'СЕТ СН'!$I$17</f>
        <v>3730.3067798000002</v>
      </c>
      <c r="O143" s="36">
        <f>SUMIFS(СВЦЭМ!$C$33:$C$776,СВЦЭМ!$A$33:$A$776,$A143,СВЦЭМ!$B$33:$B$776,O$119)+'СЕТ СН'!$I$9+СВЦЭМ!$D$10+'СЕТ СН'!$I$5-'СЕТ СН'!$I$17</f>
        <v>3725.0928552100004</v>
      </c>
      <c r="P143" s="36">
        <f>SUMIFS(СВЦЭМ!$C$33:$C$776,СВЦЭМ!$A$33:$A$776,$A143,СВЦЭМ!$B$33:$B$776,P$119)+'СЕТ СН'!$I$9+СВЦЭМ!$D$10+'СЕТ СН'!$I$5-'СЕТ СН'!$I$17</f>
        <v>3722.5435526199999</v>
      </c>
      <c r="Q143" s="36">
        <f>SUMIFS(СВЦЭМ!$C$33:$C$776,СВЦЭМ!$A$33:$A$776,$A143,СВЦЭМ!$B$33:$B$776,Q$119)+'СЕТ СН'!$I$9+СВЦЭМ!$D$10+'СЕТ СН'!$I$5-'СЕТ СН'!$I$17</f>
        <v>3717.7651231200002</v>
      </c>
      <c r="R143" s="36">
        <f>SUMIFS(СВЦЭМ!$C$33:$C$776,СВЦЭМ!$A$33:$A$776,$A143,СВЦЭМ!$B$33:$B$776,R$119)+'СЕТ СН'!$I$9+СВЦЭМ!$D$10+'СЕТ СН'!$I$5-'СЕТ СН'!$I$17</f>
        <v>3715.5968912900003</v>
      </c>
      <c r="S143" s="36">
        <f>SUMIFS(СВЦЭМ!$C$33:$C$776,СВЦЭМ!$A$33:$A$776,$A143,СВЦЭМ!$B$33:$B$776,S$119)+'СЕТ СН'!$I$9+СВЦЭМ!$D$10+'СЕТ СН'!$I$5-'СЕТ СН'!$I$17</f>
        <v>3720.28666518</v>
      </c>
      <c r="T143" s="36">
        <f>SUMIFS(СВЦЭМ!$C$33:$C$776,СВЦЭМ!$A$33:$A$776,$A143,СВЦЭМ!$B$33:$B$776,T$119)+'СЕТ СН'!$I$9+СВЦЭМ!$D$10+'СЕТ СН'!$I$5-'СЕТ СН'!$I$17</f>
        <v>3725.7658705100002</v>
      </c>
      <c r="U143" s="36">
        <f>SUMIFS(СВЦЭМ!$C$33:$C$776,СВЦЭМ!$A$33:$A$776,$A143,СВЦЭМ!$B$33:$B$776,U$119)+'СЕТ СН'!$I$9+СВЦЭМ!$D$10+'СЕТ СН'!$I$5-'СЕТ СН'!$I$17</f>
        <v>3758.3111917800002</v>
      </c>
      <c r="V143" s="36">
        <f>SUMIFS(СВЦЭМ!$C$33:$C$776,СВЦЭМ!$A$33:$A$776,$A143,СВЦЭМ!$B$33:$B$776,V$119)+'СЕТ СН'!$I$9+СВЦЭМ!$D$10+'СЕТ СН'!$I$5-'СЕТ СН'!$I$17</f>
        <v>3755.5191947100002</v>
      </c>
      <c r="W143" s="36">
        <f>SUMIFS(СВЦЭМ!$C$33:$C$776,СВЦЭМ!$A$33:$A$776,$A143,СВЦЭМ!$B$33:$B$776,W$119)+'СЕТ СН'!$I$9+СВЦЭМ!$D$10+'СЕТ СН'!$I$5-'СЕТ СН'!$I$17</f>
        <v>3801.6017019999999</v>
      </c>
      <c r="X143" s="36">
        <f>SUMIFS(СВЦЭМ!$C$33:$C$776,СВЦЭМ!$A$33:$A$776,$A143,СВЦЭМ!$B$33:$B$776,X$119)+'СЕТ СН'!$I$9+СВЦЭМ!$D$10+'СЕТ СН'!$I$5-'СЕТ СН'!$I$17</f>
        <v>3816.9248751700002</v>
      </c>
      <c r="Y143" s="36">
        <f>SUMIFS(СВЦЭМ!$C$33:$C$776,СВЦЭМ!$A$33:$A$776,$A143,СВЦЭМ!$B$33:$B$776,Y$119)+'СЕТ СН'!$I$9+СВЦЭМ!$D$10+'СЕТ СН'!$I$5-'СЕТ СН'!$I$17</f>
        <v>3861.8144106</v>
      </c>
    </row>
    <row r="144" spans="1:25" ht="15.75" x14ac:dyDescent="0.2">
      <c r="A144" s="35">
        <f t="shared" si="3"/>
        <v>44099</v>
      </c>
      <c r="B144" s="36">
        <f>SUMIFS(СВЦЭМ!$C$33:$C$776,СВЦЭМ!$A$33:$A$776,$A144,СВЦЭМ!$B$33:$B$776,B$119)+'СЕТ СН'!$I$9+СВЦЭМ!$D$10+'СЕТ СН'!$I$5-'СЕТ СН'!$I$17</f>
        <v>3859.2273645900004</v>
      </c>
      <c r="C144" s="36">
        <f>SUMIFS(СВЦЭМ!$C$33:$C$776,СВЦЭМ!$A$33:$A$776,$A144,СВЦЭМ!$B$33:$B$776,C$119)+'СЕТ СН'!$I$9+СВЦЭМ!$D$10+'СЕТ СН'!$I$5-'СЕТ СН'!$I$17</f>
        <v>3870.6817387999999</v>
      </c>
      <c r="D144" s="36">
        <f>SUMIFS(СВЦЭМ!$C$33:$C$776,СВЦЭМ!$A$33:$A$776,$A144,СВЦЭМ!$B$33:$B$776,D$119)+'СЕТ СН'!$I$9+СВЦЭМ!$D$10+'СЕТ СН'!$I$5-'СЕТ СН'!$I$17</f>
        <v>3884.4412095300004</v>
      </c>
      <c r="E144" s="36">
        <f>SUMIFS(СВЦЭМ!$C$33:$C$776,СВЦЭМ!$A$33:$A$776,$A144,СВЦЭМ!$B$33:$B$776,E$119)+'СЕТ СН'!$I$9+СВЦЭМ!$D$10+'СЕТ СН'!$I$5-'СЕТ СН'!$I$17</f>
        <v>3888.0005464400001</v>
      </c>
      <c r="F144" s="36">
        <f>SUMIFS(СВЦЭМ!$C$33:$C$776,СВЦЭМ!$A$33:$A$776,$A144,СВЦЭМ!$B$33:$B$776,F$119)+'СЕТ СН'!$I$9+СВЦЭМ!$D$10+'СЕТ СН'!$I$5-'СЕТ СН'!$I$17</f>
        <v>3882.4073872600002</v>
      </c>
      <c r="G144" s="36">
        <f>SUMIFS(СВЦЭМ!$C$33:$C$776,СВЦЭМ!$A$33:$A$776,$A144,СВЦЭМ!$B$33:$B$776,G$119)+'СЕТ СН'!$I$9+СВЦЭМ!$D$10+'СЕТ СН'!$I$5-'СЕТ СН'!$I$17</f>
        <v>3867.0865596900003</v>
      </c>
      <c r="H144" s="36">
        <f>SUMIFS(СВЦЭМ!$C$33:$C$776,СВЦЭМ!$A$33:$A$776,$A144,СВЦЭМ!$B$33:$B$776,H$119)+'СЕТ СН'!$I$9+СВЦЭМ!$D$10+'СЕТ СН'!$I$5-'СЕТ СН'!$I$17</f>
        <v>3831.0888660400001</v>
      </c>
      <c r="I144" s="36">
        <f>SUMIFS(СВЦЭМ!$C$33:$C$776,СВЦЭМ!$A$33:$A$776,$A144,СВЦЭМ!$B$33:$B$776,I$119)+'СЕТ СН'!$I$9+СВЦЭМ!$D$10+'СЕТ СН'!$I$5-'СЕТ СН'!$I$17</f>
        <v>3806.7385735000003</v>
      </c>
      <c r="J144" s="36">
        <f>SUMIFS(СВЦЭМ!$C$33:$C$776,СВЦЭМ!$A$33:$A$776,$A144,СВЦЭМ!$B$33:$B$776,J$119)+'СЕТ СН'!$I$9+СВЦЭМ!$D$10+'СЕТ СН'!$I$5-'СЕТ СН'!$I$17</f>
        <v>3799.2294010800001</v>
      </c>
      <c r="K144" s="36">
        <f>SUMIFS(СВЦЭМ!$C$33:$C$776,СВЦЭМ!$A$33:$A$776,$A144,СВЦЭМ!$B$33:$B$776,K$119)+'СЕТ СН'!$I$9+СВЦЭМ!$D$10+'СЕТ СН'!$I$5-'СЕТ СН'!$I$17</f>
        <v>3792.0179706700001</v>
      </c>
      <c r="L144" s="36">
        <f>SUMIFS(СВЦЭМ!$C$33:$C$776,СВЦЭМ!$A$33:$A$776,$A144,СВЦЭМ!$B$33:$B$776,L$119)+'СЕТ СН'!$I$9+СВЦЭМ!$D$10+'СЕТ СН'!$I$5-'СЕТ СН'!$I$17</f>
        <v>3802.8865319200004</v>
      </c>
      <c r="M144" s="36">
        <f>SUMIFS(СВЦЭМ!$C$33:$C$776,СВЦЭМ!$A$33:$A$776,$A144,СВЦЭМ!$B$33:$B$776,M$119)+'СЕТ СН'!$I$9+СВЦЭМ!$D$10+'СЕТ СН'!$I$5-'СЕТ СН'!$I$17</f>
        <v>3761.16891416</v>
      </c>
      <c r="N144" s="36">
        <f>SUMIFS(СВЦЭМ!$C$33:$C$776,СВЦЭМ!$A$33:$A$776,$A144,СВЦЭМ!$B$33:$B$776,N$119)+'СЕТ СН'!$I$9+СВЦЭМ!$D$10+'СЕТ СН'!$I$5-'СЕТ СН'!$I$17</f>
        <v>3720.9219824300003</v>
      </c>
      <c r="O144" s="36">
        <f>SUMIFS(СВЦЭМ!$C$33:$C$776,СВЦЭМ!$A$33:$A$776,$A144,СВЦЭМ!$B$33:$B$776,O$119)+'СЕТ СН'!$I$9+СВЦЭМ!$D$10+'СЕТ СН'!$I$5-'СЕТ СН'!$I$17</f>
        <v>3697.7645891700004</v>
      </c>
      <c r="P144" s="36">
        <f>SUMIFS(СВЦЭМ!$C$33:$C$776,СВЦЭМ!$A$33:$A$776,$A144,СВЦЭМ!$B$33:$B$776,P$119)+'СЕТ СН'!$I$9+СВЦЭМ!$D$10+'СЕТ СН'!$I$5-'СЕТ СН'!$I$17</f>
        <v>3693.7625792600002</v>
      </c>
      <c r="Q144" s="36">
        <f>SUMIFS(СВЦЭМ!$C$33:$C$776,СВЦЭМ!$A$33:$A$776,$A144,СВЦЭМ!$B$33:$B$776,Q$119)+'СЕТ СН'!$I$9+СВЦЭМ!$D$10+'СЕТ СН'!$I$5-'СЕТ СН'!$I$17</f>
        <v>3690.8416469600002</v>
      </c>
      <c r="R144" s="36">
        <f>SUMIFS(СВЦЭМ!$C$33:$C$776,СВЦЭМ!$A$33:$A$776,$A144,СВЦЭМ!$B$33:$B$776,R$119)+'СЕТ СН'!$I$9+СВЦЭМ!$D$10+'СЕТ СН'!$I$5-'СЕТ СН'!$I$17</f>
        <v>3692.8653704200001</v>
      </c>
      <c r="S144" s="36">
        <f>SUMIFS(СВЦЭМ!$C$33:$C$776,СВЦЭМ!$A$33:$A$776,$A144,СВЦЭМ!$B$33:$B$776,S$119)+'СЕТ СН'!$I$9+СВЦЭМ!$D$10+'СЕТ СН'!$I$5-'СЕТ СН'!$I$17</f>
        <v>3696.1559927200001</v>
      </c>
      <c r="T144" s="36">
        <f>SUMIFS(СВЦЭМ!$C$33:$C$776,СВЦЭМ!$A$33:$A$776,$A144,СВЦЭМ!$B$33:$B$776,T$119)+'СЕТ СН'!$I$9+СВЦЭМ!$D$10+'СЕТ СН'!$I$5-'СЕТ СН'!$I$17</f>
        <v>3686.0491531300004</v>
      </c>
      <c r="U144" s="36">
        <f>SUMIFS(СВЦЭМ!$C$33:$C$776,СВЦЭМ!$A$33:$A$776,$A144,СВЦЭМ!$B$33:$B$776,U$119)+'СЕТ СН'!$I$9+СВЦЭМ!$D$10+'СЕТ СН'!$I$5-'СЕТ СН'!$I$17</f>
        <v>3698.9439467100001</v>
      </c>
      <c r="V144" s="36">
        <f>SUMIFS(СВЦЭМ!$C$33:$C$776,СВЦЭМ!$A$33:$A$776,$A144,СВЦЭМ!$B$33:$B$776,V$119)+'СЕТ СН'!$I$9+СВЦЭМ!$D$10+'СЕТ СН'!$I$5-'СЕТ СН'!$I$17</f>
        <v>3711.0731517000004</v>
      </c>
      <c r="W144" s="36">
        <f>SUMIFS(СВЦЭМ!$C$33:$C$776,СВЦЭМ!$A$33:$A$776,$A144,СВЦЭМ!$B$33:$B$776,W$119)+'СЕТ СН'!$I$9+СВЦЭМ!$D$10+'СЕТ СН'!$I$5-'СЕТ СН'!$I$17</f>
        <v>3698.2245369900002</v>
      </c>
      <c r="X144" s="36">
        <f>SUMIFS(СВЦЭМ!$C$33:$C$776,СВЦЭМ!$A$33:$A$776,$A144,СВЦЭМ!$B$33:$B$776,X$119)+'СЕТ СН'!$I$9+СВЦЭМ!$D$10+'СЕТ СН'!$I$5-'СЕТ СН'!$I$17</f>
        <v>3727.96199815</v>
      </c>
      <c r="Y144" s="36">
        <f>SUMIFS(СВЦЭМ!$C$33:$C$776,СВЦЭМ!$A$33:$A$776,$A144,СВЦЭМ!$B$33:$B$776,Y$119)+'СЕТ СН'!$I$9+СВЦЭМ!$D$10+'СЕТ СН'!$I$5-'СЕТ СН'!$I$17</f>
        <v>3808.32261088</v>
      </c>
    </row>
    <row r="145" spans="1:26" ht="15.75" x14ac:dyDescent="0.2">
      <c r="A145" s="35">
        <f t="shared" si="3"/>
        <v>44100</v>
      </c>
      <c r="B145" s="36">
        <f>SUMIFS(СВЦЭМ!$C$33:$C$776,СВЦЭМ!$A$33:$A$776,$A145,СВЦЭМ!$B$33:$B$776,B$119)+'СЕТ СН'!$I$9+СВЦЭМ!$D$10+'СЕТ СН'!$I$5-'СЕТ СН'!$I$17</f>
        <v>3882.0849333300002</v>
      </c>
      <c r="C145" s="36">
        <f>SUMIFS(СВЦЭМ!$C$33:$C$776,СВЦЭМ!$A$33:$A$776,$A145,СВЦЭМ!$B$33:$B$776,C$119)+'СЕТ СН'!$I$9+СВЦЭМ!$D$10+'СЕТ СН'!$I$5-'СЕТ СН'!$I$17</f>
        <v>3909.6181219</v>
      </c>
      <c r="D145" s="36">
        <f>SUMIFS(СВЦЭМ!$C$33:$C$776,СВЦЭМ!$A$33:$A$776,$A145,СВЦЭМ!$B$33:$B$776,D$119)+'СЕТ СН'!$I$9+СВЦЭМ!$D$10+'СЕТ СН'!$I$5-'СЕТ СН'!$I$17</f>
        <v>3925.9208733600003</v>
      </c>
      <c r="E145" s="36">
        <f>SUMIFS(СВЦЭМ!$C$33:$C$776,СВЦЭМ!$A$33:$A$776,$A145,СВЦЭМ!$B$33:$B$776,E$119)+'СЕТ СН'!$I$9+СВЦЭМ!$D$10+'СЕТ СН'!$I$5-'СЕТ СН'!$I$17</f>
        <v>3935.6310302600004</v>
      </c>
      <c r="F145" s="36">
        <f>SUMIFS(СВЦЭМ!$C$33:$C$776,СВЦЭМ!$A$33:$A$776,$A145,СВЦЭМ!$B$33:$B$776,F$119)+'СЕТ СН'!$I$9+СВЦЭМ!$D$10+'СЕТ СН'!$I$5-'СЕТ СН'!$I$17</f>
        <v>3942.4991028100003</v>
      </c>
      <c r="G145" s="36">
        <f>SUMIFS(СВЦЭМ!$C$33:$C$776,СВЦЭМ!$A$33:$A$776,$A145,СВЦЭМ!$B$33:$B$776,G$119)+'СЕТ СН'!$I$9+СВЦЭМ!$D$10+'СЕТ СН'!$I$5-'СЕТ СН'!$I$17</f>
        <v>3936.2593707300002</v>
      </c>
      <c r="H145" s="36">
        <f>SUMIFS(СВЦЭМ!$C$33:$C$776,СВЦЭМ!$A$33:$A$776,$A145,СВЦЭМ!$B$33:$B$776,H$119)+'СЕТ СН'!$I$9+СВЦЭМ!$D$10+'СЕТ СН'!$I$5-'СЕТ СН'!$I$17</f>
        <v>3906.8873775800002</v>
      </c>
      <c r="I145" s="36">
        <f>SUMIFS(СВЦЭМ!$C$33:$C$776,СВЦЭМ!$A$33:$A$776,$A145,СВЦЭМ!$B$33:$B$776,I$119)+'СЕТ СН'!$I$9+СВЦЭМ!$D$10+'СЕТ СН'!$I$5-'СЕТ СН'!$I$17</f>
        <v>3871.8825912900002</v>
      </c>
      <c r="J145" s="36">
        <f>SUMIFS(СВЦЭМ!$C$33:$C$776,СВЦЭМ!$A$33:$A$776,$A145,СВЦЭМ!$B$33:$B$776,J$119)+'СЕТ СН'!$I$9+СВЦЭМ!$D$10+'СЕТ СН'!$I$5-'СЕТ СН'!$I$17</f>
        <v>3830.5417304100001</v>
      </c>
      <c r="K145" s="36">
        <f>SUMIFS(СВЦЭМ!$C$33:$C$776,СВЦЭМ!$A$33:$A$776,$A145,СВЦЭМ!$B$33:$B$776,K$119)+'СЕТ СН'!$I$9+СВЦЭМ!$D$10+'СЕТ СН'!$I$5-'СЕТ СН'!$I$17</f>
        <v>3807.9311052800003</v>
      </c>
      <c r="L145" s="36">
        <f>SUMIFS(СВЦЭМ!$C$33:$C$776,СВЦЭМ!$A$33:$A$776,$A145,СВЦЭМ!$B$33:$B$776,L$119)+'СЕТ СН'!$I$9+СВЦЭМ!$D$10+'СЕТ СН'!$I$5-'СЕТ СН'!$I$17</f>
        <v>3796.9246573999999</v>
      </c>
      <c r="M145" s="36">
        <f>SUMIFS(СВЦЭМ!$C$33:$C$776,СВЦЭМ!$A$33:$A$776,$A145,СВЦЭМ!$B$33:$B$776,M$119)+'СЕТ СН'!$I$9+СВЦЭМ!$D$10+'СЕТ СН'!$I$5-'СЕТ СН'!$I$17</f>
        <v>3755.0971507200002</v>
      </c>
      <c r="N145" s="36">
        <f>SUMIFS(СВЦЭМ!$C$33:$C$776,СВЦЭМ!$A$33:$A$776,$A145,СВЦЭМ!$B$33:$B$776,N$119)+'СЕТ СН'!$I$9+СВЦЭМ!$D$10+'СЕТ СН'!$I$5-'СЕТ СН'!$I$17</f>
        <v>3723.7792152700003</v>
      </c>
      <c r="O145" s="36">
        <f>SUMIFS(СВЦЭМ!$C$33:$C$776,СВЦЭМ!$A$33:$A$776,$A145,СВЦЭМ!$B$33:$B$776,O$119)+'СЕТ СН'!$I$9+СВЦЭМ!$D$10+'СЕТ СН'!$I$5-'СЕТ СН'!$I$17</f>
        <v>3704.3777646400004</v>
      </c>
      <c r="P145" s="36">
        <f>SUMIFS(СВЦЭМ!$C$33:$C$776,СВЦЭМ!$A$33:$A$776,$A145,СВЦЭМ!$B$33:$B$776,P$119)+'СЕТ СН'!$I$9+СВЦЭМ!$D$10+'СЕТ СН'!$I$5-'СЕТ СН'!$I$17</f>
        <v>3702.3572636200001</v>
      </c>
      <c r="Q145" s="36">
        <f>SUMIFS(СВЦЭМ!$C$33:$C$776,СВЦЭМ!$A$33:$A$776,$A145,СВЦЭМ!$B$33:$B$776,Q$119)+'СЕТ СН'!$I$9+СВЦЭМ!$D$10+'СЕТ СН'!$I$5-'СЕТ СН'!$I$17</f>
        <v>3702.7442439200004</v>
      </c>
      <c r="R145" s="36">
        <f>SUMIFS(СВЦЭМ!$C$33:$C$776,СВЦЭМ!$A$33:$A$776,$A145,СВЦЭМ!$B$33:$B$776,R$119)+'СЕТ СН'!$I$9+СВЦЭМ!$D$10+'СЕТ СН'!$I$5-'СЕТ СН'!$I$17</f>
        <v>3700.8076128400003</v>
      </c>
      <c r="S145" s="36">
        <f>SUMIFS(СВЦЭМ!$C$33:$C$776,СВЦЭМ!$A$33:$A$776,$A145,СВЦЭМ!$B$33:$B$776,S$119)+'СЕТ СН'!$I$9+СВЦЭМ!$D$10+'СЕТ СН'!$I$5-'СЕТ СН'!$I$17</f>
        <v>3700.6351101099999</v>
      </c>
      <c r="T145" s="36">
        <f>SUMIFS(СВЦЭМ!$C$33:$C$776,СВЦЭМ!$A$33:$A$776,$A145,СВЦЭМ!$B$33:$B$776,T$119)+'СЕТ СН'!$I$9+СВЦЭМ!$D$10+'СЕТ СН'!$I$5-'СЕТ СН'!$I$17</f>
        <v>3694.47702024</v>
      </c>
      <c r="U145" s="36">
        <f>SUMIFS(СВЦЭМ!$C$33:$C$776,СВЦЭМ!$A$33:$A$776,$A145,СВЦЭМ!$B$33:$B$776,U$119)+'СЕТ СН'!$I$9+СВЦЭМ!$D$10+'СЕТ СН'!$I$5-'СЕТ СН'!$I$17</f>
        <v>3710.6049573400001</v>
      </c>
      <c r="V145" s="36">
        <f>SUMIFS(СВЦЭМ!$C$33:$C$776,СВЦЭМ!$A$33:$A$776,$A145,СВЦЭМ!$B$33:$B$776,V$119)+'СЕТ СН'!$I$9+СВЦЭМ!$D$10+'СЕТ СН'!$I$5-'СЕТ СН'!$I$17</f>
        <v>3713.1304281100001</v>
      </c>
      <c r="W145" s="36">
        <f>SUMIFS(СВЦЭМ!$C$33:$C$776,СВЦЭМ!$A$33:$A$776,$A145,СВЦЭМ!$B$33:$B$776,W$119)+'СЕТ СН'!$I$9+СВЦЭМ!$D$10+'СЕТ СН'!$I$5-'СЕТ СН'!$I$17</f>
        <v>3691.6871011400003</v>
      </c>
      <c r="X145" s="36">
        <f>SUMIFS(СВЦЭМ!$C$33:$C$776,СВЦЭМ!$A$33:$A$776,$A145,СВЦЭМ!$B$33:$B$776,X$119)+'СЕТ СН'!$I$9+СВЦЭМ!$D$10+'СЕТ СН'!$I$5-'СЕТ СН'!$I$17</f>
        <v>3719.8429096200002</v>
      </c>
      <c r="Y145" s="36">
        <f>SUMIFS(СВЦЭМ!$C$33:$C$776,СВЦЭМ!$A$33:$A$776,$A145,СВЦЭМ!$B$33:$B$776,Y$119)+'СЕТ СН'!$I$9+СВЦЭМ!$D$10+'СЕТ СН'!$I$5-'СЕТ СН'!$I$17</f>
        <v>3804.3918120300004</v>
      </c>
    </row>
    <row r="146" spans="1:26" ht="15.75" x14ac:dyDescent="0.2">
      <c r="A146" s="35">
        <f t="shared" si="3"/>
        <v>44101</v>
      </c>
      <c r="B146" s="36">
        <f>SUMIFS(СВЦЭМ!$C$33:$C$776,СВЦЭМ!$A$33:$A$776,$A146,СВЦЭМ!$B$33:$B$776,B$119)+'СЕТ СН'!$I$9+СВЦЭМ!$D$10+'СЕТ СН'!$I$5-'СЕТ СН'!$I$17</f>
        <v>3864.2159393100001</v>
      </c>
      <c r="C146" s="36">
        <f>SUMIFS(СВЦЭМ!$C$33:$C$776,СВЦЭМ!$A$33:$A$776,$A146,СВЦЭМ!$B$33:$B$776,C$119)+'СЕТ СН'!$I$9+СВЦЭМ!$D$10+'СЕТ СН'!$I$5-'СЕТ СН'!$I$17</f>
        <v>3886.8110580100001</v>
      </c>
      <c r="D146" s="36">
        <f>SUMIFS(СВЦЭМ!$C$33:$C$776,СВЦЭМ!$A$33:$A$776,$A146,СВЦЭМ!$B$33:$B$776,D$119)+'СЕТ СН'!$I$9+СВЦЭМ!$D$10+'СЕТ СН'!$I$5-'СЕТ СН'!$I$17</f>
        <v>3906.9113122200001</v>
      </c>
      <c r="E146" s="36">
        <f>SUMIFS(СВЦЭМ!$C$33:$C$776,СВЦЭМ!$A$33:$A$776,$A146,СВЦЭМ!$B$33:$B$776,E$119)+'СЕТ СН'!$I$9+СВЦЭМ!$D$10+'СЕТ СН'!$I$5-'СЕТ СН'!$I$17</f>
        <v>3919.8789015500001</v>
      </c>
      <c r="F146" s="36">
        <f>SUMIFS(СВЦЭМ!$C$33:$C$776,СВЦЭМ!$A$33:$A$776,$A146,СВЦЭМ!$B$33:$B$776,F$119)+'СЕТ СН'!$I$9+СВЦЭМ!$D$10+'СЕТ СН'!$I$5-'СЕТ СН'!$I$17</f>
        <v>3921.2213162600001</v>
      </c>
      <c r="G146" s="36">
        <f>SUMIFS(СВЦЭМ!$C$33:$C$776,СВЦЭМ!$A$33:$A$776,$A146,СВЦЭМ!$B$33:$B$776,G$119)+'СЕТ СН'!$I$9+СВЦЭМ!$D$10+'СЕТ СН'!$I$5-'СЕТ СН'!$I$17</f>
        <v>3917.3787239400003</v>
      </c>
      <c r="H146" s="36">
        <f>SUMIFS(СВЦЭМ!$C$33:$C$776,СВЦЭМ!$A$33:$A$776,$A146,СВЦЭМ!$B$33:$B$776,H$119)+'СЕТ СН'!$I$9+СВЦЭМ!$D$10+'СЕТ СН'!$I$5-'СЕТ СН'!$I$17</f>
        <v>3898.7381890300003</v>
      </c>
      <c r="I146" s="36">
        <f>SUMIFS(СВЦЭМ!$C$33:$C$776,СВЦЭМ!$A$33:$A$776,$A146,СВЦЭМ!$B$33:$B$776,I$119)+'СЕТ СН'!$I$9+СВЦЭМ!$D$10+'СЕТ СН'!$I$5-'СЕТ СН'!$I$17</f>
        <v>3871.8741029299999</v>
      </c>
      <c r="J146" s="36">
        <f>SUMIFS(СВЦЭМ!$C$33:$C$776,СВЦЭМ!$A$33:$A$776,$A146,СВЦЭМ!$B$33:$B$776,J$119)+'СЕТ СН'!$I$9+СВЦЭМ!$D$10+'СЕТ СН'!$I$5-'СЕТ СН'!$I$17</f>
        <v>3835.0424976900003</v>
      </c>
      <c r="K146" s="36">
        <f>SUMIFS(СВЦЭМ!$C$33:$C$776,СВЦЭМ!$A$33:$A$776,$A146,СВЦЭМ!$B$33:$B$776,K$119)+'СЕТ СН'!$I$9+СВЦЭМ!$D$10+'СЕТ СН'!$I$5-'СЕТ СН'!$I$17</f>
        <v>3798.41603442</v>
      </c>
      <c r="L146" s="36">
        <f>SUMIFS(СВЦЭМ!$C$33:$C$776,СВЦЭМ!$A$33:$A$776,$A146,СВЦЭМ!$B$33:$B$776,L$119)+'СЕТ СН'!$I$9+СВЦЭМ!$D$10+'СЕТ СН'!$I$5-'СЕТ СН'!$I$17</f>
        <v>3785.8736157000003</v>
      </c>
      <c r="M146" s="36">
        <f>SUMIFS(СВЦЭМ!$C$33:$C$776,СВЦЭМ!$A$33:$A$776,$A146,СВЦЭМ!$B$33:$B$776,M$119)+'СЕТ СН'!$I$9+СВЦЭМ!$D$10+'СЕТ СН'!$I$5-'СЕТ СН'!$I$17</f>
        <v>3738.5359349700002</v>
      </c>
      <c r="N146" s="36">
        <f>SUMIFS(СВЦЭМ!$C$33:$C$776,СВЦЭМ!$A$33:$A$776,$A146,СВЦЭМ!$B$33:$B$776,N$119)+'СЕТ СН'!$I$9+СВЦЭМ!$D$10+'СЕТ СН'!$I$5-'СЕТ СН'!$I$17</f>
        <v>3695.2588390300002</v>
      </c>
      <c r="O146" s="36">
        <f>SUMIFS(СВЦЭМ!$C$33:$C$776,СВЦЭМ!$A$33:$A$776,$A146,СВЦЭМ!$B$33:$B$776,O$119)+'СЕТ СН'!$I$9+СВЦЭМ!$D$10+'СЕТ СН'!$I$5-'СЕТ СН'!$I$17</f>
        <v>3676.89748224</v>
      </c>
      <c r="P146" s="36">
        <f>SUMIFS(СВЦЭМ!$C$33:$C$776,СВЦЭМ!$A$33:$A$776,$A146,СВЦЭМ!$B$33:$B$776,P$119)+'СЕТ СН'!$I$9+СВЦЭМ!$D$10+'СЕТ СН'!$I$5-'СЕТ СН'!$I$17</f>
        <v>3678.7314290700001</v>
      </c>
      <c r="Q146" s="36">
        <f>SUMIFS(СВЦЭМ!$C$33:$C$776,СВЦЭМ!$A$33:$A$776,$A146,СВЦЭМ!$B$33:$B$776,Q$119)+'СЕТ СН'!$I$9+СВЦЭМ!$D$10+'СЕТ СН'!$I$5-'СЕТ СН'!$I$17</f>
        <v>3684.6352360700002</v>
      </c>
      <c r="R146" s="36">
        <f>SUMIFS(СВЦЭМ!$C$33:$C$776,СВЦЭМ!$A$33:$A$776,$A146,СВЦЭМ!$B$33:$B$776,R$119)+'СЕТ СН'!$I$9+СВЦЭМ!$D$10+'СЕТ СН'!$I$5-'СЕТ СН'!$I$17</f>
        <v>3682.5650935399999</v>
      </c>
      <c r="S146" s="36">
        <f>SUMIFS(СВЦЭМ!$C$33:$C$776,СВЦЭМ!$A$33:$A$776,$A146,СВЦЭМ!$B$33:$B$776,S$119)+'СЕТ СН'!$I$9+СВЦЭМ!$D$10+'СЕТ СН'!$I$5-'СЕТ СН'!$I$17</f>
        <v>3680.1677123300001</v>
      </c>
      <c r="T146" s="36">
        <f>SUMIFS(СВЦЭМ!$C$33:$C$776,СВЦЭМ!$A$33:$A$776,$A146,СВЦЭМ!$B$33:$B$776,T$119)+'СЕТ СН'!$I$9+СВЦЭМ!$D$10+'СЕТ СН'!$I$5-'СЕТ СН'!$I$17</f>
        <v>3684.3340699300002</v>
      </c>
      <c r="U146" s="36">
        <f>SUMIFS(СВЦЭМ!$C$33:$C$776,СВЦЭМ!$A$33:$A$776,$A146,СВЦЭМ!$B$33:$B$776,U$119)+'СЕТ СН'!$I$9+СВЦЭМ!$D$10+'СЕТ СН'!$I$5-'СЕТ СН'!$I$17</f>
        <v>3721.5061330600001</v>
      </c>
      <c r="V146" s="36">
        <f>SUMIFS(СВЦЭМ!$C$33:$C$776,СВЦЭМ!$A$33:$A$776,$A146,СВЦЭМ!$B$33:$B$776,V$119)+'СЕТ СН'!$I$9+СВЦЭМ!$D$10+'СЕТ СН'!$I$5-'СЕТ СН'!$I$17</f>
        <v>3725.38424205</v>
      </c>
      <c r="W146" s="36">
        <f>SUMIFS(СВЦЭМ!$C$33:$C$776,СВЦЭМ!$A$33:$A$776,$A146,СВЦЭМ!$B$33:$B$776,W$119)+'СЕТ СН'!$I$9+СВЦЭМ!$D$10+'СЕТ СН'!$I$5-'СЕТ СН'!$I$17</f>
        <v>3704.22513024</v>
      </c>
      <c r="X146" s="36">
        <f>SUMIFS(СВЦЭМ!$C$33:$C$776,СВЦЭМ!$A$33:$A$776,$A146,СВЦЭМ!$B$33:$B$776,X$119)+'СЕТ СН'!$I$9+СВЦЭМ!$D$10+'СЕТ СН'!$I$5-'СЕТ СН'!$I$17</f>
        <v>3690.7789647600002</v>
      </c>
      <c r="Y146" s="36">
        <f>SUMIFS(СВЦЭМ!$C$33:$C$776,СВЦЭМ!$A$33:$A$776,$A146,СВЦЭМ!$B$33:$B$776,Y$119)+'СЕТ СН'!$I$9+СВЦЭМ!$D$10+'СЕТ СН'!$I$5-'СЕТ СН'!$I$17</f>
        <v>3781.93376721</v>
      </c>
    </row>
    <row r="147" spans="1:26" ht="15.75" x14ac:dyDescent="0.2">
      <c r="A147" s="35">
        <f t="shared" si="3"/>
        <v>44102</v>
      </c>
      <c r="B147" s="36">
        <f>SUMIFS(СВЦЭМ!$C$33:$C$776,СВЦЭМ!$A$33:$A$776,$A147,СВЦЭМ!$B$33:$B$776,B$119)+'СЕТ СН'!$I$9+СВЦЭМ!$D$10+'СЕТ СН'!$I$5-'СЕТ СН'!$I$17</f>
        <v>3854.7678045800003</v>
      </c>
      <c r="C147" s="36">
        <f>SUMIFS(СВЦЭМ!$C$33:$C$776,СВЦЭМ!$A$33:$A$776,$A147,СВЦЭМ!$B$33:$B$776,C$119)+'СЕТ СН'!$I$9+СВЦЭМ!$D$10+'СЕТ СН'!$I$5-'СЕТ СН'!$I$17</f>
        <v>3869.7181046300002</v>
      </c>
      <c r="D147" s="36">
        <f>SUMIFS(СВЦЭМ!$C$33:$C$776,СВЦЭМ!$A$33:$A$776,$A147,СВЦЭМ!$B$33:$B$776,D$119)+'СЕТ СН'!$I$9+СВЦЭМ!$D$10+'СЕТ СН'!$I$5-'СЕТ СН'!$I$17</f>
        <v>3882.33839386</v>
      </c>
      <c r="E147" s="36">
        <f>SUMIFS(СВЦЭМ!$C$33:$C$776,СВЦЭМ!$A$33:$A$776,$A147,СВЦЭМ!$B$33:$B$776,E$119)+'СЕТ СН'!$I$9+СВЦЭМ!$D$10+'СЕТ СН'!$I$5-'СЕТ СН'!$I$17</f>
        <v>3895.9037508500001</v>
      </c>
      <c r="F147" s="36">
        <f>SUMIFS(СВЦЭМ!$C$33:$C$776,СВЦЭМ!$A$33:$A$776,$A147,СВЦЭМ!$B$33:$B$776,F$119)+'СЕТ СН'!$I$9+СВЦЭМ!$D$10+'СЕТ СН'!$I$5-'СЕТ СН'!$I$17</f>
        <v>3897.0023359200004</v>
      </c>
      <c r="G147" s="36">
        <f>SUMIFS(СВЦЭМ!$C$33:$C$776,СВЦЭМ!$A$33:$A$776,$A147,СВЦЭМ!$B$33:$B$776,G$119)+'СЕТ СН'!$I$9+СВЦЭМ!$D$10+'СЕТ СН'!$I$5-'СЕТ СН'!$I$17</f>
        <v>3881.6583679800001</v>
      </c>
      <c r="H147" s="36">
        <f>SUMIFS(СВЦЭМ!$C$33:$C$776,СВЦЭМ!$A$33:$A$776,$A147,СВЦЭМ!$B$33:$B$776,H$119)+'СЕТ СН'!$I$9+СВЦЭМ!$D$10+'СЕТ СН'!$I$5-'СЕТ СН'!$I$17</f>
        <v>3838.0239799300002</v>
      </c>
      <c r="I147" s="36">
        <f>SUMIFS(СВЦЭМ!$C$33:$C$776,СВЦЭМ!$A$33:$A$776,$A147,СВЦЭМ!$B$33:$B$776,I$119)+'СЕТ СН'!$I$9+СВЦЭМ!$D$10+'СЕТ СН'!$I$5-'СЕТ СН'!$I$17</f>
        <v>3820.7009121999999</v>
      </c>
      <c r="J147" s="36">
        <f>SUMIFS(СВЦЭМ!$C$33:$C$776,СВЦЭМ!$A$33:$A$776,$A147,СВЦЭМ!$B$33:$B$776,J$119)+'СЕТ СН'!$I$9+СВЦЭМ!$D$10+'СЕТ СН'!$I$5-'СЕТ СН'!$I$17</f>
        <v>3787.0855170499999</v>
      </c>
      <c r="K147" s="36">
        <f>SUMIFS(СВЦЭМ!$C$33:$C$776,СВЦЭМ!$A$33:$A$776,$A147,СВЦЭМ!$B$33:$B$776,K$119)+'СЕТ СН'!$I$9+СВЦЭМ!$D$10+'СЕТ СН'!$I$5-'СЕТ СН'!$I$17</f>
        <v>3774.0337170100001</v>
      </c>
      <c r="L147" s="36">
        <f>SUMIFS(СВЦЭМ!$C$33:$C$776,СВЦЭМ!$A$33:$A$776,$A147,СВЦЭМ!$B$33:$B$776,L$119)+'СЕТ СН'!$I$9+СВЦЭМ!$D$10+'СЕТ СН'!$I$5-'СЕТ СН'!$I$17</f>
        <v>3778.9378162400003</v>
      </c>
      <c r="M147" s="36">
        <f>SUMIFS(СВЦЭМ!$C$33:$C$776,СВЦЭМ!$A$33:$A$776,$A147,СВЦЭМ!$B$33:$B$776,M$119)+'СЕТ СН'!$I$9+СВЦЭМ!$D$10+'СЕТ СН'!$I$5-'СЕТ СН'!$I$17</f>
        <v>3735.6859567300003</v>
      </c>
      <c r="N147" s="36">
        <f>SUMIFS(СВЦЭМ!$C$33:$C$776,СВЦЭМ!$A$33:$A$776,$A147,СВЦЭМ!$B$33:$B$776,N$119)+'СЕТ СН'!$I$9+СВЦЭМ!$D$10+'СЕТ СН'!$I$5-'СЕТ СН'!$I$17</f>
        <v>3689.0467188900002</v>
      </c>
      <c r="O147" s="36">
        <f>SUMIFS(СВЦЭМ!$C$33:$C$776,СВЦЭМ!$A$33:$A$776,$A147,СВЦЭМ!$B$33:$B$776,O$119)+'СЕТ СН'!$I$9+СВЦЭМ!$D$10+'СЕТ СН'!$I$5-'СЕТ СН'!$I$17</f>
        <v>3670.8719936500001</v>
      </c>
      <c r="P147" s="36">
        <f>SUMIFS(СВЦЭМ!$C$33:$C$776,СВЦЭМ!$A$33:$A$776,$A147,СВЦЭМ!$B$33:$B$776,P$119)+'СЕТ СН'!$I$9+СВЦЭМ!$D$10+'СЕТ СН'!$I$5-'СЕТ СН'!$I$17</f>
        <v>3664.4012065800002</v>
      </c>
      <c r="Q147" s="36">
        <f>SUMIFS(СВЦЭМ!$C$33:$C$776,СВЦЭМ!$A$33:$A$776,$A147,СВЦЭМ!$B$33:$B$776,Q$119)+'СЕТ СН'!$I$9+СВЦЭМ!$D$10+'СЕТ СН'!$I$5-'СЕТ СН'!$I$17</f>
        <v>3664.49297428</v>
      </c>
      <c r="R147" s="36">
        <f>SUMIFS(СВЦЭМ!$C$33:$C$776,СВЦЭМ!$A$33:$A$776,$A147,СВЦЭМ!$B$33:$B$776,R$119)+'СЕТ СН'!$I$9+СВЦЭМ!$D$10+'СЕТ СН'!$I$5-'СЕТ СН'!$I$17</f>
        <v>3658.52400665</v>
      </c>
      <c r="S147" s="36">
        <f>SUMIFS(СВЦЭМ!$C$33:$C$776,СВЦЭМ!$A$33:$A$776,$A147,СВЦЭМ!$B$33:$B$776,S$119)+'СЕТ СН'!$I$9+СВЦЭМ!$D$10+'СЕТ СН'!$I$5-'СЕТ СН'!$I$17</f>
        <v>3672.72308664</v>
      </c>
      <c r="T147" s="36">
        <f>SUMIFS(СВЦЭМ!$C$33:$C$776,СВЦЭМ!$A$33:$A$776,$A147,СВЦЭМ!$B$33:$B$776,T$119)+'СЕТ СН'!$I$9+СВЦЭМ!$D$10+'СЕТ СН'!$I$5-'СЕТ СН'!$I$17</f>
        <v>3685.9954423600002</v>
      </c>
      <c r="U147" s="36">
        <f>SUMIFS(СВЦЭМ!$C$33:$C$776,СВЦЭМ!$A$33:$A$776,$A147,СВЦЭМ!$B$33:$B$776,U$119)+'СЕТ СН'!$I$9+СВЦЭМ!$D$10+'СЕТ СН'!$I$5-'СЕТ СН'!$I$17</f>
        <v>3713.0957742200003</v>
      </c>
      <c r="V147" s="36">
        <f>SUMIFS(СВЦЭМ!$C$33:$C$776,СВЦЭМ!$A$33:$A$776,$A147,СВЦЭМ!$B$33:$B$776,V$119)+'СЕТ СН'!$I$9+СВЦЭМ!$D$10+'СЕТ СН'!$I$5-'СЕТ СН'!$I$17</f>
        <v>3703.0136347600001</v>
      </c>
      <c r="W147" s="36">
        <f>SUMIFS(СВЦЭМ!$C$33:$C$776,СВЦЭМ!$A$33:$A$776,$A147,СВЦЭМ!$B$33:$B$776,W$119)+'СЕТ СН'!$I$9+СВЦЭМ!$D$10+'СЕТ СН'!$I$5-'СЕТ СН'!$I$17</f>
        <v>3685.2601570900001</v>
      </c>
      <c r="X147" s="36">
        <f>SUMIFS(СВЦЭМ!$C$33:$C$776,СВЦЭМ!$A$33:$A$776,$A147,СВЦЭМ!$B$33:$B$776,X$119)+'СЕТ СН'!$I$9+СВЦЭМ!$D$10+'СЕТ СН'!$I$5-'СЕТ СН'!$I$17</f>
        <v>3690.6511578700001</v>
      </c>
      <c r="Y147" s="36">
        <f>SUMIFS(СВЦЭМ!$C$33:$C$776,СВЦЭМ!$A$33:$A$776,$A147,СВЦЭМ!$B$33:$B$776,Y$119)+'СЕТ СН'!$I$9+СВЦЭМ!$D$10+'СЕТ СН'!$I$5-'СЕТ СН'!$I$17</f>
        <v>3768.1564072600004</v>
      </c>
    </row>
    <row r="148" spans="1:26" ht="15.75" x14ac:dyDescent="0.2">
      <c r="A148" s="35">
        <f t="shared" si="3"/>
        <v>44103</v>
      </c>
      <c r="B148" s="36">
        <f>SUMIFS(СВЦЭМ!$C$33:$C$776,СВЦЭМ!$A$33:$A$776,$A148,СВЦЭМ!$B$33:$B$776,B$119)+'СЕТ СН'!$I$9+СВЦЭМ!$D$10+'СЕТ СН'!$I$5-'СЕТ СН'!$I$17</f>
        <v>3828.0170218000003</v>
      </c>
      <c r="C148" s="36">
        <f>SUMIFS(СВЦЭМ!$C$33:$C$776,СВЦЭМ!$A$33:$A$776,$A148,СВЦЭМ!$B$33:$B$776,C$119)+'СЕТ СН'!$I$9+СВЦЭМ!$D$10+'СЕТ СН'!$I$5-'СЕТ СН'!$I$17</f>
        <v>3856.3721686400004</v>
      </c>
      <c r="D148" s="36">
        <f>SUMIFS(СВЦЭМ!$C$33:$C$776,СВЦЭМ!$A$33:$A$776,$A148,СВЦЭМ!$B$33:$B$776,D$119)+'СЕТ СН'!$I$9+СВЦЭМ!$D$10+'СЕТ СН'!$I$5-'СЕТ СН'!$I$17</f>
        <v>3872.9155484000003</v>
      </c>
      <c r="E148" s="36">
        <f>SUMIFS(СВЦЭМ!$C$33:$C$776,СВЦЭМ!$A$33:$A$776,$A148,СВЦЭМ!$B$33:$B$776,E$119)+'СЕТ СН'!$I$9+СВЦЭМ!$D$10+'СЕТ СН'!$I$5-'СЕТ СН'!$I$17</f>
        <v>3892.1288192400002</v>
      </c>
      <c r="F148" s="36">
        <f>SUMIFS(СВЦЭМ!$C$33:$C$776,СВЦЭМ!$A$33:$A$776,$A148,СВЦЭМ!$B$33:$B$776,F$119)+'СЕТ СН'!$I$9+СВЦЭМ!$D$10+'СЕТ СН'!$I$5-'СЕТ СН'!$I$17</f>
        <v>3896.4525235600004</v>
      </c>
      <c r="G148" s="36">
        <f>SUMIFS(СВЦЭМ!$C$33:$C$776,СВЦЭМ!$A$33:$A$776,$A148,СВЦЭМ!$B$33:$B$776,G$119)+'СЕТ СН'!$I$9+СВЦЭМ!$D$10+'СЕТ СН'!$I$5-'СЕТ СН'!$I$17</f>
        <v>3874.00887427</v>
      </c>
      <c r="H148" s="36">
        <f>SUMIFS(СВЦЭМ!$C$33:$C$776,СВЦЭМ!$A$33:$A$776,$A148,СВЦЭМ!$B$33:$B$776,H$119)+'СЕТ СН'!$I$9+СВЦЭМ!$D$10+'СЕТ СН'!$I$5-'СЕТ СН'!$I$17</f>
        <v>3832.5976922600003</v>
      </c>
      <c r="I148" s="36">
        <f>SUMIFS(СВЦЭМ!$C$33:$C$776,СВЦЭМ!$A$33:$A$776,$A148,СВЦЭМ!$B$33:$B$776,I$119)+'СЕТ СН'!$I$9+СВЦЭМ!$D$10+'СЕТ СН'!$I$5-'СЕТ СН'!$I$17</f>
        <v>3778.4338857000002</v>
      </c>
      <c r="J148" s="36">
        <f>SUMIFS(СВЦЭМ!$C$33:$C$776,СВЦЭМ!$A$33:$A$776,$A148,СВЦЭМ!$B$33:$B$776,J$119)+'СЕТ СН'!$I$9+СВЦЭМ!$D$10+'СЕТ СН'!$I$5-'СЕТ СН'!$I$17</f>
        <v>3757.0250145800001</v>
      </c>
      <c r="K148" s="36">
        <f>SUMIFS(СВЦЭМ!$C$33:$C$776,СВЦЭМ!$A$33:$A$776,$A148,СВЦЭМ!$B$33:$B$776,K$119)+'СЕТ СН'!$I$9+СВЦЭМ!$D$10+'СЕТ СН'!$I$5-'СЕТ СН'!$I$17</f>
        <v>3738.11266578</v>
      </c>
      <c r="L148" s="36">
        <f>SUMIFS(СВЦЭМ!$C$33:$C$776,СВЦЭМ!$A$33:$A$776,$A148,СВЦЭМ!$B$33:$B$776,L$119)+'СЕТ СН'!$I$9+СВЦЭМ!$D$10+'СЕТ СН'!$I$5-'СЕТ СН'!$I$17</f>
        <v>3775.3399468400003</v>
      </c>
      <c r="M148" s="36">
        <f>SUMIFS(СВЦЭМ!$C$33:$C$776,СВЦЭМ!$A$33:$A$776,$A148,СВЦЭМ!$B$33:$B$776,M$119)+'СЕТ СН'!$I$9+СВЦЭМ!$D$10+'СЕТ СН'!$I$5-'СЕТ СН'!$I$17</f>
        <v>3757.98863557</v>
      </c>
      <c r="N148" s="36">
        <f>SUMIFS(СВЦЭМ!$C$33:$C$776,СВЦЭМ!$A$33:$A$776,$A148,СВЦЭМ!$B$33:$B$776,N$119)+'СЕТ СН'!$I$9+СВЦЭМ!$D$10+'СЕТ СН'!$I$5-'СЕТ СН'!$I$17</f>
        <v>3733.28704655</v>
      </c>
      <c r="O148" s="36">
        <f>SUMIFS(СВЦЭМ!$C$33:$C$776,СВЦЭМ!$A$33:$A$776,$A148,СВЦЭМ!$B$33:$B$776,O$119)+'СЕТ СН'!$I$9+СВЦЭМ!$D$10+'СЕТ СН'!$I$5-'СЕТ СН'!$I$17</f>
        <v>3743.7325349299999</v>
      </c>
      <c r="P148" s="36">
        <f>SUMIFS(СВЦЭМ!$C$33:$C$776,СВЦЭМ!$A$33:$A$776,$A148,СВЦЭМ!$B$33:$B$776,P$119)+'СЕТ СН'!$I$9+СВЦЭМ!$D$10+'СЕТ СН'!$I$5-'СЕТ СН'!$I$17</f>
        <v>3729.3379273700002</v>
      </c>
      <c r="Q148" s="36">
        <f>SUMIFS(СВЦЭМ!$C$33:$C$776,СВЦЭМ!$A$33:$A$776,$A148,СВЦЭМ!$B$33:$B$776,Q$119)+'СЕТ СН'!$I$9+СВЦЭМ!$D$10+'СЕТ СН'!$I$5-'СЕТ СН'!$I$17</f>
        <v>3709.6385595600004</v>
      </c>
      <c r="R148" s="36">
        <f>SUMIFS(СВЦЭМ!$C$33:$C$776,СВЦЭМ!$A$33:$A$776,$A148,СВЦЭМ!$B$33:$B$776,R$119)+'СЕТ СН'!$I$9+СВЦЭМ!$D$10+'СЕТ СН'!$I$5-'СЕТ СН'!$I$17</f>
        <v>3812.5353219000003</v>
      </c>
      <c r="S148" s="36">
        <f>SUMIFS(СВЦЭМ!$C$33:$C$776,СВЦЭМ!$A$33:$A$776,$A148,СВЦЭМ!$B$33:$B$776,S$119)+'СЕТ СН'!$I$9+СВЦЭМ!$D$10+'СЕТ СН'!$I$5-'СЕТ СН'!$I$17</f>
        <v>3760.2571080900002</v>
      </c>
      <c r="T148" s="36">
        <f>SUMIFS(СВЦЭМ!$C$33:$C$776,СВЦЭМ!$A$33:$A$776,$A148,СВЦЭМ!$B$33:$B$776,T$119)+'СЕТ СН'!$I$9+СВЦЭМ!$D$10+'СЕТ СН'!$I$5-'СЕТ СН'!$I$17</f>
        <v>3716.9403497800004</v>
      </c>
      <c r="U148" s="36">
        <f>SUMIFS(СВЦЭМ!$C$33:$C$776,СВЦЭМ!$A$33:$A$776,$A148,СВЦЭМ!$B$33:$B$776,U$119)+'СЕТ СН'!$I$9+СВЦЭМ!$D$10+'СЕТ СН'!$I$5-'СЕТ СН'!$I$17</f>
        <v>3741.7948146500003</v>
      </c>
      <c r="V148" s="36">
        <f>SUMIFS(СВЦЭМ!$C$33:$C$776,СВЦЭМ!$A$33:$A$776,$A148,СВЦЭМ!$B$33:$B$776,V$119)+'СЕТ СН'!$I$9+СВЦЭМ!$D$10+'СЕТ СН'!$I$5-'СЕТ СН'!$I$17</f>
        <v>3732.63851712</v>
      </c>
      <c r="W148" s="36">
        <f>SUMIFS(СВЦЭМ!$C$33:$C$776,СВЦЭМ!$A$33:$A$776,$A148,СВЦЭМ!$B$33:$B$776,W$119)+'СЕТ СН'!$I$9+СВЦЭМ!$D$10+'СЕТ СН'!$I$5-'СЕТ СН'!$I$17</f>
        <v>3717.0850892900003</v>
      </c>
      <c r="X148" s="36">
        <f>SUMIFS(СВЦЭМ!$C$33:$C$776,СВЦЭМ!$A$33:$A$776,$A148,СВЦЭМ!$B$33:$B$776,X$119)+'СЕТ СН'!$I$9+СВЦЭМ!$D$10+'СЕТ СН'!$I$5-'СЕТ СН'!$I$17</f>
        <v>3689.7684247800003</v>
      </c>
      <c r="Y148" s="36">
        <f>SUMIFS(СВЦЭМ!$C$33:$C$776,СВЦЭМ!$A$33:$A$776,$A148,СВЦЭМ!$B$33:$B$776,Y$119)+'СЕТ СН'!$I$9+СВЦЭМ!$D$10+'СЕТ СН'!$I$5-'СЕТ СН'!$I$17</f>
        <v>3725.21258278</v>
      </c>
    </row>
    <row r="149" spans="1:26" ht="15.75" x14ac:dyDescent="0.2">
      <c r="A149" s="35">
        <f t="shared" si="3"/>
        <v>44104</v>
      </c>
      <c r="B149" s="36">
        <f>SUMIFS(СВЦЭМ!$C$33:$C$776,СВЦЭМ!$A$33:$A$776,$A149,СВЦЭМ!$B$33:$B$776,B$119)+'СЕТ СН'!$I$9+СВЦЭМ!$D$10+'СЕТ СН'!$I$5-'СЕТ СН'!$I$17</f>
        <v>3800.9116192500001</v>
      </c>
      <c r="C149" s="36">
        <f>SUMIFS(СВЦЭМ!$C$33:$C$776,СВЦЭМ!$A$33:$A$776,$A149,СВЦЭМ!$B$33:$B$776,C$119)+'СЕТ СН'!$I$9+СВЦЭМ!$D$10+'СЕТ СН'!$I$5-'СЕТ СН'!$I$17</f>
        <v>3830.88024206</v>
      </c>
      <c r="D149" s="36">
        <f>SUMIFS(СВЦЭМ!$C$33:$C$776,СВЦЭМ!$A$33:$A$776,$A149,СВЦЭМ!$B$33:$B$776,D$119)+'СЕТ СН'!$I$9+СВЦЭМ!$D$10+'СЕТ СН'!$I$5-'СЕТ СН'!$I$17</f>
        <v>3850.4637886400001</v>
      </c>
      <c r="E149" s="36">
        <f>SUMIFS(СВЦЭМ!$C$33:$C$776,СВЦЭМ!$A$33:$A$776,$A149,СВЦЭМ!$B$33:$B$776,E$119)+'СЕТ СН'!$I$9+СВЦЭМ!$D$10+'СЕТ СН'!$I$5-'СЕТ СН'!$I$17</f>
        <v>3867.3753203700003</v>
      </c>
      <c r="F149" s="36">
        <f>SUMIFS(СВЦЭМ!$C$33:$C$776,СВЦЭМ!$A$33:$A$776,$A149,СВЦЭМ!$B$33:$B$776,F$119)+'СЕТ СН'!$I$9+СВЦЭМ!$D$10+'СЕТ СН'!$I$5-'СЕТ СН'!$I$17</f>
        <v>3864.0330288100004</v>
      </c>
      <c r="G149" s="36">
        <f>SUMIFS(СВЦЭМ!$C$33:$C$776,СВЦЭМ!$A$33:$A$776,$A149,СВЦЭМ!$B$33:$B$776,G$119)+'СЕТ СН'!$I$9+СВЦЭМ!$D$10+'СЕТ СН'!$I$5-'СЕТ СН'!$I$17</f>
        <v>3846.9273766300003</v>
      </c>
      <c r="H149" s="36">
        <f>SUMIFS(СВЦЭМ!$C$33:$C$776,СВЦЭМ!$A$33:$A$776,$A149,СВЦЭМ!$B$33:$B$776,H$119)+'СЕТ СН'!$I$9+СВЦЭМ!$D$10+'СЕТ СН'!$I$5-'СЕТ СН'!$I$17</f>
        <v>3801.2568944100003</v>
      </c>
      <c r="I149" s="36">
        <f>SUMIFS(СВЦЭМ!$C$33:$C$776,СВЦЭМ!$A$33:$A$776,$A149,СВЦЭМ!$B$33:$B$776,I$119)+'СЕТ СН'!$I$9+СВЦЭМ!$D$10+'СЕТ СН'!$I$5-'СЕТ СН'!$I$17</f>
        <v>3734.9469227200002</v>
      </c>
      <c r="J149" s="36">
        <f>SUMIFS(СВЦЭМ!$C$33:$C$776,СВЦЭМ!$A$33:$A$776,$A149,СВЦЭМ!$B$33:$B$776,J$119)+'СЕТ СН'!$I$9+СВЦЭМ!$D$10+'СЕТ СН'!$I$5-'СЕТ СН'!$I$17</f>
        <v>3705.0772464900001</v>
      </c>
      <c r="K149" s="36">
        <f>SUMIFS(СВЦЭМ!$C$33:$C$776,СВЦЭМ!$A$33:$A$776,$A149,СВЦЭМ!$B$33:$B$776,K$119)+'СЕТ СН'!$I$9+СВЦЭМ!$D$10+'СЕТ СН'!$I$5-'СЕТ СН'!$I$17</f>
        <v>3688.3304910400002</v>
      </c>
      <c r="L149" s="36">
        <f>SUMIFS(СВЦЭМ!$C$33:$C$776,СВЦЭМ!$A$33:$A$776,$A149,СВЦЭМ!$B$33:$B$776,L$119)+'СЕТ СН'!$I$9+СВЦЭМ!$D$10+'СЕТ СН'!$I$5-'СЕТ СН'!$I$17</f>
        <v>3700.8590880400002</v>
      </c>
      <c r="M149" s="36">
        <f>SUMIFS(СВЦЭМ!$C$33:$C$776,СВЦЭМ!$A$33:$A$776,$A149,СВЦЭМ!$B$33:$B$776,M$119)+'СЕТ СН'!$I$9+СВЦЭМ!$D$10+'СЕТ СН'!$I$5-'СЕТ СН'!$I$17</f>
        <v>3672.1708873600001</v>
      </c>
      <c r="N149" s="36">
        <f>SUMIFS(СВЦЭМ!$C$33:$C$776,СВЦЭМ!$A$33:$A$776,$A149,СВЦЭМ!$B$33:$B$776,N$119)+'СЕТ СН'!$I$9+СВЦЭМ!$D$10+'СЕТ СН'!$I$5-'СЕТ СН'!$I$17</f>
        <v>3633.4547344299999</v>
      </c>
      <c r="O149" s="36">
        <f>SUMIFS(СВЦЭМ!$C$33:$C$776,СВЦЭМ!$A$33:$A$776,$A149,СВЦЭМ!$B$33:$B$776,O$119)+'СЕТ СН'!$I$9+СВЦЭМ!$D$10+'СЕТ СН'!$I$5-'СЕТ СН'!$I$17</f>
        <v>3612.9235799300004</v>
      </c>
      <c r="P149" s="36">
        <f>SUMIFS(СВЦЭМ!$C$33:$C$776,СВЦЭМ!$A$33:$A$776,$A149,СВЦЭМ!$B$33:$B$776,P$119)+'СЕТ СН'!$I$9+СВЦЭМ!$D$10+'СЕТ СН'!$I$5-'СЕТ СН'!$I$17</f>
        <v>3610.7729030300002</v>
      </c>
      <c r="Q149" s="36">
        <f>SUMIFS(СВЦЭМ!$C$33:$C$776,СВЦЭМ!$A$33:$A$776,$A149,СВЦЭМ!$B$33:$B$776,Q$119)+'СЕТ СН'!$I$9+СВЦЭМ!$D$10+'СЕТ СН'!$I$5-'СЕТ СН'!$I$17</f>
        <v>3610.9820923300003</v>
      </c>
      <c r="R149" s="36">
        <f>SUMIFS(СВЦЭМ!$C$33:$C$776,СВЦЭМ!$A$33:$A$776,$A149,СВЦЭМ!$B$33:$B$776,R$119)+'СЕТ СН'!$I$9+СВЦЭМ!$D$10+'СЕТ СН'!$I$5-'СЕТ СН'!$I$17</f>
        <v>3612.1910632400004</v>
      </c>
      <c r="S149" s="36">
        <f>SUMIFS(СВЦЭМ!$C$33:$C$776,СВЦЭМ!$A$33:$A$776,$A149,СВЦЭМ!$B$33:$B$776,S$119)+'СЕТ СН'!$I$9+СВЦЭМ!$D$10+'СЕТ СН'!$I$5-'СЕТ СН'!$I$17</f>
        <v>3615.2875391600001</v>
      </c>
      <c r="T149" s="36">
        <f>SUMIFS(СВЦЭМ!$C$33:$C$776,СВЦЭМ!$A$33:$A$776,$A149,СВЦЭМ!$B$33:$B$776,T$119)+'СЕТ СН'!$I$9+СВЦЭМ!$D$10+'СЕТ СН'!$I$5-'СЕТ СН'!$I$17</f>
        <v>3608.7040165300004</v>
      </c>
      <c r="U149" s="36">
        <f>SUMIFS(СВЦЭМ!$C$33:$C$776,СВЦЭМ!$A$33:$A$776,$A149,СВЦЭМ!$B$33:$B$776,U$119)+'СЕТ СН'!$I$9+СВЦЭМ!$D$10+'СЕТ СН'!$I$5-'СЕТ СН'!$I$17</f>
        <v>3626.6009459100001</v>
      </c>
      <c r="V149" s="36">
        <f>SUMIFS(СВЦЭМ!$C$33:$C$776,СВЦЭМ!$A$33:$A$776,$A149,СВЦЭМ!$B$33:$B$776,V$119)+'СЕТ СН'!$I$9+СВЦЭМ!$D$10+'СЕТ СН'!$I$5-'СЕТ СН'!$I$17</f>
        <v>3610.0762090300004</v>
      </c>
      <c r="W149" s="36">
        <f>SUMIFS(СВЦЭМ!$C$33:$C$776,СВЦЭМ!$A$33:$A$776,$A149,СВЦЭМ!$B$33:$B$776,W$119)+'СЕТ СН'!$I$9+СВЦЭМ!$D$10+'СЕТ СН'!$I$5-'СЕТ СН'!$I$17</f>
        <v>3602.7290822600003</v>
      </c>
      <c r="X149" s="36">
        <f>SUMIFS(СВЦЭМ!$C$33:$C$776,СВЦЭМ!$A$33:$A$776,$A149,СВЦЭМ!$B$33:$B$776,X$119)+'СЕТ СН'!$I$9+СВЦЭМ!$D$10+'СЕТ СН'!$I$5-'СЕТ СН'!$I$17</f>
        <v>3641.03073184</v>
      </c>
      <c r="Y149" s="36">
        <f>SUMIFS(СВЦЭМ!$C$33:$C$776,СВЦЭМ!$A$33:$A$776,$A149,СВЦЭМ!$B$33:$B$776,Y$119)+'СЕТ СН'!$I$9+СВЦЭМ!$D$10+'СЕТ СН'!$I$5-'СЕТ СН'!$I$17</f>
        <v>3709.1576922900003</v>
      </c>
    </row>
    <row r="150" spans="1:26" ht="15.75" hidden="1" x14ac:dyDescent="0.2">
      <c r="A150" s="35">
        <f t="shared" si="3"/>
        <v>44105</v>
      </c>
      <c r="B150" s="36">
        <f>SUMIFS(СВЦЭМ!$C$33:$C$776,СВЦЭМ!$A$33:$A$776,$A150,СВЦЭМ!$B$33:$B$776,B$119)+'СЕТ СН'!$I$9+СВЦЭМ!$D$10+'СЕТ СН'!$I$5-'СЕТ СН'!$I$17</f>
        <v>3133.7586840399999</v>
      </c>
      <c r="C150" s="36">
        <f>SUMIFS(СВЦЭМ!$C$33:$C$776,СВЦЭМ!$A$33:$A$776,$A150,СВЦЭМ!$B$33:$B$776,C$119)+'СЕТ СН'!$I$9+СВЦЭМ!$D$10+'СЕТ СН'!$I$5-'СЕТ СН'!$I$17</f>
        <v>3133.7586840399999</v>
      </c>
      <c r="D150" s="36">
        <f>SUMIFS(СВЦЭМ!$C$33:$C$776,СВЦЭМ!$A$33:$A$776,$A150,СВЦЭМ!$B$33:$B$776,D$119)+'СЕТ СН'!$I$9+СВЦЭМ!$D$10+'СЕТ СН'!$I$5-'СЕТ СН'!$I$17</f>
        <v>3133.7586840399999</v>
      </c>
      <c r="E150" s="36">
        <f>SUMIFS(СВЦЭМ!$C$33:$C$776,СВЦЭМ!$A$33:$A$776,$A150,СВЦЭМ!$B$33:$B$776,E$119)+'СЕТ СН'!$I$9+СВЦЭМ!$D$10+'СЕТ СН'!$I$5-'СЕТ СН'!$I$17</f>
        <v>3133.7586840399999</v>
      </c>
      <c r="F150" s="36">
        <f>SUMIFS(СВЦЭМ!$C$33:$C$776,СВЦЭМ!$A$33:$A$776,$A150,СВЦЭМ!$B$33:$B$776,F$119)+'СЕТ СН'!$I$9+СВЦЭМ!$D$10+'СЕТ СН'!$I$5-'СЕТ СН'!$I$17</f>
        <v>3133.7586840399999</v>
      </c>
      <c r="G150" s="36">
        <f>SUMIFS(СВЦЭМ!$C$33:$C$776,СВЦЭМ!$A$33:$A$776,$A150,СВЦЭМ!$B$33:$B$776,G$119)+'СЕТ СН'!$I$9+СВЦЭМ!$D$10+'СЕТ СН'!$I$5-'СЕТ СН'!$I$17</f>
        <v>3133.7586840399999</v>
      </c>
      <c r="H150" s="36">
        <f>SUMIFS(СВЦЭМ!$C$33:$C$776,СВЦЭМ!$A$33:$A$776,$A150,СВЦЭМ!$B$33:$B$776,H$119)+'СЕТ СН'!$I$9+СВЦЭМ!$D$10+'СЕТ СН'!$I$5-'СЕТ СН'!$I$17</f>
        <v>3133.7586840399999</v>
      </c>
      <c r="I150" s="36">
        <f>SUMIFS(СВЦЭМ!$C$33:$C$776,СВЦЭМ!$A$33:$A$776,$A150,СВЦЭМ!$B$33:$B$776,I$119)+'СЕТ СН'!$I$9+СВЦЭМ!$D$10+'СЕТ СН'!$I$5-'СЕТ СН'!$I$17</f>
        <v>3133.7586840399999</v>
      </c>
      <c r="J150" s="36">
        <f>SUMIFS(СВЦЭМ!$C$33:$C$776,СВЦЭМ!$A$33:$A$776,$A150,СВЦЭМ!$B$33:$B$776,J$119)+'СЕТ СН'!$I$9+СВЦЭМ!$D$10+'СЕТ СН'!$I$5-'СЕТ СН'!$I$17</f>
        <v>3133.7586840399999</v>
      </c>
      <c r="K150" s="36">
        <f>SUMIFS(СВЦЭМ!$C$33:$C$776,СВЦЭМ!$A$33:$A$776,$A150,СВЦЭМ!$B$33:$B$776,K$119)+'СЕТ СН'!$I$9+СВЦЭМ!$D$10+'СЕТ СН'!$I$5-'СЕТ СН'!$I$17</f>
        <v>3133.7586840399999</v>
      </c>
      <c r="L150" s="36">
        <f>SUMIFS(СВЦЭМ!$C$33:$C$776,СВЦЭМ!$A$33:$A$776,$A150,СВЦЭМ!$B$33:$B$776,L$119)+'СЕТ СН'!$I$9+СВЦЭМ!$D$10+'СЕТ СН'!$I$5-'СЕТ СН'!$I$17</f>
        <v>3133.7586840399999</v>
      </c>
      <c r="M150" s="36">
        <f>SUMIFS(СВЦЭМ!$C$33:$C$776,СВЦЭМ!$A$33:$A$776,$A150,СВЦЭМ!$B$33:$B$776,M$119)+'СЕТ СН'!$I$9+СВЦЭМ!$D$10+'СЕТ СН'!$I$5-'СЕТ СН'!$I$17</f>
        <v>3133.7586840399999</v>
      </c>
      <c r="N150" s="36">
        <f>SUMIFS(СВЦЭМ!$C$33:$C$776,СВЦЭМ!$A$33:$A$776,$A150,СВЦЭМ!$B$33:$B$776,N$119)+'СЕТ СН'!$I$9+СВЦЭМ!$D$10+'СЕТ СН'!$I$5-'СЕТ СН'!$I$17</f>
        <v>3133.7586840399999</v>
      </c>
      <c r="O150" s="36">
        <f>SUMIFS(СВЦЭМ!$C$33:$C$776,СВЦЭМ!$A$33:$A$776,$A150,СВЦЭМ!$B$33:$B$776,O$119)+'СЕТ СН'!$I$9+СВЦЭМ!$D$10+'СЕТ СН'!$I$5-'СЕТ СН'!$I$17</f>
        <v>3133.7586840399999</v>
      </c>
      <c r="P150" s="36">
        <f>SUMIFS(СВЦЭМ!$C$33:$C$776,СВЦЭМ!$A$33:$A$776,$A150,СВЦЭМ!$B$33:$B$776,P$119)+'СЕТ СН'!$I$9+СВЦЭМ!$D$10+'СЕТ СН'!$I$5-'СЕТ СН'!$I$17</f>
        <v>3133.7586840399999</v>
      </c>
      <c r="Q150" s="36">
        <f>SUMIFS(СВЦЭМ!$C$33:$C$776,СВЦЭМ!$A$33:$A$776,$A150,СВЦЭМ!$B$33:$B$776,Q$119)+'СЕТ СН'!$I$9+СВЦЭМ!$D$10+'СЕТ СН'!$I$5-'СЕТ СН'!$I$17</f>
        <v>3133.7586840399999</v>
      </c>
      <c r="R150" s="36">
        <f>SUMIFS(СВЦЭМ!$C$33:$C$776,СВЦЭМ!$A$33:$A$776,$A150,СВЦЭМ!$B$33:$B$776,R$119)+'СЕТ СН'!$I$9+СВЦЭМ!$D$10+'СЕТ СН'!$I$5-'СЕТ СН'!$I$17</f>
        <v>3133.7586840399999</v>
      </c>
      <c r="S150" s="36">
        <f>SUMIFS(СВЦЭМ!$C$33:$C$776,СВЦЭМ!$A$33:$A$776,$A150,СВЦЭМ!$B$33:$B$776,S$119)+'СЕТ СН'!$I$9+СВЦЭМ!$D$10+'СЕТ СН'!$I$5-'СЕТ СН'!$I$17</f>
        <v>3133.7586840399999</v>
      </c>
      <c r="T150" s="36">
        <f>SUMIFS(СВЦЭМ!$C$33:$C$776,СВЦЭМ!$A$33:$A$776,$A150,СВЦЭМ!$B$33:$B$776,T$119)+'СЕТ СН'!$I$9+СВЦЭМ!$D$10+'СЕТ СН'!$I$5-'СЕТ СН'!$I$17</f>
        <v>3133.7586840399999</v>
      </c>
      <c r="U150" s="36">
        <f>SUMIFS(СВЦЭМ!$C$33:$C$776,СВЦЭМ!$A$33:$A$776,$A150,СВЦЭМ!$B$33:$B$776,U$119)+'СЕТ СН'!$I$9+СВЦЭМ!$D$10+'СЕТ СН'!$I$5-'СЕТ СН'!$I$17</f>
        <v>3133.7586840399999</v>
      </c>
      <c r="V150" s="36">
        <f>SUMIFS(СВЦЭМ!$C$33:$C$776,СВЦЭМ!$A$33:$A$776,$A150,СВЦЭМ!$B$33:$B$776,V$119)+'СЕТ СН'!$I$9+СВЦЭМ!$D$10+'СЕТ СН'!$I$5-'СЕТ СН'!$I$17</f>
        <v>3133.7586840399999</v>
      </c>
      <c r="W150" s="36">
        <f>SUMIFS(СВЦЭМ!$C$33:$C$776,СВЦЭМ!$A$33:$A$776,$A150,СВЦЭМ!$B$33:$B$776,W$119)+'СЕТ СН'!$I$9+СВЦЭМ!$D$10+'СЕТ СН'!$I$5-'СЕТ СН'!$I$17</f>
        <v>3133.7586840399999</v>
      </c>
      <c r="X150" s="36">
        <f>SUMIFS(СВЦЭМ!$C$33:$C$776,СВЦЭМ!$A$33:$A$776,$A150,СВЦЭМ!$B$33:$B$776,X$119)+'СЕТ СН'!$I$9+СВЦЭМ!$D$10+'СЕТ СН'!$I$5-'СЕТ СН'!$I$17</f>
        <v>3133.7586840399999</v>
      </c>
      <c r="Y150" s="36">
        <f>SUMIFS(СВЦЭМ!$C$33:$C$776,СВЦЭМ!$A$33:$A$776,$A150,СВЦЭМ!$B$33:$B$776,Y$119)+'СЕТ СН'!$I$9+СВЦЭМ!$D$10+'СЕТ СН'!$I$5-'СЕТ СН'!$I$17</f>
        <v>3133.7586840399999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3" t="s">
        <v>74</v>
      </c>
      <c r="B153" s="123"/>
      <c r="C153" s="123"/>
      <c r="D153" s="123"/>
      <c r="E153" s="123"/>
      <c r="F153" s="123"/>
      <c r="G153" s="123"/>
      <c r="H153" s="123"/>
      <c r="I153" s="123"/>
      <c r="J153" s="123"/>
      <c r="K153" s="123"/>
      <c r="L153" s="123"/>
      <c r="M153" s="123"/>
      <c r="N153" s="124" t="s">
        <v>29</v>
      </c>
      <c r="O153" s="124"/>
      <c r="P153" s="124"/>
      <c r="Q153" s="124"/>
      <c r="R153" s="124"/>
      <c r="S153" s="124"/>
      <c r="T153" s="124"/>
      <c r="U153" s="124"/>
      <c r="V153" s="39"/>
      <c r="W153" s="39"/>
      <c r="X153" s="39"/>
      <c r="Y153" s="39"/>
      <c r="Z153" s="39"/>
    </row>
    <row r="154" spans="1:26" ht="15.75" x14ac:dyDescent="0.2">
      <c r="A154" s="123"/>
      <c r="B154" s="123"/>
      <c r="C154" s="123"/>
      <c r="D154" s="123"/>
      <c r="E154" s="123"/>
      <c r="F154" s="123"/>
      <c r="G154" s="123"/>
      <c r="H154" s="123"/>
      <c r="I154" s="123"/>
      <c r="J154" s="123"/>
      <c r="K154" s="123"/>
      <c r="L154" s="123"/>
      <c r="M154" s="123"/>
      <c r="N154" s="125" t="s">
        <v>0</v>
      </c>
      <c r="O154" s="125"/>
      <c r="P154" s="125" t="s">
        <v>1</v>
      </c>
      <c r="Q154" s="125"/>
      <c r="R154" s="125" t="s">
        <v>2</v>
      </c>
      <c r="S154" s="125"/>
      <c r="T154" s="125" t="s">
        <v>3</v>
      </c>
      <c r="U154" s="125"/>
      <c r="V154" s="39"/>
      <c r="W154" s="39"/>
      <c r="X154" s="39"/>
      <c r="Y154" s="39"/>
      <c r="Z154" s="39"/>
    </row>
    <row r="155" spans="1:26" ht="15.75" customHeight="1" x14ac:dyDescent="0.2">
      <c r="A155" s="123"/>
      <c r="B155" s="123"/>
      <c r="C155" s="123"/>
      <c r="D155" s="123"/>
      <c r="E155" s="123"/>
      <c r="F155" s="123"/>
      <c r="G155" s="123"/>
      <c r="H155" s="123"/>
      <c r="I155" s="123"/>
      <c r="J155" s="123"/>
      <c r="K155" s="123"/>
      <c r="L155" s="123"/>
      <c r="M155" s="123"/>
      <c r="N155" s="126">
        <f>СВЦЭМ!$D$12+'СЕТ СН'!$F$10-'СЕТ СН'!$F$18</f>
        <v>520439.72392638039</v>
      </c>
      <c r="O155" s="127"/>
      <c r="P155" s="126">
        <f>СВЦЭМ!$D$12+'СЕТ СН'!$F$10-'СЕТ СН'!$G$18</f>
        <v>520439.72392638039</v>
      </c>
      <c r="Q155" s="127"/>
      <c r="R155" s="126">
        <f>СВЦЭМ!$D$12+'СЕТ СН'!$F$10-'СЕТ СН'!$H$18</f>
        <v>520439.72392638039</v>
      </c>
      <c r="S155" s="127"/>
      <c r="T155" s="126">
        <f>СВЦЭМ!$D$12+'СЕТ СН'!$F$10-'СЕТ СН'!$I$18</f>
        <v>520439.72392638039</v>
      </c>
      <c r="U155" s="127"/>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3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2020 г.</v>
      </c>
      <c r="B1" s="139"/>
      <c r="C1" s="139"/>
      <c r="D1" s="139"/>
      <c r="E1" s="139"/>
      <c r="F1" s="139"/>
      <c r="G1" s="139"/>
      <c r="H1" s="139"/>
      <c r="I1" s="139"/>
      <c r="J1" s="139"/>
      <c r="K1" s="139"/>
      <c r="L1" s="139"/>
      <c r="M1" s="139"/>
      <c r="N1" s="139"/>
      <c r="O1" s="139"/>
      <c r="P1" s="139"/>
      <c r="Q1" s="139"/>
      <c r="R1" s="139"/>
      <c r="S1" s="139"/>
      <c r="T1" s="139"/>
      <c r="U1" s="139"/>
      <c r="V1" s="139"/>
      <c r="W1" s="139"/>
      <c r="X1" s="139"/>
      <c r="Y1" s="139"/>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0" t="s">
        <v>39</v>
      </c>
      <c r="B3" s="140"/>
      <c r="C3" s="140"/>
      <c r="D3" s="140"/>
      <c r="E3" s="140"/>
      <c r="F3" s="140"/>
      <c r="G3" s="140"/>
      <c r="H3" s="140"/>
      <c r="I3" s="140"/>
      <c r="J3" s="140"/>
      <c r="K3" s="140"/>
      <c r="L3" s="140"/>
      <c r="M3" s="140"/>
      <c r="N3" s="140"/>
      <c r="O3" s="140"/>
      <c r="P3" s="140"/>
      <c r="Q3" s="140"/>
      <c r="R3" s="140"/>
      <c r="S3" s="140"/>
      <c r="T3" s="140"/>
      <c r="U3" s="140"/>
      <c r="V3" s="140"/>
      <c r="W3" s="140"/>
      <c r="X3" s="140"/>
      <c r="Y3" s="140"/>
    </row>
    <row r="4" spans="1:27" ht="33" customHeight="1" x14ac:dyDescent="0.2">
      <c r="A4" s="153" t="s">
        <v>9</v>
      </c>
      <c r="B4" s="153"/>
      <c r="C4" s="153"/>
      <c r="D4" s="153"/>
      <c r="E4" s="153"/>
      <c r="F4" s="153"/>
      <c r="G4" s="153"/>
      <c r="H4" s="153"/>
      <c r="I4" s="153"/>
      <c r="J4" s="153"/>
      <c r="K4" s="153"/>
      <c r="L4" s="153"/>
      <c r="M4" s="153"/>
      <c r="N4" s="153"/>
      <c r="O4" s="153"/>
      <c r="P4" s="153"/>
      <c r="Q4" s="153"/>
      <c r="R4" s="153"/>
      <c r="S4" s="153"/>
      <c r="T4" s="153"/>
      <c r="U4" s="153"/>
      <c r="V4" s="153"/>
      <c r="W4" s="153"/>
      <c r="X4" s="153"/>
      <c r="Y4" s="15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4" t="s">
        <v>7</v>
      </c>
      <c r="B9" s="128" t="s">
        <v>69</v>
      </c>
      <c r="C9" s="129"/>
      <c r="D9" s="129"/>
      <c r="E9" s="129"/>
      <c r="F9" s="129"/>
      <c r="G9" s="129"/>
      <c r="H9" s="129"/>
      <c r="I9" s="129"/>
      <c r="J9" s="129"/>
      <c r="K9" s="129"/>
      <c r="L9" s="129"/>
      <c r="M9" s="129"/>
      <c r="N9" s="129"/>
      <c r="O9" s="129"/>
      <c r="P9" s="129"/>
      <c r="Q9" s="129"/>
      <c r="R9" s="129"/>
      <c r="S9" s="129"/>
      <c r="T9" s="129"/>
      <c r="U9" s="129"/>
      <c r="V9" s="129"/>
      <c r="W9" s="129"/>
      <c r="X9" s="129"/>
      <c r="Y9" s="130"/>
    </row>
    <row r="10" spans="1:27" ht="12.75" x14ac:dyDescent="0.2">
      <c r="A10" s="135"/>
      <c r="B10" s="131"/>
      <c r="C10" s="132"/>
      <c r="D10" s="132"/>
      <c r="E10" s="132"/>
      <c r="F10" s="132"/>
      <c r="G10" s="132"/>
      <c r="H10" s="132"/>
      <c r="I10" s="132"/>
      <c r="J10" s="132"/>
      <c r="K10" s="132"/>
      <c r="L10" s="132"/>
      <c r="M10" s="132"/>
      <c r="N10" s="132"/>
      <c r="O10" s="132"/>
      <c r="P10" s="132"/>
      <c r="Q10" s="132"/>
      <c r="R10" s="132"/>
      <c r="S10" s="132"/>
      <c r="T10" s="132"/>
      <c r="U10" s="132"/>
      <c r="V10" s="132"/>
      <c r="W10" s="132"/>
      <c r="X10" s="132"/>
      <c r="Y10" s="133"/>
    </row>
    <row r="11" spans="1:27" ht="12.75" customHeight="1" x14ac:dyDescent="0.2">
      <c r="A11" s="13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01.09.2020</v>
      </c>
      <c r="B12" s="36">
        <f>SUMIFS(СВЦЭМ!$C$33:$C$776,СВЦЭМ!$A$33:$A$776,$A12,СВЦЭМ!$B$33:$B$776,B$11)+'СЕТ СН'!$F$9+СВЦЭМ!$D$10+'СЕТ СН'!$F$6-'СЕТ СН'!$F$19</f>
        <v>941.69173921000004</v>
      </c>
      <c r="C12" s="36">
        <f>SUMIFS(СВЦЭМ!$C$33:$C$776,СВЦЭМ!$A$33:$A$776,$A12,СВЦЭМ!$B$33:$B$776,C$11)+'СЕТ СН'!$F$9+СВЦЭМ!$D$10+'СЕТ СН'!$F$6-'СЕТ СН'!$F$19</f>
        <v>988.60278693000009</v>
      </c>
      <c r="D12" s="36">
        <f>SUMIFS(СВЦЭМ!$C$33:$C$776,СВЦЭМ!$A$33:$A$776,$A12,СВЦЭМ!$B$33:$B$776,D$11)+'СЕТ СН'!$F$9+СВЦЭМ!$D$10+'СЕТ СН'!$F$6-'СЕТ СН'!$F$19</f>
        <v>1007.86076516</v>
      </c>
      <c r="E12" s="36">
        <f>SUMIFS(СВЦЭМ!$C$33:$C$776,СВЦЭМ!$A$33:$A$776,$A12,СВЦЭМ!$B$33:$B$776,E$11)+'СЕТ СН'!$F$9+СВЦЭМ!$D$10+'СЕТ СН'!$F$6-'СЕТ СН'!$F$19</f>
        <v>1023.8729477500001</v>
      </c>
      <c r="F12" s="36">
        <f>SUMIFS(СВЦЭМ!$C$33:$C$776,СВЦЭМ!$A$33:$A$776,$A12,СВЦЭМ!$B$33:$B$776,F$11)+'СЕТ СН'!$F$9+СВЦЭМ!$D$10+'СЕТ СН'!$F$6-'СЕТ СН'!$F$19</f>
        <v>1035.09200244</v>
      </c>
      <c r="G12" s="36">
        <f>SUMIFS(СВЦЭМ!$C$33:$C$776,СВЦЭМ!$A$33:$A$776,$A12,СВЦЭМ!$B$33:$B$776,G$11)+'СЕТ СН'!$F$9+СВЦЭМ!$D$10+'СЕТ СН'!$F$6-'СЕТ СН'!$F$19</f>
        <v>1037.34698699</v>
      </c>
      <c r="H12" s="36">
        <f>SUMIFS(СВЦЭМ!$C$33:$C$776,СВЦЭМ!$A$33:$A$776,$A12,СВЦЭМ!$B$33:$B$776,H$11)+'СЕТ СН'!$F$9+СВЦЭМ!$D$10+'СЕТ СН'!$F$6-'СЕТ СН'!$F$19</f>
        <v>1023.60544458</v>
      </c>
      <c r="I12" s="36">
        <f>SUMIFS(СВЦЭМ!$C$33:$C$776,СВЦЭМ!$A$33:$A$776,$A12,СВЦЭМ!$B$33:$B$776,I$11)+'СЕТ СН'!$F$9+СВЦЭМ!$D$10+'СЕТ СН'!$F$6-'СЕТ СН'!$F$19</f>
        <v>989.04894329000012</v>
      </c>
      <c r="J12" s="36">
        <f>SUMIFS(СВЦЭМ!$C$33:$C$776,СВЦЭМ!$A$33:$A$776,$A12,СВЦЭМ!$B$33:$B$776,J$11)+'СЕТ СН'!$F$9+СВЦЭМ!$D$10+'СЕТ СН'!$F$6-'СЕТ СН'!$F$19</f>
        <v>931.47013075000007</v>
      </c>
      <c r="K12" s="36">
        <f>SUMIFS(СВЦЭМ!$C$33:$C$776,СВЦЭМ!$A$33:$A$776,$A12,СВЦЭМ!$B$33:$B$776,K$11)+'СЕТ СН'!$F$9+СВЦЭМ!$D$10+'СЕТ СН'!$F$6-'СЕТ СН'!$F$19</f>
        <v>908.49498695000011</v>
      </c>
      <c r="L12" s="36">
        <f>SUMIFS(СВЦЭМ!$C$33:$C$776,СВЦЭМ!$A$33:$A$776,$A12,СВЦЭМ!$B$33:$B$776,L$11)+'СЕТ СН'!$F$9+СВЦЭМ!$D$10+'СЕТ СН'!$F$6-'СЕТ СН'!$F$19</f>
        <v>900.86072941000009</v>
      </c>
      <c r="M12" s="36">
        <f>SUMIFS(СВЦЭМ!$C$33:$C$776,СВЦЭМ!$A$33:$A$776,$A12,СВЦЭМ!$B$33:$B$776,M$11)+'СЕТ СН'!$F$9+СВЦЭМ!$D$10+'СЕТ СН'!$F$6-'СЕТ СН'!$F$19</f>
        <v>907.80502106000006</v>
      </c>
      <c r="N12" s="36">
        <f>SUMIFS(СВЦЭМ!$C$33:$C$776,СВЦЭМ!$A$33:$A$776,$A12,СВЦЭМ!$B$33:$B$776,N$11)+'СЕТ СН'!$F$9+СВЦЭМ!$D$10+'СЕТ СН'!$F$6-'СЕТ СН'!$F$19</f>
        <v>933.11424809000005</v>
      </c>
      <c r="O12" s="36">
        <f>SUMIFS(СВЦЭМ!$C$33:$C$776,СВЦЭМ!$A$33:$A$776,$A12,СВЦЭМ!$B$33:$B$776,O$11)+'СЕТ СН'!$F$9+СВЦЭМ!$D$10+'СЕТ СН'!$F$6-'СЕТ СН'!$F$19</f>
        <v>927.4638846900001</v>
      </c>
      <c r="P12" s="36">
        <f>SUMIFS(СВЦЭМ!$C$33:$C$776,СВЦЭМ!$A$33:$A$776,$A12,СВЦЭМ!$B$33:$B$776,P$11)+'СЕТ СН'!$F$9+СВЦЭМ!$D$10+'СЕТ СН'!$F$6-'СЕТ СН'!$F$19</f>
        <v>926.10361300000011</v>
      </c>
      <c r="Q12" s="36">
        <f>SUMIFS(СВЦЭМ!$C$33:$C$776,СВЦЭМ!$A$33:$A$776,$A12,СВЦЭМ!$B$33:$B$776,Q$11)+'СЕТ СН'!$F$9+СВЦЭМ!$D$10+'СЕТ СН'!$F$6-'СЕТ СН'!$F$19</f>
        <v>933.39252497000007</v>
      </c>
      <c r="R12" s="36">
        <f>SUMIFS(СВЦЭМ!$C$33:$C$776,СВЦЭМ!$A$33:$A$776,$A12,СВЦЭМ!$B$33:$B$776,R$11)+'СЕТ СН'!$F$9+СВЦЭМ!$D$10+'СЕТ СН'!$F$6-'СЕТ СН'!$F$19</f>
        <v>925.49871672000006</v>
      </c>
      <c r="S12" s="36">
        <f>SUMIFS(СВЦЭМ!$C$33:$C$776,СВЦЭМ!$A$33:$A$776,$A12,СВЦЭМ!$B$33:$B$776,S$11)+'СЕТ СН'!$F$9+СВЦЭМ!$D$10+'СЕТ СН'!$F$6-'СЕТ СН'!$F$19</f>
        <v>925.2817978700001</v>
      </c>
      <c r="T12" s="36">
        <f>SUMIFS(СВЦЭМ!$C$33:$C$776,СВЦЭМ!$A$33:$A$776,$A12,СВЦЭМ!$B$33:$B$776,T$11)+'СЕТ СН'!$F$9+СВЦЭМ!$D$10+'СЕТ СН'!$F$6-'СЕТ СН'!$F$19</f>
        <v>918.14308989000006</v>
      </c>
      <c r="U12" s="36">
        <f>SUMIFS(СВЦЭМ!$C$33:$C$776,СВЦЭМ!$A$33:$A$776,$A12,СВЦЭМ!$B$33:$B$776,U$11)+'СЕТ СН'!$F$9+СВЦЭМ!$D$10+'СЕТ СН'!$F$6-'СЕТ СН'!$F$19</f>
        <v>915.43318524000006</v>
      </c>
      <c r="V12" s="36">
        <f>SUMIFS(СВЦЭМ!$C$33:$C$776,СВЦЭМ!$A$33:$A$776,$A12,СВЦЭМ!$B$33:$B$776,V$11)+'СЕТ СН'!$F$9+СВЦЭМ!$D$10+'СЕТ СН'!$F$6-'СЕТ СН'!$F$19</f>
        <v>907.92218492000006</v>
      </c>
      <c r="W12" s="36">
        <f>SUMIFS(СВЦЭМ!$C$33:$C$776,СВЦЭМ!$A$33:$A$776,$A12,СВЦЭМ!$B$33:$B$776,W$11)+'СЕТ СН'!$F$9+СВЦЭМ!$D$10+'СЕТ СН'!$F$6-'СЕТ СН'!$F$19</f>
        <v>896.09161675000007</v>
      </c>
      <c r="X12" s="36">
        <f>SUMIFS(СВЦЭМ!$C$33:$C$776,СВЦЭМ!$A$33:$A$776,$A12,СВЦЭМ!$B$33:$B$776,X$11)+'СЕТ СН'!$F$9+СВЦЭМ!$D$10+'СЕТ СН'!$F$6-'СЕТ СН'!$F$19</f>
        <v>923.23001724000005</v>
      </c>
      <c r="Y12" s="36">
        <f>SUMIFS(СВЦЭМ!$C$33:$C$776,СВЦЭМ!$A$33:$A$776,$A12,СВЦЭМ!$B$33:$B$776,Y$11)+'СЕТ СН'!$F$9+СВЦЭМ!$D$10+'СЕТ СН'!$F$6-'СЕТ СН'!$F$19</f>
        <v>980.55971048000004</v>
      </c>
      <c r="AA12" s="37"/>
    </row>
    <row r="13" spans="1:27" ht="15.75" x14ac:dyDescent="0.2">
      <c r="A13" s="35">
        <f>A12+1</f>
        <v>44076</v>
      </c>
      <c r="B13" s="36">
        <f>SUMIFS(СВЦЭМ!$C$33:$C$776,СВЦЭМ!$A$33:$A$776,$A13,СВЦЭМ!$B$33:$B$776,B$11)+'СЕТ СН'!$F$9+СВЦЭМ!$D$10+'СЕТ СН'!$F$6-'СЕТ СН'!$F$19</f>
        <v>1011.9427633900001</v>
      </c>
      <c r="C13" s="36">
        <f>SUMIFS(СВЦЭМ!$C$33:$C$776,СВЦЭМ!$A$33:$A$776,$A13,СВЦЭМ!$B$33:$B$776,C$11)+'СЕТ СН'!$F$9+СВЦЭМ!$D$10+'СЕТ СН'!$F$6-'СЕТ СН'!$F$19</f>
        <v>1067.17614435</v>
      </c>
      <c r="D13" s="36">
        <f>SUMIFS(СВЦЭМ!$C$33:$C$776,СВЦЭМ!$A$33:$A$776,$A13,СВЦЭМ!$B$33:$B$776,D$11)+'СЕТ СН'!$F$9+СВЦЭМ!$D$10+'СЕТ СН'!$F$6-'СЕТ СН'!$F$19</f>
        <v>1107.0067759599999</v>
      </c>
      <c r="E13" s="36">
        <f>SUMIFS(СВЦЭМ!$C$33:$C$776,СВЦЭМ!$A$33:$A$776,$A13,СВЦЭМ!$B$33:$B$776,E$11)+'СЕТ СН'!$F$9+СВЦЭМ!$D$10+'СЕТ СН'!$F$6-'СЕТ СН'!$F$19</f>
        <v>1123.9337860799999</v>
      </c>
      <c r="F13" s="36">
        <f>SUMIFS(СВЦЭМ!$C$33:$C$776,СВЦЭМ!$A$33:$A$776,$A13,СВЦЭМ!$B$33:$B$776,F$11)+'СЕТ СН'!$F$9+СВЦЭМ!$D$10+'СЕТ СН'!$F$6-'СЕТ СН'!$F$19</f>
        <v>1124.86900466</v>
      </c>
      <c r="G13" s="36">
        <f>SUMIFS(СВЦЭМ!$C$33:$C$776,СВЦЭМ!$A$33:$A$776,$A13,СВЦЭМ!$B$33:$B$776,G$11)+'СЕТ СН'!$F$9+СВЦЭМ!$D$10+'СЕТ СН'!$F$6-'СЕТ СН'!$F$19</f>
        <v>1101.6354956299999</v>
      </c>
      <c r="H13" s="36">
        <f>SUMIFS(СВЦЭМ!$C$33:$C$776,СВЦЭМ!$A$33:$A$776,$A13,СВЦЭМ!$B$33:$B$776,H$11)+'СЕТ СН'!$F$9+СВЦЭМ!$D$10+'СЕТ СН'!$F$6-'СЕТ СН'!$F$19</f>
        <v>1048.8008080500001</v>
      </c>
      <c r="I13" s="36">
        <f>SUMIFS(СВЦЭМ!$C$33:$C$776,СВЦЭМ!$A$33:$A$776,$A13,СВЦЭМ!$B$33:$B$776,I$11)+'СЕТ СН'!$F$9+СВЦЭМ!$D$10+'СЕТ СН'!$F$6-'СЕТ СН'!$F$19</f>
        <v>981.07786197000007</v>
      </c>
      <c r="J13" s="36">
        <f>SUMIFS(СВЦЭМ!$C$33:$C$776,СВЦЭМ!$A$33:$A$776,$A13,СВЦЭМ!$B$33:$B$776,J$11)+'СЕТ СН'!$F$9+СВЦЭМ!$D$10+'СЕТ СН'!$F$6-'СЕТ СН'!$F$19</f>
        <v>923.38267106000012</v>
      </c>
      <c r="K13" s="36">
        <f>SUMIFS(СВЦЭМ!$C$33:$C$776,СВЦЭМ!$A$33:$A$776,$A13,СВЦЭМ!$B$33:$B$776,K$11)+'СЕТ СН'!$F$9+СВЦЭМ!$D$10+'СЕТ СН'!$F$6-'СЕТ СН'!$F$19</f>
        <v>914.14279204000013</v>
      </c>
      <c r="L13" s="36">
        <f>SUMIFS(СВЦЭМ!$C$33:$C$776,СВЦЭМ!$A$33:$A$776,$A13,СВЦЭМ!$B$33:$B$776,L$11)+'СЕТ СН'!$F$9+СВЦЭМ!$D$10+'СЕТ СН'!$F$6-'СЕТ СН'!$F$19</f>
        <v>918.60133615000007</v>
      </c>
      <c r="M13" s="36">
        <f>SUMIFS(СВЦЭМ!$C$33:$C$776,СВЦЭМ!$A$33:$A$776,$A13,СВЦЭМ!$B$33:$B$776,M$11)+'СЕТ СН'!$F$9+СВЦЭМ!$D$10+'СЕТ СН'!$F$6-'СЕТ СН'!$F$19</f>
        <v>917.76999912000008</v>
      </c>
      <c r="N13" s="36">
        <f>SUMIFS(СВЦЭМ!$C$33:$C$776,СВЦЭМ!$A$33:$A$776,$A13,СВЦЭМ!$B$33:$B$776,N$11)+'СЕТ СН'!$F$9+СВЦЭМ!$D$10+'СЕТ СН'!$F$6-'СЕТ СН'!$F$19</f>
        <v>935.23454506000007</v>
      </c>
      <c r="O13" s="36">
        <f>SUMIFS(СВЦЭМ!$C$33:$C$776,СВЦЭМ!$A$33:$A$776,$A13,СВЦЭМ!$B$33:$B$776,O$11)+'СЕТ СН'!$F$9+СВЦЭМ!$D$10+'СЕТ СН'!$F$6-'СЕТ СН'!$F$19</f>
        <v>936.24902925000004</v>
      </c>
      <c r="P13" s="36">
        <f>SUMIFS(СВЦЭМ!$C$33:$C$776,СВЦЭМ!$A$33:$A$776,$A13,СВЦЭМ!$B$33:$B$776,P$11)+'СЕТ СН'!$F$9+СВЦЭМ!$D$10+'СЕТ СН'!$F$6-'СЕТ СН'!$F$19</f>
        <v>938.57717974000002</v>
      </c>
      <c r="Q13" s="36">
        <f>SUMIFS(СВЦЭМ!$C$33:$C$776,СВЦЭМ!$A$33:$A$776,$A13,СВЦЭМ!$B$33:$B$776,Q$11)+'СЕТ СН'!$F$9+СВЦЭМ!$D$10+'СЕТ СН'!$F$6-'СЕТ СН'!$F$19</f>
        <v>936.92802071000006</v>
      </c>
      <c r="R13" s="36">
        <f>SUMIFS(СВЦЭМ!$C$33:$C$776,СВЦЭМ!$A$33:$A$776,$A13,СВЦЭМ!$B$33:$B$776,R$11)+'СЕТ СН'!$F$9+СВЦЭМ!$D$10+'СЕТ СН'!$F$6-'СЕТ СН'!$F$19</f>
        <v>928.75757625000006</v>
      </c>
      <c r="S13" s="36">
        <f>SUMIFS(СВЦЭМ!$C$33:$C$776,СВЦЭМ!$A$33:$A$776,$A13,СВЦЭМ!$B$33:$B$776,S$11)+'СЕТ СН'!$F$9+СВЦЭМ!$D$10+'СЕТ СН'!$F$6-'СЕТ СН'!$F$19</f>
        <v>934.85074375000011</v>
      </c>
      <c r="T13" s="36">
        <f>SUMIFS(СВЦЭМ!$C$33:$C$776,СВЦЭМ!$A$33:$A$776,$A13,СВЦЭМ!$B$33:$B$776,T$11)+'СЕТ СН'!$F$9+СВЦЭМ!$D$10+'СЕТ СН'!$F$6-'СЕТ СН'!$F$19</f>
        <v>886.76882655000009</v>
      </c>
      <c r="U13" s="36">
        <f>SUMIFS(СВЦЭМ!$C$33:$C$776,СВЦЭМ!$A$33:$A$776,$A13,СВЦЭМ!$B$33:$B$776,U$11)+'СЕТ СН'!$F$9+СВЦЭМ!$D$10+'СЕТ СН'!$F$6-'СЕТ СН'!$F$19</f>
        <v>864.64726729000006</v>
      </c>
      <c r="V13" s="36">
        <f>SUMIFS(СВЦЭМ!$C$33:$C$776,СВЦЭМ!$A$33:$A$776,$A13,СВЦЭМ!$B$33:$B$776,V$11)+'СЕТ СН'!$F$9+СВЦЭМ!$D$10+'СЕТ СН'!$F$6-'СЕТ СН'!$F$19</f>
        <v>845.9639900300001</v>
      </c>
      <c r="W13" s="36">
        <f>SUMIFS(СВЦЭМ!$C$33:$C$776,СВЦЭМ!$A$33:$A$776,$A13,СВЦЭМ!$B$33:$B$776,W$11)+'СЕТ СН'!$F$9+СВЦЭМ!$D$10+'СЕТ СН'!$F$6-'СЕТ СН'!$F$19</f>
        <v>852.63642372000004</v>
      </c>
      <c r="X13" s="36">
        <f>SUMIFS(СВЦЭМ!$C$33:$C$776,СВЦЭМ!$A$33:$A$776,$A13,СВЦЭМ!$B$33:$B$776,X$11)+'СЕТ СН'!$F$9+СВЦЭМ!$D$10+'СЕТ СН'!$F$6-'СЕТ СН'!$F$19</f>
        <v>903.43227104000005</v>
      </c>
      <c r="Y13" s="36">
        <f>SUMIFS(СВЦЭМ!$C$33:$C$776,СВЦЭМ!$A$33:$A$776,$A13,СВЦЭМ!$B$33:$B$776,Y$11)+'СЕТ СН'!$F$9+СВЦЭМ!$D$10+'СЕТ СН'!$F$6-'СЕТ СН'!$F$19</f>
        <v>939.28794789000005</v>
      </c>
    </row>
    <row r="14" spans="1:27" ht="15.75" x14ac:dyDescent="0.2">
      <c r="A14" s="35">
        <f t="shared" ref="A14:A42" si="0">A13+1</f>
        <v>44077</v>
      </c>
      <c r="B14" s="36">
        <f>SUMIFS(СВЦЭМ!$C$33:$C$776,СВЦЭМ!$A$33:$A$776,$A14,СВЦЭМ!$B$33:$B$776,B$11)+'СЕТ СН'!$F$9+СВЦЭМ!$D$10+'СЕТ СН'!$F$6-'СЕТ СН'!$F$19</f>
        <v>1040.0112138700001</v>
      </c>
      <c r="C14" s="36">
        <f>SUMIFS(СВЦЭМ!$C$33:$C$776,СВЦЭМ!$A$33:$A$776,$A14,СВЦЭМ!$B$33:$B$776,C$11)+'СЕТ СН'!$F$9+СВЦЭМ!$D$10+'СЕТ СН'!$F$6-'СЕТ СН'!$F$19</f>
        <v>1062.61201407</v>
      </c>
      <c r="D14" s="36">
        <f>SUMIFS(СВЦЭМ!$C$33:$C$776,СВЦЭМ!$A$33:$A$776,$A14,СВЦЭМ!$B$33:$B$776,D$11)+'СЕТ СН'!$F$9+СВЦЭМ!$D$10+'СЕТ СН'!$F$6-'СЕТ СН'!$F$19</f>
        <v>1047.6239032000001</v>
      </c>
      <c r="E14" s="36">
        <f>SUMIFS(СВЦЭМ!$C$33:$C$776,СВЦЭМ!$A$33:$A$776,$A14,СВЦЭМ!$B$33:$B$776,E$11)+'СЕТ СН'!$F$9+СВЦЭМ!$D$10+'СЕТ СН'!$F$6-'СЕТ СН'!$F$19</f>
        <v>1044.73141001</v>
      </c>
      <c r="F14" s="36">
        <f>SUMIFS(СВЦЭМ!$C$33:$C$776,СВЦЭМ!$A$33:$A$776,$A14,СВЦЭМ!$B$33:$B$776,F$11)+'СЕТ СН'!$F$9+СВЦЭМ!$D$10+'СЕТ СН'!$F$6-'СЕТ СН'!$F$19</f>
        <v>1051.3643728100001</v>
      </c>
      <c r="G14" s="36">
        <f>SUMIFS(СВЦЭМ!$C$33:$C$776,СВЦЭМ!$A$33:$A$776,$A14,СВЦЭМ!$B$33:$B$776,G$11)+'СЕТ СН'!$F$9+СВЦЭМ!$D$10+'СЕТ СН'!$F$6-'СЕТ СН'!$F$19</f>
        <v>1056.60958114</v>
      </c>
      <c r="H14" s="36">
        <f>SUMIFS(СВЦЭМ!$C$33:$C$776,СВЦЭМ!$A$33:$A$776,$A14,СВЦЭМ!$B$33:$B$776,H$11)+'СЕТ СН'!$F$9+СВЦЭМ!$D$10+'СЕТ СН'!$F$6-'СЕТ СН'!$F$19</f>
        <v>1038.6256811400001</v>
      </c>
      <c r="I14" s="36">
        <f>SUMIFS(СВЦЭМ!$C$33:$C$776,СВЦЭМ!$A$33:$A$776,$A14,СВЦЭМ!$B$33:$B$776,I$11)+'СЕТ СН'!$F$9+СВЦЭМ!$D$10+'СЕТ СН'!$F$6-'СЕТ СН'!$F$19</f>
        <v>973.1880656400001</v>
      </c>
      <c r="J14" s="36">
        <f>SUMIFS(СВЦЭМ!$C$33:$C$776,СВЦЭМ!$A$33:$A$776,$A14,СВЦЭМ!$B$33:$B$776,J$11)+'СЕТ СН'!$F$9+СВЦЭМ!$D$10+'СЕТ СН'!$F$6-'СЕТ СН'!$F$19</f>
        <v>955.54300411000008</v>
      </c>
      <c r="K14" s="36">
        <f>SUMIFS(СВЦЭМ!$C$33:$C$776,СВЦЭМ!$A$33:$A$776,$A14,СВЦЭМ!$B$33:$B$776,K$11)+'СЕТ СН'!$F$9+СВЦЭМ!$D$10+'СЕТ СН'!$F$6-'СЕТ СН'!$F$19</f>
        <v>986.19449821000012</v>
      </c>
      <c r="L14" s="36">
        <f>SUMIFS(СВЦЭМ!$C$33:$C$776,СВЦЭМ!$A$33:$A$776,$A14,СВЦЭМ!$B$33:$B$776,L$11)+'СЕТ СН'!$F$9+СВЦЭМ!$D$10+'СЕТ СН'!$F$6-'СЕТ СН'!$F$19</f>
        <v>974.81033496000009</v>
      </c>
      <c r="M14" s="36">
        <f>SUMIFS(СВЦЭМ!$C$33:$C$776,СВЦЭМ!$A$33:$A$776,$A14,СВЦЭМ!$B$33:$B$776,M$11)+'СЕТ СН'!$F$9+СВЦЭМ!$D$10+'СЕТ СН'!$F$6-'СЕТ СН'!$F$19</f>
        <v>984.60349015000008</v>
      </c>
      <c r="N14" s="36">
        <f>SUMIFS(СВЦЭМ!$C$33:$C$776,СВЦЭМ!$A$33:$A$776,$A14,СВЦЭМ!$B$33:$B$776,N$11)+'СЕТ СН'!$F$9+СВЦЭМ!$D$10+'СЕТ СН'!$F$6-'СЕТ СН'!$F$19</f>
        <v>984.74593355000013</v>
      </c>
      <c r="O14" s="36">
        <f>SUMIFS(СВЦЭМ!$C$33:$C$776,СВЦЭМ!$A$33:$A$776,$A14,СВЦЭМ!$B$33:$B$776,O$11)+'СЕТ СН'!$F$9+СВЦЭМ!$D$10+'СЕТ СН'!$F$6-'СЕТ СН'!$F$19</f>
        <v>995.05871159000003</v>
      </c>
      <c r="P14" s="36">
        <f>SUMIFS(СВЦЭМ!$C$33:$C$776,СВЦЭМ!$A$33:$A$776,$A14,СВЦЭМ!$B$33:$B$776,P$11)+'СЕТ СН'!$F$9+СВЦЭМ!$D$10+'СЕТ СН'!$F$6-'СЕТ СН'!$F$19</f>
        <v>1012.2496214900001</v>
      </c>
      <c r="Q14" s="36">
        <f>SUMIFS(СВЦЭМ!$C$33:$C$776,СВЦЭМ!$A$33:$A$776,$A14,СВЦЭМ!$B$33:$B$776,Q$11)+'СЕТ СН'!$F$9+СВЦЭМ!$D$10+'СЕТ СН'!$F$6-'СЕТ СН'!$F$19</f>
        <v>3370.9097878999996</v>
      </c>
      <c r="R14" s="36">
        <f>SUMIFS(СВЦЭМ!$C$33:$C$776,СВЦЭМ!$A$33:$A$776,$A14,СВЦЭМ!$B$33:$B$776,R$11)+'СЕТ СН'!$F$9+СВЦЭМ!$D$10+'СЕТ СН'!$F$6-'СЕТ СН'!$F$19</f>
        <v>966.15824840000005</v>
      </c>
      <c r="S14" s="36">
        <f>SUMIFS(СВЦЭМ!$C$33:$C$776,СВЦЭМ!$A$33:$A$776,$A14,СВЦЭМ!$B$33:$B$776,S$11)+'СЕТ СН'!$F$9+СВЦЭМ!$D$10+'СЕТ СН'!$F$6-'СЕТ СН'!$F$19</f>
        <v>967.49156203000007</v>
      </c>
      <c r="T14" s="36">
        <f>SUMIFS(СВЦЭМ!$C$33:$C$776,СВЦЭМ!$A$33:$A$776,$A14,СВЦЭМ!$B$33:$B$776,T$11)+'СЕТ СН'!$F$9+СВЦЭМ!$D$10+'СЕТ СН'!$F$6-'СЕТ СН'!$F$19</f>
        <v>928.12042143000008</v>
      </c>
      <c r="U14" s="36">
        <f>SUMIFS(СВЦЭМ!$C$33:$C$776,СВЦЭМ!$A$33:$A$776,$A14,СВЦЭМ!$B$33:$B$776,U$11)+'СЕТ СН'!$F$9+СВЦЭМ!$D$10+'СЕТ СН'!$F$6-'СЕТ СН'!$F$19</f>
        <v>2399.1229996099996</v>
      </c>
      <c r="V14" s="36">
        <f>SUMIFS(СВЦЭМ!$C$33:$C$776,СВЦЭМ!$A$33:$A$776,$A14,СВЦЭМ!$B$33:$B$776,V$11)+'СЕТ СН'!$F$9+СВЦЭМ!$D$10+'СЕТ СН'!$F$6-'СЕТ СН'!$F$19</f>
        <v>941.59849849000011</v>
      </c>
      <c r="W14" s="36">
        <f>SUMIFS(СВЦЭМ!$C$33:$C$776,СВЦЭМ!$A$33:$A$776,$A14,СВЦЭМ!$B$33:$B$776,W$11)+'СЕТ СН'!$F$9+СВЦЭМ!$D$10+'СЕТ СН'!$F$6-'СЕТ СН'!$F$19</f>
        <v>929.68653328000005</v>
      </c>
      <c r="X14" s="36">
        <f>SUMIFS(СВЦЭМ!$C$33:$C$776,СВЦЭМ!$A$33:$A$776,$A14,СВЦЭМ!$B$33:$B$776,X$11)+'СЕТ СН'!$F$9+СВЦЭМ!$D$10+'СЕТ СН'!$F$6-'СЕТ СН'!$F$19</f>
        <v>995.48984145000009</v>
      </c>
      <c r="Y14" s="36">
        <f>SUMIFS(СВЦЭМ!$C$33:$C$776,СВЦЭМ!$A$33:$A$776,$A14,СВЦЭМ!$B$33:$B$776,Y$11)+'СЕТ СН'!$F$9+СВЦЭМ!$D$10+'СЕТ СН'!$F$6-'СЕТ СН'!$F$19</f>
        <v>990.89398398000003</v>
      </c>
    </row>
    <row r="15" spans="1:27" ht="15.75" x14ac:dyDescent="0.2">
      <c r="A15" s="35">
        <f t="shared" si="0"/>
        <v>44078</v>
      </c>
      <c r="B15" s="36">
        <f>SUMIFS(СВЦЭМ!$C$33:$C$776,СВЦЭМ!$A$33:$A$776,$A15,СВЦЭМ!$B$33:$B$776,B$11)+'СЕТ СН'!$F$9+СВЦЭМ!$D$10+'СЕТ СН'!$F$6-'СЕТ СН'!$F$19</f>
        <v>1067.3927813600001</v>
      </c>
      <c r="C15" s="36">
        <f>SUMIFS(СВЦЭМ!$C$33:$C$776,СВЦЭМ!$A$33:$A$776,$A15,СВЦЭМ!$B$33:$B$776,C$11)+'СЕТ СН'!$F$9+СВЦЭМ!$D$10+'СЕТ СН'!$F$6-'СЕТ СН'!$F$19</f>
        <v>1063.9709485999999</v>
      </c>
      <c r="D15" s="36">
        <f>SUMIFS(СВЦЭМ!$C$33:$C$776,СВЦЭМ!$A$33:$A$776,$A15,СВЦЭМ!$B$33:$B$776,D$11)+'СЕТ СН'!$F$9+СВЦЭМ!$D$10+'СЕТ СН'!$F$6-'СЕТ СН'!$F$19</f>
        <v>1051.8640133000001</v>
      </c>
      <c r="E15" s="36">
        <f>SUMIFS(СВЦЭМ!$C$33:$C$776,СВЦЭМ!$A$33:$A$776,$A15,СВЦЭМ!$B$33:$B$776,E$11)+'СЕТ СН'!$F$9+СВЦЭМ!$D$10+'СЕТ СН'!$F$6-'СЕТ СН'!$F$19</f>
        <v>1047.8636125099999</v>
      </c>
      <c r="F15" s="36">
        <f>SUMIFS(СВЦЭМ!$C$33:$C$776,СВЦЭМ!$A$33:$A$776,$A15,СВЦЭМ!$B$33:$B$776,F$11)+'СЕТ СН'!$F$9+СВЦЭМ!$D$10+'СЕТ СН'!$F$6-'СЕТ СН'!$F$19</f>
        <v>1055.65707028</v>
      </c>
      <c r="G15" s="36">
        <f>SUMIFS(СВЦЭМ!$C$33:$C$776,СВЦЭМ!$A$33:$A$776,$A15,СВЦЭМ!$B$33:$B$776,G$11)+'СЕТ СН'!$F$9+СВЦЭМ!$D$10+'СЕТ СН'!$F$6-'СЕТ СН'!$F$19</f>
        <v>1031.4562773800001</v>
      </c>
      <c r="H15" s="36">
        <f>SUMIFS(СВЦЭМ!$C$33:$C$776,СВЦЭМ!$A$33:$A$776,$A15,СВЦЭМ!$B$33:$B$776,H$11)+'СЕТ СН'!$F$9+СВЦЭМ!$D$10+'СЕТ СН'!$F$6-'СЕТ СН'!$F$19</f>
        <v>1015.5170087700001</v>
      </c>
      <c r="I15" s="36">
        <f>SUMIFS(СВЦЭМ!$C$33:$C$776,СВЦЭМ!$A$33:$A$776,$A15,СВЦЭМ!$B$33:$B$776,I$11)+'СЕТ СН'!$F$9+СВЦЭМ!$D$10+'СЕТ СН'!$F$6-'СЕТ СН'!$F$19</f>
        <v>2319.9524119599996</v>
      </c>
      <c r="J15" s="36">
        <f>SUMIFS(СВЦЭМ!$C$33:$C$776,СВЦЭМ!$A$33:$A$776,$A15,СВЦЭМ!$B$33:$B$776,J$11)+'СЕТ СН'!$F$9+СВЦЭМ!$D$10+'СЕТ СН'!$F$6-'СЕТ СН'!$F$19</f>
        <v>1539.5955028199999</v>
      </c>
      <c r="K15" s="36">
        <f>SUMIFS(СВЦЭМ!$C$33:$C$776,СВЦЭМ!$A$33:$A$776,$A15,СВЦЭМ!$B$33:$B$776,K$11)+'СЕТ СН'!$F$9+СВЦЭМ!$D$10+'СЕТ СН'!$F$6-'СЕТ СН'!$F$19</f>
        <v>1313.60193071</v>
      </c>
      <c r="L15" s="36">
        <f>SUMIFS(СВЦЭМ!$C$33:$C$776,СВЦЭМ!$A$33:$A$776,$A15,СВЦЭМ!$B$33:$B$776,L$11)+'СЕТ СН'!$F$9+СВЦЭМ!$D$10+'СЕТ СН'!$F$6-'СЕТ СН'!$F$19</f>
        <v>1007.4161589900001</v>
      </c>
      <c r="M15" s="36">
        <f>SUMIFS(СВЦЭМ!$C$33:$C$776,СВЦЭМ!$A$33:$A$776,$A15,СВЦЭМ!$B$33:$B$776,M$11)+'СЕТ СН'!$F$9+СВЦЭМ!$D$10+'СЕТ СН'!$F$6-'СЕТ СН'!$F$19</f>
        <v>942.58487085000013</v>
      </c>
      <c r="N15" s="36">
        <f>SUMIFS(СВЦЭМ!$C$33:$C$776,СВЦЭМ!$A$33:$A$776,$A15,СВЦЭМ!$B$33:$B$776,N$11)+'СЕТ СН'!$F$9+СВЦЭМ!$D$10+'СЕТ СН'!$F$6-'СЕТ СН'!$F$19</f>
        <v>955.40733861000012</v>
      </c>
      <c r="O15" s="36">
        <f>SUMIFS(СВЦЭМ!$C$33:$C$776,СВЦЭМ!$A$33:$A$776,$A15,СВЦЭМ!$B$33:$B$776,O$11)+'СЕТ СН'!$F$9+СВЦЭМ!$D$10+'СЕТ СН'!$F$6-'СЕТ СН'!$F$19</f>
        <v>973.93117552000012</v>
      </c>
      <c r="P15" s="36">
        <f>SUMIFS(СВЦЭМ!$C$33:$C$776,СВЦЭМ!$A$33:$A$776,$A15,СВЦЭМ!$B$33:$B$776,P$11)+'СЕТ СН'!$F$9+СВЦЭМ!$D$10+'СЕТ СН'!$F$6-'СЕТ СН'!$F$19</f>
        <v>976.60824131000004</v>
      </c>
      <c r="Q15" s="36">
        <f>SUMIFS(СВЦЭМ!$C$33:$C$776,СВЦЭМ!$A$33:$A$776,$A15,СВЦЭМ!$B$33:$B$776,Q$11)+'СЕТ СН'!$F$9+СВЦЭМ!$D$10+'СЕТ СН'!$F$6-'СЕТ СН'!$F$19</f>
        <v>957.67800187000012</v>
      </c>
      <c r="R15" s="36">
        <f>SUMIFS(СВЦЭМ!$C$33:$C$776,СВЦЭМ!$A$33:$A$776,$A15,СВЦЭМ!$B$33:$B$776,R$11)+'СЕТ СН'!$F$9+СВЦЭМ!$D$10+'СЕТ СН'!$F$6-'СЕТ СН'!$F$19</f>
        <v>971.12605829000006</v>
      </c>
      <c r="S15" s="36">
        <f>SUMIFS(СВЦЭМ!$C$33:$C$776,СВЦЭМ!$A$33:$A$776,$A15,СВЦЭМ!$B$33:$B$776,S$11)+'СЕТ СН'!$F$9+СВЦЭМ!$D$10+'СЕТ СН'!$F$6-'СЕТ СН'!$F$19</f>
        <v>984.60040380000009</v>
      </c>
      <c r="T15" s="36">
        <f>SUMIFS(СВЦЭМ!$C$33:$C$776,СВЦЭМ!$A$33:$A$776,$A15,СВЦЭМ!$B$33:$B$776,T$11)+'СЕТ СН'!$F$9+СВЦЭМ!$D$10+'СЕТ СН'!$F$6-'СЕТ СН'!$F$19</f>
        <v>972.34527348000006</v>
      </c>
      <c r="U15" s="36">
        <f>SUMIFS(СВЦЭМ!$C$33:$C$776,СВЦЭМ!$A$33:$A$776,$A15,СВЦЭМ!$B$33:$B$776,U$11)+'СЕТ СН'!$F$9+СВЦЭМ!$D$10+'СЕТ СН'!$F$6-'СЕТ СН'!$F$19</f>
        <v>951.41345090000004</v>
      </c>
      <c r="V15" s="36">
        <f>SUMIFS(СВЦЭМ!$C$33:$C$776,СВЦЭМ!$A$33:$A$776,$A15,СВЦЭМ!$B$33:$B$776,V$11)+'СЕТ СН'!$F$9+СВЦЭМ!$D$10+'СЕТ СН'!$F$6-'СЕТ СН'!$F$19</f>
        <v>954.54409612000006</v>
      </c>
      <c r="W15" s="36">
        <f>SUMIFS(СВЦЭМ!$C$33:$C$776,СВЦЭМ!$A$33:$A$776,$A15,СВЦЭМ!$B$33:$B$776,W$11)+'СЕТ СН'!$F$9+СВЦЭМ!$D$10+'СЕТ СН'!$F$6-'СЕТ СН'!$F$19</f>
        <v>962.6137014200001</v>
      </c>
      <c r="X15" s="36">
        <f>SUMIFS(СВЦЭМ!$C$33:$C$776,СВЦЭМ!$A$33:$A$776,$A15,СВЦЭМ!$B$33:$B$776,X$11)+'СЕТ СН'!$F$9+СВЦЭМ!$D$10+'СЕТ СН'!$F$6-'СЕТ СН'!$F$19</f>
        <v>976.31059538000011</v>
      </c>
      <c r="Y15" s="36">
        <f>SUMIFS(СВЦЭМ!$C$33:$C$776,СВЦЭМ!$A$33:$A$776,$A15,СВЦЭМ!$B$33:$B$776,Y$11)+'СЕТ СН'!$F$9+СВЦЭМ!$D$10+'СЕТ СН'!$F$6-'СЕТ СН'!$F$19</f>
        <v>1000.9897554300001</v>
      </c>
    </row>
    <row r="16" spans="1:27" ht="15.75" x14ac:dyDescent="0.2">
      <c r="A16" s="35">
        <f t="shared" si="0"/>
        <v>44079</v>
      </c>
      <c r="B16" s="36">
        <f>SUMIFS(СВЦЭМ!$C$33:$C$776,СВЦЭМ!$A$33:$A$776,$A16,СВЦЭМ!$B$33:$B$776,B$11)+'СЕТ СН'!$F$9+СВЦЭМ!$D$10+'СЕТ СН'!$F$6-'СЕТ СН'!$F$19</f>
        <v>1026.64417708</v>
      </c>
      <c r="C16" s="36">
        <f>SUMIFS(СВЦЭМ!$C$33:$C$776,СВЦЭМ!$A$33:$A$776,$A16,СВЦЭМ!$B$33:$B$776,C$11)+'СЕТ СН'!$F$9+СВЦЭМ!$D$10+'СЕТ СН'!$F$6-'СЕТ СН'!$F$19</f>
        <v>1059.21527451</v>
      </c>
      <c r="D16" s="36">
        <f>SUMIFS(СВЦЭМ!$C$33:$C$776,СВЦЭМ!$A$33:$A$776,$A16,СВЦЭМ!$B$33:$B$776,D$11)+'СЕТ СН'!$F$9+СВЦЭМ!$D$10+'СЕТ СН'!$F$6-'СЕТ СН'!$F$19</f>
        <v>1054.01602252</v>
      </c>
      <c r="E16" s="36">
        <f>SUMIFS(СВЦЭМ!$C$33:$C$776,СВЦЭМ!$A$33:$A$776,$A16,СВЦЭМ!$B$33:$B$776,E$11)+'СЕТ СН'!$F$9+СВЦЭМ!$D$10+'СЕТ СН'!$F$6-'СЕТ СН'!$F$19</f>
        <v>1065.5364156000001</v>
      </c>
      <c r="F16" s="36">
        <f>SUMIFS(СВЦЭМ!$C$33:$C$776,СВЦЭМ!$A$33:$A$776,$A16,СВЦЭМ!$B$33:$B$776,F$11)+'СЕТ СН'!$F$9+СВЦЭМ!$D$10+'СЕТ СН'!$F$6-'СЕТ СН'!$F$19</f>
        <v>1073.04255042</v>
      </c>
      <c r="G16" s="36">
        <f>SUMIFS(СВЦЭМ!$C$33:$C$776,СВЦЭМ!$A$33:$A$776,$A16,СВЦЭМ!$B$33:$B$776,G$11)+'СЕТ СН'!$F$9+СВЦЭМ!$D$10+'СЕТ СН'!$F$6-'СЕТ СН'!$F$19</f>
        <v>1073.6170616500001</v>
      </c>
      <c r="H16" s="36">
        <f>SUMIFS(СВЦЭМ!$C$33:$C$776,СВЦЭМ!$A$33:$A$776,$A16,СВЦЭМ!$B$33:$B$776,H$11)+'СЕТ СН'!$F$9+СВЦЭМ!$D$10+'СЕТ СН'!$F$6-'СЕТ СН'!$F$19</f>
        <v>1061.41024522</v>
      </c>
      <c r="I16" s="36">
        <f>SUMIFS(СВЦЭМ!$C$33:$C$776,СВЦЭМ!$A$33:$A$776,$A16,СВЦЭМ!$B$33:$B$776,I$11)+'СЕТ СН'!$F$9+СВЦЭМ!$D$10+'СЕТ СН'!$F$6-'СЕТ СН'!$F$19</f>
        <v>1006.17400996</v>
      </c>
      <c r="J16" s="36">
        <f>SUMIFS(СВЦЭМ!$C$33:$C$776,СВЦЭМ!$A$33:$A$776,$A16,СВЦЭМ!$B$33:$B$776,J$11)+'СЕТ СН'!$F$9+СВЦЭМ!$D$10+'СЕТ СН'!$F$6-'СЕТ СН'!$F$19</f>
        <v>994.71360044000005</v>
      </c>
      <c r="K16" s="36">
        <f>SUMIFS(СВЦЭМ!$C$33:$C$776,СВЦЭМ!$A$33:$A$776,$A16,СВЦЭМ!$B$33:$B$776,K$11)+'СЕТ СН'!$F$9+СВЦЭМ!$D$10+'СЕТ СН'!$F$6-'СЕТ СН'!$F$19</f>
        <v>963.67923131000009</v>
      </c>
      <c r="L16" s="36">
        <f>SUMIFS(СВЦЭМ!$C$33:$C$776,СВЦЭМ!$A$33:$A$776,$A16,СВЦЭМ!$B$33:$B$776,L$11)+'СЕТ СН'!$F$9+СВЦЭМ!$D$10+'СЕТ СН'!$F$6-'СЕТ СН'!$F$19</f>
        <v>939.68206418000011</v>
      </c>
      <c r="M16" s="36">
        <f>SUMIFS(СВЦЭМ!$C$33:$C$776,СВЦЭМ!$A$33:$A$776,$A16,СВЦЭМ!$B$33:$B$776,M$11)+'СЕТ СН'!$F$9+СВЦЭМ!$D$10+'СЕТ СН'!$F$6-'СЕТ СН'!$F$19</f>
        <v>922.57710330000009</v>
      </c>
      <c r="N16" s="36">
        <f>SUMIFS(СВЦЭМ!$C$33:$C$776,СВЦЭМ!$A$33:$A$776,$A16,СВЦЭМ!$B$33:$B$776,N$11)+'СЕТ СН'!$F$9+СВЦЭМ!$D$10+'СЕТ СН'!$F$6-'СЕТ СН'!$F$19</f>
        <v>937.67815962000009</v>
      </c>
      <c r="O16" s="36">
        <f>SUMIFS(СВЦЭМ!$C$33:$C$776,СВЦЭМ!$A$33:$A$776,$A16,СВЦЭМ!$B$33:$B$776,O$11)+'СЕТ СН'!$F$9+СВЦЭМ!$D$10+'СЕТ СН'!$F$6-'СЕТ СН'!$F$19</f>
        <v>933.05073465000009</v>
      </c>
      <c r="P16" s="36">
        <f>SUMIFS(СВЦЭМ!$C$33:$C$776,СВЦЭМ!$A$33:$A$776,$A16,СВЦЭМ!$B$33:$B$776,P$11)+'СЕТ СН'!$F$9+СВЦЭМ!$D$10+'СЕТ СН'!$F$6-'СЕТ СН'!$F$19</f>
        <v>927.48183084000004</v>
      </c>
      <c r="Q16" s="36">
        <f>SUMIFS(СВЦЭМ!$C$33:$C$776,СВЦЭМ!$A$33:$A$776,$A16,СВЦЭМ!$B$33:$B$776,Q$11)+'СЕТ СН'!$F$9+СВЦЭМ!$D$10+'СЕТ СН'!$F$6-'СЕТ СН'!$F$19</f>
        <v>909.83927714000004</v>
      </c>
      <c r="R16" s="36">
        <f>SUMIFS(СВЦЭМ!$C$33:$C$776,СВЦЭМ!$A$33:$A$776,$A16,СВЦЭМ!$B$33:$B$776,R$11)+'СЕТ СН'!$F$9+СВЦЭМ!$D$10+'СЕТ СН'!$F$6-'СЕТ СН'!$F$19</f>
        <v>931.06648053000004</v>
      </c>
      <c r="S16" s="36">
        <f>SUMIFS(СВЦЭМ!$C$33:$C$776,СВЦЭМ!$A$33:$A$776,$A16,СВЦЭМ!$B$33:$B$776,S$11)+'СЕТ СН'!$F$9+СВЦЭМ!$D$10+'СЕТ СН'!$F$6-'СЕТ СН'!$F$19</f>
        <v>940.04280525000013</v>
      </c>
      <c r="T16" s="36">
        <f>SUMIFS(СВЦЭМ!$C$33:$C$776,СВЦЭМ!$A$33:$A$776,$A16,СВЦЭМ!$B$33:$B$776,T$11)+'СЕТ СН'!$F$9+СВЦЭМ!$D$10+'СЕТ СН'!$F$6-'СЕТ СН'!$F$19</f>
        <v>932.51229451000006</v>
      </c>
      <c r="U16" s="36">
        <f>SUMIFS(СВЦЭМ!$C$33:$C$776,СВЦЭМ!$A$33:$A$776,$A16,СВЦЭМ!$B$33:$B$776,U$11)+'СЕТ СН'!$F$9+СВЦЭМ!$D$10+'СЕТ СН'!$F$6-'СЕТ СН'!$F$19</f>
        <v>922.85986651000007</v>
      </c>
      <c r="V16" s="36">
        <f>SUMIFS(СВЦЭМ!$C$33:$C$776,СВЦЭМ!$A$33:$A$776,$A16,СВЦЭМ!$B$33:$B$776,V$11)+'СЕТ СН'!$F$9+СВЦЭМ!$D$10+'СЕТ СН'!$F$6-'СЕТ СН'!$F$19</f>
        <v>925.19701112000007</v>
      </c>
      <c r="W16" s="36">
        <f>SUMIFS(СВЦЭМ!$C$33:$C$776,СВЦЭМ!$A$33:$A$776,$A16,СВЦЭМ!$B$33:$B$776,W$11)+'СЕТ СН'!$F$9+СВЦЭМ!$D$10+'СЕТ СН'!$F$6-'СЕТ СН'!$F$19</f>
        <v>949.68692342000008</v>
      </c>
      <c r="X16" s="36">
        <f>SUMIFS(СВЦЭМ!$C$33:$C$776,СВЦЭМ!$A$33:$A$776,$A16,СВЦЭМ!$B$33:$B$776,X$11)+'СЕТ СН'!$F$9+СВЦЭМ!$D$10+'СЕТ СН'!$F$6-'СЕТ СН'!$F$19</f>
        <v>937.81617456000004</v>
      </c>
      <c r="Y16" s="36">
        <f>SUMIFS(СВЦЭМ!$C$33:$C$776,СВЦЭМ!$A$33:$A$776,$A16,СВЦЭМ!$B$33:$B$776,Y$11)+'СЕТ СН'!$F$9+СВЦЭМ!$D$10+'СЕТ СН'!$F$6-'СЕТ СН'!$F$19</f>
        <v>978.24343736000003</v>
      </c>
    </row>
    <row r="17" spans="1:25" ht="15.75" x14ac:dyDescent="0.2">
      <c r="A17" s="35">
        <f t="shared" si="0"/>
        <v>44080</v>
      </c>
      <c r="B17" s="36">
        <f>SUMIFS(СВЦЭМ!$C$33:$C$776,СВЦЭМ!$A$33:$A$776,$A17,СВЦЭМ!$B$33:$B$776,B$11)+'СЕТ СН'!$F$9+СВЦЭМ!$D$10+'СЕТ СН'!$F$6-'СЕТ СН'!$F$19</f>
        <v>1000.4845462400001</v>
      </c>
      <c r="C17" s="36">
        <f>SUMIFS(СВЦЭМ!$C$33:$C$776,СВЦЭМ!$A$33:$A$776,$A17,СВЦЭМ!$B$33:$B$776,C$11)+'СЕТ СН'!$F$9+СВЦЭМ!$D$10+'СЕТ СН'!$F$6-'СЕТ СН'!$F$19</f>
        <v>1025.90388927</v>
      </c>
      <c r="D17" s="36">
        <f>SUMIFS(СВЦЭМ!$C$33:$C$776,СВЦЭМ!$A$33:$A$776,$A17,СВЦЭМ!$B$33:$B$776,D$11)+'СЕТ СН'!$F$9+СВЦЭМ!$D$10+'СЕТ СН'!$F$6-'СЕТ СН'!$F$19</f>
        <v>1075.6637671799999</v>
      </c>
      <c r="E17" s="36">
        <f>SUMIFS(СВЦЭМ!$C$33:$C$776,СВЦЭМ!$A$33:$A$776,$A17,СВЦЭМ!$B$33:$B$776,E$11)+'СЕТ СН'!$F$9+СВЦЭМ!$D$10+'СЕТ СН'!$F$6-'СЕТ СН'!$F$19</f>
        <v>1127.01784146</v>
      </c>
      <c r="F17" s="36">
        <f>SUMIFS(СВЦЭМ!$C$33:$C$776,СВЦЭМ!$A$33:$A$776,$A17,СВЦЭМ!$B$33:$B$776,F$11)+'СЕТ СН'!$F$9+СВЦЭМ!$D$10+'СЕТ СН'!$F$6-'СЕТ СН'!$F$19</f>
        <v>1121.04977622</v>
      </c>
      <c r="G17" s="36">
        <f>SUMIFS(СВЦЭМ!$C$33:$C$776,СВЦЭМ!$A$33:$A$776,$A17,СВЦЭМ!$B$33:$B$776,G$11)+'СЕТ СН'!$F$9+СВЦЭМ!$D$10+'СЕТ СН'!$F$6-'СЕТ СН'!$F$19</f>
        <v>1126.8515267999999</v>
      </c>
      <c r="H17" s="36">
        <f>SUMIFS(СВЦЭМ!$C$33:$C$776,СВЦЭМ!$A$33:$A$776,$A17,СВЦЭМ!$B$33:$B$776,H$11)+'СЕТ СН'!$F$9+СВЦЭМ!$D$10+'СЕТ СН'!$F$6-'СЕТ СН'!$F$19</f>
        <v>1123.6001956699999</v>
      </c>
      <c r="I17" s="36">
        <f>SUMIFS(СВЦЭМ!$C$33:$C$776,СВЦЭМ!$A$33:$A$776,$A17,СВЦЭМ!$B$33:$B$776,I$11)+'СЕТ СН'!$F$9+СВЦЭМ!$D$10+'СЕТ СН'!$F$6-'СЕТ СН'!$F$19</f>
        <v>1018.85619697</v>
      </c>
      <c r="J17" s="36">
        <f>SUMIFS(СВЦЭМ!$C$33:$C$776,СВЦЭМ!$A$33:$A$776,$A17,СВЦЭМ!$B$33:$B$776,J$11)+'СЕТ СН'!$F$9+СВЦЭМ!$D$10+'СЕТ СН'!$F$6-'СЕТ СН'!$F$19</f>
        <v>920.11522925000008</v>
      </c>
      <c r="K17" s="36">
        <f>SUMIFS(СВЦЭМ!$C$33:$C$776,СВЦЭМ!$A$33:$A$776,$A17,СВЦЭМ!$B$33:$B$776,K$11)+'СЕТ СН'!$F$9+СВЦЭМ!$D$10+'СЕТ СН'!$F$6-'СЕТ СН'!$F$19</f>
        <v>815.52167269000006</v>
      </c>
      <c r="L17" s="36">
        <f>SUMIFS(СВЦЭМ!$C$33:$C$776,СВЦЭМ!$A$33:$A$776,$A17,СВЦЭМ!$B$33:$B$776,L$11)+'СЕТ СН'!$F$9+СВЦЭМ!$D$10+'СЕТ СН'!$F$6-'СЕТ СН'!$F$19</f>
        <v>826.77869364000003</v>
      </c>
      <c r="M17" s="36">
        <f>SUMIFS(СВЦЭМ!$C$33:$C$776,СВЦЭМ!$A$33:$A$776,$A17,СВЦЭМ!$B$33:$B$776,M$11)+'СЕТ СН'!$F$9+СВЦЭМ!$D$10+'СЕТ СН'!$F$6-'СЕТ СН'!$F$19</f>
        <v>823.08410122000009</v>
      </c>
      <c r="N17" s="36">
        <f>SUMIFS(СВЦЭМ!$C$33:$C$776,СВЦЭМ!$A$33:$A$776,$A17,СВЦЭМ!$B$33:$B$776,N$11)+'СЕТ СН'!$F$9+СВЦЭМ!$D$10+'СЕТ СН'!$F$6-'СЕТ СН'!$F$19</f>
        <v>818.60107600000003</v>
      </c>
      <c r="O17" s="36">
        <f>SUMIFS(СВЦЭМ!$C$33:$C$776,СВЦЭМ!$A$33:$A$776,$A17,СВЦЭМ!$B$33:$B$776,O$11)+'СЕТ СН'!$F$9+СВЦЭМ!$D$10+'СЕТ СН'!$F$6-'СЕТ СН'!$F$19</f>
        <v>811.49720104000005</v>
      </c>
      <c r="P17" s="36">
        <f>SUMIFS(СВЦЭМ!$C$33:$C$776,СВЦЭМ!$A$33:$A$776,$A17,СВЦЭМ!$B$33:$B$776,P$11)+'СЕТ СН'!$F$9+СВЦЭМ!$D$10+'СЕТ СН'!$F$6-'СЕТ СН'!$F$19</f>
        <v>808.26173176000009</v>
      </c>
      <c r="Q17" s="36">
        <f>SUMIFS(СВЦЭМ!$C$33:$C$776,СВЦЭМ!$A$33:$A$776,$A17,СВЦЭМ!$B$33:$B$776,Q$11)+'СЕТ СН'!$F$9+СВЦЭМ!$D$10+'СЕТ СН'!$F$6-'СЕТ СН'!$F$19</f>
        <v>805.43960721000008</v>
      </c>
      <c r="R17" s="36">
        <f>SUMIFS(СВЦЭМ!$C$33:$C$776,СВЦЭМ!$A$33:$A$776,$A17,СВЦЭМ!$B$33:$B$776,R$11)+'СЕТ СН'!$F$9+СВЦЭМ!$D$10+'СЕТ СН'!$F$6-'СЕТ СН'!$F$19</f>
        <v>800.15626306000013</v>
      </c>
      <c r="S17" s="36">
        <f>SUMIFS(СВЦЭМ!$C$33:$C$776,СВЦЭМ!$A$33:$A$776,$A17,СВЦЭМ!$B$33:$B$776,S$11)+'СЕТ СН'!$F$9+СВЦЭМ!$D$10+'СЕТ СН'!$F$6-'СЕТ СН'!$F$19</f>
        <v>809.98840358000007</v>
      </c>
      <c r="T17" s="36">
        <f>SUMIFS(СВЦЭМ!$C$33:$C$776,СВЦЭМ!$A$33:$A$776,$A17,СВЦЭМ!$B$33:$B$776,T$11)+'СЕТ СН'!$F$9+СВЦЭМ!$D$10+'СЕТ СН'!$F$6-'СЕТ СН'!$F$19</f>
        <v>809.90266650000012</v>
      </c>
      <c r="U17" s="36">
        <f>SUMIFS(СВЦЭМ!$C$33:$C$776,СВЦЭМ!$A$33:$A$776,$A17,СВЦЭМ!$B$33:$B$776,U$11)+'СЕТ СН'!$F$9+СВЦЭМ!$D$10+'СЕТ СН'!$F$6-'СЕТ СН'!$F$19</f>
        <v>797.91978546000007</v>
      </c>
      <c r="V17" s="36">
        <f>SUMIFS(СВЦЭМ!$C$33:$C$776,СВЦЭМ!$A$33:$A$776,$A17,СВЦЭМ!$B$33:$B$776,V$11)+'СЕТ СН'!$F$9+СВЦЭМ!$D$10+'СЕТ СН'!$F$6-'СЕТ СН'!$F$19</f>
        <v>801.56726431000004</v>
      </c>
      <c r="W17" s="36">
        <f>SUMIFS(СВЦЭМ!$C$33:$C$776,СВЦЭМ!$A$33:$A$776,$A17,СВЦЭМ!$B$33:$B$776,W$11)+'СЕТ СН'!$F$9+СВЦЭМ!$D$10+'СЕТ СН'!$F$6-'СЕТ СН'!$F$19</f>
        <v>793.85305482000012</v>
      </c>
      <c r="X17" s="36">
        <f>SUMIFS(СВЦЭМ!$C$33:$C$776,СВЦЭМ!$A$33:$A$776,$A17,СВЦЭМ!$B$33:$B$776,X$11)+'СЕТ СН'!$F$9+СВЦЭМ!$D$10+'СЕТ СН'!$F$6-'СЕТ СН'!$F$19</f>
        <v>802.16426128000012</v>
      </c>
      <c r="Y17" s="36">
        <f>SUMIFS(СВЦЭМ!$C$33:$C$776,СВЦЭМ!$A$33:$A$776,$A17,СВЦЭМ!$B$33:$B$776,Y$11)+'СЕТ СН'!$F$9+СВЦЭМ!$D$10+'СЕТ СН'!$F$6-'СЕТ СН'!$F$19</f>
        <v>831.23656024000013</v>
      </c>
    </row>
    <row r="18" spans="1:25" ht="15.75" x14ac:dyDescent="0.2">
      <c r="A18" s="35">
        <f t="shared" si="0"/>
        <v>44081</v>
      </c>
      <c r="B18" s="36">
        <f>SUMIFS(СВЦЭМ!$C$33:$C$776,СВЦЭМ!$A$33:$A$776,$A18,СВЦЭМ!$B$33:$B$776,B$11)+'СЕТ СН'!$F$9+СВЦЭМ!$D$10+'СЕТ СН'!$F$6-'СЕТ СН'!$F$19</f>
        <v>964.4928712200001</v>
      </c>
      <c r="C18" s="36">
        <f>SUMIFS(СВЦЭМ!$C$33:$C$776,СВЦЭМ!$A$33:$A$776,$A18,СВЦЭМ!$B$33:$B$776,C$11)+'СЕТ СН'!$F$9+СВЦЭМ!$D$10+'СЕТ СН'!$F$6-'СЕТ СН'!$F$19</f>
        <v>1014.07043595</v>
      </c>
      <c r="D18" s="36">
        <f>SUMIFS(СВЦЭМ!$C$33:$C$776,СВЦЭМ!$A$33:$A$776,$A18,СВЦЭМ!$B$33:$B$776,D$11)+'СЕТ СН'!$F$9+СВЦЭМ!$D$10+'СЕТ СН'!$F$6-'СЕТ СН'!$F$19</f>
        <v>997.07171573000005</v>
      </c>
      <c r="E18" s="36">
        <f>SUMIFS(СВЦЭМ!$C$33:$C$776,СВЦЭМ!$A$33:$A$776,$A18,СВЦЭМ!$B$33:$B$776,E$11)+'СЕТ СН'!$F$9+СВЦЭМ!$D$10+'СЕТ СН'!$F$6-'СЕТ СН'!$F$19</f>
        <v>1018.6059545200001</v>
      </c>
      <c r="F18" s="36">
        <f>SUMIFS(СВЦЭМ!$C$33:$C$776,СВЦЭМ!$A$33:$A$776,$A18,СВЦЭМ!$B$33:$B$776,F$11)+'СЕТ СН'!$F$9+СВЦЭМ!$D$10+'СЕТ СН'!$F$6-'СЕТ СН'!$F$19</f>
        <v>1018.3177395500001</v>
      </c>
      <c r="G18" s="36">
        <f>SUMIFS(СВЦЭМ!$C$33:$C$776,СВЦЭМ!$A$33:$A$776,$A18,СВЦЭМ!$B$33:$B$776,G$11)+'СЕТ СН'!$F$9+СВЦЭМ!$D$10+'СЕТ СН'!$F$6-'СЕТ СН'!$F$19</f>
        <v>2678.7566437399996</v>
      </c>
      <c r="H18" s="36">
        <f>SUMIFS(СВЦЭМ!$C$33:$C$776,СВЦЭМ!$A$33:$A$776,$A18,СВЦЭМ!$B$33:$B$776,H$11)+'СЕТ СН'!$F$9+СВЦЭМ!$D$10+'СЕТ СН'!$F$6-'СЕТ СН'!$F$19</f>
        <v>1018.6972472800001</v>
      </c>
      <c r="I18" s="36">
        <f>SUMIFS(СВЦЭМ!$C$33:$C$776,СВЦЭМ!$A$33:$A$776,$A18,СВЦЭМ!$B$33:$B$776,I$11)+'СЕТ СН'!$F$9+СВЦЭМ!$D$10+'СЕТ СН'!$F$6-'СЕТ СН'!$F$19</f>
        <v>993.58554286000003</v>
      </c>
      <c r="J18" s="36">
        <f>SUMIFS(СВЦЭМ!$C$33:$C$776,СВЦЭМ!$A$33:$A$776,$A18,СВЦЭМ!$B$33:$B$776,J$11)+'СЕТ СН'!$F$9+СВЦЭМ!$D$10+'СЕТ СН'!$F$6-'СЕТ СН'!$F$19</f>
        <v>954.29645440000013</v>
      </c>
      <c r="K18" s="36">
        <f>SUMIFS(СВЦЭМ!$C$33:$C$776,СВЦЭМ!$A$33:$A$776,$A18,СВЦЭМ!$B$33:$B$776,K$11)+'СЕТ СН'!$F$9+СВЦЭМ!$D$10+'СЕТ СН'!$F$6-'СЕТ СН'!$F$19</f>
        <v>909.65683446000003</v>
      </c>
      <c r="L18" s="36">
        <f>SUMIFS(СВЦЭМ!$C$33:$C$776,СВЦЭМ!$A$33:$A$776,$A18,СВЦЭМ!$B$33:$B$776,L$11)+'СЕТ СН'!$F$9+СВЦЭМ!$D$10+'СЕТ СН'!$F$6-'СЕТ СН'!$F$19</f>
        <v>894.9080115700001</v>
      </c>
      <c r="M18" s="36">
        <f>SUMIFS(СВЦЭМ!$C$33:$C$776,СВЦЭМ!$A$33:$A$776,$A18,СВЦЭМ!$B$33:$B$776,M$11)+'СЕТ СН'!$F$9+СВЦЭМ!$D$10+'СЕТ СН'!$F$6-'СЕТ СН'!$F$19</f>
        <v>861.64202994000004</v>
      </c>
      <c r="N18" s="36">
        <f>SUMIFS(СВЦЭМ!$C$33:$C$776,СВЦЭМ!$A$33:$A$776,$A18,СВЦЭМ!$B$33:$B$776,N$11)+'СЕТ СН'!$F$9+СВЦЭМ!$D$10+'СЕТ СН'!$F$6-'СЕТ СН'!$F$19</f>
        <v>815.23807074000013</v>
      </c>
      <c r="O18" s="36">
        <f>SUMIFS(СВЦЭМ!$C$33:$C$776,СВЦЭМ!$A$33:$A$776,$A18,СВЦЭМ!$B$33:$B$776,O$11)+'СЕТ СН'!$F$9+СВЦЭМ!$D$10+'СЕТ СН'!$F$6-'СЕТ СН'!$F$19</f>
        <v>812.1787450700001</v>
      </c>
      <c r="P18" s="36">
        <f>SUMIFS(СВЦЭМ!$C$33:$C$776,СВЦЭМ!$A$33:$A$776,$A18,СВЦЭМ!$B$33:$B$776,P$11)+'СЕТ СН'!$F$9+СВЦЭМ!$D$10+'СЕТ СН'!$F$6-'СЕТ СН'!$F$19</f>
        <v>808.21826032000013</v>
      </c>
      <c r="Q18" s="36">
        <f>SUMIFS(СВЦЭМ!$C$33:$C$776,СВЦЭМ!$A$33:$A$776,$A18,СВЦЭМ!$B$33:$B$776,Q$11)+'СЕТ СН'!$F$9+СВЦЭМ!$D$10+'СЕТ СН'!$F$6-'СЕТ СН'!$F$19</f>
        <v>805.10034715000006</v>
      </c>
      <c r="R18" s="36">
        <f>SUMIFS(СВЦЭМ!$C$33:$C$776,СВЦЭМ!$A$33:$A$776,$A18,СВЦЭМ!$B$33:$B$776,R$11)+'СЕТ СН'!$F$9+СВЦЭМ!$D$10+'СЕТ СН'!$F$6-'СЕТ СН'!$F$19</f>
        <v>804.88405999000008</v>
      </c>
      <c r="S18" s="36">
        <f>SUMIFS(СВЦЭМ!$C$33:$C$776,СВЦЭМ!$A$33:$A$776,$A18,СВЦЭМ!$B$33:$B$776,S$11)+'СЕТ СН'!$F$9+СВЦЭМ!$D$10+'СЕТ СН'!$F$6-'СЕТ СН'!$F$19</f>
        <v>811.86750166000013</v>
      </c>
      <c r="T18" s="36">
        <f>SUMIFS(СВЦЭМ!$C$33:$C$776,СВЦЭМ!$A$33:$A$776,$A18,СВЦЭМ!$B$33:$B$776,T$11)+'СЕТ СН'!$F$9+СВЦЭМ!$D$10+'СЕТ СН'!$F$6-'СЕТ СН'!$F$19</f>
        <v>818.33945986000003</v>
      </c>
      <c r="U18" s="36">
        <f>SUMIFS(СВЦЭМ!$C$33:$C$776,СВЦЭМ!$A$33:$A$776,$A18,СВЦЭМ!$B$33:$B$776,U$11)+'СЕТ СН'!$F$9+СВЦЭМ!$D$10+'СЕТ СН'!$F$6-'СЕТ СН'!$F$19</f>
        <v>821.4637079900001</v>
      </c>
      <c r="V18" s="36">
        <f>SUMIFS(СВЦЭМ!$C$33:$C$776,СВЦЭМ!$A$33:$A$776,$A18,СВЦЭМ!$B$33:$B$776,V$11)+'СЕТ СН'!$F$9+СВЦЭМ!$D$10+'СЕТ СН'!$F$6-'СЕТ СН'!$F$19</f>
        <v>820.03658936000011</v>
      </c>
      <c r="W18" s="36">
        <f>SUMIFS(СВЦЭМ!$C$33:$C$776,СВЦЭМ!$A$33:$A$776,$A18,СВЦЭМ!$B$33:$B$776,W$11)+'СЕТ СН'!$F$9+СВЦЭМ!$D$10+'СЕТ СН'!$F$6-'СЕТ СН'!$F$19</f>
        <v>823.65099181000005</v>
      </c>
      <c r="X18" s="36">
        <f>SUMIFS(СВЦЭМ!$C$33:$C$776,СВЦЭМ!$A$33:$A$776,$A18,СВЦЭМ!$B$33:$B$776,X$11)+'СЕТ СН'!$F$9+СВЦЭМ!$D$10+'СЕТ СН'!$F$6-'СЕТ СН'!$F$19</f>
        <v>815.53225448000012</v>
      </c>
      <c r="Y18" s="36">
        <f>SUMIFS(СВЦЭМ!$C$33:$C$776,СВЦЭМ!$A$33:$A$776,$A18,СВЦЭМ!$B$33:$B$776,Y$11)+'СЕТ СН'!$F$9+СВЦЭМ!$D$10+'СЕТ СН'!$F$6-'СЕТ СН'!$F$19</f>
        <v>899.28346681000005</v>
      </c>
    </row>
    <row r="19" spans="1:25" ht="15.75" x14ac:dyDescent="0.2">
      <c r="A19" s="35">
        <f t="shared" si="0"/>
        <v>44082</v>
      </c>
      <c r="B19" s="36">
        <f>SUMIFS(СВЦЭМ!$C$33:$C$776,СВЦЭМ!$A$33:$A$776,$A19,СВЦЭМ!$B$33:$B$776,B$11)+'СЕТ СН'!$F$9+СВЦЭМ!$D$10+'СЕТ СН'!$F$6-'СЕТ СН'!$F$19</f>
        <v>939.73899010000002</v>
      </c>
      <c r="C19" s="36">
        <f>SUMIFS(СВЦЭМ!$C$33:$C$776,СВЦЭМ!$A$33:$A$776,$A19,СВЦЭМ!$B$33:$B$776,C$11)+'СЕТ СН'!$F$9+СВЦЭМ!$D$10+'СЕТ СН'!$F$6-'СЕТ СН'!$F$19</f>
        <v>983.30471977000002</v>
      </c>
      <c r="D19" s="36">
        <f>SUMIFS(СВЦЭМ!$C$33:$C$776,СВЦЭМ!$A$33:$A$776,$A19,СВЦЭМ!$B$33:$B$776,D$11)+'СЕТ СН'!$F$9+СВЦЭМ!$D$10+'СЕТ СН'!$F$6-'СЕТ СН'!$F$19</f>
        <v>1037.6936141200001</v>
      </c>
      <c r="E19" s="36">
        <f>SUMIFS(СВЦЭМ!$C$33:$C$776,СВЦЭМ!$A$33:$A$776,$A19,СВЦЭМ!$B$33:$B$776,E$11)+'СЕТ СН'!$F$9+СВЦЭМ!$D$10+'СЕТ СН'!$F$6-'СЕТ СН'!$F$19</f>
        <v>1060.7938762000001</v>
      </c>
      <c r="F19" s="36">
        <f>SUMIFS(СВЦЭМ!$C$33:$C$776,СВЦЭМ!$A$33:$A$776,$A19,СВЦЭМ!$B$33:$B$776,F$11)+'СЕТ СН'!$F$9+СВЦЭМ!$D$10+'СЕТ СН'!$F$6-'СЕТ СН'!$F$19</f>
        <v>1029.5525769200001</v>
      </c>
      <c r="G19" s="36">
        <f>SUMIFS(СВЦЭМ!$C$33:$C$776,СВЦЭМ!$A$33:$A$776,$A19,СВЦЭМ!$B$33:$B$776,G$11)+'СЕТ СН'!$F$9+СВЦЭМ!$D$10+'СЕТ СН'!$F$6-'СЕТ СН'!$F$19</f>
        <v>990.61762424000005</v>
      </c>
      <c r="H19" s="36">
        <f>SUMIFS(СВЦЭМ!$C$33:$C$776,СВЦЭМ!$A$33:$A$776,$A19,СВЦЭМ!$B$33:$B$776,H$11)+'СЕТ СН'!$F$9+СВЦЭМ!$D$10+'СЕТ СН'!$F$6-'СЕТ СН'!$F$19</f>
        <v>944.95349665000003</v>
      </c>
      <c r="I19" s="36">
        <f>SUMIFS(СВЦЭМ!$C$33:$C$776,СВЦЭМ!$A$33:$A$776,$A19,СВЦЭМ!$B$33:$B$776,I$11)+'СЕТ СН'!$F$9+СВЦЭМ!$D$10+'СЕТ СН'!$F$6-'СЕТ СН'!$F$19</f>
        <v>918.08982841000011</v>
      </c>
      <c r="J19" s="36">
        <f>SUMIFS(СВЦЭМ!$C$33:$C$776,СВЦЭМ!$A$33:$A$776,$A19,СВЦЭМ!$B$33:$B$776,J$11)+'СЕТ СН'!$F$9+СВЦЭМ!$D$10+'СЕТ СН'!$F$6-'СЕТ СН'!$F$19</f>
        <v>865.92750447000003</v>
      </c>
      <c r="K19" s="36">
        <f>SUMIFS(СВЦЭМ!$C$33:$C$776,СВЦЭМ!$A$33:$A$776,$A19,СВЦЭМ!$B$33:$B$776,K$11)+'СЕТ СН'!$F$9+СВЦЭМ!$D$10+'СЕТ СН'!$F$6-'СЕТ СН'!$F$19</f>
        <v>861.00101007000012</v>
      </c>
      <c r="L19" s="36">
        <f>SUMIFS(СВЦЭМ!$C$33:$C$776,СВЦЭМ!$A$33:$A$776,$A19,СВЦЭМ!$B$33:$B$776,L$11)+'СЕТ СН'!$F$9+СВЦЭМ!$D$10+'СЕТ СН'!$F$6-'СЕТ СН'!$F$19</f>
        <v>818.56137289000003</v>
      </c>
      <c r="M19" s="36">
        <f>SUMIFS(СВЦЭМ!$C$33:$C$776,СВЦЭМ!$A$33:$A$776,$A19,СВЦЭМ!$B$33:$B$776,M$11)+'СЕТ СН'!$F$9+СВЦЭМ!$D$10+'СЕТ СН'!$F$6-'СЕТ СН'!$F$19</f>
        <v>802.99831372000006</v>
      </c>
      <c r="N19" s="36">
        <f>SUMIFS(СВЦЭМ!$C$33:$C$776,СВЦЭМ!$A$33:$A$776,$A19,СВЦЭМ!$B$33:$B$776,N$11)+'СЕТ СН'!$F$9+СВЦЭМ!$D$10+'СЕТ СН'!$F$6-'СЕТ СН'!$F$19</f>
        <v>738.18360000000007</v>
      </c>
      <c r="O19" s="36">
        <f>SUMIFS(СВЦЭМ!$C$33:$C$776,СВЦЭМ!$A$33:$A$776,$A19,СВЦЭМ!$B$33:$B$776,O$11)+'СЕТ СН'!$F$9+СВЦЭМ!$D$10+'СЕТ СН'!$F$6-'СЕТ СН'!$F$19</f>
        <v>725.66325448000009</v>
      </c>
      <c r="P19" s="36">
        <f>SUMIFS(СВЦЭМ!$C$33:$C$776,СВЦЭМ!$A$33:$A$776,$A19,СВЦЭМ!$B$33:$B$776,P$11)+'СЕТ СН'!$F$9+СВЦЭМ!$D$10+'СЕТ СН'!$F$6-'СЕТ СН'!$F$19</f>
        <v>726.83572617000004</v>
      </c>
      <c r="Q19" s="36">
        <f>SUMIFS(СВЦЭМ!$C$33:$C$776,СВЦЭМ!$A$33:$A$776,$A19,СВЦЭМ!$B$33:$B$776,Q$11)+'СЕТ СН'!$F$9+СВЦЭМ!$D$10+'СЕТ СН'!$F$6-'СЕТ СН'!$F$19</f>
        <v>733.27608018000012</v>
      </c>
      <c r="R19" s="36">
        <f>SUMIFS(СВЦЭМ!$C$33:$C$776,СВЦЭМ!$A$33:$A$776,$A19,СВЦЭМ!$B$33:$B$776,R$11)+'СЕТ СН'!$F$9+СВЦЭМ!$D$10+'СЕТ СН'!$F$6-'СЕТ СН'!$F$19</f>
        <v>716.04271128000005</v>
      </c>
      <c r="S19" s="36">
        <f>SUMIFS(СВЦЭМ!$C$33:$C$776,СВЦЭМ!$A$33:$A$776,$A19,СВЦЭМ!$B$33:$B$776,S$11)+'СЕТ СН'!$F$9+СВЦЭМ!$D$10+'СЕТ СН'!$F$6-'СЕТ СН'!$F$19</f>
        <v>733.95319629000005</v>
      </c>
      <c r="T19" s="36">
        <f>SUMIFS(СВЦЭМ!$C$33:$C$776,СВЦЭМ!$A$33:$A$776,$A19,СВЦЭМ!$B$33:$B$776,T$11)+'СЕТ СН'!$F$9+СВЦЭМ!$D$10+'СЕТ СН'!$F$6-'СЕТ СН'!$F$19</f>
        <v>742.53726608000011</v>
      </c>
      <c r="U19" s="36">
        <f>SUMIFS(СВЦЭМ!$C$33:$C$776,СВЦЭМ!$A$33:$A$776,$A19,СВЦЭМ!$B$33:$B$776,U$11)+'СЕТ СН'!$F$9+СВЦЭМ!$D$10+'СЕТ СН'!$F$6-'СЕТ СН'!$F$19</f>
        <v>755.74700903000007</v>
      </c>
      <c r="V19" s="36">
        <f>SUMIFS(СВЦЭМ!$C$33:$C$776,СВЦЭМ!$A$33:$A$776,$A19,СВЦЭМ!$B$33:$B$776,V$11)+'СЕТ СН'!$F$9+СВЦЭМ!$D$10+'СЕТ СН'!$F$6-'СЕТ СН'!$F$19</f>
        <v>766.66275081000003</v>
      </c>
      <c r="W19" s="36">
        <f>SUMIFS(СВЦЭМ!$C$33:$C$776,СВЦЭМ!$A$33:$A$776,$A19,СВЦЭМ!$B$33:$B$776,W$11)+'СЕТ СН'!$F$9+СВЦЭМ!$D$10+'СЕТ СН'!$F$6-'СЕТ СН'!$F$19</f>
        <v>762.6943700600001</v>
      </c>
      <c r="X19" s="36">
        <f>SUMIFS(СВЦЭМ!$C$33:$C$776,СВЦЭМ!$A$33:$A$776,$A19,СВЦЭМ!$B$33:$B$776,X$11)+'СЕТ СН'!$F$9+СВЦЭМ!$D$10+'СЕТ СН'!$F$6-'СЕТ СН'!$F$19</f>
        <v>764.49564784000006</v>
      </c>
      <c r="Y19" s="36">
        <f>SUMIFS(СВЦЭМ!$C$33:$C$776,СВЦЭМ!$A$33:$A$776,$A19,СВЦЭМ!$B$33:$B$776,Y$11)+'СЕТ СН'!$F$9+СВЦЭМ!$D$10+'СЕТ СН'!$F$6-'СЕТ СН'!$F$19</f>
        <v>857.88031939000007</v>
      </c>
    </row>
    <row r="20" spans="1:25" ht="15.75" x14ac:dyDescent="0.2">
      <c r="A20" s="35">
        <f t="shared" si="0"/>
        <v>44083</v>
      </c>
      <c r="B20" s="36">
        <f>SUMIFS(СВЦЭМ!$C$33:$C$776,СВЦЭМ!$A$33:$A$776,$A20,СВЦЭМ!$B$33:$B$776,B$11)+'СЕТ СН'!$F$9+СВЦЭМ!$D$10+'СЕТ СН'!$F$6-'СЕТ СН'!$F$19</f>
        <v>943.64216682000006</v>
      </c>
      <c r="C20" s="36">
        <f>SUMIFS(СВЦЭМ!$C$33:$C$776,СВЦЭМ!$A$33:$A$776,$A20,СВЦЭМ!$B$33:$B$776,C$11)+'СЕТ СН'!$F$9+СВЦЭМ!$D$10+'СЕТ СН'!$F$6-'СЕТ СН'!$F$19</f>
        <v>974.33757318000005</v>
      </c>
      <c r="D20" s="36">
        <f>SUMIFS(СВЦЭМ!$C$33:$C$776,СВЦЭМ!$A$33:$A$776,$A20,СВЦЭМ!$B$33:$B$776,D$11)+'СЕТ СН'!$F$9+СВЦЭМ!$D$10+'СЕТ СН'!$F$6-'СЕТ СН'!$F$19</f>
        <v>1008.0753077900001</v>
      </c>
      <c r="E20" s="36">
        <f>SUMIFS(СВЦЭМ!$C$33:$C$776,СВЦЭМ!$A$33:$A$776,$A20,СВЦЭМ!$B$33:$B$776,E$11)+'СЕТ СН'!$F$9+СВЦЭМ!$D$10+'СЕТ СН'!$F$6-'СЕТ СН'!$F$19</f>
        <v>1022.2061196300001</v>
      </c>
      <c r="F20" s="36">
        <f>SUMIFS(СВЦЭМ!$C$33:$C$776,СВЦЭМ!$A$33:$A$776,$A20,СВЦЭМ!$B$33:$B$776,F$11)+'СЕТ СН'!$F$9+СВЦЭМ!$D$10+'СЕТ СН'!$F$6-'СЕТ СН'!$F$19</f>
        <v>998.53770055000007</v>
      </c>
      <c r="G20" s="36">
        <f>SUMIFS(СВЦЭМ!$C$33:$C$776,СВЦЭМ!$A$33:$A$776,$A20,СВЦЭМ!$B$33:$B$776,G$11)+'СЕТ СН'!$F$9+СВЦЭМ!$D$10+'СЕТ СН'!$F$6-'СЕТ СН'!$F$19</f>
        <v>989.63794153000003</v>
      </c>
      <c r="H20" s="36">
        <f>SUMIFS(СВЦЭМ!$C$33:$C$776,СВЦЭМ!$A$33:$A$776,$A20,СВЦЭМ!$B$33:$B$776,H$11)+'СЕТ СН'!$F$9+СВЦЭМ!$D$10+'СЕТ СН'!$F$6-'СЕТ СН'!$F$19</f>
        <v>964.04689012000006</v>
      </c>
      <c r="I20" s="36">
        <f>SUMIFS(СВЦЭМ!$C$33:$C$776,СВЦЭМ!$A$33:$A$776,$A20,СВЦЭМ!$B$33:$B$776,I$11)+'СЕТ СН'!$F$9+СВЦЭМ!$D$10+'СЕТ СН'!$F$6-'СЕТ СН'!$F$19</f>
        <v>961.68864109000003</v>
      </c>
      <c r="J20" s="36">
        <f>SUMIFS(СВЦЭМ!$C$33:$C$776,СВЦЭМ!$A$33:$A$776,$A20,СВЦЭМ!$B$33:$B$776,J$11)+'СЕТ СН'!$F$9+СВЦЭМ!$D$10+'СЕТ СН'!$F$6-'СЕТ СН'!$F$19</f>
        <v>908.48309740000002</v>
      </c>
      <c r="K20" s="36">
        <f>SUMIFS(СВЦЭМ!$C$33:$C$776,СВЦЭМ!$A$33:$A$776,$A20,СВЦЭМ!$B$33:$B$776,K$11)+'СЕТ СН'!$F$9+СВЦЭМ!$D$10+'СЕТ СН'!$F$6-'СЕТ СН'!$F$19</f>
        <v>895.93116012000007</v>
      </c>
      <c r="L20" s="36">
        <f>SUMIFS(СВЦЭМ!$C$33:$C$776,СВЦЭМ!$A$33:$A$776,$A20,СВЦЭМ!$B$33:$B$776,L$11)+'СЕТ СН'!$F$9+СВЦЭМ!$D$10+'СЕТ СН'!$F$6-'СЕТ СН'!$F$19</f>
        <v>878.82669451000004</v>
      </c>
      <c r="M20" s="36">
        <f>SUMIFS(СВЦЭМ!$C$33:$C$776,СВЦЭМ!$A$33:$A$776,$A20,СВЦЭМ!$B$33:$B$776,M$11)+'СЕТ СН'!$F$9+СВЦЭМ!$D$10+'СЕТ СН'!$F$6-'СЕТ СН'!$F$19</f>
        <v>819.25802361000012</v>
      </c>
      <c r="N20" s="36">
        <f>SUMIFS(СВЦЭМ!$C$33:$C$776,СВЦЭМ!$A$33:$A$776,$A20,СВЦЭМ!$B$33:$B$776,N$11)+'СЕТ СН'!$F$9+СВЦЭМ!$D$10+'СЕТ СН'!$F$6-'СЕТ СН'!$F$19</f>
        <v>758.23352489000013</v>
      </c>
      <c r="O20" s="36">
        <f>SUMIFS(СВЦЭМ!$C$33:$C$776,СВЦЭМ!$A$33:$A$776,$A20,СВЦЭМ!$B$33:$B$776,O$11)+'СЕТ СН'!$F$9+СВЦЭМ!$D$10+'СЕТ СН'!$F$6-'СЕТ СН'!$F$19</f>
        <v>753.5483513800001</v>
      </c>
      <c r="P20" s="36">
        <f>SUMIFS(СВЦЭМ!$C$33:$C$776,СВЦЭМ!$A$33:$A$776,$A20,СВЦЭМ!$B$33:$B$776,P$11)+'СЕТ СН'!$F$9+СВЦЭМ!$D$10+'СЕТ СН'!$F$6-'СЕТ СН'!$F$19</f>
        <v>754.44338132000007</v>
      </c>
      <c r="Q20" s="36">
        <f>SUMIFS(СВЦЭМ!$C$33:$C$776,СВЦЭМ!$A$33:$A$776,$A20,СВЦЭМ!$B$33:$B$776,Q$11)+'СЕТ СН'!$F$9+СВЦЭМ!$D$10+'СЕТ СН'!$F$6-'СЕТ СН'!$F$19</f>
        <v>762.03326355000013</v>
      </c>
      <c r="R20" s="36">
        <f>SUMIFS(СВЦЭМ!$C$33:$C$776,СВЦЭМ!$A$33:$A$776,$A20,СВЦЭМ!$B$33:$B$776,R$11)+'СЕТ СН'!$F$9+СВЦЭМ!$D$10+'СЕТ СН'!$F$6-'СЕТ СН'!$F$19</f>
        <v>751.27999036000006</v>
      </c>
      <c r="S20" s="36">
        <f>SUMIFS(СВЦЭМ!$C$33:$C$776,СВЦЭМ!$A$33:$A$776,$A20,СВЦЭМ!$B$33:$B$776,S$11)+'СЕТ СН'!$F$9+СВЦЭМ!$D$10+'СЕТ СН'!$F$6-'СЕТ СН'!$F$19</f>
        <v>750.43681687000003</v>
      </c>
      <c r="T20" s="36">
        <f>SUMIFS(СВЦЭМ!$C$33:$C$776,СВЦЭМ!$A$33:$A$776,$A20,СВЦЭМ!$B$33:$B$776,T$11)+'СЕТ СН'!$F$9+СВЦЭМ!$D$10+'СЕТ СН'!$F$6-'СЕТ СН'!$F$19</f>
        <v>756.12016553000012</v>
      </c>
      <c r="U20" s="36">
        <f>SUMIFS(СВЦЭМ!$C$33:$C$776,СВЦЭМ!$A$33:$A$776,$A20,СВЦЭМ!$B$33:$B$776,U$11)+'СЕТ СН'!$F$9+СВЦЭМ!$D$10+'СЕТ СН'!$F$6-'СЕТ СН'!$F$19</f>
        <v>772.36965005000013</v>
      </c>
      <c r="V20" s="36">
        <f>SUMIFS(СВЦЭМ!$C$33:$C$776,СВЦЭМ!$A$33:$A$776,$A20,СВЦЭМ!$B$33:$B$776,V$11)+'СЕТ СН'!$F$9+СВЦЭМ!$D$10+'СЕТ СН'!$F$6-'СЕТ СН'!$F$19</f>
        <v>766.99347427000009</v>
      </c>
      <c r="W20" s="36">
        <f>SUMIFS(СВЦЭМ!$C$33:$C$776,СВЦЭМ!$A$33:$A$776,$A20,СВЦЭМ!$B$33:$B$776,W$11)+'СЕТ СН'!$F$9+СВЦЭМ!$D$10+'СЕТ СН'!$F$6-'СЕТ СН'!$F$19</f>
        <v>761.09286123000004</v>
      </c>
      <c r="X20" s="36">
        <f>SUMIFS(СВЦЭМ!$C$33:$C$776,СВЦЭМ!$A$33:$A$776,$A20,СВЦЭМ!$B$33:$B$776,X$11)+'СЕТ СН'!$F$9+СВЦЭМ!$D$10+'СЕТ СН'!$F$6-'СЕТ СН'!$F$19</f>
        <v>783.22675026000013</v>
      </c>
      <c r="Y20" s="36">
        <f>SUMIFS(СВЦЭМ!$C$33:$C$776,СВЦЭМ!$A$33:$A$776,$A20,СВЦЭМ!$B$33:$B$776,Y$11)+'СЕТ СН'!$F$9+СВЦЭМ!$D$10+'СЕТ СН'!$F$6-'СЕТ СН'!$F$19</f>
        <v>881.97323680000011</v>
      </c>
    </row>
    <row r="21" spans="1:25" ht="15.75" x14ac:dyDescent="0.2">
      <c r="A21" s="35">
        <f t="shared" si="0"/>
        <v>44084</v>
      </c>
      <c r="B21" s="36">
        <f>SUMIFS(СВЦЭМ!$C$33:$C$776,СВЦЭМ!$A$33:$A$776,$A21,СВЦЭМ!$B$33:$B$776,B$11)+'СЕТ СН'!$F$9+СВЦЭМ!$D$10+'СЕТ СН'!$F$6-'СЕТ СН'!$F$19</f>
        <v>902.17985246000012</v>
      </c>
      <c r="C21" s="36">
        <f>SUMIFS(СВЦЭМ!$C$33:$C$776,СВЦЭМ!$A$33:$A$776,$A21,СВЦЭМ!$B$33:$B$776,C$11)+'СЕТ СН'!$F$9+СВЦЭМ!$D$10+'СЕТ СН'!$F$6-'СЕТ СН'!$F$19</f>
        <v>950.61636761000011</v>
      </c>
      <c r="D21" s="36">
        <f>SUMIFS(СВЦЭМ!$C$33:$C$776,СВЦЭМ!$A$33:$A$776,$A21,СВЦЭМ!$B$33:$B$776,D$11)+'СЕТ СН'!$F$9+СВЦЭМ!$D$10+'СЕТ СН'!$F$6-'СЕТ СН'!$F$19</f>
        <v>972.23495421000007</v>
      </c>
      <c r="E21" s="36">
        <f>SUMIFS(СВЦЭМ!$C$33:$C$776,СВЦЭМ!$A$33:$A$776,$A21,СВЦЭМ!$B$33:$B$776,E$11)+'СЕТ СН'!$F$9+СВЦЭМ!$D$10+'СЕТ СН'!$F$6-'СЕТ СН'!$F$19</f>
        <v>982.38642857000002</v>
      </c>
      <c r="F21" s="36">
        <f>SUMIFS(СВЦЭМ!$C$33:$C$776,СВЦЭМ!$A$33:$A$776,$A21,СВЦЭМ!$B$33:$B$776,F$11)+'СЕТ СН'!$F$9+СВЦЭМ!$D$10+'СЕТ СН'!$F$6-'СЕТ СН'!$F$19</f>
        <v>984.93381591000002</v>
      </c>
      <c r="G21" s="36">
        <f>SUMIFS(СВЦЭМ!$C$33:$C$776,СВЦЭМ!$A$33:$A$776,$A21,СВЦЭМ!$B$33:$B$776,G$11)+'СЕТ СН'!$F$9+СВЦЭМ!$D$10+'СЕТ СН'!$F$6-'СЕТ СН'!$F$19</f>
        <v>962.35797995000007</v>
      </c>
      <c r="H21" s="36">
        <f>SUMIFS(СВЦЭМ!$C$33:$C$776,СВЦЭМ!$A$33:$A$776,$A21,СВЦЭМ!$B$33:$B$776,H$11)+'СЕТ СН'!$F$9+СВЦЭМ!$D$10+'СЕТ СН'!$F$6-'СЕТ СН'!$F$19</f>
        <v>916.63356213000009</v>
      </c>
      <c r="I21" s="36">
        <f>SUMIFS(СВЦЭМ!$C$33:$C$776,СВЦЭМ!$A$33:$A$776,$A21,СВЦЭМ!$B$33:$B$776,I$11)+'СЕТ СН'!$F$9+СВЦЭМ!$D$10+'СЕТ СН'!$F$6-'СЕТ СН'!$F$19</f>
        <v>874.52859073000002</v>
      </c>
      <c r="J21" s="36">
        <f>SUMIFS(СВЦЭМ!$C$33:$C$776,СВЦЭМ!$A$33:$A$776,$A21,СВЦЭМ!$B$33:$B$776,J$11)+'СЕТ СН'!$F$9+СВЦЭМ!$D$10+'СЕТ СН'!$F$6-'СЕТ СН'!$F$19</f>
        <v>861.18692540000006</v>
      </c>
      <c r="K21" s="36">
        <f>SUMIFS(СВЦЭМ!$C$33:$C$776,СВЦЭМ!$A$33:$A$776,$A21,СВЦЭМ!$B$33:$B$776,K$11)+'СЕТ СН'!$F$9+СВЦЭМ!$D$10+'СЕТ СН'!$F$6-'СЕТ СН'!$F$19</f>
        <v>860.64039997000009</v>
      </c>
      <c r="L21" s="36">
        <f>SUMIFS(СВЦЭМ!$C$33:$C$776,СВЦЭМ!$A$33:$A$776,$A21,СВЦЭМ!$B$33:$B$776,L$11)+'СЕТ СН'!$F$9+СВЦЭМ!$D$10+'СЕТ СН'!$F$6-'СЕТ СН'!$F$19</f>
        <v>864.23953743000004</v>
      </c>
      <c r="M21" s="36">
        <f>SUMIFS(СВЦЭМ!$C$33:$C$776,СВЦЭМ!$A$33:$A$776,$A21,СВЦЭМ!$B$33:$B$776,M$11)+'СЕТ СН'!$F$9+СВЦЭМ!$D$10+'СЕТ СН'!$F$6-'СЕТ СН'!$F$19</f>
        <v>817.82112816000006</v>
      </c>
      <c r="N21" s="36">
        <f>SUMIFS(СВЦЭМ!$C$33:$C$776,СВЦЭМ!$A$33:$A$776,$A21,СВЦЭМ!$B$33:$B$776,N$11)+'СЕТ СН'!$F$9+СВЦЭМ!$D$10+'СЕТ СН'!$F$6-'СЕТ СН'!$F$19</f>
        <v>739.72424583000009</v>
      </c>
      <c r="O21" s="36">
        <f>SUMIFS(СВЦЭМ!$C$33:$C$776,СВЦЭМ!$A$33:$A$776,$A21,СВЦЭМ!$B$33:$B$776,O$11)+'СЕТ СН'!$F$9+СВЦЭМ!$D$10+'СЕТ СН'!$F$6-'СЕТ СН'!$F$19</f>
        <v>725.47425511000006</v>
      </c>
      <c r="P21" s="36">
        <f>SUMIFS(СВЦЭМ!$C$33:$C$776,СВЦЭМ!$A$33:$A$776,$A21,СВЦЭМ!$B$33:$B$776,P$11)+'СЕТ СН'!$F$9+СВЦЭМ!$D$10+'СЕТ СН'!$F$6-'СЕТ СН'!$F$19</f>
        <v>728.00766866000004</v>
      </c>
      <c r="Q21" s="36">
        <f>SUMIFS(СВЦЭМ!$C$33:$C$776,СВЦЭМ!$A$33:$A$776,$A21,СВЦЭМ!$B$33:$B$776,Q$11)+'СЕТ СН'!$F$9+СВЦЭМ!$D$10+'СЕТ СН'!$F$6-'СЕТ СН'!$F$19</f>
        <v>734.45236029000012</v>
      </c>
      <c r="R21" s="36">
        <f>SUMIFS(СВЦЭМ!$C$33:$C$776,СВЦЭМ!$A$33:$A$776,$A21,СВЦЭМ!$B$33:$B$776,R$11)+'СЕТ СН'!$F$9+СВЦЭМ!$D$10+'СЕТ СН'!$F$6-'СЕТ СН'!$F$19</f>
        <v>726.8696108800001</v>
      </c>
      <c r="S21" s="36">
        <f>SUMIFS(СВЦЭМ!$C$33:$C$776,СВЦЭМ!$A$33:$A$776,$A21,СВЦЭМ!$B$33:$B$776,S$11)+'СЕТ СН'!$F$9+СВЦЭМ!$D$10+'СЕТ СН'!$F$6-'СЕТ СН'!$F$19</f>
        <v>722.53571649000003</v>
      </c>
      <c r="T21" s="36">
        <f>SUMIFS(СВЦЭМ!$C$33:$C$776,СВЦЭМ!$A$33:$A$776,$A21,СВЦЭМ!$B$33:$B$776,T$11)+'СЕТ СН'!$F$9+СВЦЭМ!$D$10+'СЕТ СН'!$F$6-'СЕТ СН'!$F$19</f>
        <v>724.89157063000005</v>
      </c>
      <c r="U21" s="36">
        <f>SUMIFS(СВЦЭМ!$C$33:$C$776,СВЦЭМ!$A$33:$A$776,$A21,СВЦЭМ!$B$33:$B$776,U$11)+'СЕТ СН'!$F$9+СВЦЭМ!$D$10+'СЕТ СН'!$F$6-'СЕТ СН'!$F$19</f>
        <v>745.0936062400001</v>
      </c>
      <c r="V21" s="36">
        <f>SUMIFS(СВЦЭМ!$C$33:$C$776,СВЦЭМ!$A$33:$A$776,$A21,СВЦЭМ!$B$33:$B$776,V$11)+'СЕТ СН'!$F$9+СВЦЭМ!$D$10+'СЕТ СН'!$F$6-'СЕТ СН'!$F$19</f>
        <v>757.91916058000004</v>
      </c>
      <c r="W21" s="36">
        <f>SUMIFS(СВЦЭМ!$C$33:$C$776,СВЦЭМ!$A$33:$A$776,$A21,СВЦЭМ!$B$33:$B$776,W$11)+'СЕТ СН'!$F$9+СВЦЭМ!$D$10+'СЕТ СН'!$F$6-'СЕТ СН'!$F$19</f>
        <v>746.82021712000005</v>
      </c>
      <c r="X21" s="36">
        <f>SUMIFS(СВЦЭМ!$C$33:$C$776,СВЦЭМ!$A$33:$A$776,$A21,СВЦЭМ!$B$33:$B$776,X$11)+'СЕТ СН'!$F$9+СВЦЭМ!$D$10+'СЕТ СН'!$F$6-'СЕТ СН'!$F$19</f>
        <v>760.71913602000006</v>
      </c>
      <c r="Y21" s="36">
        <f>SUMIFS(СВЦЭМ!$C$33:$C$776,СВЦЭМ!$A$33:$A$776,$A21,СВЦЭМ!$B$33:$B$776,Y$11)+'СЕТ СН'!$F$9+СВЦЭМ!$D$10+'СЕТ СН'!$F$6-'СЕТ СН'!$F$19</f>
        <v>847.44379694000008</v>
      </c>
    </row>
    <row r="22" spans="1:25" ht="15.75" x14ac:dyDescent="0.2">
      <c r="A22" s="35">
        <f t="shared" si="0"/>
        <v>44085</v>
      </c>
      <c r="B22" s="36">
        <f>SUMIFS(СВЦЭМ!$C$33:$C$776,СВЦЭМ!$A$33:$A$776,$A22,СВЦЭМ!$B$33:$B$776,B$11)+'СЕТ СН'!$F$9+СВЦЭМ!$D$10+'СЕТ СН'!$F$6-'СЕТ СН'!$F$19</f>
        <v>912.65912878000006</v>
      </c>
      <c r="C22" s="36">
        <f>SUMIFS(СВЦЭМ!$C$33:$C$776,СВЦЭМ!$A$33:$A$776,$A22,СВЦЭМ!$B$33:$B$776,C$11)+'СЕТ СН'!$F$9+СВЦЭМ!$D$10+'СЕТ СН'!$F$6-'СЕТ СН'!$F$19</f>
        <v>929.14233413000011</v>
      </c>
      <c r="D22" s="36">
        <f>SUMIFS(СВЦЭМ!$C$33:$C$776,СВЦЭМ!$A$33:$A$776,$A22,СВЦЭМ!$B$33:$B$776,D$11)+'СЕТ СН'!$F$9+СВЦЭМ!$D$10+'СЕТ СН'!$F$6-'СЕТ СН'!$F$19</f>
        <v>942.9577488000001</v>
      </c>
      <c r="E22" s="36">
        <f>SUMIFS(СВЦЭМ!$C$33:$C$776,СВЦЭМ!$A$33:$A$776,$A22,СВЦЭМ!$B$33:$B$776,E$11)+'СЕТ СН'!$F$9+СВЦЭМ!$D$10+'СЕТ СН'!$F$6-'СЕТ СН'!$F$19</f>
        <v>967.72904503000007</v>
      </c>
      <c r="F22" s="36">
        <f>SUMIFS(СВЦЭМ!$C$33:$C$776,СВЦЭМ!$A$33:$A$776,$A22,СВЦЭМ!$B$33:$B$776,F$11)+'СЕТ СН'!$F$9+СВЦЭМ!$D$10+'СЕТ СН'!$F$6-'СЕТ СН'!$F$19</f>
        <v>972.59923875000004</v>
      </c>
      <c r="G22" s="36">
        <f>SUMIFS(СВЦЭМ!$C$33:$C$776,СВЦЭМ!$A$33:$A$776,$A22,СВЦЭМ!$B$33:$B$776,G$11)+'СЕТ СН'!$F$9+СВЦЭМ!$D$10+'СЕТ СН'!$F$6-'СЕТ СН'!$F$19</f>
        <v>954.25593306000007</v>
      </c>
      <c r="H22" s="36">
        <f>SUMIFS(СВЦЭМ!$C$33:$C$776,СВЦЭМ!$A$33:$A$776,$A22,СВЦЭМ!$B$33:$B$776,H$11)+'СЕТ СН'!$F$9+СВЦЭМ!$D$10+'СЕТ СН'!$F$6-'СЕТ СН'!$F$19</f>
        <v>903.80379960000005</v>
      </c>
      <c r="I22" s="36">
        <f>SUMIFS(СВЦЭМ!$C$33:$C$776,СВЦЭМ!$A$33:$A$776,$A22,СВЦЭМ!$B$33:$B$776,I$11)+'СЕТ СН'!$F$9+СВЦЭМ!$D$10+'СЕТ СН'!$F$6-'СЕТ СН'!$F$19</f>
        <v>857.08501224000008</v>
      </c>
      <c r="J22" s="36">
        <f>SUMIFS(СВЦЭМ!$C$33:$C$776,СВЦЭМ!$A$33:$A$776,$A22,СВЦЭМ!$B$33:$B$776,J$11)+'СЕТ СН'!$F$9+СВЦЭМ!$D$10+'СЕТ СН'!$F$6-'СЕТ СН'!$F$19</f>
        <v>818.33570864000012</v>
      </c>
      <c r="K22" s="36">
        <f>SUMIFS(СВЦЭМ!$C$33:$C$776,СВЦЭМ!$A$33:$A$776,$A22,СВЦЭМ!$B$33:$B$776,K$11)+'СЕТ СН'!$F$9+СВЦЭМ!$D$10+'СЕТ СН'!$F$6-'СЕТ СН'!$F$19</f>
        <v>807.61399398000003</v>
      </c>
      <c r="L22" s="36">
        <f>SUMIFS(СВЦЭМ!$C$33:$C$776,СВЦЭМ!$A$33:$A$776,$A22,СВЦЭМ!$B$33:$B$776,L$11)+'СЕТ СН'!$F$9+СВЦЭМ!$D$10+'СЕТ СН'!$F$6-'СЕТ СН'!$F$19</f>
        <v>838.19277238000006</v>
      </c>
      <c r="M22" s="36">
        <f>SUMIFS(СВЦЭМ!$C$33:$C$776,СВЦЭМ!$A$33:$A$776,$A22,СВЦЭМ!$B$33:$B$776,M$11)+'СЕТ СН'!$F$9+СВЦЭМ!$D$10+'СЕТ СН'!$F$6-'СЕТ СН'!$F$19</f>
        <v>804.83473116000005</v>
      </c>
      <c r="N22" s="36">
        <f>SUMIFS(СВЦЭМ!$C$33:$C$776,СВЦЭМ!$A$33:$A$776,$A22,СВЦЭМ!$B$33:$B$776,N$11)+'СЕТ СН'!$F$9+СВЦЭМ!$D$10+'СЕТ СН'!$F$6-'СЕТ СН'!$F$19</f>
        <v>750.37935929000002</v>
      </c>
      <c r="O22" s="36">
        <f>SUMIFS(СВЦЭМ!$C$33:$C$776,СВЦЭМ!$A$33:$A$776,$A22,СВЦЭМ!$B$33:$B$776,O$11)+'СЕТ СН'!$F$9+СВЦЭМ!$D$10+'СЕТ СН'!$F$6-'СЕТ СН'!$F$19</f>
        <v>728.12063724000006</v>
      </c>
      <c r="P22" s="36">
        <f>SUMIFS(СВЦЭМ!$C$33:$C$776,СВЦЭМ!$A$33:$A$776,$A22,СВЦЭМ!$B$33:$B$776,P$11)+'СЕТ СН'!$F$9+СВЦЭМ!$D$10+'СЕТ СН'!$F$6-'СЕТ СН'!$F$19</f>
        <v>724.65913813000009</v>
      </c>
      <c r="Q22" s="36">
        <f>SUMIFS(СВЦЭМ!$C$33:$C$776,СВЦЭМ!$A$33:$A$776,$A22,СВЦЭМ!$B$33:$B$776,Q$11)+'СЕТ СН'!$F$9+СВЦЭМ!$D$10+'СЕТ СН'!$F$6-'СЕТ СН'!$F$19</f>
        <v>724.4485487500001</v>
      </c>
      <c r="R22" s="36">
        <f>SUMIFS(СВЦЭМ!$C$33:$C$776,СВЦЭМ!$A$33:$A$776,$A22,СВЦЭМ!$B$33:$B$776,R$11)+'СЕТ СН'!$F$9+СВЦЭМ!$D$10+'СЕТ СН'!$F$6-'СЕТ СН'!$F$19</f>
        <v>718.55406282000013</v>
      </c>
      <c r="S22" s="36">
        <f>SUMIFS(СВЦЭМ!$C$33:$C$776,СВЦЭМ!$A$33:$A$776,$A22,СВЦЭМ!$B$33:$B$776,S$11)+'СЕТ СН'!$F$9+СВЦЭМ!$D$10+'СЕТ СН'!$F$6-'СЕТ СН'!$F$19</f>
        <v>717.67585398000006</v>
      </c>
      <c r="T22" s="36">
        <f>SUMIFS(СВЦЭМ!$C$33:$C$776,СВЦЭМ!$A$33:$A$776,$A22,СВЦЭМ!$B$33:$B$776,T$11)+'СЕТ СН'!$F$9+СВЦЭМ!$D$10+'СЕТ СН'!$F$6-'СЕТ СН'!$F$19</f>
        <v>712.63651561000006</v>
      </c>
      <c r="U22" s="36">
        <f>SUMIFS(СВЦЭМ!$C$33:$C$776,СВЦЭМ!$A$33:$A$776,$A22,СВЦЭМ!$B$33:$B$776,U$11)+'СЕТ СН'!$F$9+СВЦЭМ!$D$10+'СЕТ СН'!$F$6-'СЕТ СН'!$F$19</f>
        <v>718.72848566000005</v>
      </c>
      <c r="V22" s="36">
        <f>SUMIFS(СВЦЭМ!$C$33:$C$776,СВЦЭМ!$A$33:$A$776,$A22,СВЦЭМ!$B$33:$B$776,V$11)+'СЕТ СН'!$F$9+СВЦЭМ!$D$10+'СЕТ СН'!$F$6-'СЕТ СН'!$F$19</f>
        <v>733.09214190000012</v>
      </c>
      <c r="W22" s="36">
        <f>SUMIFS(СВЦЭМ!$C$33:$C$776,СВЦЭМ!$A$33:$A$776,$A22,СВЦЭМ!$B$33:$B$776,W$11)+'СЕТ СН'!$F$9+СВЦЭМ!$D$10+'СЕТ СН'!$F$6-'СЕТ СН'!$F$19</f>
        <v>726.86102817000005</v>
      </c>
      <c r="X22" s="36">
        <f>SUMIFS(СВЦЭМ!$C$33:$C$776,СВЦЭМ!$A$33:$A$776,$A22,СВЦЭМ!$B$33:$B$776,X$11)+'СЕТ СН'!$F$9+СВЦЭМ!$D$10+'СЕТ СН'!$F$6-'СЕТ СН'!$F$19</f>
        <v>730.50803327000006</v>
      </c>
      <c r="Y22" s="36">
        <f>SUMIFS(СВЦЭМ!$C$33:$C$776,СВЦЭМ!$A$33:$A$776,$A22,СВЦЭМ!$B$33:$B$776,Y$11)+'СЕТ СН'!$F$9+СВЦЭМ!$D$10+'СЕТ СН'!$F$6-'СЕТ СН'!$F$19</f>
        <v>774.52681357000006</v>
      </c>
    </row>
    <row r="23" spans="1:25" ht="15.75" x14ac:dyDescent="0.2">
      <c r="A23" s="35">
        <f t="shared" si="0"/>
        <v>44086</v>
      </c>
      <c r="B23" s="36">
        <f>SUMIFS(СВЦЭМ!$C$33:$C$776,СВЦЭМ!$A$33:$A$776,$A23,СВЦЭМ!$B$33:$B$776,B$11)+'СЕТ СН'!$F$9+СВЦЭМ!$D$10+'СЕТ СН'!$F$6-'СЕТ СН'!$F$19</f>
        <v>882.36090936000005</v>
      </c>
      <c r="C23" s="36">
        <f>SUMIFS(СВЦЭМ!$C$33:$C$776,СВЦЭМ!$A$33:$A$776,$A23,СВЦЭМ!$B$33:$B$776,C$11)+'СЕТ СН'!$F$9+СВЦЭМ!$D$10+'СЕТ СН'!$F$6-'СЕТ СН'!$F$19</f>
        <v>919.51030247000006</v>
      </c>
      <c r="D23" s="36">
        <f>SUMIFS(СВЦЭМ!$C$33:$C$776,СВЦЭМ!$A$33:$A$776,$A23,СВЦЭМ!$B$33:$B$776,D$11)+'СЕТ СН'!$F$9+СВЦЭМ!$D$10+'СЕТ СН'!$F$6-'СЕТ СН'!$F$19</f>
        <v>941.02396484000008</v>
      </c>
      <c r="E23" s="36">
        <f>SUMIFS(СВЦЭМ!$C$33:$C$776,СВЦЭМ!$A$33:$A$776,$A23,СВЦЭМ!$B$33:$B$776,E$11)+'СЕТ СН'!$F$9+СВЦЭМ!$D$10+'СЕТ СН'!$F$6-'СЕТ СН'!$F$19</f>
        <v>960.03000686000007</v>
      </c>
      <c r="F23" s="36">
        <f>SUMIFS(СВЦЭМ!$C$33:$C$776,СВЦЭМ!$A$33:$A$776,$A23,СВЦЭМ!$B$33:$B$776,F$11)+'СЕТ СН'!$F$9+СВЦЭМ!$D$10+'СЕТ СН'!$F$6-'СЕТ СН'!$F$19</f>
        <v>975.09102808000011</v>
      </c>
      <c r="G23" s="36">
        <f>SUMIFS(СВЦЭМ!$C$33:$C$776,СВЦЭМ!$A$33:$A$776,$A23,СВЦЭМ!$B$33:$B$776,G$11)+'СЕТ СН'!$F$9+СВЦЭМ!$D$10+'СЕТ СН'!$F$6-'СЕТ СН'!$F$19</f>
        <v>961.65249597000013</v>
      </c>
      <c r="H23" s="36">
        <f>SUMIFS(СВЦЭМ!$C$33:$C$776,СВЦЭМ!$A$33:$A$776,$A23,СВЦЭМ!$B$33:$B$776,H$11)+'СЕТ СН'!$F$9+СВЦЭМ!$D$10+'СЕТ СН'!$F$6-'СЕТ СН'!$F$19</f>
        <v>926.47129573000007</v>
      </c>
      <c r="I23" s="36">
        <f>SUMIFS(СВЦЭМ!$C$33:$C$776,СВЦЭМ!$A$33:$A$776,$A23,СВЦЭМ!$B$33:$B$776,I$11)+'СЕТ СН'!$F$9+СВЦЭМ!$D$10+'СЕТ СН'!$F$6-'СЕТ СН'!$F$19</f>
        <v>888.26926273000004</v>
      </c>
      <c r="J23" s="36">
        <f>SUMIFS(СВЦЭМ!$C$33:$C$776,СВЦЭМ!$A$33:$A$776,$A23,СВЦЭМ!$B$33:$B$776,J$11)+'СЕТ СН'!$F$9+СВЦЭМ!$D$10+'СЕТ СН'!$F$6-'СЕТ СН'!$F$19</f>
        <v>842.30934964000005</v>
      </c>
      <c r="K23" s="36">
        <f>SUMIFS(СВЦЭМ!$C$33:$C$776,СВЦЭМ!$A$33:$A$776,$A23,СВЦЭМ!$B$33:$B$776,K$11)+'СЕТ СН'!$F$9+СВЦЭМ!$D$10+'СЕТ СН'!$F$6-'СЕТ СН'!$F$19</f>
        <v>818.19904608000013</v>
      </c>
      <c r="L23" s="36">
        <f>SUMIFS(СВЦЭМ!$C$33:$C$776,СВЦЭМ!$A$33:$A$776,$A23,СВЦЭМ!$B$33:$B$776,L$11)+'СЕТ СН'!$F$9+СВЦЭМ!$D$10+'СЕТ СН'!$F$6-'СЕТ СН'!$F$19</f>
        <v>797.17523246000007</v>
      </c>
      <c r="M23" s="36">
        <f>SUMIFS(СВЦЭМ!$C$33:$C$776,СВЦЭМ!$A$33:$A$776,$A23,СВЦЭМ!$B$33:$B$776,M$11)+'СЕТ СН'!$F$9+СВЦЭМ!$D$10+'СЕТ СН'!$F$6-'СЕТ СН'!$F$19</f>
        <v>757.23670130000005</v>
      </c>
      <c r="N23" s="36">
        <f>SUMIFS(СВЦЭМ!$C$33:$C$776,СВЦЭМ!$A$33:$A$776,$A23,СВЦЭМ!$B$33:$B$776,N$11)+'СЕТ СН'!$F$9+СВЦЭМ!$D$10+'СЕТ СН'!$F$6-'СЕТ СН'!$F$19</f>
        <v>730.10047600000007</v>
      </c>
      <c r="O23" s="36">
        <f>SUMIFS(СВЦЭМ!$C$33:$C$776,СВЦЭМ!$A$33:$A$776,$A23,СВЦЭМ!$B$33:$B$776,O$11)+'СЕТ СН'!$F$9+СВЦЭМ!$D$10+'СЕТ СН'!$F$6-'СЕТ СН'!$F$19</f>
        <v>728.13347245000011</v>
      </c>
      <c r="P23" s="36">
        <f>SUMIFS(СВЦЭМ!$C$33:$C$776,СВЦЭМ!$A$33:$A$776,$A23,СВЦЭМ!$B$33:$B$776,P$11)+'СЕТ СН'!$F$9+СВЦЭМ!$D$10+'СЕТ СН'!$F$6-'СЕТ СН'!$F$19</f>
        <v>718.80335825000009</v>
      </c>
      <c r="Q23" s="36">
        <f>SUMIFS(СВЦЭМ!$C$33:$C$776,СВЦЭМ!$A$33:$A$776,$A23,СВЦЭМ!$B$33:$B$776,Q$11)+'СЕТ СН'!$F$9+СВЦЭМ!$D$10+'СЕТ СН'!$F$6-'СЕТ СН'!$F$19</f>
        <v>718.07831406000003</v>
      </c>
      <c r="R23" s="36">
        <f>SUMIFS(СВЦЭМ!$C$33:$C$776,СВЦЭМ!$A$33:$A$776,$A23,СВЦЭМ!$B$33:$B$776,R$11)+'СЕТ СН'!$F$9+СВЦЭМ!$D$10+'СЕТ СН'!$F$6-'СЕТ СН'!$F$19</f>
        <v>710.4469911000001</v>
      </c>
      <c r="S23" s="36">
        <f>SUMIFS(СВЦЭМ!$C$33:$C$776,СВЦЭМ!$A$33:$A$776,$A23,СВЦЭМ!$B$33:$B$776,S$11)+'СЕТ СН'!$F$9+СВЦЭМ!$D$10+'СЕТ СН'!$F$6-'СЕТ СН'!$F$19</f>
        <v>716.43618349000008</v>
      </c>
      <c r="T23" s="36">
        <f>SUMIFS(СВЦЭМ!$C$33:$C$776,СВЦЭМ!$A$33:$A$776,$A23,СВЦЭМ!$B$33:$B$776,T$11)+'СЕТ СН'!$F$9+СВЦЭМ!$D$10+'СЕТ СН'!$F$6-'СЕТ СН'!$F$19</f>
        <v>720.10125701000004</v>
      </c>
      <c r="U23" s="36">
        <f>SUMIFS(СВЦЭМ!$C$33:$C$776,СВЦЭМ!$A$33:$A$776,$A23,СВЦЭМ!$B$33:$B$776,U$11)+'СЕТ СН'!$F$9+СВЦЭМ!$D$10+'СЕТ СН'!$F$6-'СЕТ СН'!$F$19</f>
        <v>729.37369151000007</v>
      </c>
      <c r="V23" s="36">
        <f>SUMIFS(СВЦЭМ!$C$33:$C$776,СВЦЭМ!$A$33:$A$776,$A23,СВЦЭМ!$B$33:$B$776,V$11)+'СЕТ СН'!$F$9+СВЦЭМ!$D$10+'СЕТ СН'!$F$6-'СЕТ СН'!$F$19</f>
        <v>808.61188663000007</v>
      </c>
      <c r="W23" s="36">
        <f>SUMIFS(СВЦЭМ!$C$33:$C$776,СВЦЭМ!$A$33:$A$776,$A23,СВЦЭМ!$B$33:$B$776,W$11)+'СЕТ СН'!$F$9+СВЦЭМ!$D$10+'СЕТ СН'!$F$6-'СЕТ СН'!$F$19</f>
        <v>743.4664223100001</v>
      </c>
      <c r="X23" s="36">
        <f>SUMIFS(СВЦЭМ!$C$33:$C$776,СВЦЭМ!$A$33:$A$776,$A23,СВЦЭМ!$B$33:$B$776,X$11)+'СЕТ СН'!$F$9+СВЦЭМ!$D$10+'СЕТ СН'!$F$6-'СЕТ СН'!$F$19</f>
        <v>690.17799709000008</v>
      </c>
      <c r="Y23" s="36">
        <f>SUMIFS(СВЦЭМ!$C$33:$C$776,СВЦЭМ!$A$33:$A$776,$A23,СВЦЭМ!$B$33:$B$776,Y$11)+'СЕТ СН'!$F$9+СВЦЭМ!$D$10+'СЕТ СН'!$F$6-'СЕТ СН'!$F$19</f>
        <v>753.59228900000005</v>
      </c>
    </row>
    <row r="24" spans="1:25" ht="15.75" x14ac:dyDescent="0.2">
      <c r="A24" s="35">
        <f t="shared" si="0"/>
        <v>44087</v>
      </c>
      <c r="B24" s="36">
        <f>SUMIFS(СВЦЭМ!$C$33:$C$776,СВЦЭМ!$A$33:$A$776,$A24,СВЦЭМ!$B$33:$B$776,B$11)+'СЕТ СН'!$F$9+СВЦЭМ!$D$10+'СЕТ СН'!$F$6-'СЕТ СН'!$F$19</f>
        <v>848.01685522000002</v>
      </c>
      <c r="C24" s="36">
        <f>SUMIFS(СВЦЭМ!$C$33:$C$776,СВЦЭМ!$A$33:$A$776,$A24,СВЦЭМ!$B$33:$B$776,C$11)+'СЕТ СН'!$F$9+СВЦЭМ!$D$10+'СЕТ СН'!$F$6-'СЕТ СН'!$F$19</f>
        <v>867.73275657000011</v>
      </c>
      <c r="D24" s="36">
        <f>SUMIFS(СВЦЭМ!$C$33:$C$776,СВЦЭМ!$A$33:$A$776,$A24,СВЦЭМ!$B$33:$B$776,D$11)+'СЕТ СН'!$F$9+СВЦЭМ!$D$10+'СЕТ СН'!$F$6-'СЕТ СН'!$F$19</f>
        <v>885.96946515000002</v>
      </c>
      <c r="E24" s="36">
        <f>SUMIFS(СВЦЭМ!$C$33:$C$776,СВЦЭМ!$A$33:$A$776,$A24,СВЦЭМ!$B$33:$B$776,E$11)+'СЕТ СН'!$F$9+СВЦЭМ!$D$10+'СЕТ СН'!$F$6-'СЕТ СН'!$F$19</f>
        <v>895.97629934000008</v>
      </c>
      <c r="F24" s="36">
        <f>SUMIFS(СВЦЭМ!$C$33:$C$776,СВЦЭМ!$A$33:$A$776,$A24,СВЦЭМ!$B$33:$B$776,F$11)+'СЕТ СН'!$F$9+СВЦЭМ!$D$10+'СЕТ СН'!$F$6-'СЕТ СН'!$F$19</f>
        <v>904.84952165000004</v>
      </c>
      <c r="G24" s="36">
        <f>SUMIFS(СВЦЭМ!$C$33:$C$776,СВЦЭМ!$A$33:$A$776,$A24,СВЦЭМ!$B$33:$B$776,G$11)+'СЕТ СН'!$F$9+СВЦЭМ!$D$10+'СЕТ СН'!$F$6-'СЕТ СН'!$F$19</f>
        <v>899.56795010000008</v>
      </c>
      <c r="H24" s="36">
        <f>SUMIFS(СВЦЭМ!$C$33:$C$776,СВЦЭМ!$A$33:$A$776,$A24,СВЦЭМ!$B$33:$B$776,H$11)+'СЕТ СН'!$F$9+СВЦЭМ!$D$10+'СЕТ СН'!$F$6-'СЕТ СН'!$F$19</f>
        <v>894.38824738000005</v>
      </c>
      <c r="I24" s="36">
        <f>SUMIFS(СВЦЭМ!$C$33:$C$776,СВЦЭМ!$A$33:$A$776,$A24,СВЦЭМ!$B$33:$B$776,I$11)+'СЕТ СН'!$F$9+СВЦЭМ!$D$10+'СЕТ СН'!$F$6-'СЕТ СН'!$F$19</f>
        <v>873.75334969000005</v>
      </c>
      <c r="J24" s="36">
        <f>SUMIFS(СВЦЭМ!$C$33:$C$776,СВЦЭМ!$A$33:$A$776,$A24,СВЦЭМ!$B$33:$B$776,J$11)+'СЕТ СН'!$F$9+СВЦЭМ!$D$10+'СЕТ СН'!$F$6-'СЕТ СН'!$F$19</f>
        <v>821.85850748000007</v>
      </c>
      <c r="K24" s="36">
        <f>SUMIFS(СВЦЭМ!$C$33:$C$776,СВЦЭМ!$A$33:$A$776,$A24,СВЦЭМ!$B$33:$B$776,K$11)+'СЕТ СН'!$F$9+СВЦЭМ!$D$10+'СЕТ СН'!$F$6-'СЕТ СН'!$F$19</f>
        <v>769.30348359000004</v>
      </c>
      <c r="L24" s="36">
        <f>SUMIFS(СВЦЭМ!$C$33:$C$776,СВЦЭМ!$A$33:$A$776,$A24,СВЦЭМ!$B$33:$B$776,L$11)+'СЕТ СН'!$F$9+СВЦЭМ!$D$10+'СЕТ СН'!$F$6-'СЕТ СН'!$F$19</f>
        <v>751.30477037000003</v>
      </c>
      <c r="M24" s="36">
        <f>SUMIFS(СВЦЭМ!$C$33:$C$776,СВЦЭМ!$A$33:$A$776,$A24,СВЦЭМ!$B$33:$B$776,M$11)+'СЕТ СН'!$F$9+СВЦЭМ!$D$10+'СЕТ СН'!$F$6-'СЕТ СН'!$F$19</f>
        <v>709.55376476000004</v>
      </c>
      <c r="N24" s="36">
        <f>SUMIFS(СВЦЭМ!$C$33:$C$776,СВЦЭМ!$A$33:$A$776,$A24,СВЦЭМ!$B$33:$B$776,N$11)+'СЕТ СН'!$F$9+СВЦЭМ!$D$10+'СЕТ СН'!$F$6-'СЕТ СН'!$F$19</f>
        <v>660.87588243000005</v>
      </c>
      <c r="O24" s="36">
        <f>SUMIFS(СВЦЭМ!$C$33:$C$776,СВЦЭМ!$A$33:$A$776,$A24,СВЦЭМ!$B$33:$B$776,O$11)+'СЕТ СН'!$F$9+СВЦЭМ!$D$10+'СЕТ СН'!$F$6-'СЕТ СН'!$F$19</f>
        <v>660.77851638000004</v>
      </c>
      <c r="P24" s="36">
        <f>SUMIFS(СВЦЭМ!$C$33:$C$776,СВЦЭМ!$A$33:$A$776,$A24,СВЦЭМ!$B$33:$B$776,P$11)+'СЕТ СН'!$F$9+СВЦЭМ!$D$10+'СЕТ СН'!$F$6-'СЕТ СН'!$F$19</f>
        <v>653.13499744000012</v>
      </c>
      <c r="Q24" s="36">
        <f>SUMIFS(СВЦЭМ!$C$33:$C$776,СВЦЭМ!$A$33:$A$776,$A24,СВЦЭМ!$B$33:$B$776,Q$11)+'СЕТ СН'!$F$9+СВЦЭМ!$D$10+'СЕТ СН'!$F$6-'СЕТ СН'!$F$19</f>
        <v>652.31020300000012</v>
      </c>
      <c r="R24" s="36">
        <f>SUMIFS(СВЦЭМ!$C$33:$C$776,СВЦЭМ!$A$33:$A$776,$A24,СВЦЭМ!$B$33:$B$776,R$11)+'СЕТ СН'!$F$9+СВЦЭМ!$D$10+'СЕТ СН'!$F$6-'СЕТ СН'!$F$19</f>
        <v>652.21921536000002</v>
      </c>
      <c r="S24" s="36">
        <f>SUMIFS(СВЦЭМ!$C$33:$C$776,СВЦЭМ!$A$33:$A$776,$A24,СВЦЭМ!$B$33:$B$776,S$11)+'СЕТ СН'!$F$9+СВЦЭМ!$D$10+'СЕТ СН'!$F$6-'СЕТ СН'!$F$19</f>
        <v>666.15383407000013</v>
      </c>
      <c r="T24" s="36">
        <f>SUMIFS(СВЦЭМ!$C$33:$C$776,СВЦЭМ!$A$33:$A$776,$A24,СВЦЭМ!$B$33:$B$776,T$11)+'СЕТ СН'!$F$9+СВЦЭМ!$D$10+'СЕТ СН'!$F$6-'СЕТ СН'!$F$19</f>
        <v>668.04275541000004</v>
      </c>
      <c r="U24" s="36">
        <f>SUMIFS(СВЦЭМ!$C$33:$C$776,СВЦЭМ!$A$33:$A$776,$A24,СВЦЭМ!$B$33:$B$776,U$11)+'СЕТ СН'!$F$9+СВЦЭМ!$D$10+'СЕТ СН'!$F$6-'СЕТ СН'!$F$19</f>
        <v>677.99530132000007</v>
      </c>
      <c r="V24" s="36">
        <f>SUMIFS(СВЦЭМ!$C$33:$C$776,СВЦЭМ!$A$33:$A$776,$A24,СВЦЭМ!$B$33:$B$776,V$11)+'СЕТ СН'!$F$9+СВЦЭМ!$D$10+'СЕТ СН'!$F$6-'СЕТ СН'!$F$19</f>
        <v>699.8165883800001</v>
      </c>
      <c r="W24" s="36">
        <f>SUMIFS(СВЦЭМ!$C$33:$C$776,СВЦЭМ!$A$33:$A$776,$A24,СВЦЭМ!$B$33:$B$776,W$11)+'СЕТ СН'!$F$9+СВЦЭМ!$D$10+'СЕТ СН'!$F$6-'СЕТ СН'!$F$19</f>
        <v>693.27254932000005</v>
      </c>
      <c r="X24" s="36">
        <f>SUMIFS(СВЦЭМ!$C$33:$C$776,СВЦЭМ!$A$33:$A$776,$A24,СВЦЭМ!$B$33:$B$776,X$11)+'СЕТ СН'!$F$9+СВЦЭМ!$D$10+'СЕТ СН'!$F$6-'СЕТ СН'!$F$19</f>
        <v>670.99877734000006</v>
      </c>
      <c r="Y24" s="36">
        <f>SUMIFS(СВЦЭМ!$C$33:$C$776,СВЦЭМ!$A$33:$A$776,$A24,СВЦЭМ!$B$33:$B$776,Y$11)+'СЕТ СН'!$F$9+СВЦЭМ!$D$10+'СЕТ СН'!$F$6-'СЕТ СН'!$F$19</f>
        <v>749.59809287000007</v>
      </c>
    </row>
    <row r="25" spans="1:25" ht="15.75" x14ac:dyDescent="0.2">
      <c r="A25" s="35">
        <f t="shared" si="0"/>
        <v>44088</v>
      </c>
      <c r="B25" s="36">
        <f>SUMIFS(СВЦЭМ!$C$33:$C$776,СВЦЭМ!$A$33:$A$776,$A25,СВЦЭМ!$B$33:$B$776,B$11)+'СЕТ СН'!$F$9+СВЦЭМ!$D$10+'СЕТ СН'!$F$6-'СЕТ СН'!$F$19</f>
        <v>848.83891799000003</v>
      </c>
      <c r="C25" s="36">
        <f>SUMIFS(СВЦЭМ!$C$33:$C$776,СВЦЭМ!$A$33:$A$776,$A25,СВЦЭМ!$B$33:$B$776,C$11)+'СЕТ СН'!$F$9+СВЦЭМ!$D$10+'СЕТ СН'!$F$6-'СЕТ СН'!$F$19</f>
        <v>884.45759218000012</v>
      </c>
      <c r="D25" s="36">
        <f>SUMIFS(СВЦЭМ!$C$33:$C$776,СВЦЭМ!$A$33:$A$776,$A25,СВЦЭМ!$B$33:$B$776,D$11)+'СЕТ СН'!$F$9+СВЦЭМ!$D$10+'СЕТ СН'!$F$6-'СЕТ СН'!$F$19</f>
        <v>890.4915086200001</v>
      </c>
      <c r="E25" s="36">
        <f>SUMIFS(СВЦЭМ!$C$33:$C$776,СВЦЭМ!$A$33:$A$776,$A25,СВЦЭМ!$B$33:$B$776,E$11)+'СЕТ СН'!$F$9+СВЦЭМ!$D$10+'СЕТ СН'!$F$6-'СЕТ СН'!$F$19</f>
        <v>888.44107787000007</v>
      </c>
      <c r="F25" s="36">
        <f>SUMIFS(СВЦЭМ!$C$33:$C$776,СВЦЭМ!$A$33:$A$776,$A25,СВЦЭМ!$B$33:$B$776,F$11)+'СЕТ СН'!$F$9+СВЦЭМ!$D$10+'СЕТ СН'!$F$6-'СЕТ СН'!$F$19</f>
        <v>889.37837955000009</v>
      </c>
      <c r="G25" s="36">
        <f>SUMIFS(СВЦЭМ!$C$33:$C$776,СВЦЭМ!$A$33:$A$776,$A25,СВЦЭМ!$B$33:$B$776,G$11)+'СЕТ СН'!$F$9+СВЦЭМ!$D$10+'СЕТ СН'!$F$6-'СЕТ СН'!$F$19</f>
        <v>892.87359719000005</v>
      </c>
      <c r="H25" s="36">
        <f>SUMIFS(СВЦЭМ!$C$33:$C$776,СВЦЭМ!$A$33:$A$776,$A25,СВЦЭМ!$B$33:$B$776,H$11)+'СЕТ СН'!$F$9+СВЦЭМ!$D$10+'СЕТ СН'!$F$6-'СЕТ СН'!$F$19</f>
        <v>932.16064359000006</v>
      </c>
      <c r="I25" s="36">
        <f>SUMIFS(СВЦЭМ!$C$33:$C$776,СВЦЭМ!$A$33:$A$776,$A25,СВЦЭМ!$B$33:$B$776,I$11)+'СЕТ СН'!$F$9+СВЦЭМ!$D$10+'СЕТ СН'!$F$6-'СЕТ СН'!$F$19</f>
        <v>916.59477398000013</v>
      </c>
      <c r="J25" s="36">
        <f>SUMIFS(СВЦЭМ!$C$33:$C$776,СВЦЭМ!$A$33:$A$776,$A25,СВЦЭМ!$B$33:$B$776,J$11)+'СЕТ СН'!$F$9+СВЦЭМ!$D$10+'СЕТ СН'!$F$6-'СЕТ СН'!$F$19</f>
        <v>871.24908316000005</v>
      </c>
      <c r="K25" s="36">
        <f>SUMIFS(СВЦЭМ!$C$33:$C$776,СВЦЭМ!$A$33:$A$776,$A25,СВЦЭМ!$B$33:$B$776,K$11)+'СЕТ СН'!$F$9+СВЦЭМ!$D$10+'СЕТ СН'!$F$6-'СЕТ СН'!$F$19</f>
        <v>843.36397265000005</v>
      </c>
      <c r="L25" s="36">
        <f>SUMIFS(СВЦЭМ!$C$33:$C$776,СВЦЭМ!$A$33:$A$776,$A25,СВЦЭМ!$B$33:$B$776,L$11)+'СЕТ СН'!$F$9+СВЦЭМ!$D$10+'СЕТ СН'!$F$6-'СЕТ СН'!$F$19</f>
        <v>832.7410412700001</v>
      </c>
      <c r="M25" s="36">
        <f>SUMIFS(СВЦЭМ!$C$33:$C$776,СВЦЭМ!$A$33:$A$776,$A25,СВЦЭМ!$B$33:$B$776,M$11)+'СЕТ СН'!$F$9+СВЦЭМ!$D$10+'СЕТ СН'!$F$6-'СЕТ СН'!$F$19</f>
        <v>770.57419332000006</v>
      </c>
      <c r="N25" s="36">
        <f>SUMIFS(СВЦЭМ!$C$33:$C$776,СВЦЭМ!$A$33:$A$776,$A25,СВЦЭМ!$B$33:$B$776,N$11)+'СЕТ СН'!$F$9+СВЦЭМ!$D$10+'СЕТ СН'!$F$6-'СЕТ СН'!$F$19</f>
        <v>727.48185673000012</v>
      </c>
      <c r="O25" s="36">
        <f>SUMIFS(СВЦЭМ!$C$33:$C$776,СВЦЭМ!$A$33:$A$776,$A25,СВЦЭМ!$B$33:$B$776,O$11)+'СЕТ СН'!$F$9+СВЦЭМ!$D$10+'СЕТ СН'!$F$6-'СЕТ СН'!$F$19</f>
        <v>721.98510919000012</v>
      </c>
      <c r="P25" s="36">
        <f>SUMIFS(СВЦЭМ!$C$33:$C$776,СВЦЭМ!$A$33:$A$776,$A25,СВЦЭМ!$B$33:$B$776,P$11)+'СЕТ СН'!$F$9+СВЦЭМ!$D$10+'СЕТ СН'!$F$6-'СЕТ СН'!$F$19</f>
        <v>726.28663571000004</v>
      </c>
      <c r="Q25" s="36">
        <f>SUMIFS(СВЦЭМ!$C$33:$C$776,СВЦЭМ!$A$33:$A$776,$A25,СВЦЭМ!$B$33:$B$776,Q$11)+'СЕТ СН'!$F$9+СВЦЭМ!$D$10+'СЕТ СН'!$F$6-'СЕТ СН'!$F$19</f>
        <v>730.34060821000003</v>
      </c>
      <c r="R25" s="36">
        <f>SUMIFS(СВЦЭМ!$C$33:$C$776,СВЦЭМ!$A$33:$A$776,$A25,СВЦЭМ!$B$33:$B$776,R$11)+'СЕТ СН'!$F$9+СВЦЭМ!$D$10+'СЕТ СН'!$F$6-'СЕТ СН'!$F$19</f>
        <v>716.96396300000004</v>
      </c>
      <c r="S25" s="36">
        <f>SUMIFS(СВЦЭМ!$C$33:$C$776,СВЦЭМ!$A$33:$A$776,$A25,СВЦЭМ!$B$33:$B$776,S$11)+'СЕТ СН'!$F$9+СВЦЭМ!$D$10+'СЕТ СН'!$F$6-'СЕТ СН'!$F$19</f>
        <v>717.59108681000009</v>
      </c>
      <c r="T25" s="36">
        <f>SUMIFS(СВЦЭМ!$C$33:$C$776,СВЦЭМ!$A$33:$A$776,$A25,СВЦЭМ!$B$33:$B$776,T$11)+'СЕТ СН'!$F$9+СВЦЭМ!$D$10+'СЕТ СН'!$F$6-'СЕТ СН'!$F$19</f>
        <v>714.25143290000005</v>
      </c>
      <c r="U25" s="36">
        <f>SUMIFS(СВЦЭМ!$C$33:$C$776,СВЦЭМ!$A$33:$A$776,$A25,СВЦЭМ!$B$33:$B$776,U$11)+'СЕТ СН'!$F$9+СВЦЭМ!$D$10+'СЕТ СН'!$F$6-'СЕТ СН'!$F$19</f>
        <v>694.08288936000008</v>
      </c>
      <c r="V25" s="36">
        <f>SUMIFS(СВЦЭМ!$C$33:$C$776,СВЦЭМ!$A$33:$A$776,$A25,СВЦЭМ!$B$33:$B$776,V$11)+'СЕТ СН'!$F$9+СВЦЭМ!$D$10+'СЕТ СН'!$F$6-'СЕТ СН'!$F$19</f>
        <v>689.51771085000007</v>
      </c>
      <c r="W25" s="36">
        <f>SUMIFS(СВЦЭМ!$C$33:$C$776,СВЦЭМ!$A$33:$A$776,$A25,СВЦЭМ!$B$33:$B$776,W$11)+'СЕТ СН'!$F$9+СВЦЭМ!$D$10+'СЕТ СН'!$F$6-'СЕТ СН'!$F$19</f>
        <v>699.1688607100001</v>
      </c>
      <c r="X25" s="36">
        <f>SUMIFS(СВЦЭМ!$C$33:$C$776,СВЦЭМ!$A$33:$A$776,$A25,СВЦЭМ!$B$33:$B$776,X$11)+'СЕТ СН'!$F$9+СВЦЭМ!$D$10+'СЕТ СН'!$F$6-'СЕТ СН'!$F$19</f>
        <v>722.30081522000012</v>
      </c>
      <c r="Y25" s="36">
        <f>SUMIFS(СВЦЭМ!$C$33:$C$776,СВЦЭМ!$A$33:$A$776,$A25,СВЦЭМ!$B$33:$B$776,Y$11)+'СЕТ СН'!$F$9+СВЦЭМ!$D$10+'СЕТ СН'!$F$6-'СЕТ СН'!$F$19</f>
        <v>830.39454113000011</v>
      </c>
    </row>
    <row r="26" spans="1:25" ht="15.75" x14ac:dyDescent="0.2">
      <c r="A26" s="35">
        <f t="shared" si="0"/>
        <v>44089</v>
      </c>
      <c r="B26" s="36">
        <f>SUMIFS(СВЦЭМ!$C$33:$C$776,СВЦЭМ!$A$33:$A$776,$A26,СВЦЭМ!$B$33:$B$776,B$11)+'СЕТ СН'!$F$9+СВЦЭМ!$D$10+'СЕТ СН'!$F$6-'СЕТ СН'!$F$19</f>
        <v>872.88454379000007</v>
      </c>
      <c r="C26" s="36">
        <f>SUMIFS(СВЦЭМ!$C$33:$C$776,СВЦЭМ!$A$33:$A$776,$A26,СВЦЭМ!$B$33:$B$776,C$11)+'СЕТ СН'!$F$9+СВЦЭМ!$D$10+'СЕТ СН'!$F$6-'СЕТ СН'!$F$19</f>
        <v>886.38521572000002</v>
      </c>
      <c r="D26" s="36">
        <f>SUMIFS(СВЦЭМ!$C$33:$C$776,СВЦЭМ!$A$33:$A$776,$A26,СВЦЭМ!$B$33:$B$776,D$11)+'СЕТ СН'!$F$9+СВЦЭМ!$D$10+'СЕТ СН'!$F$6-'СЕТ СН'!$F$19</f>
        <v>911.01225175000013</v>
      </c>
      <c r="E26" s="36">
        <f>SUMIFS(СВЦЭМ!$C$33:$C$776,СВЦЭМ!$A$33:$A$776,$A26,СВЦЭМ!$B$33:$B$776,E$11)+'СЕТ СН'!$F$9+СВЦЭМ!$D$10+'СЕТ СН'!$F$6-'СЕТ СН'!$F$19</f>
        <v>915.57909056000005</v>
      </c>
      <c r="F26" s="36">
        <f>SUMIFS(СВЦЭМ!$C$33:$C$776,СВЦЭМ!$A$33:$A$776,$A26,СВЦЭМ!$B$33:$B$776,F$11)+'СЕТ СН'!$F$9+СВЦЭМ!$D$10+'СЕТ СН'!$F$6-'СЕТ СН'!$F$19</f>
        <v>912.80253877000007</v>
      </c>
      <c r="G26" s="36">
        <f>SUMIFS(СВЦЭМ!$C$33:$C$776,СВЦЭМ!$A$33:$A$776,$A26,СВЦЭМ!$B$33:$B$776,G$11)+'СЕТ СН'!$F$9+СВЦЭМ!$D$10+'СЕТ СН'!$F$6-'СЕТ СН'!$F$19</f>
        <v>904.81319924000013</v>
      </c>
      <c r="H26" s="36">
        <f>SUMIFS(СВЦЭМ!$C$33:$C$776,СВЦЭМ!$A$33:$A$776,$A26,СВЦЭМ!$B$33:$B$776,H$11)+'СЕТ СН'!$F$9+СВЦЭМ!$D$10+'СЕТ СН'!$F$6-'СЕТ СН'!$F$19</f>
        <v>861.95111456000006</v>
      </c>
      <c r="I26" s="36">
        <f>SUMIFS(СВЦЭМ!$C$33:$C$776,СВЦЭМ!$A$33:$A$776,$A26,СВЦЭМ!$B$33:$B$776,I$11)+'СЕТ СН'!$F$9+СВЦЭМ!$D$10+'СЕТ СН'!$F$6-'СЕТ СН'!$F$19</f>
        <v>848.25797307000005</v>
      </c>
      <c r="J26" s="36">
        <f>SUMIFS(СВЦЭМ!$C$33:$C$776,СВЦЭМ!$A$33:$A$776,$A26,СВЦЭМ!$B$33:$B$776,J$11)+'СЕТ СН'!$F$9+СВЦЭМ!$D$10+'СЕТ СН'!$F$6-'СЕТ СН'!$F$19</f>
        <v>798.9735550800001</v>
      </c>
      <c r="K26" s="36">
        <f>SUMIFS(СВЦЭМ!$C$33:$C$776,СВЦЭМ!$A$33:$A$776,$A26,СВЦЭМ!$B$33:$B$776,K$11)+'СЕТ СН'!$F$9+СВЦЭМ!$D$10+'СЕТ СН'!$F$6-'СЕТ СН'!$F$19</f>
        <v>762.55573776000006</v>
      </c>
      <c r="L26" s="36">
        <f>SUMIFS(СВЦЭМ!$C$33:$C$776,СВЦЭМ!$A$33:$A$776,$A26,СВЦЭМ!$B$33:$B$776,L$11)+'СЕТ СН'!$F$9+СВЦЭМ!$D$10+'СЕТ СН'!$F$6-'СЕТ СН'!$F$19</f>
        <v>781.82095594000009</v>
      </c>
      <c r="M26" s="36">
        <f>SUMIFS(СВЦЭМ!$C$33:$C$776,СВЦЭМ!$A$33:$A$776,$A26,СВЦЭМ!$B$33:$B$776,M$11)+'СЕТ СН'!$F$9+СВЦЭМ!$D$10+'СЕТ СН'!$F$6-'СЕТ СН'!$F$19</f>
        <v>752.16033032000007</v>
      </c>
      <c r="N26" s="36">
        <f>SUMIFS(СВЦЭМ!$C$33:$C$776,СВЦЭМ!$A$33:$A$776,$A26,СВЦЭМ!$B$33:$B$776,N$11)+'СЕТ СН'!$F$9+СВЦЭМ!$D$10+'СЕТ СН'!$F$6-'СЕТ СН'!$F$19</f>
        <v>707.74928633000013</v>
      </c>
      <c r="O26" s="36">
        <f>SUMIFS(СВЦЭМ!$C$33:$C$776,СВЦЭМ!$A$33:$A$776,$A26,СВЦЭМ!$B$33:$B$776,O$11)+'СЕТ СН'!$F$9+СВЦЭМ!$D$10+'СЕТ СН'!$F$6-'СЕТ СН'!$F$19</f>
        <v>678.24636083000007</v>
      </c>
      <c r="P26" s="36">
        <f>SUMIFS(СВЦЭМ!$C$33:$C$776,СВЦЭМ!$A$33:$A$776,$A26,СВЦЭМ!$B$33:$B$776,P$11)+'СЕТ СН'!$F$9+СВЦЭМ!$D$10+'СЕТ СН'!$F$6-'СЕТ СН'!$F$19</f>
        <v>681.88124210000012</v>
      </c>
      <c r="Q26" s="36">
        <f>SUMIFS(СВЦЭМ!$C$33:$C$776,СВЦЭМ!$A$33:$A$776,$A26,СВЦЭМ!$B$33:$B$776,Q$11)+'СЕТ СН'!$F$9+СВЦЭМ!$D$10+'СЕТ СН'!$F$6-'СЕТ СН'!$F$19</f>
        <v>685.71745090000013</v>
      </c>
      <c r="R26" s="36">
        <f>SUMIFS(СВЦЭМ!$C$33:$C$776,СВЦЭМ!$A$33:$A$776,$A26,СВЦЭМ!$B$33:$B$776,R$11)+'СЕТ СН'!$F$9+СВЦЭМ!$D$10+'СЕТ СН'!$F$6-'СЕТ СН'!$F$19</f>
        <v>674.80504067000004</v>
      </c>
      <c r="S26" s="36">
        <f>SUMIFS(СВЦЭМ!$C$33:$C$776,СВЦЭМ!$A$33:$A$776,$A26,СВЦЭМ!$B$33:$B$776,S$11)+'СЕТ СН'!$F$9+СВЦЭМ!$D$10+'СЕТ СН'!$F$6-'СЕТ СН'!$F$19</f>
        <v>679.00336191000008</v>
      </c>
      <c r="T26" s="36">
        <f>SUMIFS(СВЦЭМ!$C$33:$C$776,СВЦЭМ!$A$33:$A$776,$A26,СВЦЭМ!$B$33:$B$776,T$11)+'СЕТ СН'!$F$9+СВЦЭМ!$D$10+'СЕТ СН'!$F$6-'СЕТ СН'!$F$19</f>
        <v>662.34876944000007</v>
      </c>
      <c r="U26" s="36">
        <f>SUMIFS(СВЦЭМ!$C$33:$C$776,СВЦЭМ!$A$33:$A$776,$A26,СВЦЭМ!$B$33:$B$776,U$11)+'СЕТ СН'!$F$9+СВЦЭМ!$D$10+'СЕТ СН'!$F$6-'СЕТ СН'!$F$19</f>
        <v>646.93032413000003</v>
      </c>
      <c r="V26" s="36">
        <f>SUMIFS(СВЦЭМ!$C$33:$C$776,СВЦЭМ!$A$33:$A$776,$A26,СВЦЭМ!$B$33:$B$776,V$11)+'СЕТ СН'!$F$9+СВЦЭМ!$D$10+'СЕТ СН'!$F$6-'СЕТ СН'!$F$19</f>
        <v>659.40798361000009</v>
      </c>
      <c r="W26" s="36">
        <f>SUMIFS(СВЦЭМ!$C$33:$C$776,СВЦЭМ!$A$33:$A$776,$A26,СВЦЭМ!$B$33:$B$776,W$11)+'СЕТ СН'!$F$9+СВЦЭМ!$D$10+'СЕТ СН'!$F$6-'СЕТ СН'!$F$19</f>
        <v>662.62948666000011</v>
      </c>
      <c r="X26" s="36">
        <f>SUMIFS(СВЦЭМ!$C$33:$C$776,СВЦЭМ!$A$33:$A$776,$A26,СВЦЭМ!$B$33:$B$776,X$11)+'СЕТ СН'!$F$9+СВЦЭМ!$D$10+'СЕТ СН'!$F$6-'СЕТ СН'!$F$19</f>
        <v>691.72638790000008</v>
      </c>
      <c r="Y26" s="36">
        <f>SUMIFS(СВЦЭМ!$C$33:$C$776,СВЦЭМ!$A$33:$A$776,$A26,СВЦЭМ!$B$33:$B$776,Y$11)+'СЕТ СН'!$F$9+СВЦЭМ!$D$10+'СЕТ СН'!$F$6-'СЕТ СН'!$F$19</f>
        <v>784.45049570000003</v>
      </c>
    </row>
    <row r="27" spans="1:25" ht="15.75" x14ac:dyDescent="0.2">
      <c r="A27" s="35">
        <f t="shared" si="0"/>
        <v>44090</v>
      </c>
      <c r="B27" s="36">
        <f>SUMIFS(СВЦЭМ!$C$33:$C$776,СВЦЭМ!$A$33:$A$776,$A27,СВЦЭМ!$B$33:$B$776,B$11)+'СЕТ СН'!$F$9+СВЦЭМ!$D$10+'СЕТ СН'!$F$6-'СЕТ СН'!$F$19</f>
        <v>858.86270501000013</v>
      </c>
      <c r="C27" s="36">
        <f>SUMIFS(СВЦЭМ!$C$33:$C$776,СВЦЭМ!$A$33:$A$776,$A27,СВЦЭМ!$B$33:$B$776,C$11)+'СЕТ СН'!$F$9+СВЦЭМ!$D$10+'СЕТ СН'!$F$6-'СЕТ СН'!$F$19</f>
        <v>888.20196314000009</v>
      </c>
      <c r="D27" s="36">
        <f>SUMIFS(СВЦЭМ!$C$33:$C$776,СВЦЭМ!$A$33:$A$776,$A27,СВЦЭМ!$B$33:$B$776,D$11)+'СЕТ СН'!$F$9+СВЦЭМ!$D$10+'СЕТ СН'!$F$6-'СЕТ СН'!$F$19</f>
        <v>917.26468560000012</v>
      </c>
      <c r="E27" s="36">
        <f>SUMIFS(СВЦЭМ!$C$33:$C$776,СВЦЭМ!$A$33:$A$776,$A27,СВЦЭМ!$B$33:$B$776,E$11)+'СЕТ СН'!$F$9+СВЦЭМ!$D$10+'СЕТ СН'!$F$6-'СЕТ СН'!$F$19</f>
        <v>922.17148189000011</v>
      </c>
      <c r="F27" s="36">
        <f>SUMIFS(СВЦЭМ!$C$33:$C$776,СВЦЭМ!$A$33:$A$776,$A27,СВЦЭМ!$B$33:$B$776,F$11)+'СЕТ СН'!$F$9+СВЦЭМ!$D$10+'СЕТ СН'!$F$6-'СЕТ СН'!$F$19</f>
        <v>949.96668349000004</v>
      </c>
      <c r="G27" s="36">
        <f>SUMIFS(СВЦЭМ!$C$33:$C$776,СВЦЭМ!$A$33:$A$776,$A27,СВЦЭМ!$B$33:$B$776,G$11)+'СЕТ СН'!$F$9+СВЦЭМ!$D$10+'СЕТ СН'!$F$6-'СЕТ СН'!$F$19</f>
        <v>932.14524102000007</v>
      </c>
      <c r="H27" s="36">
        <f>SUMIFS(СВЦЭМ!$C$33:$C$776,СВЦЭМ!$A$33:$A$776,$A27,СВЦЭМ!$B$33:$B$776,H$11)+'СЕТ СН'!$F$9+СВЦЭМ!$D$10+'СЕТ СН'!$F$6-'СЕТ СН'!$F$19</f>
        <v>871.27546967000012</v>
      </c>
      <c r="I27" s="36">
        <f>SUMIFS(СВЦЭМ!$C$33:$C$776,СВЦЭМ!$A$33:$A$776,$A27,СВЦЭМ!$B$33:$B$776,I$11)+'СЕТ СН'!$F$9+СВЦЭМ!$D$10+'СЕТ СН'!$F$6-'СЕТ СН'!$F$19</f>
        <v>810.90226213000005</v>
      </c>
      <c r="J27" s="36">
        <f>SUMIFS(СВЦЭМ!$C$33:$C$776,СВЦЭМ!$A$33:$A$776,$A27,СВЦЭМ!$B$33:$B$776,J$11)+'СЕТ СН'!$F$9+СВЦЭМ!$D$10+'СЕТ СН'!$F$6-'СЕТ СН'!$F$19</f>
        <v>783.93107132000011</v>
      </c>
      <c r="K27" s="36">
        <f>SUMIFS(СВЦЭМ!$C$33:$C$776,СВЦЭМ!$A$33:$A$776,$A27,СВЦЭМ!$B$33:$B$776,K$11)+'СЕТ СН'!$F$9+СВЦЭМ!$D$10+'СЕТ СН'!$F$6-'СЕТ СН'!$F$19</f>
        <v>775.67600397000012</v>
      </c>
      <c r="L27" s="36">
        <f>SUMIFS(СВЦЭМ!$C$33:$C$776,СВЦЭМ!$A$33:$A$776,$A27,СВЦЭМ!$B$33:$B$776,L$11)+'СЕТ СН'!$F$9+СВЦЭМ!$D$10+'СЕТ СН'!$F$6-'СЕТ СН'!$F$19</f>
        <v>759.0231183300001</v>
      </c>
      <c r="M27" s="36">
        <f>SUMIFS(СВЦЭМ!$C$33:$C$776,СВЦЭМ!$A$33:$A$776,$A27,СВЦЭМ!$B$33:$B$776,M$11)+'СЕТ СН'!$F$9+СВЦЭМ!$D$10+'СЕТ СН'!$F$6-'СЕТ СН'!$F$19</f>
        <v>723.29685754000002</v>
      </c>
      <c r="N27" s="36">
        <f>SUMIFS(СВЦЭМ!$C$33:$C$776,СВЦЭМ!$A$33:$A$776,$A27,СВЦЭМ!$B$33:$B$776,N$11)+'СЕТ СН'!$F$9+СВЦЭМ!$D$10+'СЕТ СН'!$F$6-'СЕТ СН'!$F$19</f>
        <v>677.62183282000012</v>
      </c>
      <c r="O27" s="36">
        <f>SUMIFS(СВЦЭМ!$C$33:$C$776,СВЦЭМ!$A$33:$A$776,$A27,СВЦЭМ!$B$33:$B$776,O$11)+'СЕТ СН'!$F$9+СВЦЭМ!$D$10+'СЕТ СН'!$F$6-'СЕТ СН'!$F$19</f>
        <v>661.6163462400001</v>
      </c>
      <c r="P27" s="36">
        <f>SUMIFS(СВЦЭМ!$C$33:$C$776,СВЦЭМ!$A$33:$A$776,$A27,СВЦЭМ!$B$33:$B$776,P$11)+'СЕТ СН'!$F$9+СВЦЭМ!$D$10+'СЕТ СН'!$F$6-'СЕТ СН'!$F$19</f>
        <v>661.70795291000013</v>
      </c>
      <c r="Q27" s="36">
        <f>SUMIFS(СВЦЭМ!$C$33:$C$776,СВЦЭМ!$A$33:$A$776,$A27,СВЦЭМ!$B$33:$B$776,Q$11)+'СЕТ СН'!$F$9+СВЦЭМ!$D$10+'СЕТ СН'!$F$6-'СЕТ СН'!$F$19</f>
        <v>659.55310429000008</v>
      </c>
      <c r="R27" s="36">
        <f>SUMIFS(СВЦЭМ!$C$33:$C$776,СВЦЭМ!$A$33:$A$776,$A27,СВЦЭМ!$B$33:$B$776,R$11)+'СЕТ СН'!$F$9+СВЦЭМ!$D$10+'СЕТ СН'!$F$6-'СЕТ СН'!$F$19</f>
        <v>657.89547957000002</v>
      </c>
      <c r="S27" s="36">
        <f>SUMIFS(СВЦЭМ!$C$33:$C$776,СВЦЭМ!$A$33:$A$776,$A27,СВЦЭМ!$B$33:$B$776,S$11)+'СЕТ СН'!$F$9+СВЦЭМ!$D$10+'СЕТ СН'!$F$6-'СЕТ СН'!$F$19</f>
        <v>657.00917061000007</v>
      </c>
      <c r="T27" s="36">
        <f>SUMIFS(СВЦЭМ!$C$33:$C$776,СВЦЭМ!$A$33:$A$776,$A27,СВЦЭМ!$B$33:$B$776,T$11)+'СЕТ СН'!$F$9+СВЦЭМ!$D$10+'СЕТ СН'!$F$6-'СЕТ СН'!$F$19</f>
        <v>649.51905914000008</v>
      </c>
      <c r="U27" s="36">
        <f>SUMIFS(СВЦЭМ!$C$33:$C$776,СВЦЭМ!$A$33:$A$776,$A27,СВЦЭМ!$B$33:$B$776,U$11)+'СЕТ СН'!$F$9+СВЦЭМ!$D$10+'СЕТ СН'!$F$6-'СЕТ СН'!$F$19</f>
        <v>653.82494477000012</v>
      </c>
      <c r="V27" s="36">
        <f>SUMIFS(СВЦЭМ!$C$33:$C$776,СВЦЭМ!$A$33:$A$776,$A27,СВЦЭМ!$B$33:$B$776,V$11)+'СЕТ СН'!$F$9+СВЦЭМ!$D$10+'СЕТ СН'!$F$6-'СЕТ СН'!$F$19</f>
        <v>657.75189679000005</v>
      </c>
      <c r="W27" s="36">
        <f>SUMIFS(СВЦЭМ!$C$33:$C$776,СВЦЭМ!$A$33:$A$776,$A27,СВЦЭМ!$B$33:$B$776,W$11)+'СЕТ СН'!$F$9+СВЦЭМ!$D$10+'СЕТ СН'!$F$6-'СЕТ СН'!$F$19</f>
        <v>644.15991849000011</v>
      </c>
      <c r="X27" s="36">
        <f>SUMIFS(СВЦЭМ!$C$33:$C$776,СВЦЭМ!$A$33:$A$776,$A27,СВЦЭМ!$B$33:$B$776,X$11)+'СЕТ СН'!$F$9+СВЦЭМ!$D$10+'СЕТ СН'!$F$6-'СЕТ СН'!$F$19</f>
        <v>676.13915339000005</v>
      </c>
      <c r="Y27" s="36">
        <f>SUMIFS(СВЦЭМ!$C$33:$C$776,СВЦЭМ!$A$33:$A$776,$A27,СВЦЭМ!$B$33:$B$776,Y$11)+'СЕТ СН'!$F$9+СВЦЭМ!$D$10+'СЕТ СН'!$F$6-'СЕТ СН'!$F$19</f>
        <v>763.66273987000011</v>
      </c>
    </row>
    <row r="28" spans="1:25" ht="15.75" x14ac:dyDescent="0.2">
      <c r="A28" s="35">
        <f t="shared" si="0"/>
        <v>44091</v>
      </c>
      <c r="B28" s="36">
        <f>SUMIFS(СВЦЭМ!$C$33:$C$776,СВЦЭМ!$A$33:$A$776,$A28,СВЦЭМ!$B$33:$B$776,B$11)+'СЕТ СН'!$F$9+СВЦЭМ!$D$10+'СЕТ СН'!$F$6-'СЕТ СН'!$F$19</f>
        <v>881.24299872000006</v>
      </c>
      <c r="C28" s="36">
        <f>SUMIFS(СВЦЭМ!$C$33:$C$776,СВЦЭМ!$A$33:$A$776,$A28,СВЦЭМ!$B$33:$B$776,C$11)+'СЕТ СН'!$F$9+СВЦЭМ!$D$10+'СЕТ СН'!$F$6-'СЕТ СН'!$F$19</f>
        <v>909.37847550000004</v>
      </c>
      <c r="D28" s="36">
        <f>SUMIFS(СВЦЭМ!$C$33:$C$776,СВЦЭМ!$A$33:$A$776,$A28,СВЦЭМ!$B$33:$B$776,D$11)+'СЕТ СН'!$F$9+СВЦЭМ!$D$10+'СЕТ СН'!$F$6-'СЕТ СН'!$F$19</f>
        <v>933.84622703000002</v>
      </c>
      <c r="E28" s="36">
        <f>SUMIFS(СВЦЭМ!$C$33:$C$776,СВЦЭМ!$A$33:$A$776,$A28,СВЦЭМ!$B$33:$B$776,E$11)+'СЕТ СН'!$F$9+СВЦЭМ!$D$10+'СЕТ СН'!$F$6-'СЕТ СН'!$F$19</f>
        <v>943.85557061000009</v>
      </c>
      <c r="F28" s="36">
        <f>SUMIFS(СВЦЭМ!$C$33:$C$776,СВЦЭМ!$A$33:$A$776,$A28,СВЦЭМ!$B$33:$B$776,F$11)+'СЕТ СН'!$F$9+СВЦЭМ!$D$10+'СЕТ СН'!$F$6-'СЕТ СН'!$F$19</f>
        <v>952.67387104000011</v>
      </c>
      <c r="G28" s="36">
        <f>SUMIFS(СВЦЭМ!$C$33:$C$776,СВЦЭМ!$A$33:$A$776,$A28,СВЦЭМ!$B$33:$B$776,G$11)+'СЕТ СН'!$F$9+СВЦЭМ!$D$10+'СЕТ СН'!$F$6-'СЕТ СН'!$F$19</f>
        <v>934.67548289000013</v>
      </c>
      <c r="H28" s="36">
        <f>SUMIFS(СВЦЭМ!$C$33:$C$776,СВЦЭМ!$A$33:$A$776,$A28,СВЦЭМ!$B$33:$B$776,H$11)+'СЕТ СН'!$F$9+СВЦЭМ!$D$10+'СЕТ СН'!$F$6-'СЕТ СН'!$F$19</f>
        <v>878.73779075000004</v>
      </c>
      <c r="I28" s="36">
        <f>SUMIFS(СВЦЭМ!$C$33:$C$776,СВЦЭМ!$A$33:$A$776,$A28,СВЦЭМ!$B$33:$B$776,I$11)+'СЕТ СН'!$F$9+СВЦЭМ!$D$10+'СЕТ СН'!$F$6-'СЕТ СН'!$F$19</f>
        <v>813.74099930000011</v>
      </c>
      <c r="J28" s="36">
        <f>SUMIFS(СВЦЭМ!$C$33:$C$776,СВЦЭМ!$A$33:$A$776,$A28,СВЦЭМ!$B$33:$B$776,J$11)+'СЕТ СН'!$F$9+СВЦЭМ!$D$10+'СЕТ СН'!$F$6-'СЕТ СН'!$F$19</f>
        <v>778.76510193000013</v>
      </c>
      <c r="K28" s="36">
        <f>SUMIFS(СВЦЭМ!$C$33:$C$776,СВЦЭМ!$A$33:$A$776,$A28,СВЦЭМ!$B$33:$B$776,K$11)+'СЕТ СН'!$F$9+СВЦЭМ!$D$10+'СЕТ СН'!$F$6-'СЕТ СН'!$F$19</f>
        <v>744.39932512000007</v>
      </c>
      <c r="L28" s="36">
        <f>SUMIFS(СВЦЭМ!$C$33:$C$776,СВЦЭМ!$A$33:$A$776,$A28,СВЦЭМ!$B$33:$B$776,L$11)+'СЕТ СН'!$F$9+СВЦЭМ!$D$10+'СЕТ СН'!$F$6-'СЕТ СН'!$F$19</f>
        <v>756.42411601000003</v>
      </c>
      <c r="M28" s="36">
        <f>SUMIFS(СВЦЭМ!$C$33:$C$776,СВЦЭМ!$A$33:$A$776,$A28,СВЦЭМ!$B$33:$B$776,M$11)+'СЕТ СН'!$F$9+СВЦЭМ!$D$10+'СЕТ СН'!$F$6-'СЕТ СН'!$F$19</f>
        <v>715.93225897000002</v>
      </c>
      <c r="N28" s="36">
        <f>SUMIFS(СВЦЭМ!$C$33:$C$776,СВЦЭМ!$A$33:$A$776,$A28,СВЦЭМ!$B$33:$B$776,N$11)+'СЕТ СН'!$F$9+СВЦЭМ!$D$10+'СЕТ СН'!$F$6-'СЕТ СН'!$F$19</f>
        <v>669.32249218000004</v>
      </c>
      <c r="O28" s="36">
        <f>SUMIFS(СВЦЭМ!$C$33:$C$776,СВЦЭМ!$A$33:$A$776,$A28,СВЦЭМ!$B$33:$B$776,O$11)+'СЕТ СН'!$F$9+СВЦЭМ!$D$10+'СЕТ СН'!$F$6-'СЕТ СН'!$F$19</f>
        <v>649.01344400000005</v>
      </c>
      <c r="P28" s="36">
        <f>SUMIFS(СВЦЭМ!$C$33:$C$776,СВЦЭМ!$A$33:$A$776,$A28,СВЦЭМ!$B$33:$B$776,P$11)+'СЕТ СН'!$F$9+СВЦЭМ!$D$10+'СЕТ СН'!$F$6-'СЕТ СН'!$F$19</f>
        <v>649.89817679000009</v>
      </c>
      <c r="Q28" s="36">
        <f>SUMIFS(СВЦЭМ!$C$33:$C$776,СВЦЭМ!$A$33:$A$776,$A28,СВЦЭМ!$B$33:$B$776,Q$11)+'СЕТ СН'!$F$9+СВЦЭМ!$D$10+'СЕТ СН'!$F$6-'СЕТ СН'!$F$19</f>
        <v>653.44086032000007</v>
      </c>
      <c r="R28" s="36">
        <f>SUMIFS(СВЦЭМ!$C$33:$C$776,СВЦЭМ!$A$33:$A$776,$A28,СВЦЭМ!$B$33:$B$776,R$11)+'СЕТ СН'!$F$9+СВЦЭМ!$D$10+'СЕТ СН'!$F$6-'СЕТ СН'!$F$19</f>
        <v>656.55576575000009</v>
      </c>
      <c r="S28" s="36">
        <f>SUMIFS(СВЦЭМ!$C$33:$C$776,СВЦЭМ!$A$33:$A$776,$A28,СВЦЭМ!$B$33:$B$776,S$11)+'СЕТ СН'!$F$9+СВЦЭМ!$D$10+'СЕТ СН'!$F$6-'СЕТ СН'!$F$19</f>
        <v>647.89811511000005</v>
      </c>
      <c r="T28" s="36">
        <f>SUMIFS(СВЦЭМ!$C$33:$C$776,СВЦЭМ!$A$33:$A$776,$A28,СВЦЭМ!$B$33:$B$776,T$11)+'СЕТ СН'!$F$9+СВЦЭМ!$D$10+'СЕТ СН'!$F$6-'СЕТ СН'!$F$19</f>
        <v>638.85488083000007</v>
      </c>
      <c r="U28" s="36">
        <f>SUMIFS(СВЦЭМ!$C$33:$C$776,СВЦЭМ!$A$33:$A$776,$A28,СВЦЭМ!$B$33:$B$776,U$11)+'СЕТ СН'!$F$9+СВЦЭМ!$D$10+'СЕТ СН'!$F$6-'СЕТ СН'!$F$19</f>
        <v>635.45526646000008</v>
      </c>
      <c r="V28" s="36">
        <f>SUMIFS(СВЦЭМ!$C$33:$C$776,СВЦЭМ!$A$33:$A$776,$A28,СВЦЭМ!$B$33:$B$776,V$11)+'СЕТ СН'!$F$9+СВЦЭМ!$D$10+'СЕТ СН'!$F$6-'СЕТ СН'!$F$19</f>
        <v>648.76546510000003</v>
      </c>
      <c r="W28" s="36">
        <f>SUMIFS(СВЦЭМ!$C$33:$C$776,СВЦЭМ!$A$33:$A$776,$A28,СВЦЭМ!$B$33:$B$776,W$11)+'СЕТ СН'!$F$9+СВЦЭМ!$D$10+'СЕТ СН'!$F$6-'СЕТ СН'!$F$19</f>
        <v>632.86130656000012</v>
      </c>
      <c r="X28" s="36">
        <f>SUMIFS(СВЦЭМ!$C$33:$C$776,СВЦЭМ!$A$33:$A$776,$A28,СВЦЭМ!$B$33:$B$776,X$11)+'СЕТ СН'!$F$9+СВЦЭМ!$D$10+'СЕТ СН'!$F$6-'СЕТ СН'!$F$19</f>
        <v>677.45368517000009</v>
      </c>
      <c r="Y28" s="36">
        <f>SUMIFS(СВЦЭМ!$C$33:$C$776,СВЦЭМ!$A$33:$A$776,$A28,СВЦЭМ!$B$33:$B$776,Y$11)+'СЕТ СН'!$F$9+СВЦЭМ!$D$10+'СЕТ СН'!$F$6-'СЕТ СН'!$F$19</f>
        <v>762.81356933000006</v>
      </c>
    </row>
    <row r="29" spans="1:25" ht="15.75" x14ac:dyDescent="0.2">
      <c r="A29" s="35">
        <f t="shared" si="0"/>
        <v>44092</v>
      </c>
      <c r="B29" s="36">
        <f>SUMIFS(СВЦЭМ!$C$33:$C$776,СВЦЭМ!$A$33:$A$776,$A29,СВЦЭМ!$B$33:$B$776,B$11)+'СЕТ СН'!$F$9+СВЦЭМ!$D$10+'СЕТ СН'!$F$6-'СЕТ СН'!$F$19</f>
        <v>873.79641721000007</v>
      </c>
      <c r="C29" s="36">
        <f>SUMIFS(СВЦЭМ!$C$33:$C$776,СВЦЭМ!$A$33:$A$776,$A29,СВЦЭМ!$B$33:$B$776,C$11)+'СЕТ СН'!$F$9+СВЦЭМ!$D$10+'СЕТ СН'!$F$6-'СЕТ СН'!$F$19</f>
        <v>920.99632843000006</v>
      </c>
      <c r="D29" s="36">
        <f>SUMIFS(СВЦЭМ!$C$33:$C$776,СВЦЭМ!$A$33:$A$776,$A29,СВЦЭМ!$B$33:$B$776,D$11)+'СЕТ СН'!$F$9+СВЦЭМ!$D$10+'СЕТ СН'!$F$6-'СЕТ СН'!$F$19</f>
        <v>967.75269473000003</v>
      </c>
      <c r="E29" s="36">
        <f>SUMIFS(СВЦЭМ!$C$33:$C$776,СВЦЭМ!$A$33:$A$776,$A29,СВЦЭМ!$B$33:$B$776,E$11)+'СЕТ СН'!$F$9+СВЦЭМ!$D$10+'СЕТ СН'!$F$6-'СЕТ СН'!$F$19</f>
        <v>1003.6219986300001</v>
      </c>
      <c r="F29" s="36">
        <f>SUMIFS(СВЦЭМ!$C$33:$C$776,СВЦЭМ!$A$33:$A$776,$A29,СВЦЭМ!$B$33:$B$776,F$11)+'СЕТ СН'!$F$9+СВЦЭМ!$D$10+'СЕТ СН'!$F$6-'СЕТ СН'!$F$19</f>
        <v>1023.3453019900001</v>
      </c>
      <c r="G29" s="36">
        <f>SUMIFS(СВЦЭМ!$C$33:$C$776,СВЦЭМ!$A$33:$A$776,$A29,СВЦЭМ!$B$33:$B$776,G$11)+'СЕТ СН'!$F$9+СВЦЭМ!$D$10+'СЕТ СН'!$F$6-'СЕТ СН'!$F$19</f>
        <v>992.29078873000003</v>
      </c>
      <c r="H29" s="36">
        <f>SUMIFS(СВЦЭМ!$C$33:$C$776,СВЦЭМ!$A$33:$A$776,$A29,СВЦЭМ!$B$33:$B$776,H$11)+'СЕТ СН'!$F$9+СВЦЭМ!$D$10+'СЕТ СН'!$F$6-'СЕТ СН'!$F$19</f>
        <v>943.44525165000005</v>
      </c>
      <c r="I29" s="36">
        <f>SUMIFS(СВЦЭМ!$C$33:$C$776,СВЦЭМ!$A$33:$A$776,$A29,СВЦЭМ!$B$33:$B$776,I$11)+'СЕТ СН'!$F$9+СВЦЭМ!$D$10+'СЕТ СН'!$F$6-'СЕТ СН'!$F$19</f>
        <v>897.0769164400001</v>
      </c>
      <c r="J29" s="36">
        <f>SUMIFS(СВЦЭМ!$C$33:$C$776,СВЦЭМ!$A$33:$A$776,$A29,СВЦЭМ!$B$33:$B$776,J$11)+'СЕТ СН'!$F$9+СВЦЭМ!$D$10+'СЕТ СН'!$F$6-'СЕТ СН'!$F$19</f>
        <v>863.06616924000002</v>
      </c>
      <c r="K29" s="36">
        <f>SUMIFS(СВЦЭМ!$C$33:$C$776,СВЦЭМ!$A$33:$A$776,$A29,СВЦЭМ!$B$33:$B$776,K$11)+'СЕТ СН'!$F$9+СВЦЭМ!$D$10+'СЕТ СН'!$F$6-'СЕТ СН'!$F$19</f>
        <v>834.58232347000012</v>
      </c>
      <c r="L29" s="36">
        <f>SUMIFS(СВЦЭМ!$C$33:$C$776,СВЦЭМ!$A$33:$A$776,$A29,СВЦЭМ!$B$33:$B$776,L$11)+'СЕТ СН'!$F$9+СВЦЭМ!$D$10+'СЕТ СН'!$F$6-'СЕТ СН'!$F$19</f>
        <v>838.80954753000003</v>
      </c>
      <c r="M29" s="36">
        <f>SUMIFS(СВЦЭМ!$C$33:$C$776,СВЦЭМ!$A$33:$A$776,$A29,СВЦЭМ!$B$33:$B$776,M$11)+'СЕТ СН'!$F$9+СВЦЭМ!$D$10+'СЕТ СН'!$F$6-'СЕТ СН'!$F$19</f>
        <v>787.22427204000007</v>
      </c>
      <c r="N29" s="36">
        <f>SUMIFS(СВЦЭМ!$C$33:$C$776,СВЦЭМ!$A$33:$A$776,$A29,СВЦЭМ!$B$33:$B$776,N$11)+'СЕТ СН'!$F$9+СВЦЭМ!$D$10+'СЕТ СН'!$F$6-'СЕТ СН'!$F$19</f>
        <v>732.86978833000012</v>
      </c>
      <c r="O29" s="36">
        <f>SUMIFS(СВЦЭМ!$C$33:$C$776,СВЦЭМ!$A$33:$A$776,$A29,СВЦЭМ!$B$33:$B$776,O$11)+'СЕТ СН'!$F$9+СВЦЭМ!$D$10+'СЕТ СН'!$F$6-'СЕТ СН'!$F$19</f>
        <v>698.32620009000004</v>
      </c>
      <c r="P29" s="36">
        <f>SUMIFS(СВЦЭМ!$C$33:$C$776,СВЦЭМ!$A$33:$A$776,$A29,СВЦЭМ!$B$33:$B$776,P$11)+'СЕТ СН'!$F$9+СВЦЭМ!$D$10+'СЕТ СН'!$F$6-'СЕТ СН'!$F$19</f>
        <v>733.60926618000008</v>
      </c>
      <c r="Q29" s="36">
        <f>SUMIFS(СВЦЭМ!$C$33:$C$776,СВЦЭМ!$A$33:$A$776,$A29,СВЦЭМ!$B$33:$B$776,Q$11)+'СЕТ СН'!$F$9+СВЦЭМ!$D$10+'СЕТ СН'!$F$6-'СЕТ СН'!$F$19</f>
        <v>730.31292251000002</v>
      </c>
      <c r="R29" s="36">
        <f>SUMIFS(СВЦЭМ!$C$33:$C$776,СВЦЭМ!$A$33:$A$776,$A29,СВЦЭМ!$B$33:$B$776,R$11)+'СЕТ СН'!$F$9+СВЦЭМ!$D$10+'СЕТ СН'!$F$6-'СЕТ СН'!$F$19</f>
        <v>710.53014718000009</v>
      </c>
      <c r="S29" s="36">
        <f>SUMIFS(СВЦЭМ!$C$33:$C$776,СВЦЭМ!$A$33:$A$776,$A29,СВЦЭМ!$B$33:$B$776,S$11)+'СЕТ СН'!$F$9+СВЦЭМ!$D$10+'СЕТ СН'!$F$6-'СЕТ СН'!$F$19</f>
        <v>699.66692078000005</v>
      </c>
      <c r="T29" s="36">
        <f>SUMIFS(СВЦЭМ!$C$33:$C$776,СВЦЭМ!$A$33:$A$776,$A29,СВЦЭМ!$B$33:$B$776,T$11)+'СЕТ СН'!$F$9+СВЦЭМ!$D$10+'СЕТ СН'!$F$6-'СЕТ СН'!$F$19</f>
        <v>690.78264982000007</v>
      </c>
      <c r="U29" s="36">
        <f>SUMIFS(СВЦЭМ!$C$33:$C$776,СВЦЭМ!$A$33:$A$776,$A29,СВЦЭМ!$B$33:$B$776,U$11)+'СЕТ СН'!$F$9+СВЦЭМ!$D$10+'СЕТ СН'!$F$6-'СЕТ СН'!$F$19</f>
        <v>676.85840381000003</v>
      </c>
      <c r="V29" s="36">
        <f>SUMIFS(СВЦЭМ!$C$33:$C$776,СВЦЭМ!$A$33:$A$776,$A29,СВЦЭМ!$B$33:$B$776,V$11)+'СЕТ СН'!$F$9+СВЦЭМ!$D$10+'СЕТ СН'!$F$6-'СЕТ СН'!$F$19</f>
        <v>676.73800033000009</v>
      </c>
      <c r="W29" s="36">
        <f>SUMIFS(СВЦЭМ!$C$33:$C$776,СВЦЭМ!$A$33:$A$776,$A29,СВЦЭМ!$B$33:$B$776,W$11)+'СЕТ СН'!$F$9+СВЦЭМ!$D$10+'СЕТ СН'!$F$6-'СЕТ СН'!$F$19</f>
        <v>676.15057261000004</v>
      </c>
      <c r="X29" s="36">
        <f>SUMIFS(СВЦЭМ!$C$33:$C$776,СВЦЭМ!$A$33:$A$776,$A29,СВЦЭМ!$B$33:$B$776,X$11)+'СЕТ СН'!$F$9+СВЦЭМ!$D$10+'СЕТ СН'!$F$6-'СЕТ СН'!$F$19</f>
        <v>718.91313663000005</v>
      </c>
      <c r="Y29" s="36">
        <f>SUMIFS(СВЦЭМ!$C$33:$C$776,СВЦЭМ!$A$33:$A$776,$A29,СВЦЭМ!$B$33:$B$776,Y$11)+'СЕТ СН'!$F$9+СВЦЭМ!$D$10+'СЕТ СН'!$F$6-'СЕТ СН'!$F$19</f>
        <v>803.12232049000011</v>
      </c>
    </row>
    <row r="30" spans="1:25" ht="15.75" x14ac:dyDescent="0.2">
      <c r="A30" s="35">
        <f t="shared" si="0"/>
        <v>44093</v>
      </c>
      <c r="B30" s="36">
        <f>SUMIFS(СВЦЭМ!$C$33:$C$776,СВЦЭМ!$A$33:$A$776,$A30,СВЦЭМ!$B$33:$B$776,B$11)+'СЕТ СН'!$F$9+СВЦЭМ!$D$10+'СЕТ СН'!$F$6-'СЕТ СН'!$F$19</f>
        <v>899.23186064000004</v>
      </c>
      <c r="C30" s="36">
        <f>SUMIFS(СВЦЭМ!$C$33:$C$776,СВЦЭМ!$A$33:$A$776,$A30,СВЦЭМ!$B$33:$B$776,C$11)+'СЕТ СН'!$F$9+СВЦЭМ!$D$10+'СЕТ СН'!$F$6-'СЕТ СН'!$F$19</f>
        <v>936.75022578000005</v>
      </c>
      <c r="D30" s="36">
        <f>SUMIFS(СВЦЭМ!$C$33:$C$776,СВЦЭМ!$A$33:$A$776,$A30,СВЦЭМ!$B$33:$B$776,D$11)+'СЕТ СН'!$F$9+СВЦЭМ!$D$10+'СЕТ СН'!$F$6-'СЕТ СН'!$F$19</f>
        <v>956.31955670000002</v>
      </c>
      <c r="E30" s="36">
        <f>SUMIFS(СВЦЭМ!$C$33:$C$776,СВЦЭМ!$A$33:$A$776,$A30,СВЦЭМ!$B$33:$B$776,E$11)+'СЕТ СН'!$F$9+СВЦЭМ!$D$10+'СЕТ СН'!$F$6-'СЕТ СН'!$F$19</f>
        <v>976.73317080000004</v>
      </c>
      <c r="F30" s="36">
        <f>SUMIFS(СВЦЭМ!$C$33:$C$776,СВЦЭМ!$A$33:$A$776,$A30,СВЦЭМ!$B$33:$B$776,F$11)+'СЕТ СН'!$F$9+СВЦЭМ!$D$10+'СЕТ СН'!$F$6-'СЕТ СН'!$F$19</f>
        <v>980.91807165000012</v>
      </c>
      <c r="G30" s="36">
        <f>SUMIFS(СВЦЭМ!$C$33:$C$776,СВЦЭМ!$A$33:$A$776,$A30,СВЦЭМ!$B$33:$B$776,G$11)+'СЕТ СН'!$F$9+СВЦЭМ!$D$10+'СЕТ СН'!$F$6-'СЕТ СН'!$F$19</f>
        <v>969.13595009000005</v>
      </c>
      <c r="H30" s="36">
        <f>SUMIFS(СВЦЭМ!$C$33:$C$776,СВЦЭМ!$A$33:$A$776,$A30,СВЦЭМ!$B$33:$B$776,H$11)+'СЕТ СН'!$F$9+СВЦЭМ!$D$10+'СЕТ СН'!$F$6-'СЕТ СН'!$F$19</f>
        <v>946.89873111000009</v>
      </c>
      <c r="I30" s="36">
        <f>SUMIFS(СВЦЭМ!$C$33:$C$776,СВЦЭМ!$A$33:$A$776,$A30,СВЦЭМ!$B$33:$B$776,I$11)+'СЕТ СН'!$F$9+СВЦЭМ!$D$10+'СЕТ СН'!$F$6-'СЕТ СН'!$F$19</f>
        <v>919.37727361000009</v>
      </c>
      <c r="J30" s="36">
        <f>SUMIFS(СВЦЭМ!$C$33:$C$776,СВЦЭМ!$A$33:$A$776,$A30,СВЦЭМ!$B$33:$B$776,J$11)+'СЕТ СН'!$F$9+СВЦЭМ!$D$10+'СЕТ СН'!$F$6-'СЕТ СН'!$F$19</f>
        <v>858.08027087000005</v>
      </c>
      <c r="K30" s="36">
        <f>SUMIFS(СВЦЭМ!$C$33:$C$776,СВЦЭМ!$A$33:$A$776,$A30,СВЦЭМ!$B$33:$B$776,K$11)+'СЕТ СН'!$F$9+СВЦЭМ!$D$10+'СЕТ СН'!$F$6-'СЕТ СН'!$F$19</f>
        <v>812.71906004000004</v>
      </c>
      <c r="L30" s="36">
        <f>SUMIFS(СВЦЭМ!$C$33:$C$776,СВЦЭМ!$A$33:$A$776,$A30,СВЦЭМ!$B$33:$B$776,L$11)+'СЕТ СН'!$F$9+СВЦЭМ!$D$10+'СЕТ СН'!$F$6-'СЕТ СН'!$F$19</f>
        <v>791.04004695000003</v>
      </c>
      <c r="M30" s="36">
        <f>SUMIFS(СВЦЭМ!$C$33:$C$776,СВЦЭМ!$A$33:$A$776,$A30,СВЦЭМ!$B$33:$B$776,M$11)+'СЕТ СН'!$F$9+СВЦЭМ!$D$10+'СЕТ СН'!$F$6-'СЕТ СН'!$F$19</f>
        <v>747.11595603000012</v>
      </c>
      <c r="N30" s="36">
        <f>SUMIFS(СВЦЭМ!$C$33:$C$776,СВЦЭМ!$A$33:$A$776,$A30,СВЦЭМ!$B$33:$B$776,N$11)+'СЕТ СН'!$F$9+СВЦЭМ!$D$10+'СЕТ СН'!$F$6-'СЕТ СН'!$F$19</f>
        <v>706.62672481000004</v>
      </c>
      <c r="O30" s="36">
        <f>SUMIFS(СВЦЭМ!$C$33:$C$776,СВЦЭМ!$A$33:$A$776,$A30,СВЦЭМ!$B$33:$B$776,O$11)+'СЕТ СН'!$F$9+СВЦЭМ!$D$10+'СЕТ СН'!$F$6-'СЕТ СН'!$F$19</f>
        <v>700.49906468000006</v>
      </c>
      <c r="P30" s="36">
        <f>SUMIFS(СВЦЭМ!$C$33:$C$776,СВЦЭМ!$A$33:$A$776,$A30,СВЦЭМ!$B$33:$B$776,P$11)+'СЕТ СН'!$F$9+СВЦЭМ!$D$10+'СЕТ СН'!$F$6-'СЕТ СН'!$F$19</f>
        <v>711.09677176000002</v>
      </c>
      <c r="Q30" s="36">
        <f>SUMIFS(СВЦЭМ!$C$33:$C$776,СВЦЭМ!$A$33:$A$776,$A30,СВЦЭМ!$B$33:$B$776,Q$11)+'СЕТ СН'!$F$9+СВЦЭМ!$D$10+'СЕТ СН'!$F$6-'СЕТ СН'!$F$19</f>
        <v>691.74676781000005</v>
      </c>
      <c r="R30" s="36">
        <f>SUMIFS(СВЦЭМ!$C$33:$C$776,СВЦЭМ!$A$33:$A$776,$A30,СВЦЭМ!$B$33:$B$776,R$11)+'СЕТ СН'!$F$9+СВЦЭМ!$D$10+'СЕТ СН'!$F$6-'СЕТ СН'!$F$19</f>
        <v>679.18754476000004</v>
      </c>
      <c r="S30" s="36">
        <f>SUMIFS(СВЦЭМ!$C$33:$C$776,СВЦЭМ!$A$33:$A$776,$A30,СВЦЭМ!$B$33:$B$776,S$11)+'СЕТ СН'!$F$9+СВЦЭМ!$D$10+'СЕТ СН'!$F$6-'СЕТ СН'!$F$19</f>
        <v>684.88509101000011</v>
      </c>
      <c r="T30" s="36">
        <f>SUMIFS(СВЦЭМ!$C$33:$C$776,СВЦЭМ!$A$33:$A$776,$A30,СВЦЭМ!$B$33:$B$776,T$11)+'СЕТ СН'!$F$9+СВЦЭМ!$D$10+'СЕТ СН'!$F$6-'СЕТ СН'!$F$19</f>
        <v>696.05328832000009</v>
      </c>
      <c r="U30" s="36">
        <f>SUMIFS(СВЦЭМ!$C$33:$C$776,СВЦЭМ!$A$33:$A$776,$A30,СВЦЭМ!$B$33:$B$776,U$11)+'СЕТ СН'!$F$9+СВЦЭМ!$D$10+'СЕТ СН'!$F$6-'СЕТ СН'!$F$19</f>
        <v>695.5301320100001</v>
      </c>
      <c r="V30" s="36">
        <f>SUMIFS(СВЦЭМ!$C$33:$C$776,СВЦЭМ!$A$33:$A$776,$A30,СВЦЭМ!$B$33:$B$776,V$11)+'СЕТ СН'!$F$9+СВЦЭМ!$D$10+'СЕТ СН'!$F$6-'СЕТ СН'!$F$19</f>
        <v>705.14220852000005</v>
      </c>
      <c r="W30" s="36">
        <f>SUMIFS(СВЦЭМ!$C$33:$C$776,СВЦЭМ!$A$33:$A$776,$A30,СВЦЭМ!$B$33:$B$776,W$11)+'СЕТ СН'!$F$9+СВЦЭМ!$D$10+'СЕТ СН'!$F$6-'СЕТ СН'!$F$19</f>
        <v>699.19398259000013</v>
      </c>
      <c r="X30" s="36">
        <f>SUMIFS(СВЦЭМ!$C$33:$C$776,СВЦЭМ!$A$33:$A$776,$A30,СВЦЭМ!$B$33:$B$776,X$11)+'СЕТ СН'!$F$9+СВЦЭМ!$D$10+'СЕТ СН'!$F$6-'СЕТ СН'!$F$19</f>
        <v>724.08377862000009</v>
      </c>
      <c r="Y30" s="36">
        <f>SUMIFS(СВЦЭМ!$C$33:$C$776,СВЦЭМ!$A$33:$A$776,$A30,СВЦЭМ!$B$33:$B$776,Y$11)+'СЕТ СН'!$F$9+СВЦЭМ!$D$10+'СЕТ СН'!$F$6-'СЕТ СН'!$F$19</f>
        <v>776.54865135000011</v>
      </c>
    </row>
    <row r="31" spans="1:25" ht="15.75" x14ac:dyDescent="0.2">
      <c r="A31" s="35">
        <f t="shared" si="0"/>
        <v>44094</v>
      </c>
      <c r="B31" s="36">
        <f>SUMIFS(СВЦЭМ!$C$33:$C$776,СВЦЭМ!$A$33:$A$776,$A31,СВЦЭМ!$B$33:$B$776,B$11)+'СЕТ СН'!$F$9+СВЦЭМ!$D$10+'СЕТ СН'!$F$6-'СЕТ СН'!$F$19</f>
        <v>828.98853129000008</v>
      </c>
      <c r="C31" s="36">
        <f>SUMIFS(СВЦЭМ!$C$33:$C$776,СВЦЭМ!$A$33:$A$776,$A31,СВЦЭМ!$B$33:$B$776,C$11)+'СЕТ СН'!$F$9+СВЦЭМ!$D$10+'СЕТ СН'!$F$6-'СЕТ СН'!$F$19</f>
        <v>859.14413865000006</v>
      </c>
      <c r="D31" s="36">
        <f>SUMIFS(СВЦЭМ!$C$33:$C$776,СВЦЭМ!$A$33:$A$776,$A31,СВЦЭМ!$B$33:$B$776,D$11)+'СЕТ СН'!$F$9+СВЦЭМ!$D$10+'СЕТ СН'!$F$6-'СЕТ СН'!$F$19</f>
        <v>893.78146929000013</v>
      </c>
      <c r="E31" s="36">
        <f>SUMIFS(СВЦЭМ!$C$33:$C$776,СВЦЭМ!$A$33:$A$776,$A31,СВЦЭМ!$B$33:$B$776,E$11)+'СЕТ СН'!$F$9+СВЦЭМ!$D$10+'СЕТ СН'!$F$6-'СЕТ СН'!$F$19</f>
        <v>924.75589094000009</v>
      </c>
      <c r="F31" s="36">
        <f>SUMIFS(СВЦЭМ!$C$33:$C$776,СВЦЭМ!$A$33:$A$776,$A31,СВЦЭМ!$B$33:$B$776,F$11)+'СЕТ СН'!$F$9+СВЦЭМ!$D$10+'СЕТ СН'!$F$6-'СЕТ СН'!$F$19</f>
        <v>938.98957085000006</v>
      </c>
      <c r="G31" s="36">
        <f>SUMIFS(СВЦЭМ!$C$33:$C$776,СВЦЭМ!$A$33:$A$776,$A31,СВЦЭМ!$B$33:$B$776,G$11)+'СЕТ СН'!$F$9+СВЦЭМ!$D$10+'СЕТ СН'!$F$6-'СЕТ СН'!$F$19</f>
        <v>921.52938540000002</v>
      </c>
      <c r="H31" s="36">
        <f>SUMIFS(СВЦЭМ!$C$33:$C$776,СВЦЭМ!$A$33:$A$776,$A31,СВЦЭМ!$B$33:$B$776,H$11)+'СЕТ СН'!$F$9+СВЦЭМ!$D$10+'СЕТ СН'!$F$6-'СЕТ СН'!$F$19</f>
        <v>902.97750109000003</v>
      </c>
      <c r="I31" s="36">
        <f>SUMIFS(СВЦЭМ!$C$33:$C$776,СВЦЭМ!$A$33:$A$776,$A31,СВЦЭМ!$B$33:$B$776,I$11)+'СЕТ СН'!$F$9+СВЦЭМ!$D$10+'СЕТ СН'!$F$6-'СЕТ СН'!$F$19</f>
        <v>858.71261009000011</v>
      </c>
      <c r="J31" s="36">
        <f>SUMIFS(СВЦЭМ!$C$33:$C$776,СВЦЭМ!$A$33:$A$776,$A31,СВЦЭМ!$B$33:$B$776,J$11)+'СЕТ СН'!$F$9+СВЦЭМ!$D$10+'СЕТ СН'!$F$6-'СЕТ СН'!$F$19</f>
        <v>819.83539881000013</v>
      </c>
      <c r="K31" s="36">
        <f>SUMIFS(СВЦЭМ!$C$33:$C$776,СВЦЭМ!$A$33:$A$776,$A31,СВЦЭМ!$B$33:$B$776,K$11)+'СЕТ СН'!$F$9+СВЦЭМ!$D$10+'СЕТ СН'!$F$6-'СЕТ СН'!$F$19</f>
        <v>799.77701773000013</v>
      </c>
      <c r="L31" s="36">
        <f>SUMIFS(СВЦЭМ!$C$33:$C$776,СВЦЭМ!$A$33:$A$776,$A31,СВЦЭМ!$B$33:$B$776,L$11)+'СЕТ СН'!$F$9+СВЦЭМ!$D$10+'СЕТ СН'!$F$6-'СЕТ СН'!$F$19</f>
        <v>796.15369501000009</v>
      </c>
      <c r="M31" s="36">
        <f>SUMIFS(СВЦЭМ!$C$33:$C$776,СВЦЭМ!$A$33:$A$776,$A31,СВЦЭМ!$B$33:$B$776,M$11)+'СЕТ СН'!$F$9+СВЦЭМ!$D$10+'СЕТ СН'!$F$6-'СЕТ СН'!$F$19</f>
        <v>766.01970072000006</v>
      </c>
      <c r="N31" s="36">
        <f>SUMIFS(СВЦЭМ!$C$33:$C$776,СВЦЭМ!$A$33:$A$776,$A31,СВЦЭМ!$B$33:$B$776,N$11)+'СЕТ СН'!$F$9+СВЦЭМ!$D$10+'СЕТ СН'!$F$6-'СЕТ СН'!$F$19</f>
        <v>737.37189500000011</v>
      </c>
      <c r="O31" s="36">
        <f>SUMIFS(СВЦЭМ!$C$33:$C$776,СВЦЭМ!$A$33:$A$776,$A31,СВЦЭМ!$B$33:$B$776,O$11)+'СЕТ СН'!$F$9+СВЦЭМ!$D$10+'СЕТ СН'!$F$6-'СЕТ СН'!$F$19</f>
        <v>735.56201472000009</v>
      </c>
      <c r="P31" s="36">
        <f>SUMIFS(СВЦЭМ!$C$33:$C$776,СВЦЭМ!$A$33:$A$776,$A31,СВЦЭМ!$B$33:$B$776,P$11)+'СЕТ СН'!$F$9+СВЦЭМ!$D$10+'СЕТ СН'!$F$6-'СЕТ СН'!$F$19</f>
        <v>727.35418015000005</v>
      </c>
      <c r="Q31" s="36">
        <f>SUMIFS(СВЦЭМ!$C$33:$C$776,СВЦЭМ!$A$33:$A$776,$A31,СВЦЭМ!$B$33:$B$776,Q$11)+'СЕТ СН'!$F$9+СВЦЭМ!$D$10+'СЕТ СН'!$F$6-'СЕТ СН'!$F$19</f>
        <v>732.85373530000004</v>
      </c>
      <c r="R31" s="36">
        <f>SUMIFS(СВЦЭМ!$C$33:$C$776,СВЦЭМ!$A$33:$A$776,$A31,СВЦЭМ!$B$33:$B$776,R$11)+'СЕТ СН'!$F$9+СВЦЭМ!$D$10+'СЕТ СН'!$F$6-'СЕТ СН'!$F$19</f>
        <v>734.61285360000011</v>
      </c>
      <c r="S31" s="36">
        <f>SUMIFS(СВЦЭМ!$C$33:$C$776,СВЦЭМ!$A$33:$A$776,$A31,СВЦЭМ!$B$33:$B$776,S$11)+'СЕТ СН'!$F$9+СВЦЭМ!$D$10+'СЕТ СН'!$F$6-'СЕТ СН'!$F$19</f>
        <v>740.76218384000003</v>
      </c>
      <c r="T31" s="36">
        <f>SUMIFS(СВЦЭМ!$C$33:$C$776,СВЦЭМ!$A$33:$A$776,$A31,СВЦЭМ!$B$33:$B$776,T$11)+'СЕТ СН'!$F$9+СВЦЭМ!$D$10+'СЕТ СН'!$F$6-'СЕТ СН'!$F$19</f>
        <v>755.58066989000008</v>
      </c>
      <c r="U31" s="36">
        <f>SUMIFS(СВЦЭМ!$C$33:$C$776,СВЦЭМ!$A$33:$A$776,$A31,СВЦЭМ!$B$33:$B$776,U$11)+'СЕТ СН'!$F$9+СВЦЭМ!$D$10+'СЕТ СН'!$F$6-'СЕТ СН'!$F$19</f>
        <v>775.62893664000012</v>
      </c>
      <c r="V31" s="36">
        <f>SUMIFS(СВЦЭМ!$C$33:$C$776,СВЦЭМ!$A$33:$A$776,$A31,СВЦЭМ!$B$33:$B$776,V$11)+'СЕТ СН'!$F$9+СВЦЭМ!$D$10+'СЕТ СН'!$F$6-'СЕТ СН'!$F$19</f>
        <v>784.24877398000012</v>
      </c>
      <c r="W31" s="36">
        <f>SUMIFS(СВЦЭМ!$C$33:$C$776,СВЦЭМ!$A$33:$A$776,$A31,СВЦЭМ!$B$33:$B$776,W$11)+'СЕТ СН'!$F$9+СВЦЭМ!$D$10+'СЕТ СН'!$F$6-'СЕТ СН'!$F$19</f>
        <v>771.28561711000009</v>
      </c>
      <c r="X31" s="36">
        <f>SUMIFS(СВЦЭМ!$C$33:$C$776,СВЦЭМ!$A$33:$A$776,$A31,СВЦЭМ!$B$33:$B$776,X$11)+'СЕТ СН'!$F$9+СВЦЭМ!$D$10+'СЕТ СН'!$F$6-'СЕТ СН'!$F$19</f>
        <v>746.03199974000006</v>
      </c>
      <c r="Y31" s="36">
        <f>SUMIFS(СВЦЭМ!$C$33:$C$776,СВЦЭМ!$A$33:$A$776,$A31,СВЦЭМ!$B$33:$B$776,Y$11)+'СЕТ СН'!$F$9+СВЦЭМ!$D$10+'СЕТ СН'!$F$6-'СЕТ СН'!$F$19</f>
        <v>821.06360909000011</v>
      </c>
    </row>
    <row r="32" spans="1:25" ht="15.75" x14ac:dyDescent="0.2">
      <c r="A32" s="35">
        <f t="shared" si="0"/>
        <v>44095</v>
      </c>
      <c r="B32" s="36">
        <f>SUMIFS(СВЦЭМ!$C$33:$C$776,СВЦЭМ!$A$33:$A$776,$A32,СВЦЭМ!$B$33:$B$776,B$11)+'СЕТ СН'!$F$9+СВЦЭМ!$D$10+'СЕТ СН'!$F$6-'СЕТ СН'!$F$19</f>
        <v>853.3422430600001</v>
      </c>
      <c r="C32" s="36">
        <f>SUMIFS(СВЦЭМ!$C$33:$C$776,СВЦЭМ!$A$33:$A$776,$A32,СВЦЭМ!$B$33:$B$776,C$11)+'СЕТ СН'!$F$9+СВЦЭМ!$D$10+'СЕТ СН'!$F$6-'СЕТ СН'!$F$19</f>
        <v>860.31692933000011</v>
      </c>
      <c r="D32" s="36">
        <f>SUMIFS(СВЦЭМ!$C$33:$C$776,СВЦЭМ!$A$33:$A$776,$A32,СВЦЭМ!$B$33:$B$776,D$11)+'СЕТ СН'!$F$9+СВЦЭМ!$D$10+'СЕТ СН'!$F$6-'СЕТ СН'!$F$19</f>
        <v>869.01326209000013</v>
      </c>
      <c r="E32" s="36">
        <f>SUMIFS(СВЦЭМ!$C$33:$C$776,СВЦЭМ!$A$33:$A$776,$A32,СВЦЭМ!$B$33:$B$776,E$11)+'СЕТ СН'!$F$9+СВЦЭМ!$D$10+'СЕТ СН'!$F$6-'СЕТ СН'!$F$19</f>
        <v>889.10204260000012</v>
      </c>
      <c r="F32" s="36">
        <f>SUMIFS(СВЦЭМ!$C$33:$C$776,СВЦЭМ!$A$33:$A$776,$A32,СВЦЭМ!$B$33:$B$776,F$11)+'СЕТ СН'!$F$9+СВЦЭМ!$D$10+'СЕТ СН'!$F$6-'СЕТ СН'!$F$19</f>
        <v>890.35328015000005</v>
      </c>
      <c r="G32" s="36">
        <f>SUMIFS(СВЦЭМ!$C$33:$C$776,СВЦЭМ!$A$33:$A$776,$A32,СВЦЭМ!$B$33:$B$776,G$11)+'СЕТ СН'!$F$9+СВЦЭМ!$D$10+'СЕТ СН'!$F$6-'СЕТ СН'!$F$19</f>
        <v>875.66360642000006</v>
      </c>
      <c r="H32" s="36">
        <f>SUMIFS(СВЦЭМ!$C$33:$C$776,СВЦЭМ!$A$33:$A$776,$A32,СВЦЭМ!$B$33:$B$776,H$11)+'СЕТ СН'!$F$9+СВЦЭМ!$D$10+'СЕТ СН'!$F$6-'СЕТ СН'!$F$19</f>
        <v>832.56556595000006</v>
      </c>
      <c r="I32" s="36">
        <f>SUMIFS(СВЦЭМ!$C$33:$C$776,СВЦЭМ!$A$33:$A$776,$A32,СВЦЭМ!$B$33:$B$776,I$11)+'СЕТ СН'!$F$9+СВЦЭМ!$D$10+'СЕТ СН'!$F$6-'СЕТ СН'!$F$19</f>
        <v>784.64725467000005</v>
      </c>
      <c r="J32" s="36">
        <f>SUMIFS(СВЦЭМ!$C$33:$C$776,СВЦЭМ!$A$33:$A$776,$A32,СВЦЭМ!$B$33:$B$776,J$11)+'СЕТ СН'!$F$9+СВЦЭМ!$D$10+'СЕТ СН'!$F$6-'СЕТ СН'!$F$19</f>
        <v>744.20990943000004</v>
      </c>
      <c r="K32" s="36">
        <f>SUMIFS(СВЦЭМ!$C$33:$C$776,СВЦЭМ!$A$33:$A$776,$A32,СВЦЭМ!$B$33:$B$776,K$11)+'СЕТ СН'!$F$9+СВЦЭМ!$D$10+'СЕТ СН'!$F$6-'СЕТ СН'!$F$19</f>
        <v>729.39983517000007</v>
      </c>
      <c r="L32" s="36">
        <f>SUMIFS(СВЦЭМ!$C$33:$C$776,СВЦЭМ!$A$33:$A$776,$A32,СВЦЭМ!$B$33:$B$776,L$11)+'СЕТ СН'!$F$9+СВЦЭМ!$D$10+'СЕТ СН'!$F$6-'СЕТ СН'!$F$19</f>
        <v>751.47940887000004</v>
      </c>
      <c r="M32" s="36">
        <f>SUMIFS(СВЦЭМ!$C$33:$C$776,СВЦЭМ!$A$33:$A$776,$A32,СВЦЭМ!$B$33:$B$776,M$11)+'СЕТ СН'!$F$9+СВЦЭМ!$D$10+'СЕТ СН'!$F$6-'СЕТ СН'!$F$19</f>
        <v>719.64861250000013</v>
      </c>
      <c r="N32" s="36">
        <f>SUMIFS(СВЦЭМ!$C$33:$C$776,СВЦЭМ!$A$33:$A$776,$A32,СВЦЭМ!$B$33:$B$776,N$11)+'СЕТ СН'!$F$9+СВЦЭМ!$D$10+'СЕТ СН'!$F$6-'СЕТ СН'!$F$19</f>
        <v>672.81274522000012</v>
      </c>
      <c r="O32" s="36">
        <f>SUMIFS(СВЦЭМ!$C$33:$C$776,СВЦЭМ!$A$33:$A$776,$A32,СВЦЭМ!$B$33:$B$776,O$11)+'СЕТ СН'!$F$9+СВЦЭМ!$D$10+'СЕТ СН'!$F$6-'СЕТ СН'!$F$19</f>
        <v>674.71419140000012</v>
      </c>
      <c r="P32" s="36">
        <f>SUMIFS(СВЦЭМ!$C$33:$C$776,СВЦЭМ!$A$33:$A$776,$A32,СВЦЭМ!$B$33:$B$776,P$11)+'СЕТ СН'!$F$9+СВЦЭМ!$D$10+'СЕТ СН'!$F$6-'СЕТ СН'!$F$19</f>
        <v>667.89210834000005</v>
      </c>
      <c r="Q32" s="36">
        <f>SUMIFS(СВЦЭМ!$C$33:$C$776,СВЦЭМ!$A$33:$A$776,$A32,СВЦЭМ!$B$33:$B$776,Q$11)+'СЕТ СН'!$F$9+СВЦЭМ!$D$10+'СЕТ СН'!$F$6-'СЕТ СН'!$F$19</f>
        <v>665.3416159300001</v>
      </c>
      <c r="R32" s="36">
        <f>SUMIFS(СВЦЭМ!$C$33:$C$776,СВЦЭМ!$A$33:$A$776,$A32,СВЦЭМ!$B$33:$B$776,R$11)+'СЕТ СН'!$F$9+СВЦЭМ!$D$10+'СЕТ СН'!$F$6-'СЕТ СН'!$F$19</f>
        <v>667.99073283000007</v>
      </c>
      <c r="S32" s="36">
        <f>SUMIFS(СВЦЭМ!$C$33:$C$776,СВЦЭМ!$A$33:$A$776,$A32,СВЦЭМ!$B$33:$B$776,S$11)+'СЕТ СН'!$F$9+СВЦЭМ!$D$10+'СЕТ СН'!$F$6-'СЕТ СН'!$F$19</f>
        <v>674.03932637000003</v>
      </c>
      <c r="T32" s="36">
        <f>SUMIFS(СВЦЭМ!$C$33:$C$776,СВЦЭМ!$A$33:$A$776,$A32,СВЦЭМ!$B$33:$B$776,T$11)+'СЕТ СН'!$F$9+СВЦЭМ!$D$10+'СЕТ СН'!$F$6-'СЕТ СН'!$F$19</f>
        <v>697.93387796000013</v>
      </c>
      <c r="U32" s="36">
        <f>SUMIFS(СВЦЭМ!$C$33:$C$776,СВЦЭМ!$A$33:$A$776,$A32,СВЦЭМ!$B$33:$B$776,U$11)+'СЕТ СН'!$F$9+СВЦЭМ!$D$10+'СЕТ СН'!$F$6-'СЕТ СН'!$F$19</f>
        <v>711.89895603000002</v>
      </c>
      <c r="V32" s="36">
        <f>SUMIFS(СВЦЭМ!$C$33:$C$776,СВЦЭМ!$A$33:$A$776,$A32,СВЦЭМ!$B$33:$B$776,V$11)+'СЕТ СН'!$F$9+СВЦЭМ!$D$10+'СЕТ СН'!$F$6-'СЕТ СН'!$F$19</f>
        <v>719.69127904000004</v>
      </c>
      <c r="W32" s="36">
        <f>SUMIFS(СВЦЭМ!$C$33:$C$776,СВЦЭМ!$A$33:$A$776,$A32,СВЦЭМ!$B$33:$B$776,W$11)+'СЕТ СН'!$F$9+СВЦЭМ!$D$10+'СЕТ СН'!$F$6-'СЕТ СН'!$F$19</f>
        <v>698.18804360000013</v>
      </c>
      <c r="X32" s="36">
        <f>SUMIFS(СВЦЭМ!$C$33:$C$776,СВЦЭМ!$A$33:$A$776,$A32,СВЦЭМ!$B$33:$B$776,X$11)+'СЕТ СН'!$F$9+СВЦЭМ!$D$10+'СЕТ СН'!$F$6-'СЕТ СН'!$F$19</f>
        <v>676.38770712000007</v>
      </c>
      <c r="Y32" s="36">
        <f>SUMIFS(СВЦЭМ!$C$33:$C$776,СВЦЭМ!$A$33:$A$776,$A32,СВЦЭМ!$B$33:$B$776,Y$11)+'СЕТ СН'!$F$9+СВЦЭМ!$D$10+'СЕТ СН'!$F$6-'СЕТ СН'!$F$19</f>
        <v>764.13975736000009</v>
      </c>
    </row>
    <row r="33" spans="1:25" ht="15.75" x14ac:dyDescent="0.2">
      <c r="A33" s="35">
        <f t="shared" si="0"/>
        <v>44096</v>
      </c>
      <c r="B33" s="36">
        <f>SUMIFS(СВЦЭМ!$C$33:$C$776,СВЦЭМ!$A$33:$A$776,$A33,СВЦЭМ!$B$33:$B$776,B$11)+'СЕТ СН'!$F$9+СВЦЭМ!$D$10+'СЕТ СН'!$F$6-'СЕТ СН'!$F$19</f>
        <v>858.51222745000007</v>
      </c>
      <c r="C33" s="36">
        <f>SUMIFS(СВЦЭМ!$C$33:$C$776,СВЦЭМ!$A$33:$A$776,$A33,СВЦЭМ!$B$33:$B$776,C$11)+'СЕТ СН'!$F$9+СВЦЭМ!$D$10+'СЕТ СН'!$F$6-'СЕТ СН'!$F$19</f>
        <v>895.88522090000004</v>
      </c>
      <c r="D33" s="36">
        <f>SUMIFS(СВЦЭМ!$C$33:$C$776,СВЦЭМ!$A$33:$A$776,$A33,СВЦЭМ!$B$33:$B$776,D$11)+'СЕТ СН'!$F$9+СВЦЭМ!$D$10+'СЕТ СН'!$F$6-'СЕТ СН'!$F$19</f>
        <v>915.10281611000005</v>
      </c>
      <c r="E33" s="36">
        <f>SUMIFS(СВЦЭМ!$C$33:$C$776,СВЦЭМ!$A$33:$A$776,$A33,СВЦЭМ!$B$33:$B$776,E$11)+'СЕТ СН'!$F$9+СВЦЭМ!$D$10+'СЕТ СН'!$F$6-'СЕТ СН'!$F$19</f>
        <v>937.14337698000008</v>
      </c>
      <c r="F33" s="36">
        <f>SUMIFS(СВЦЭМ!$C$33:$C$776,СВЦЭМ!$A$33:$A$776,$A33,СВЦЭМ!$B$33:$B$776,F$11)+'СЕТ СН'!$F$9+СВЦЭМ!$D$10+'СЕТ СН'!$F$6-'СЕТ СН'!$F$19</f>
        <v>924.90706752000006</v>
      </c>
      <c r="G33" s="36">
        <f>SUMIFS(СВЦЭМ!$C$33:$C$776,СВЦЭМ!$A$33:$A$776,$A33,СВЦЭМ!$B$33:$B$776,G$11)+'СЕТ СН'!$F$9+СВЦЭМ!$D$10+'СЕТ СН'!$F$6-'СЕТ СН'!$F$19</f>
        <v>897.1504024300001</v>
      </c>
      <c r="H33" s="36">
        <f>SUMIFS(СВЦЭМ!$C$33:$C$776,СВЦЭМ!$A$33:$A$776,$A33,СВЦЭМ!$B$33:$B$776,H$11)+'СЕТ СН'!$F$9+СВЦЭМ!$D$10+'СЕТ СН'!$F$6-'СЕТ СН'!$F$19</f>
        <v>860.42879005000009</v>
      </c>
      <c r="I33" s="36">
        <f>SUMIFS(СВЦЭМ!$C$33:$C$776,СВЦЭМ!$A$33:$A$776,$A33,СВЦЭМ!$B$33:$B$776,I$11)+'СЕТ СН'!$F$9+СВЦЭМ!$D$10+'СЕТ СН'!$F$6-'СЕТ СН'!$F$19</f>
        <v>838.06079563000003</v>
      </c>
      <c r="J33" s="36">
        <f>SUMIFS(СВЦЭМ!$C$33:$C$776,СВЦЭМ!$A$33:$A$776,$A33,СВЦЭМ!$B$33:$B$776,J$11)+'СЕТ СН'!$F$9+СВЦЭМ!$D$10+'СЕТ СН'!$F$6-'СЕТ СН'!$F$19</f>
        <v>805.93290422000007</v>
      </c>
      <c r="K33" s="36">
        <f>SUMIFS(СВЦЭМ!$C$33:$C$776,СВЦЭМ!$A$33:$A$776,$A33,СВЦЭМ!$B$33:$B$776,K$11)+'СЕТ СН'!$F$9+СВЦЭМ!$D$10+'СЕТ СН'!$F$6-'СЕТ СН'!$F$19</f>
        <v>793.61420045000011</v>
      </c>
      <c r="L33" s="36">
        <f>SUMIFS(СВЦЭМ!$C$33:$C$776,СВЦЭМ!$A$33:$A$776,$A33,СВЦЭМ!$B$33:$B$776,L$11)+'СЕТ СН'!$F$9+СВЦЭМ!$D$10+'СЕТ СН'!$F$6-'СЕТ СН'!$F$19</f>
        <v>793.63117776000013</v>
      </c>
      <c r="M33" s="36">
        <f>SUMIFS(СВЦЭМ!$C$33:$C$776,СВЦЭМ!$A$33:$A$776,$A33,СВЦЭМ!$B$33:$B$776,M$11)+'СЕТ СН'!$F$9+СВЦЭМ!$D$10+'СЕТ СН'!$F$6-'СЕТ СН'!$F$19</f>
        <v>765.60490137000011</v>
      </c>
      <c r="N33" s="36">
        <f>SUMIFS(СВЦЭМ!$C$33:$C$776,СВЦЭМ!$A$33:$A$776,$A33,СВЦЭМ!$B$33:$B$776,N$11)+'СЕТ СН'!$F$9+СВЦЭМ!$D$10+'СЕТ СН'!$F$6-'СЕТ СН'!$F$19</f>
        <v>713.64313406000008</v>
      </c>
      <c r="O33" s="36">
        <f>SUMIFS(СВЦЭМ!$C$33:$C$776,СВЦЭМ!$A$33:$A$776,$A33,СВЦЭМ!$B$33:$B$776,O$11)+'СЕТ СН'!$F$9+СВЦЭМ!$D$10+'СЕТ СН'!$F$6-'СЕТ СН'!$F$19</f>
        <v>703.35834442000009</v>
      </c>
      <c r="P33" s="36">
        <f>SUMIFS(СВЦЭМ!$C$33:$C$776,СВЦЭМ!$A$33:$A$776,$A33,СВЦЭМ!$B$33:$B$776,P$11)+'СЕТ СН'!$F$9+СВЦЭМ!$D$10+'СЕТ СН'!$F$6-'СЕТ СН'!$F$19</f>
        <v>695.33659125000008</v>
      </c>
      <c r="Q33" s="36">
        <f>SUMIFS(СВЦЭМ!$C$33:$C$776,СВЦЭМ!$A$33:$A$776,$A33,СВЦЭМ!$B$33:$B$776,Q$11)+'СЕТ СН'!$F$9+СВЦЭМ!$D$10+'СЕТ СН'!$F$6-'СЕТ СН'!$F$19</f>
        <v>702.02194557000007</v>
      </c>
      <c r="R33" s="36">
        <f>SUMIFS(СВЦЭМ!$C$33:$C$776,СВЦЭМ!$A$33:$A$776,$A33,СВЦЭМ!$B$33:$B$776,R$11)+'СЕТ СН'!$F$9+СВЦЭМ!$D$10+'СЕТ СН'!$F$6-'СЕТ СН'!$F$19</f>
        <v>703.51101175000008</v>
      </c>
      <c r="S33" s="36">
        <f>SUMIFS(СВЦЭМ!$C$33:$C$776,СВЦЭМ!$A$33:$A$776,$A33,СВЦЭМ!$B$33:$B$776,S$11)+'СЕТ СН'!$F$9+СВЦЭМ!$D$10+'СЕТ СН'!$F$6-'СЕТ СН'!$F$19</f>
        <v>704.7978522300001</v>
      </c>
      <c r="T33" s="36">
        <f>SUMIFS(СВЦЭМ!$C$33:$C$776,СВЦЭМ!$A$33:$A$776,$A33,СВЦЭМ!$B$33:$B$776,T$11)+'СЕТ СН'!$F$9+СВЦЭМ!$D$10+'СЕТ СН'!$F$6-'СЕТ СН'!$F$19</f>
        <v>713.57019136000008</v>
      </c>
      <c r="U33" s="36">
        <f>SUMIFS(СВЦЭМ!$C$33:$C$776,СВЦЭМ!$A$33:$A$776,$A33,СВЦЭМ!$B$33:$B$776,U$11)+'СЕТ СН'!$F$9+СВЦЭМ!$D$10+'СЕТ СН'!$F$6-'СЕТ СН'!$F$19</f>
        <v>738.63625586000012</v>
      </c>
      <c r="V33" s="36">
        <f>SUMIFS(СВЦЭМ!$C$33:$C$776,СВЦЭМ!$A$33:$A$776,$A33,СВЦЭМ!$B$33:$B$776,V$11)+'СЕТ СН'!$F$9+СВЦЭМ!$D$10+'СЕТ СН'!$F$6-'СЕТ СН'!$F$19</f>
        <v>737.35219537000012</v>
      </c>
      <c r="W33" s="36">
        <f>SUMIFS(СВЦЭМ!$C$33:$C$776,СВЦЭМ!$A$33:$A$776,$A33,СВЦЭМ!$B$33:$B$776,W$11)+'СЕТ СН'!$F$9+СВЦЭМ!$D$10+'СЕТ СН'!$F$6-'СЕТ СН'!$F$19</f>
        <v>727.69614794000006</v>
      </c>
      <c r="X33" s="36">
        <f>SUMIFS(СВЦЭМ!$C$33:$C$776,СВЦЭМ!$A$33:$A$776,$A33,СВЦЭМ!$B$33:$B$776,X$11)+'СЕТ СН'!$F$9+СВЦЭМ!$D$10+'СЕТ СН'!$F$6-'СЕТ СН'!$F$19</f>
        <v>725.64068513000007</v>
      </c>
      <c r="Y33" s="36">
        <f>SUMIFS(СВЦЭМ!$C$33:$C$776,СВЦЭМ!$A$33:$A$776,$A33,СВЦЭМ!$B$33:$B$776,Y$11)+'СЕТ СН'!$F$9+СВЦЭМ!$D$10+'СЕТ СН'!$F$6-'СЕТ СН'!$F$19</f>
        <v>799.09620771000004</v>
      </c>
    </row>
    <row r="34" spans="1:25" ht="15.75" x14ac:dyDescent="0.2">
      <c r="A34" s="35">
        <f t="shared" si="0"/>
        <v>44097</v>
      </c>
      <c r="B34" s="36">
        <f>SUMIFS(СВЦЭМ!$C$33:$C$776,СВЦЭМ!$A$33:$A$776,$A34,СВЦЭМ!$B$33:$B$776,B$11)+'СЕТ СН'!$F$9+СВЦЭМ!$D$10+'СЕТ СН'!$F$6-'СЕТ СН'!$F$19</f>
        <v>851.24858399000004</v>
      </c>
      <c r="C34" s="36">
        <f>SUMIFS(СВЦЭМ!$C$33:$C$776,СВЦЭМ!$A$33:$A$776,$A34,СВЦЭМ!$B$33:$B$776,C$11)+'СЕТ СН'!$F$9+СВЦЭМ!$D$10+'СЕТ СН'!$F$6-'СЕТ СН'!$F$19</f>
        <v>889.88696228000003</v>
      </c>
      <c r="D34" s="36">
        <f>SUMIFS(СВЦЭМ!$C$33:$C$776,СВЦЭМ!$A$33:$A$776,$A34,СВЦЭМ!$B$33:$B$776,D$11)+'СЕТ СН'!$F$9+СВЦЭМ!$D$10+'СЕТ СН'!$F$6-'СЕТ СН'!$F$19</f>
        <v>906.4426824300001</v>
      </c>
      <c r="E34" s="36">
        <f>SUMIFS(СВЦЭМ!$C$33:$C$776,СВЦЭМ!$A$33:$A$776,$A34,СВЦЭМ!$B$33:$B$776,E$11)+'СЕТ СН'!$F$9+СВЦЭМ!$D$10+'СЕТ СН'!$F$6-'СЕТ СН'!$F$19</f>
        <v>925.18514061000008</v>
      </c>
      <c r="F34" s="36">
        <f>SUMIFS(СВЦЭМ!$C$33:$C$776,СВЦЭМ!$A$33:$A$776,$A34,СВЦЭМ!$B$33:$B$776,F$11)+'СЕТ СН'!$F$9+СВЦЭМ!$D$10+'СЕТ СН'!$F$6-'СЕТ СН'!$F$19</f>
        <v>937.3826826400001</v>
      </c>
      <c r="G34" s="36">
        <f>SUMIFS(СВЦЭМ!$C$33:$C$776,СВЦЭМ!$A$33:$A$776,$A34,СВЦЭМ!$B$33:$B$776,G$11)+'СЕТ СН'!$F$9+СВЦЭМ!$D$10+'СЕТ СН'!$F$6-'СЕТ СН'!$F$19</f>
        <v>917.02650535000009</v>
      </c>
      <c r="H34" s="36">
        <f>SUMIFS(СВЦЭМ!$C$33:$C$776,СВЦЭМ!$A$33:$A$776,$A34,СВЦЭМ!$B$33:$B$776,H$11)+'СЕТ СН'!$F$9+СВЦЭМ!$D$10+'СЕТ СН'!$F$6-'СЕТ СН'!$F$19</f>
        <v>867.49780671000008</v>
      </c>
      <c r="I34" s="36">
        <f>SUMIFS(СВЦЭМ!$C$33:$C$776,СВЦЭМ!$A$33:$A$776,$A34,СВЦЭМ!$B$33:$B$776,I$11)+'СЕТ СН'!$F$9+СВЦЭМ!$D$10+'СЕТ СН'!$F$6-'СЕТ СН'!$F$19</f>
        <v>810.6644970100001</v>
      </c>
      <c r="J34" s="36">
        <f>SUMIFS(СВЦЭМ!$C$33:$C$776,СВЦЭМ!$A$33:$A$776,$A34,СВЦЭМ!$B$33:$B$776,J$11)+'СЕТ СН'!$F$9+СВЦЭМ!$D$10+'СЕТ СН'!$F$6-'СЕТ СН'!$F$19</f>
        <v>779.47136201000012</v>
      </c>
      <c r="K34" s="36">
        <f>SUMIFS(СВЦЭМ!$C$33:$C$776,СВЦЭМ!$A$33:$A$776,$A34,СВЦЭМ!$B$33:$B$776,K$11)+'СЕТ СН'!$F$9+СВЦЭМ!$D$10+'СЕТ СН'!$F$6-'СЕТ СН'!$F$19</f>
        <v>771.43074926000008</v>
      </c>
      <c r="L34" s="36">
        <f>SUMIFS(СВЦЭМ!$C$33:$C$776,СВЦЭМ!$A$33:$A$776,$A34,СВЦЭМ!$B$33:$B$776,L$11)+'СЕТ СН'!$F$9+СВЦЭМ!$D$10+'СЕТ СН'!$F$6-'СЕТ СН'!$F$19</f>
        <v>765.41136591000009</v>
      </c>
      <c r="M34" s="36">
        <f>SUMIFS(СВЦЭМ!$C$33:$C$776,СВЦЭМ!$A$33:$A$776,$A34,СВЦЭМ!$B$33:$B$776,M$11)+'СЕТ СН'!$F$9+СВЦЭМ!$D$10+'СЕТ СН'!$F$6-'СЕТ СН'!$F$19</f>
        <v>724.15827095000009</v>
      </c>
      <c r="N34" s="36">
        <f>SUMIFS(СВЦЭМ!$C$33:$C$776,СВЦЭМ!$A$33:$A$776,$A34,СВЦЭМ!$B$33:$B$776,N$11)+'СЕТ СН'!$F$9+СВЦЭМ!$D$10+'СЕТ СН'!$F$6-'СЕТ СН'!$F$19</f>
        <v>716.49869533000003</v>
      </c>
      <c r="O34" s="36">
        <f>SUMIFS(СВЦЭМ!$C$33:$C$776,СВЦЭМ!$A$33:$A$776,$A34,СВЦЭМ!$B$33:$B$776,O$11)+'СЕТ СН'!$F$9+СВЦЭМ!$D$10+'СЕТ СН'!$F$6-'СЕТ СН'!$F$19</f>
        <v>712.45483734000004</v>
      </c>
      <c r="P34" s="36">
        <f>SUMIFS(СВЦЭМ!$C$33:$C$776,СВЦЭМ!$A$33:$A$776,$A34,СВЦЭМ!$B$33:$B$776,P$11)+'СЕТ СН'!$F$9+СВЦЭМ!$D$10+'СЕТ СН'!$F$6-'СЕТ СН'!$F$19</f>
        <v>709.90103853000005</v>
      </c>
      <c r="Q34" s="36">
        <f>SUMIFS(СВЦЭМ!$C$33:$C$776,СВЦЭМ!$A$33:$A$776,$A34,СВЦЭМ!$B$33:$B$776,Q$11)+'СЕТ СН'!$F$9+СВЦЭМ!$D$10+'СЕТ СН'!$F$6-'СЕТ СН'!$F$19</f>
        <v>709.35260675000006</v>
      </c>
      <c r="R34" s="36">
        <f>SUMIFS(СВЦЭМ!$C$33:$C$776,СВЦЭМ!$A$33:$A$776,$A34,СВЦЭМ!$B$33:$B$776,R$11)+'СЕТ СН'!$F$9+СВЦЭМ!$D$10+'СЕТ СН'!$F$6-'СЕТ СН'!$F$19</f>
        <v>708.15944898000009</v>
      </c>
      <c r="S34" s="36">
        <f>SUMIFS(СВЦЭМ!$C$33:$C$776,СВЦЭМ!$A$33:$A$776,$A34,СВЦЭМ!$B$33:$B$776,S$11)+'СЕТ СН'!$F$9+СВЦЭМ!$D$10+'СЕТ СН'!$F$6-'СЕТ СН'!$F$19</f>
        <v>712.23782646000006</v>
      </c>
      <c r="T34" s="36">
        <f>SUMIFS(СВЦЭМ!$C$33:$C$776,СВЦЭМ!$A$33:$A$776,$A34,СВЦЭМ!$B$33:$B$776,T$11)+'СЕТ СН'!$F$9+СВЦЭМ!$D$10+'СЕТ СН'!$F$6-'СЕТ СН'!$F$19</f>
        <v>711.09726217000002</v>
      </c>
      <c r="U34" s="36">
        <f>SUMIFS(СВЦЭМ!$C$33:$C$776,СВЦЭМ!$A$33:$A$776,$A34,СВЦЭМ!$B$33:$B$776,U$11)+'СЕТ СН'!$F$9+СВЦЭМ!$D$10+'СЕТ СН'!$F$6-'СЕТ СН'!$F$19</f>
        <v>729.43230888000005</v>
      </c>
      <c r="V34" s="36">
        <f>SUMIFS(СВЦЭМ!$C$33:$C$776,СВЦЭМ!$A$33:$A$776,$A34,СВЦЭМ!$B$33:$B$776,V$11)+'СЕТ СН'!$F$9+СВЦЭМ!$D$10+'СЕТ СН'!$F$6-'СЕТ СН'!$F$19</f>
        <v>721.85768142000006</v>
      </c>
      <c r="W34" s="36">
        <f>SUMIFS(СВЦЭМ!$C$33:$C$776,СВЦЭМ!$A$33:$A$776,$A34,СВЦЭМ!$B$33:$B$776,W$11)+'СЕТ СН'!$F$9+СВЦЭМ!$D$10+'СЕТ СН'!$F$6-'СЕТ СН'!$F$19</f>
        <v>711.1984011400001</v>
      </c>
      <c r="X34" s="36">
        <f>SUMIFS(СВЦЭМ!$C$33:$C$776,СВЦЭМ!$A$33:$A$776,$A34,СВЦЭМ!$B$33:$B$776,X$11)+'СЕТ СН'!$F$9+СВЦЭМ!$D$10+'СЕТ СН'!$F$6-'СЕТ СН'!$F$19</f>
        <v>698.83935459000008</v>
      </c>
      <c r="Y34" s="36">
        <f>SUMIFS(СВЦЭМ!$C$33:$C$776,СВЦЭМ!$A$33:$A$776,$A34,СВЦЭМ!$B$33:$B$776,Y$11)+'СЕТ СН'!$F$9+СВЦЭМ!$D$10+'СЕТ СН'!$F$6-'СЕТ СН'!$F$19</f>
        <v>755.61106025000004</v>
      </c>
    </row>
    <row r="35" spans="1:25" ht="15.75" x14ac:dyDescent="0.2">
      <c r="A35" s="35">
        <f t="shared" si="0"/>
        <v>44098</v>
      </c>
      <c r="B35" s="36">
        <f>SUMIFS(СВЦЭМ!$C$33:$C$776,СВЦЭМ!$A$33:$A$776,$A35,СВЦЭМ!$B$33:$B$776,B$11)+'СЕТ СН'!$F$9+СВЦЭМ!$D$10+'СЕТ СН'!$F$6-'СЕТ СН'!$F$19</f>
        <v>873.53417790000003</v>
      </c>
      <c r="C35" s="36">
        <f>SUMIFS(СВЦЭМ!$C$33:$C$776,СВЦЭМ!$A$33:$A$776,$A35,СВЦЭМ!$B$33:$B$776,C$11)+'СЕТ СН'!$F$9+СВЦЭМ!$D$10+'СЕТ СН'!$F$6-'СЕТ СН'!$F$19</f>
        <v>890.21213233000003</v>
      </c>
      <c r="D35" s="36">
        <f>SUMIFS(СВЦЭМ!$C$33:$C$776,СВЦЭМ!$A$33:$A$776,$A35,СВЦЭМ!$B$33:$B$776,D$11)+'СЕТ СН'!$F$9+СВЦЭМ!$D$10+'СЕТ СН'!$F$6-'СЕТ СН'!$F$19</f>
        <v>907.59994832000007</v>
      </c>
      <c r="E35" s="36">
        <f>SUMIFS(СВЦЭМ!$C$33:$C$776,СВЦЭМ!$A$33:$A$776,$A35,СВЦЭМ!$B$33:$B$776,E$11)+'СЕТ СН'!$F$9+СВЦЭМ!$D$10+'СЕТ СН'!$F$6-'СЕТ СН'!$F$19</f>
        <v>912.88402624000003</v>
      </c>
      <c r="F35" s="36">
        <f>SUMIFS(СВЦЭМ!$C$33:$C$776,СВЦЭМ!$A$33:$A$776,$A35,СВЦЭМ!$B$33:$B$776,F$11)+'СЕТ СН'!$F$9+СВЦЭМ!$D$10+'СЕТ СН'!$F$6-'СЕТ СН'!$F$19</f>
        <v>905.08210394000002</v>
      </c>
      <c r="G35" s="36">
        <f>SUMIFS(СВЦЭМ!$C$33:$C$776,СВЦЭМ!$A$33:$A$776,$A35,СВЦЭМ!$B$33:$B$776,G$11)+'СЕТ СН'!$F$9+СВЦЭМ!$D$10+'СЕТ СН'!$F$6-'СЕТ СН'!$F$19</f>
        <v>902.32122451000009</v>
      </c>
      <c r="H35" s="36">
        <f>SUMIFS(СВЦЭМ!$C$33:$C$776,СВЦЭМ!$A$33:$A$776,$A35,СВЦЭМ!$B$33:$B$776,H$11)+'СЕТ СН'!$F$9+СВЦЭМ!$D$10+'СЕТ СН'!$F$6-'СЕТ СН'!$F$19</f>
        <v>906.08521387000008</v>
      </c>
      <c r="I35" s="36">
        <f>SUMIFS(СВЦЭМ!$C$33:$C$776,СВЦЭМ!$A$33:$A$776,$A35,СВЦЭМ!$B$33:$B$776,I$11)+'СЕТ СН'!$F$9+СВЦЭМ!$D$10+'СЕТ СН'!$F$6-'СЕТ СН'!$F$19</f>
        <v>818.50715070000012</v>
      </c>
      <c r="J35" s="36">
        <f>SUMIFS(СВЦЭМ!$C$33:$C$776,СВЦЭМ!$A$33:$A$776,$A35,СВЦЭМ!$B$33:$B$776,J$11)+'СЕТ СН'!$F$9+СВЦЭМ!$D$10+'СЕТ СН'!$F$6-'СЕТ СН'!$F$19</f>
        <v>786.67653790000008</v>
      </c>
      <c r="K35" s="36">
        <f>SUMIFS(СВЦЭМ!$C$33:$C$776,СВЦЭМ!$A$33:$A$776,$A35,СВЦЭМ!$B$33:$B$776,K$11)+'СЕТ СН'!$F$9+СВЦЭМ!$D$10+'СЕТ СН'!$F$6-'СЕТ СН'!$F$19</f>
        <v>788.63503330000003</v>
      </c>
      <c r="L35" s="36">
        <f>SUMIFS(СВЦЭМ!$C$33:$C$776,СВЦЭМ!$A$33:$A$776,$A35,СВЦЭМ!$B$33:$B$776,L$11)+'СЕТ СН'!$F$9+СВЦЭМ!$D$10+'СЕТ СН'!$F$6-'СЕТ СН'!$F$19</f>
        <v>801.74021244000005</v>
      </c>
      <c r="M35" s="36">
        <f>SUMIFS(СВЦЭМ!$C$33:$C$776,СВЦЭМ!$A$33:$A$776,$A35,СВЦЭМ!$B$33:$B$776,M$11)+'СЕТ СН'!$F$9+СВЦЭМ!$D$10+'СЕТ СН'!$F$6-'СЕТ СН'!$F$19</f>
        <v>762.10716145000004</v>
      </c>
      <c r="N35" s="36">
        <f>SUMIFS(СВЦЭМ!$C$33:$C$776,СВЦЭМ!$A$33:$A$776,$A35,СВЦЭМ!$B$33:$B$776,N$11)+'СЕТ СН'!$F$9+СВЦЭМ!$D$10+'СЕТ СН'!$F$6-'СЕТ СН'!$F$19</f>
        <v>716.5267798000001</v>
      </c>
      <c r="O35" s="36">
        <f>SUMIFS(СВЦЭМ!$C$33:$C$776,СВЦЭМ!$A$33:$A$776,$A35,СВЦЭМ!$B$33:$B$776,O$11)+'СЕТ СН'!$F$9+СВЦЭМ!$D$10+'СЕТ СН'!$F$6-'СЕТ СН'!$F$19</f>
        <v>711.31285521000007</v>
      </c>
      <c r="P35" s="36">
        <f>SUMIFS(СВЦЭМ!$C$33:$C$776,СВЦЭМ!$A$33:$A$776,$A35,СВЦЭМ!$B$33:$B$776,P$11)+'СЕТ СН'!$F$9+СВЦЭМ!$D$10+'СЕТ СН'!$F$6-'СЕТ СН'!$F$19</f>
        <v>708.76355262000004</v>
      </c>
      <c r="Q35" s="36">
        <f>SUMIFS(СВЦЭМ!$C$33:$C$776,СВЦЭМ!$A$33:$A$776,$A35,СВЦЭМ!$B$33:$B$776,Q$11)+'СЕТ СН'!$F$9+СВЦЭМ!$D$10+'СЕТ СН'!$F$6-'СЕТ СН'!$F$19</f>
        <v>703.98512312000003</v>
      </c>
      <c r="R35" s="36">
        <f>SUMIFS(СВЦЭМ!$C$33:$C$776,СВЦЭМ!$A$33:$A$776,$A35,СВЦЭМ!$B$33:$B$776,R$11)+'СЕТ СН'!$F$9+СВЦЭМ!$D$10+'СЕТ СН'!$F$6-'СЕТ СН'!$F$19</f>
        <v>701.81689129000006</v>
      </c>
      <c r="S35" s="36">
        <f>SUMIFS(СВЦЭМ!$C$33:$C$776,СВЦЭМ!$A$33:$A$776,$A35,СВЦЭМ!$B$33:$B$776,S$11)+'СЕТ СН'!$F$9+СВЦЭМ!$D$10+'СЕТ СН'!$F$6-'СЕТ СН'!$F$19</f>
        <v>706.50666518000003</v>
      </c>
      <c r="T35" s="36">
        <f>SUMIFS(СВЦЭМ!$C$33:$C$776,СВЦЭМ!$A$33:$A$776,$A35,СВЦЭМ!$B$33:$B$776,T$11)+'СЕТ СН'!$F$9+СВЦЭМ!$D$10+'СЕТ СН'!$F$6-'СЕТ СН'!$F$19</f>
        <v>711.98587051000004</v>
      </c>
      <c r="U35" s="36">
        <f>SUMIFS(СВЦЭМ!$C$33:$C$776,СВЦЭМ!$A$33:$A$776,$A35,СВЦЭМ!$B$33:$B$776,U$11)+'СЕТ СН'!$F$9+СВЦЭМ!$D$10+'СЕТ СН'!$F$6-'СЕТ СН'!$F$19</f>
        <v>744.53119178000009</v>
      </c>
      <c r="V35" s="36">
        <f>SUMIFS(СВЦЭМ!$C$33:$C$776,СВЦЭМ!$A$33:$A$776,$A35,СВЦЭМ!$B$33:$B$776,V$11)+'СЕТ СН'!$F$9+СВЦЭМ!$D$10+'СЕТ СН'!$F$6-'СЕТ СН'!$F$19</f>
        <v>741.73919471000011</v>
      </c>
      <c r="W35" s="36">
        <f>SUMIFS(СВЦЭМ!$C$33:$C$776,СВЦЭМ!$A$33:$A$776,$A35,СВЦЭМ!$B$33:$B$776,W$11)+'СЕТ СН'!$F$9+СВЦЭМ!$D$10+'СЕТ СН'!$F$6-'СЕТ СН'!$F$19</f>
        <v>787.82170200000007</v>
      </c>
      <c r="X35" s="36">
        <f>SUMIFS(СВЦЭМ!$C$33:$C$776,СВЦЭМ!$A$33:$A$776,$A35,СВЦЭМ!$B$33:$B$776,X$11)+'СЕТ СН'!$F$9+СВЦЭМ!$D$10+'СЕТ СН'!$F$6-'СЕТ СН'!$F$19</f>
        <v>803.14487517000009</v>
      </c>
      <c r="Y35" s="36">
        <f>SUMIFS(СВЦЭМ!$C$33:$C$776,СВЦЭМ!$A$33:$A$776,$A35,СВЦЭМ!$B$33:$B$776,Y$11)+'СЕТ СН'!$F$9+СВЦЭМ!$D$10+'СЕТ СН'!$F$6-'СЕТ СН'!$F$19</f>
        <v>848.03441060000011</v>
      </c>
    </row>
    <row r="36" spans="1:25" ht="15.75" x14ac:dyDescent="0.2">
      <c r="A36" s="35">
        <f t="shared" si="0"/>
        <v>44099</v>
      </c>
      <c r="B36" s="36">
        <f>SUMIFS(СВЦЭМ!$C$33:$C$776,СВЦЭМ!$A$33:$A$776,$A36,СВЦЭМ!$B$33:$B$776,B$11)+'СЕТ СН'!$F$9+СВЦЭМ!$D$10+'СЕТ СН'!$F$6-'СЕТ СН'!$F$19</f>
        <v>845.44736459000012</v>
      </c>
      <c r="C36" s="36">
        <f>SUMIFS(СВЦЭМ!$C$33:$C$776,СВЦЭМ!$A$33:$A$776,$A36,СВЦЭМ!$B$33:$B$776,C$11)+'СЕТ СН'!$F$9+СВЦЭМ!$D$10+'СЕТ СН'!$F$6-'СЕТ СН'!$F$19</f>
        <v>856.90173880000009</v>
      </c>
      <c r="D36" s="36">
        <f>SUMIFS(СВЦЭМ!$C$33:$C$776,СВЦЭМ!$A$33:$A$776,$A36,СВЦЭМ!$B$33:$B$776,D$11)+'СЕТ СН'!$F$9+СВЦЭМ!$D$10+'СЕТ СН'!$F$6-'СЕТ СН'!$F$19</f>
        <v>870.66120953000006</v>
      </c>
      <c r="E36" s="36">
        <f>SUMIFS(СВЦЭМ!$C$33:$C$776,СВЦЭМ!$A$33:$A$776,$A36,СВЦЭМ!$B$33:$B$776,E$11)+'СЕТ СН'!$F$9+СВЦЭМ!$D$10+'СЕТ СН'!$F$6-'СЕТ СН'!$F$19</f>
        <v>874.22054644000002</v>
      </c>
      <c r="F36" s="36">
        <f>SUMIFS(СВЦЭМ!$C$33:$C$776,СВЦЭМ!$A$33:$A$776,$A36,СВЦЭМ!$B$33:$B$776,F$11)+'СЕТ СН'!$F$9+СВЦЭМ!$D$10+'СЕТ СН'!$F$6-'СЕТ СН'!$F$19</f>
        <v>868.62738726000009</v>
      </c>
      <c r="G36" s="36">
        <f>SUMIFS(СВЦЭМ!$C$33:$C$776,СВЦЭМ!$A$33:$A$776,$A36,СВЦЭМ!$B$33:$B$776,G$11)+'СЕТ СН'!$F$9+СВЦЭМ!$D$10+'СЕТ СН'!$F$6-'СЕТ СН'!$F$19</f>
        <v>853.30655969000009</v>
      </c>
      <c r="H36" s="36">
        <f>SUMIFS(СВЦЭМ!$C$33:$C$776,СВЦЭМ!$A$33:$A$776,$A36,СВЦЭМ!$B$33:$B$776,H$11)+'СЕТ СН'!$F$9+СВЦЭМ!$D$10+'СЕТ СН'!$F$6-'СЕТ СН'!$F$19</f>
        <v>817.30886604000011</v>
      </c>
      <c r="I36" s="36">
        <f>SUMIFS(СВЦЭМ!$C$33:$C$776,СВЦЭМ!$A$33:$A$776,$A36,СВЦЭМ!$B$33:$B$776,I$11)+'СЕТ СН'!$F$9+СВЦЭМ!$D$10+'СЕТ СН'!$F$6-'СЕТ СН'!$F$19</f>
        <v>792.95857350000006</v>
      </c>
      <c r="J36" s="36">
        <f>SUMIFS(СВЦЭМ!$C$33:$C$776,СВЦЭМ!$A$33:$A$776,$A36,СВЦЭМ!$B$33:$B$776,J$11)+'СЕТ СН'!$F$9+СВЦЭМ!$D$10+'СЕТ СН'!$F$6-'СЕТ СН'!$F$19</f>
        <v>785.44940108000003</v>
      </c>
      <c r="K36" s="36">
        <f>SUMIFS(СВЦЭМ!$C$33:$C$776,СВЦЭМ!$A$33:$A$776,$A36,СВЦЭМ!$B$33:$B$776,K$11)+'СЕТ СН'!$F$9+СВЦЭМ!$D$10+'СЕТ СН'!$F$6-'СЕТ СН'!$F$19</f>
        <v>778.2379706700001</v>
      </c>
      <c r="L36" s="36">
        <f>SUMIFS(СВЦЭМ!$C$33:$C$776,СВЦЭМ!$A$33:$A$776,$A36,СВЦЭМ!$B$33:$B$776,L$11)+'СЕТ СН'!$F$9+СВЦЭМ!$D$10+'СЕТ СН'!$F$6-'СЕТ СН'!$F$19</f>
        <v>789.10653192000007</v>
      </c>
      <c r="M36" s="36">
        <f>SUMIFS(СВЦЭМ!$C$33:$C$776,СВЦЭМ!$A$33:$A$776,$A36,СВЦЭМ!$B$33:$B$776,M$11)+'СЕТ СН'!$F$9+СВЦЭМ!$D$10+'СЕТ СН'!$F$6-'СЕТ СН'!$F$19</f>
        <v>747.38891416000013</v>
      </c>
      <c r="N36" s="36">
        <f>SUMIFS(СВЦЭМ!$C$33:$C$776,СВЦЭМ!$A$33:$A$776,$A36,СВЦЭМ!$B$33:$B$776,N$11)+'СЕТ СН'!$F$9+СВЦЭМ!$D$10+'СЕТ СН'!$F$6-'СЕТ СН'!$F$19</f>
        <v>707.1419824300001</v>
      </c>
      <c r="O36" s="36">
        <f>SUMIFS(СВЦЭМ!$C$33:$C$776,СВЦЭМ!$A$33:$A$776,$A36,СВЦЭМ!$B$33:$B$776,O$11)+'СЕТ СН'!$F$9+СВЦЭМ!$D$10+'СЕТ СН'!$F$6-'СЕТ СН'!$F$19</f>
        <v>683.98458917000005</v>
      </c>
      <c r="P36" s="36">
        <f>SUMIFS(СВЦЭМ!$C$33:$C$776,СВЦЭМ!$A$33:$A$776,$A36,СВЦЭМ!$B$33:$B$776,P$11)+'СЕТ СН'!$F$9+СВЦЭМ!$D$10+'СЕТ СН'!$F$6-'СЕТ СН'!$F$19</f>
        <v>679.98257926000008</v>
      </c>
      <c r="Q36" s="36">
        <f>SUMIFS(СВЦЭМ!$C$33:$C$776,СВЦЭМ!$A$33:$A$776,$A36,СВЦЭМ!$B$33:$B$776,Q$11)+'СЕТ СН'!$F$9+СВЦЭМ!$D$10+'СЕТ СН'!$F$6-'СЕТ СН'!$F$19</f>
        <v>677.06164696000008</v>
      </c>
      <c r="R36" s="36">
        <f>SUMIFS(СВЦЭМ!$C$33:$C$776,СВЦЭМ!$A$33:$A$776,$A36,СВЦЭМ!$B$33:$B$776,R$11)+'СЕТ СН'!$F$9+СВЦЭМ!$D$10+'СЕТ СН'!$F$6-'СЕТ СН'!$F$19</f>
        <v>679.08537042000012</v>
      </c>
      <c r="S36" s="36">
        <f>SUMIFS(СВЦЭМ!$C$33:$C$776,СВЦЭМ!$A$33:$A$776,$A36,СВЦЭМ!$B$33:$B$776,S$11)+'СЕТ СН'!$F$9+СВЦЭМ!$D$10+'СЕТ СН'!$F$6-'СЕТ СН'!$F$19</f>
        <v>682.37599272000011</v>
      </c>
      <c r="T36" s="36">
        <f>SUMIFS(СВЦЭМ!$C$33:$C$776,СВЦЭМ!$A$33:$A$776,$A36,СВЦЭМ!$B$33:$B$776,T$11)+'СЕТ СН'!$F$9+СВЦЭМ!$D$10+'СЕТ СН'!$F$6-'СЕТ СН'!$F$19</f>
        <v>672.26915313000006</v>
      </c>
      <c r="U36" s="36">
        <f>SUMIFS(СВЦЭМ!$C$33:$C$776,СВЦЭМ!$A$33:$A$776,$A36,СВЦЭМ!$B$33:$B$776,U$11)+'СЕТ СН'!$F$9+СВЦЭМ!$D$10+'СЕТ СН'!$F$6-'СЕТ СН'!$F$19</f>
        <v>685.16394671000012</v>
      </c>
      <c r="V36" s="36">
        <f>SUMIFS(СВЦЭМ!$C$33:$C$776,СВЦЭМ!$A$33:$A$776,$A36,СВЦЭМ!$B$33:$B$776,V$11)+'СЕТ СН'!$F$9+СВЦЭМ!$D$10+'СЕТ СН'!$F$6-'СЕТ СН'!$F$19</f>
        <v>697.29315170000007</v>
      </c>
      <c r="W36" s="36">
        <f>SUMIFS(СВЦЭМ!$C$33:$C$776,СВЦЭМ!$A$33:$A$776,$A36,СВЦЭМ!$B$33:$B$776,W$11)+'СЕТ СН'!$F$9+СВЦЭМ!$D$10+'СЕТ СН'!$F$6-'СЕТ СН'!$F$19</f>
        <v>684.44453699000007</v>
      </c>
      <c r="X36" s="36">
        <f>SUMIFS(СВЦЭМ!$C$33:$C$776,СВЦЭМ!$A$33:$A$776,$A36,СВЦЭМ!$B$33:$B$776,X$11)+'СЕТ СН'!$F$9+СВЦЭМ!$D$10+'СЕТ СН'!$F$6-'СЕТ СН'!$F$19</f>
        <v>714.18199815000003</v>
      </c>
      <c r="Y36" s="36">
        <f>SUMIFS(СВЦЭМ!$C$33:$C$776,СВЦЭМ!$A$33:$A$776,$A36,СВЦЭМ!$B$33:$B$776,Y$11)+'СЕТ СН'!$F$9+СВЦЭМ!$D$10+'СЕТ СН'!$F$6-'СЕТ СН'!$F$19</f>
        <v>794.5426108800001</v>
      </c>
    </row>
    <row r="37" spans="1:25" ht="15.75" x14ac:dyDescent="0.2">
      <c r="A37" s="35">
        <f t="shared" si="0"/>
        <v>44100</v>
      </c>
      <c r="B37" s="36">
        <f>SUMIFS(СВЦЭМ!$C$33:$C$776,СВЦЭМ!$A$33:$A$776,$A37,СВЦЭМ!$B$33:$B$776,B$11)+'СЕТ СН'!$F$9+СВЦЭМ!$D$10+'СЕТ СН'!$F$6-'СЕТ СН'!$F$19</f>
        <v>868.30493333000004</v>
      </c>
      <c r="C37" s="36">
        <f>SUMIFS(СВЦЭМ!$C$33:$C$776,СВЦЭМ!$A$33:$A$776,$A37,СВЦЭМ!$B$33:$B$776,C$11)+'СЕТ СН'!$F$9+СВЦЭМ!$D$10+'СЕТ СН'!$F$6-'СЕТ СН'!$F$19</f>
        <v>895.83812190000003</v>
      </c>
      <c r="D37" s="36">
        <f>SUMIFS(СВЦЭМ!$C$33:$C$776,СВЦЭМ!$A$33:$A$776,$A37,СВЦЭМ!$B$33:$B$776,D$11)+'СЕТ СН'!$F$9+СВЦЭМ!$D$10+'СЕТ СН'!$F$6-'СЕТ СН'!$F$19</f>
        <v>912.14087336000011</v>
      </c>
      <c r="E37" s="36">
        <f>SUMIFS(СВЦЭМ!$C$33:$C$776,СВЦЭМ!$A$33:$A$776,$A37,СВЦЭМ!$B$33:$B$776,E$11)+'СЕТ СН'!$F$9+СВЦЭМ!$D$10+'СЕТ СН'!$F$6-'СЕТ СН'!$F$19</f>
        <v>921.85103026000013</v>
      </c>
      <c r="F37" s="36">
        <f>SUMIFS(СВЦЭМ!$C$33:$C$776,СВЦЭМ!$A$33:$A$776,$A37,СВЦЭМ!$B$33:$B$776,F$11)+'СЕТ СН'!$F$9+СВЦЭМ!$D$10+'СЕТ СН'!$F$6-'СЕТ СН'!$F$19</f>
        <v>928.71910281000009</v>
      </c>
      <c r="G37" s="36">
        <f>SUMIFS(СВЦЭМ!$C$33:$C$776,СВЦЭМ!$A$33:$A$776,$A37,СВЦЭМ!$B$33:$B$776,G$11)+'СЕТ СН'!$F$9+СВЦЭМ!$D$10+'СЕТ СН'!$F$6-'СЕТ СН'!$F$19</f>
        <v>922.47937073000003</v>
      </c>
      <c r="H37" s="36">
        <f>SUMIFS(СВЦЭМ!$C$33:$C$776,СВЦЭМ!$A$33:$A$776,$A37,СВЦЭМ!$B$33:$B$776,H$11)+'СЕТ СН'!$F$9+СВЦЭМ!$D$10+'СЕТ СН'!$F$6-'СЕТ СН'!$F$19</f>
        <v>893.10737758000005</v>
      </c>
      <c r="I37" s="36">
        <f>SUMIFS(СВЦЭМ!$C$33:$C$776,СВЦЭМ!$A$33:$A$776,$A37,СВЦЭМ!$B$33:$B$776,I$11)+'СЕТ СН'!$F$9+СВЦЭМ!$D$10+'СЕТ СН'!$F$6-'СЕТ СН'!$F$19</f>
        <v>858.10259129000008</v>
      </c>
      <c r="J37" s="36">
        <f>SUMIFS(СВЦЭМ!$C$33:$C$776,СВЦЭМ!$A$33:$A$776,$A37,СВЦЭМ!$B$33:$B$776,J$11)+'СЕТ СН'!$F$9+СВЦЭМ!$D$10+'СЕТ СН'!$F$6-'СЕТ СН'!$F$19</f>
        <v>816.76173041000004</v>
      </c>
      <c r="K37" s="36">
        <f>SUMIFS(СВЦЭМ!$C$33:$C$776,СВЦЭМ!$A$33:$A$776,$A37,СВЦЭМ!$B$33:$B$776,K$11)+'СЕТ СН'!$F$9+СВЦЭМ!$D$10+'СЕТ СН'!$F$6-'СЕТ СН'!$F$19</f>
        <v>794.15110528000002</v>
      </c>
      <c r="L37" s="36">
        <f>SUMIFS(СВЦЭМ!$C$33:$C$776,СВЦЭМ!$A$33:$A$776,$A37,СВЦЭМ!$B$33:$B$776,L$11)+'СЕТ СН'!$F$9+СВЦЭМ!$D$10+'СЕТ СН'!$F$6-'СЕТ СН'!$F$19</f>
        <v>783.14465740000003</v>
      </c>
      <c r="M37" s="36">
        <f>SUMIFS(СВЦЭМ!$C$33:$C$776,СВЦЭМ!$A$33:$A$776,$A37,СВЦЭМ!$B$33:$B$776,M$11)+'СЕТ СН'!$F$9+СВЦЭМ!$D$10+'СЕТ СН'!$F$6-'СЕТ СН'!$F$19</f>
        <v>741.31715072000009</v>
      </c>
      <c r="N37" s="36">
        <f>SUMIFS(СВЦЭМ!$C$33:$C$776,СВЦЭМ!$A$33:$A$776,$A37,СВЦЭМ!$B$33:$B$776,N$11)+'СЕТ СН'!$F$9+СВЦЭМ!$D$10+'СЕТ СН'!$F$6-'СЕТ СН'!$F$19</f>
        <v>709.99921527000004</v>
      </c>
      <c r="O37" s="36">
        <f>SUMIFS(СВЦЭМ!$C$33:$C$776,СВЦЭМ!$A$33:$A$776,$A37,СВЦЭМ!$B$33:$B$776,O$11)+'СЕТ СН'!$F$9+СВЦЭМ!$D$10+'СЕТ СН'!$F$6-'СЕТ СН'!$F$19</f>
        <v>690.59776464000004</v>
      </c>
      <c r="P37" s="36">
        <f>SUMIFS(СВЦЭМ!$C$33:$C$776,СВЦЭМ!$A$33:$A$776,$A37,СВЦЭМ!$B$33:$B$776,P$11)+'СЕТ СН'!$F$9+СВЦЭМ!$D$10+'СЕТ СН'!$F$6-'СЕТ СН'!$F$19</f>
        <v>688.57726362000005</v>
      </c>
      <c r="Q37" s="36">
        <f>SUMIFS(СВЦЭМ!$C$33:$C$776,СВЦЭМ!$A$33:$A$776,$A37,СВЦЭМ!$B$33:$B$776,Q$11)+'СЕТ СН'!$F$9+СВЦЭМ!$D$10+'СЕТ СН'!$F$6-'СЕТ СН'!$F$19</f>
        <v>688.96424392000006</v>
      </c>
      <c r="R37" s="36">
        <f>SUMIFS(СВЦЭМ!$C$33:$C$776,СВЦЭМ!$A$33:$A$776,$A37,СВЦЭМ!$B$33:$B$776,R$11)+'СЕТ СН'!$F$9+СВЦЭМ!$D$10+'СЕТ СН'!$F$6-'СЕТ СН'!$F$19</f>
        <v>687.02761284000007</v>
      </c>
      <c r="S37" s="36">
        <f>SUMIFS(СВЦЭМ!$C$33:$C$776,СВЦЭМ!$A$33:$A$776,$A37,СВЦЭМ!$B$33:$B$776,S$11)+'СЕТ СН'!$F$9+СВЦЭМ!$D$10+'СЕТ СН'!$F$6-'СЕТ СН'!$F$19</f>
        <v>686.85511011000006</v>
      </c>
      <c r="T37" s="36">
        <f>SUMIFS(СВЦЭМ!$C$33:$C$776,СВЦЭМ!$A$33:$A$776,$A37,СВЦЭМ!$B$33:$B$776,T$11)+'СЕТ СН'!$F$9+СВЦЭМ!$D$10+'СЕТ СН'!$F$6-'СЕТ СН'!$F$19</f>
        <v>680.69702024000003</v>
      </c>
      <c r="U37" s="36">
        <f>SUMIFS(СВЦЭМ!$C$33:$C$776,СВЦЭМ!$A$33:$A$776,$A37,СВЦЭМ!$B$33:$B$776,U$11)+'СЕТ СН'!$F$9+СВЦЭМ!$D$10+'СЕТ СН'!$F$6-'СЕТ СН'!$F$19</f>
        <v>696.82495734000008</v>
      </c>
      <c r="V37" s="36">
        <f>SUMIFS(СВЦЭМ!$C$33:$C$776,СВЦЭМ!$A$33:$A$776,$A37,СВЦЭМ!$B$33:$B$776,V$11)+'СЕТ СН'!$F$9+СВЦЭМ!$D$10+'СЕТ СН'!$F$6-'СЕТ СН'!$F$19</f>
        <v>699.35042811000005</v>
      </c>
      <c r="W37" s="36">
        <f>SUMIFS(СВЦЭМ!$C$33:$C$776,СВЦЭМ!$A$33:$A$776,$A37,СВЦЭМ!$B$33:$B$776,W$11)+'СЕТ СН'!$F$9+СВЦЭМ!$D$10+'СЕТ СН'!$F$6-'СЕТ СН'!$F$19</f>
        <v>677.90710114000012</v>
      </c>
      <c r="X37" s="36">
        <f>SUMIFS(СВЦЭМ!$C$33:$C$776,СВЦЭМ!$A$33:$A$776,$A37,СВЦЭМ!$B$33:$B$776,X$11)+'СЕТ СН'!$F$9+СВЦЭМ!$D$10+'СЕТ СН'!$F$6-'СЕТ СН'!$F$19</f>
        <v>706.06290962000003</v>
      </c>
      <c r="Y37" s="36">
        <f>SUMIFS(СВЦЭМ!$C$33:$C$776,СВЦЭМ!$A$33:$A$776,$A37,СВЦЭМ!$B$33:$B$776,Y$11)+'СЕТ СН'!$F$9+СВЦЭМ!$D$10+'СЕТ СН'!$F$6-'СЕТ СН'!$F$19</f>
        <v>790.61181203000012</v>
      </c>
    </row>
    <row r="38" spans="1:25" ht="15.75" x14ac:dyDescent="0.2">
      <c r="A38" s="35">
        <f t="shared" si="0"/>
        <v>44101</v>
      </c>
      <c r="B38" s="36">
        <f>SUMIFS(СВЦЭМ!$C$33:$C$776,СВЦЭМ!$A$33:$A$776,$A38,СВЦЭМ!$B$33:$B$776,B$11)+'СЕТ СН'!$F$9+СВЦЭМ!$D$10+'СЕТ СН'!$F$6-'СЕТ СН'!$F$19</f>
        <v>850.43593931000009</v>
      </c>
      <c r="C38" s="36">
        <f>SUMIFS(СВЦЭМ!$C$33:$C$776,СВЦЭМ!$A$33:$A$776,$A38,СВЦЭМ!$B$33:$B$776,C$11)+'СЕТ СН'!$F$9+СВЦЭМ!$D$10+'СЕТ СН'!$F$6-'СЕТ СН'!$F$19</f>
        <v>873.03105801000004</v>
      </c>
      <c r="D38" s="36">
        <f>SUMIFS(СВЦЭМ!$C$33:$C$776,СВЦЭМ!$A$33:$A$776,$A38,СВЦЭМ!$B$33:$B$776,D$11)+'СЕТ СН'!$F$9+СВЦЭМ!$D$10+'СЕТ СН'!$F$6-'СЕТ СН'!$F$19</f>
        <v>893.13131222000004</v>
      </c>
      <c r="E38" s="36">
        <f>SUMIFS(СВЦЭМ!$C$33:$C$776,СВЦЭМ!$A$33:$A$776,$A38,СВЦЭМ!$B$33:$B$776,E$11)+'СЕТ СН'!$F$9+СВЦЭМ!$D$10+'СЕТ СН'!$F$6-'СЕТ СН'!$F$19</f>
        <v>906.09890155000005</v>
      </c>
      <c r="F38" s="36">
        <f>SUMIFS(СВЦЭМ!$C$33:$C$776,СВЦЭМ!$A$33:$A$776,$A38,СВЦЭМ!$B$33:$B$776,F$11)+'СЕТ СН'!$F$9+СВЦЭМ!$D$10+'СЕТ СН'!$F$6-'СЕТ СН'!$F$19</f>
        <v>907.44131626000012</v>
      </c>
      <c r="G38" s="36">
        <f>SUMIFS(СВЦЭМ!$C$33:$C$776,СВЦЭМ!$A$33:$A$776,$A38,СВЦЭМ!$B$33:$B$776,G$11)+'СЕТ СН'!$F$9+СВЦЭМ!$D$10+'СЕТ СН'!$F$6-'СЕТ СН'!$F$19</f>
        <v>903.59872394000013</v>
      </c>
      <c r="H38" s="36">
        <f>SUMIFS(СВЦЭМ!$C$33:$C$776,СВЦЭМ!$A$33:$A$776,$A38,СВЦЭМ!$B$33:$B$776,H$11)+'СЕТ СН'!$F$9+СВЦЭМ!$D$10+'СЕТ СН'!$F$6-'СЕТ СН'!$F$19</f>
        <v>884.95818903000009</v>
      </c>
      <c r="I38" s="36">
        <f>SUMIFS(СВЦЭМ!$C$33:$C$776,СВЦЭМ!$A$33:$A$776,$A38,СВЦЭМ!$B$33:$B$776,I$11)+'СЕТ СН'!$F$9+СВЦЭМ!$D$10+'СЕТ СН'!$F$6-'СЕТ СН'!$F$19</f>
        <v>858.09410293000008</v>
      </c>
      <c r="J38" s="36">
        <f>SUMIFS(СВЦЭМ!$C$33:$C$776,СВЦЭМ!$A$33:$A$776,$A38,СВЦЭМ!$B$33:$B$776,J$11)+'СЕТ СН'!$F$9+СВЦЭМ!$D$10+'СЕТ СН'!$F$6-'СЕТ СН'!$F$19</f>
        <v>821.26249769000003</v>
      </c>
      <c r="K38" s="36">
        <f>SUMIFS(СВЦЭМ!$C$33:$C$776,СВЦЭМ!$A$33:$A$776,$A38,СВЦЭМ!$B$33:$B$776,K$11)+'СЕТ СН'!$F$9+СВЦЭМ!$D$10+'СЕТ СН'!$F$6-'СЕТ СН'!$F$19</f>
        <v>784.6360344200001</v>
      </c>
      <c r="L38" s="36">
        <f>SUMIFS(СВЦЭМ!$C$33:$C$776,СВЦЭМ!$A$33:$A$776,$A38,СВЦЭМ!$B$33:$B$776,L$11)+'СЕТ СН'!$F$9+СВЦЭМ!$D$10+'СЕТ СН'!$F$6-'СЕТ СН'!$F$19</f>
        <v>772.0936157000001</v>
      </c>
      <c r="M38" s="36">
        <f>SUMIFS(СВЦЭМ!$C$33:$C$776,СВЦЭМ!$A$33:$A$776,$A38,СВЦЭМ!$B$33:$B$776,M$11)+'СЕТ СН'!$F$9+СВЦЭМ!$D$10+'СЕТ СН'!$F$6-'СЕТ СН'!$F$19</f>
        <v>724.75593497000011</v>
      </c>
      <c r="N38" s="36">
        <f>SUMIFS(СВЦЭМ!$C$33:$C$776,СВЦЭМ!$A$33:$A$776,$A38,СВЦЭМ!$B$33:$B$776,N$11)+'СЕТ СН'!$F$9+СВЦЭМ!$D$10+'СЕТ СН'!$F$6-'СЕТ СН'!$F$19</f>
        <v>681.47883903000013</v>
      </c>
      <c r="O38" s="36">
        <f>SUMIFS(СВЦЭМ!$C$33:$C$776,СВЦЭМ!$A$33:$A$776,$A38,СВЦЭМ!$B$33:$B$776,O$11)+'СЕТ СН'!$F$9+СВЦЭМ!$D$10+'СЕТ СН'!$F$6-'СЕТ СН'!$F$19</f>
        <v>663.11748224000007</v>
      </c>
      <c r="P38" s="36">
        <f>SUMIFS(СВЦЭМ!$C$33:$C$776,СВЦЭМ!$A$33:$A$776,$A38,СВЦЭМ!$B$33:$B$776,P$11)+'СЕТ СН'!$F$9+СВЦЭМ!$D$10+'СЕТ СН'!$F$6-'СЕТ СН'!$F$19</f>
        <v>664.95142907000013</v>
      </c>
      <c r="Q38" s="36">
        <f>SUMIFS(СВЦЭМ!$C$33:$C$776,СВЦЭМ!$A$33:$A$776,$A38,СВЦЭМ!$B$33:$B$776,Q$11)+'СЕТ СН'!$F$9+СВЦЭМ!$D$10+'СЕТ СН'!$F$6-'СЕТ СН'!$F$19</f>
        <v>670.85523607000005</v>
      </c>
      <c r="R38" s="36">
        <f>SUMIFS(СВЦЭМ!$C$33:$C$776,СВЦЭМ!$A$33:$A$776,$A38,СВЦЭМ!$B$33:$B$776,R$11)+'СЕТ СН'!$F$9+СВЦЭМ!$D$10+'СЕТ СН'!$F$6-'СЕТ СН'!$F$19</f>
        <v>668.78509354000005</v>
      </c>
      <c r="S38" s="36">
        <f>SUMIFS(СВЦЭМ!$C$33:$C$776,СВЦЭМ!$A$33:$A$776,$A38,СВЦЭМ!$B$33:$B$776,S$11)+'СЕТ СН'!$F$9+СВЦЭМ!$D$10+'СЕТ СН'!$F$6-'СЕТ СН'!$F$19</f>
        <v>666.38771233000011</v>
      </c>
      <c r="T38" s="36">
        <f>SUMIFS(СВЦЭМ!$C$33:$C$776,СВЦЭМ!$A$33:$A$776,$A38,СВЦЭМ!$B$33:$B$776,T$11)+'СЕТ СН'!$F$9+СВЦЭМ!$D$10+'СЕТ СН'!$F$6-'СЕТ СН'!$F$19</f>
        <v>670.55406993000008</v>
      </c>
      <c r="U38" s="36">
        <f>SUMIFS(СВЦЭМ!$C$33:$C$776,СВЦЭМ!$A$33:$A$776,$A38,СВЦЭМ!$B$33:$B$776,U$11)+'СЕТ СН'!$F$9+СВЦЭМ!$D$10+'СЕТ СН'!$F$6-'СЕТ СН'!$F$19</f>
        <v>707.72613306000005</v>
      </c>
      <c r="V38" s="36">
        <f>SUMIFS(СВЦЭМ!$C$33:$C$776,СВЦЭМ!$A$33:$A$776,$A38,СВЦЭМ!$B$33:$B$776,V$11)+'СЕТ СН'!$F$9+СВЦЭМ!$D$10+'СЕТ СН'!$F$6-'СЕТ СН'!$F$19</f>
        <v>711.60424205000004</v>
      </c>
      <c r="W38" s="36">
        <f>SUMIFS(СВЦЭМ!$C$33:$C$776,СВЦЭМ!$A$33:$A$776,$A38,СВЦЭМ!$B$33:$B$776,W$11)+'СЕТ СН'!$F$9+СВЦЭМ!$D$10+'СЕТ СН'!$F$6-'СЕТ СН'!$F$19</f>
        <v>690.44513024000003</v>
      </c>
      <c r="X38" s="36">
        <f>SUMIFS(СВЦЭМ!$C$33:$C$776,СВЦЭМ!$A$33:$A$776,$A38,СВЦЭМ!$B$33:$B$776,X$11)+'СЕТ СН'!$F$9+СВЦЭМ!$D$10+'СЕТ СН'!$F$6-'СЕТ СН'!$F$19</f>
        <v>676.99896476000004</v>
      </c>
      <c r="Y38" s="36">
        <f>SUMIFS(СВЦЭМ!$C$33:$C$776,СВЦЭМ!$A$33:$A$776,$A38,СВЦЭМ!$B$33:$B$776,Y$11)+'СЕТ СН'!$F$9+СВЦЭМ!$D$10+'СЕТ СН'!$F$6-'СЕТ СН'!$F$19</f>
        <v>768.15376721000007</v>
      </c>
    </row>
    <row r="39" spans="1:25" ht="15.75" x14ac:dyDescent="0.2">
      <c r="A39" s="35">
        <f t="shared" si="0"/>
        <v>44102</v>
      </c>
      <c r="B39" s="36">
        <f>SUMIFS(СВЦЭМ!$C$33:$C$776,СВЦЭМ!$A$33:$A$776,$A39,СВЦЭМ!$B$33:$B$776,B$11)+'СЕТ СН'!$F$9+СВЦЭМ!$D$10+'СЕТ СН'!$F$6-'СЕТ СН'!$F$19</f>
        <v>840.9878045800001</v>
      </c>
      <c r="C39" s="36">
        <f>SUMIFS(СВЦЭМ!$C$33:$C$776,СВЦЭМ!$A$33:$A$776,$A39,СВЦЭМ!$B$33:$B$776,C$11)+'СЕТ СН'!$F$9+СВЦЭМ!$D$10+'СЕТ СН'!$F$6-'СЕТ СН'!$F$19</f>
        <v>855.93810463000011</v>
      </c>
      <c r="D39" s="36">
        <f>SUMIFS(СВЦЭМ!$C$33:$C$776,СВЦЭМ!$A$33:$A$776,$A39,СВЦЭМ!$B$33:$B$776,D$11)+'СЕТ СН'!$F$9+СВЦЭМ!$D$10+'СЕТ СН'!$F$6-'СЕТ СН'!$F$19</f>
        <v>868.55839386000002</v>
      </c>
      <c r="E39" s="36">
        <f>SUMIFS(СВЦЭМ!$C$33:$C$776,СВЦЭМ!$A$33:$A$776,$A39,СВЦЭМ!$B$33:$B$776,E$11)+'СЕТ СН'!$F$9+СВЦЭМ!$D$10+'СЕТ СН'!$F$6-'СЕТ СН'!$F$19</f>
        <v>882.12375085000008</v>
      </c>
      <c r="F39" s="36">
        <f>SUMIFS(СВЦЭМ!$C$33:$C$776,СВЦЭМ!$A$33:$A$776,$A39,СВЦЭМ!$B$33:$B$776,F$11)+'СЕТ СН'!$F$9+СВЦЭМ!$D$10+'СЕТ СН'!$F$6-'СЕТ СН'!$F$19</f>
        <v>883.22233592000009</v>
      </c>
      <c r="G39" s="36">
        <f>SUMIFS(СВЦЭМ!$C$33:$C$776,СВЦЭМ!$A$33:$A$776,$A39,СВЦЭМ!$B$33:$B$776,G$11)+'СЕТ СН'!$F$9+СВЦЭМ!$D$10+'СЕТ СН'!$F$6-'СЕТ СН'!$F$19</f>
        <v>867.87836798000012</v>
      </c>
      <c r="H39" s="36">
        <f>SUMIFS(СВЦЭМ!$C$33:$C$776,СВЦЭМ!$A$33:$A$776,$A39,СВЦЭМ!$B$33:$B$776,H$11)+'СЕТ СН'!$F$9+СВЦЭМ!$D$10+'СЕТ СН'!$F$6-'СЕТ СН'!$F$19</f>
        <v>824.24397993000002</v>
      </c>
      <c r="I39" s="36">
        <f>SUMIFS(СВЦЭМ!$C$33:$C$776,СВЦЭМ!$A$33:$A$776,$A39,СВЦЭМ!$B$33:$B$776,I$11)+'СЕТ СН'!$F$9+СВЦЭМ!$D$10+'СЕТ СН'!$F$6-'СЕТ СН'!$F$19</f>
        <v>806.92091220000009</v>
      </c>
      <c r="J39" s="36">
        <f>SUMIFS(СВЦЭМ!$C$33:$C$776,СВЦЭМ!$A$33:$A$776,$A39,СВЦЭМ!$B$33:$B$776,J$11)+'СЕТ СН'!$F$9+СВЦЭМ!$D$10+'СЕТ СН'!$F$6-'СЕТ СН'!$F$19</f>
        <v>773.30551705000005</v>
      </c>
      <c r="K39" s="36">
        <f>SUMIFS(СВЦЭМ!$C$33:$C$776,СВЦЭМ!$A$33:$A$776,$A39,СВЦЭМ!$B$33:$B$776,K$11)+'СЕТ СН'!$F$9+СВЦЭМ!$D$10+'СЕТ СН'!$F$6-'СЕТ СН'!$F$19</f>
        <v>760.25371701000006</v>
      </c>
      <c r="L39" s="36">
        <f>SUMIFS(СВЦЭМ!$C$33:$C$776,СВЦЭМ!$A$33:$A$776,$A39,СВЦЭМ!$B$33:$B$776,L$11)+'СЕТ СН'!$F$9+СВЦЭМ!$D$10+'СЕТ СН'!$F$6-'СЕТ СН'!$F$19</f>
        <v>765.1578162400001</v>
      </c>
      <c r="M39" s="36">
        <f>SUMIFS(СВЦЭМ!$C$33:$C$776,СВЦЭМ!$A$33:$A$776,$A39,СВЦЭМ!$B$33:$B$776,M$11)+'СЕТ СН'!$F$9+СВЦЭМ!$D$10+'СЕТ СН'!$F$6-'СЕТ СН'!$F$19</f>
        <v>721.90595673000007</v>
      </c>
      <c r="N39" s="36">
        <f>SUMIFS(СВЦЭМ!$C$33:$C$776,СВЦЭМ!$A$33:$A$776,$A39,СВЦЭМ!$B$33:$B$776,N$11)+'СЕТ СН'!$F$9+СВЦЭМ!$D$10+'СЕТ СН'!$F$6-'СЕТ СН'!$F$19</f>
        <v>675.26671889000011</v>
      </c>
      <c r="O39" s="36">
        <f>SUMIFS(СВЦЭМ!$C$33:$C$776,СВЦЭМ!$A$33:$A$776,$A39,СВЦЭМ!$B$33:$B$776,O$11)+'СЕТ СН'!$F$9+СВЦЭМ!$D$10+'СЕТ СН'!$F$6-'СЕТ СН'!$F$19</f>
        <v>657.09199365000006</v>
      </c>
      <c r="P39" s="36">
        <f>SUMIFS(СВЦЭМ!$C$33:$C$776,СВЦЭМ!$A$33:$A$776,$A39,СВЦЭМ!$B$33:$B$776,P$11)+'СЕТ СН'!$F$9+СВЦЭМ!$D$10+'СЕТ СН'!$F$6-'СЕТ СН'!$F$19</f>
        <v>650.62120658000003</v>
      </c>
      <c r="Q39" s="36">
        <f>SUMIFS(СВЦЭМ!$C$33:$C$776,СВЦЭМ!$A$33:$A$776,$A39,СВЦЭМ!$B$33:$B$776,Q$11)+'СЕТ СН'!$F$9+СВЦЭМ!$D$10+'СЕТ СН'!$F$6-'СЕТ СН'!$F$19</f>
        <v>650.71297428000003</v>
      </c>
      <c r="R39" s="36">
        <f>SUMIFS(СВЦЭМ!$C$33:$C$776,СВЦЭМ!$A$33:$A$776,$A39,СВЦЭМ!$B$33:$B$776,R$11)+'СЕТ СН'!$F$9+СВЦЭМ!$D$10+'СЕТ СН'!$F$6-'СЕТ СН'!$F$19</f>
        <v>644.74400665000007</v>
      </c>
      <c r="S39" s="36">
        <f>SUMIFS(СВЦЭМ!$C$33:$C$776,СВЦЭМ!$A$33:$A$776,$A39,СВЦЭМ!$B$33:$B$776,S$11)+'СЕТ СН'!$F$9+СВЦЭМ!$D$10+'СЕТ СН'!$F$6-'СЕТ СН'!$F$19</f>
        <v>658.94308664000005</v>
      </c>
      <c r="T39" s="36">
        <f>SUMIFS(СВЦЭМ!$C$33:$C$776,СВЦЭМ!$A$33:$A$776,$A39,СВЦЭМ!$B$33:$B$776,T$11)+'СЕТ СН'!$F$9+СВЦЭМ!$D$10+'СЕТ СН'!$F$6-'СЕТ СН'!$F$19</f>
        <v>672.21544236000011</v>
      </c>
      <c r="U39" s="36">
        <f>SUMIFS(СВЦЭМ!$C$33:$C$776,СВЦЭМ!$A$33:$A$776,$A39,СВЦЭМ!$B$33:$B$776,U$11)+'СЕТ СН'!$F$9+СВЦЭМ!$D$10+'СЕТ СН'!$F$6-'СЕТ СН'!$F$19</f>
        <v>699.31577422000009</v>
      </c>
      <c r="V39" s="36">
        <f>SUMIFS(СВЦЭМ!$C$33:$C$776,СВЦЭМ!$A$33:$A$776,$A39,СВЦЭМ!$B$33:$B$776,V$11)+'СЕТ СН'!$F$9+СВЦЭМ!$D$10+'СЕТ СН'!$F$6-'СЕТ СН'!$F$19</f>
        <v>689.23363476000009</v>
      </c>
      <c r="W39" s="36">
        <f>SUMIFS(СВЦЭМ!$C$33:$C$776,СВЦЭМ!$A$33:$A$776,$A39,СВЦЭМ!$B$33:$B$776,W$11)+'СЕТ СН'!$F$9+СВЦЭМ!$D$10+'СЕТ СН'!$F$6-'СЕТ СН'!$F$19</f>
        <v>671.48015709000003</v>
      </c>
      <c r="X39" s="36">
        <f>SUMIFS(СВЦЭМ!$C$33:$C$776,СВЦЭМ!$A$33:$A$776,$A39,СВЦЭМ!$B$33:$B$776,X$11)+'СЕТ СН'!$F$9+СВЦЭМ!$D$10+'СЕТ СН'!$F$6-'СЕТ СН'!$F$19</f>
        <v>676.87115787000005</v>
      </c>
      <c r="Y39" s="36">
        <f>SUMIFS(СВЦЭМ!$C$33:$C$776,СВЦЭМ!$A$33:$A$776,$A39,СВЦЭМ!$B$33:$B$776,Y$11)+'СЕТ СН'!$F$9+СВЦЭМ!$D$10+'СЕТ СН'!$F$6-'СЕТ СН'!$F$19</f>
        <v>754.37640726000006</v>
      </c>
    </row>
    <row r="40" spans="1:25" ht="15.75" x14ac:dyDescent="0.2">
      <c r="A40" s="35">
        <f t="shared" si="0"/>
        <v>44103</v>
      </c>
      <c r="B40" s="36">
        <f>SUMIFS(СВЦЭМ!$C$33:$C$776,СВЦЭМ!$A$33:$A$776,$A40,СВЦЭМ!$B$33:$B$776,B$11)+'СЕТ СН'!$F$9+СВЦЭМ!$D$10+'СЕТ СН'!$F$6-'СЕТ СН'!$F$19</f>
        <v>814.23702180000009</v>
      </c>
      <c r="C40" s="36">
        <f>SUMIFS(СВЦЭМ!$C$33:$C$776,СВЦЭМ!$A$33:$A$776,$A40,СВЦЭМ!$B$33:$B$776,C$11)+'СЕТ СН'!$F$9+СВЦЭМ!$D$10+'СЕТ СН'!$F$6-'СЕТ СН'!$F$19</f>
        <v>842.59216864000007</v>
      </c>
      <c r="D40" s="36">
        <f>SUMIFS(СВЦЭМ!$C$33:$C$776,СВЦЭМ!$A$33:$A$776,$A40,СВЦЭМ!$B$33:$B$776,D$11)+'СЕТ СН'!$F$9+СВЦЭМ!$D$10+'СЕТ СН'!$F$6-'СЕТ СН'!$F$19</f>
        <v>859.13554840000006</v>
      </c>
      <c r="E40" s="36">
        <f>SUMIFS(СВЦЭМ!$C$33:$C$776,СВЦЭМ!$A$33:$A$776,$A40,СВЦЭМ!$B$33:$B$776,E$11)+'СЕТ СН'!$F$9+СВЦЭМ!$D$10+'СЕТ СН'!$F$6-'СЕТ СН'!$F$19</f>
        <v>878.34881924000013</v>
      </c>
      <c r="F40" s="36">
        <f>SUMIFS(СВЦЭМ!$C$33:$C$776,СВЦЭМ!$A$33:$A$776,$A40,СВЦЭМ!$B$33:$B$776,F$11)+'СЕТ СН'!$F$9+СВЦЭМ!$D$10+'СЕТ СН'!$F$6-'СЕТ СН'!$F$19</f>
        <v>882.67252356000006</v>
      </c>
      <c r="G40" s="36">
        <f>SUMIFS(СВЦЭМ!$C$33:$C$776,СВЦЭМ!$A$33:$A$776,$A40,СВЦЭМ!$B$33:$B$776,G$11)+'СЕТ СН'!$F$9+СВЦЭМ!$D$10+'СЕТ СН'!$F$6-'СЕТ СН'!$F$19</f>
        <v>860.22887427000012</v>
      </c>
      <c r="H40" s="36">
        <f>SUMIFS(СВЦЭМ!$C$33:$C$776,СВЦЭМ!$A$33:$A$776,$A40,СВЦЭМ!$B$33:$B$776,H$11)+'СЕТ СН'!$F$9+СВЦЭМ!$D$10+'СЕТ СН'!$F$6-'СЕТ СН'!$F$19</f>
        <v>818.81769226000006</v>
      </c>
      <c r="I40" s="36">
        <f>SUMIFS(СВЦЭМ!$C$33:$C$776,СВЦЭМ!$A$33:$A$776,$A40,СВЦЭМ!$B$33:$B$776,I$11)+'СЕТ СН'!$F$9+СВЦЭМ!$D$10+'СЕТ СН'!$F$6-'СЕТ СН'!$F$19</f>
        <v>764.65388570000005</v>
      </c>
      <c r="J40" s="36">
        <f>SUMIFS(СВЦЭМ!$C$33:$C$776,СВЦЭМ!$A$33:$A$776,$A40,СВЦЭМ!$B$33:$B$776,J$11)+'СЕТ СН'!$F$9+СВЦЭМ!$D$10+'СЕТ СН'!$F$6-'СЕТ СН'!$F$19</f>
        <v>743.24501458000009</v>
      </c>
      <c r="K40" s="36">
        <f>SUMIFS(СВЦЭМ!$C$33:$C$776,СВЦЭМ!$A$33:$A$776,$A40,СВЦЭМ!$B$33:$B$776,K$11)+'СЕТ СН'!$F$9+СВЦЭМ!$D$10+'СЕТ СН'!$F$6-'СЕТ СН'!$F$19</f>
        <v>724.33266578000007</v>
      </c>
      <c r="L40" s="36">
        <f>SUMIFS(СВЦЭМ!$C$33:$C$776,СВЦЭМ!$A$33:$A$776,$A40,СВЦЭМ!$B$33:$B$776,L$11)+'СЕТ СН'!$F$9+СВЦЭМ!$D$10+'СЕТ СН'!$F$6-'СЕТ СН'!$F$19</f>
        <v>761.55994684000007</v>
      </c>
      <c r="M40" s="36">
        <f>SUMIFS(СВЦЭМ!$C$33:$C$776,СВЦЭМ!$A$33:$A$776,$A40,СВЦЭМ!$B$33:$B$776,M$11)+'СЕТ СН'!$F$9+СВЦЭМ!$D$10+'СЕТ СН'!$F$6-'СЕТ СН'!$F$19</f>
        <v>744.20863557000007</v>
      </c>
      <c r="N40" s="36">
        <f>SUMIFS(СВЦЭМ!$C$33:$C$776,СВЦЭМ!$A$33:$A$776,$A40,СВЦЭМ!$B$33:$B$776,N$11)+'СЕТ СН'!$F$9+СВЦЭМ!$D$10+'СЕТ СН'!$F$6-'СЕТ СН'!$F$19</f>
        <v>719.50704655000004</v>
      </c>
      <c r="O40" s="36">
        <f>SUMIFS(СВЦЭМ!$C$33:$C$776,СВЦЭМ!$A$33:$A$776,$A40,СВЦЭМ!$B$33:$B$776,O$11)+'СЕТ СН'!$F$9+СВЦЭМ!$D$10+'СЕТ СН'!$F$6-'СЕТ СН'!$F$19</f>
        <v>729.95253493000007</v>
      </c>
      <c r="P40" s="36">
        <f>SUMIFS(СВЦЭМ!$C$33:$C$776,СВЦЭМ!$A$33:$A$776,$A40,СВЦЭМ!$B$33:$B$776,P$11)+'СЕТ СН'!$F$9+СВЦЭМ!$D$10+'СЕТ СН'!$F$6-'СЕТ СН'!$F$19</f>
        <v>715.55792737000013</v>
      </c>
      <c r="Q40" s="36">
        <f>SUMIFS(СВЦЭМ!$C$33:$C$776,СВЦЭМ!$A$33:$A$776,$A40,СВЦЭМ!$B$33:$B$776,Q$11)+'СЕТ СН'!$F$9+СВЦЭМ!$D$10+'СЕТ СН'!$F$6-'СЕТ СН'!$F$19</f>
        <v>695.85855956000012</v>
      </c>
      <c r="R40" s="36">
        <f>SUMIFS(СВЦЭМ!$C$33:$C$776,СВЦЭМ!$A$33:$A$776,$A40,СВЦЭМ!$B$33:$B$776,R$11)+'СЕТ СН'!$F$9+СВЦЭМ!$D$10+'СЕТ СН'!$F$6-'СЕТ СН'!$F$19</f>
        <v>798.75532190000013</v>
      </c>
      <c r="S40" s="36">
        <f>SUMIFS(СВЦЭМ!$C$33:$C$776,СВЦЭМ!$A$33:$A$776,$A40,СВЦЭМ!$B$33:$B$776,S$11)+'СЕТ СН'!$F$9+СВЦЭМ!$D$10+'СЕТ СН'!$F$6-'СЕТ СН'!$F$19</f>
        <v>746.47710809000012</v>
      </c>
      <c r="T40" s="36">
        <f>SUMIFS(СВЦЭМ!$C$33:$C$776,СВЦЭМ!$A$33:$A$776,$A40,СВЦЭМ!$B$33:$B$776,T$11)+'СЕТ СН'!$F$9+СВЦЭМ!$D$10+'СЕТ СН'!$F$6-'СЕТ СН'!$F$19</f>
        <v>703.16034978000005</v>
      </c>
      <c r="U40" s="36">
        <f>SUMIFS(СВЦЭМ!$C$33:$C$776,СВЦЭМ!$A$33:$A$776,$A40,СВЦЭМ!$B$33:$B$776,U$11)+'СЕТ СН'!$F$9+СВЦЭМ!$D$10+'СЕТ СН'!$F$6-'СЕТ СН'!$F$19</f>
        <v>728.01481465000006</v>
      </c>
      <c r="V40" s="36">
        <f>SUMIFS(СВЦЭМ!$C$33:$C$776,СВЦЭМ!$A$33:$A$776,$A40,СВЦЭМ!$B$33:$B$776,V$11)+'СЕТ СН'!$F$9+СВЦЭМ!$D$10+'СЕТ СН'!$F$6-'СЕТ СН'!$F$19</f>
        <v>718.8585171200001</v>
      </c>
      <c r="W40" s="36">
        <f>SUMIFS(СВЦЭМ!$C$33:$C$776,СВЦЭМ!$A$33:$A$776,$A40,СВЦЭМ!$B$33:$B$776,W$11)+'СЕТ СН'!$F$9+СВЦЭМ!$D$10+'СЕТ СН'!$F$6-'СЕТ СН'!$F$19</f>
        <v>703.30508929000007</v>
      </c>
      <c r="X40" s="36">
        <f>SUMIFS(СВЦЭМ!$C$33:$C$776,СВЦЭМ!$A$33:$A$776,$A40,СВЦЭМ!$B$33:$B$776,X$11)+'СЕТ СН'!$F$9+СВЦЭМ!$D$10+'СЕТ СН'!$F$6-'СЕТ СН'!$F$19</f>
        <v>675.98842478000006</v>
      </c>
      <c r="Y40" s="36">
        <f>SUMIFS(СВЦЭМ!$C$33:$C$776,СВЦЭМ!$A$33:$A$776,$A40,СВЦЭМ!$B$33:$B$776,Y$11)+'СЕТ СН'!$F$9+СВЦЭМ!$D$10+'СЕТ СН'!$F$6-'СЕТ СН'!$F$19</f>
        <v>711.43258278000008</v>
      </c>
    </row>
    <row r="41" spans="1:25" ht="15.75" x14ac:dyDescent="0.2">
      <c r="A41" s="35">
        <f t="shared" si="0"/>
        <v>44104</v>
      </c>
      <c r="B41" s="36">
        <f>SUMIFS(СВЦЭМ!$C$33:$C$776,СВЦЭМ!$A$33:$A$776,$A41,СВЦЭМ!$B$33:$B$776,B$11)+'СЕТ СН'!$F$9+СВЦЭМ!$D$10+'СЕТ СН'!$F$6-'СЕТ СН'!$F$19</f>
        <v>787.13161925000009</v>
      </c>
      <c r="C41" s="36">
        <f>SUMIFS(СВЦЭМ!$C$33:$C$776,СВЦЭМ!$A$33:$A$776,$A41,СВЦЭМ!$B$33:$B$776,C$11)+'СЕТ СН'!$F$9+СВЦЭМ!$D$10+'СЕТ СН'!$F$6-'СЕТ СН'!$F$19</f>
        <v>817.10024206000003</v>
      </c>
      <c r="D41" s="36">
        <f>SUMIFS(СВЦЭМ!$C$33:$C$776,СВЦЭМ!$A$33:$A$776,$A41,СВЦЭМ!$B$33:$B$776,D$11)+'СЕТ СН'!$F$9+СВЦЭМ!$D$10+'СЕТ СН'!$F$6-'СЕТ СН'!$F$19</f>
        <v>836.6837886400001</v>
      </c>
      <c r="E41" s="36">
        <f>SUMIFS(СВЦЭМ!$C$33:$C$776,СВЦЭМ!$A$33:$A$776,$A41,СВЦЭМ!$B$33:$B$776,E$11)+'СЕТ СН'!$F$9+СВЦЭМ!$D$10+'СЕТ СН'!$F$6-'СЕТ СН'!$F$19</f>
        <v>853.59532037000008</v>
      </c>
      <c r="F41" s="36">
        <f>SUMIFS(СВЦЭМ!$C$33:$C$776,СВЦЭМ!$A$33:$A$776,$A41,СВЦЭМ!$B$33:$B$776,F$11)+'СЕТ СН'!$F$9+СВЦЭМ!$D$10+'СЕТ СН'!$F$6-'СЕТ СН'!$F$19</f>
        <v>850.25302881000005</v>
      </c>
      <c r="G41" s="36">
        <f>SUMIFS(СВЦЭМ!$C$33:$C$776,СВЦЭМ!$A$33:$A$776,$A41,СВЦЭМ!$B$33:$B$776,G$11)+'СЕТ СН'!$F$9+СВЦЭМ!$D$10+'СЕТ СН'!$F$6-'СЕТ СН'!$F$19</f>
        <v>833.14737663000005</v>
      </c>
      <c r="H41" s="36">
        <f>SUMIFS(СВЦЭМ!$C$33:$C$776,СВЦЭМ!$A$33:$A$776,$A41,СВЦЭМ!$B$33:$B$776,H$11)+'СЕТ СН'!$F$9+СВЦЭМ!$D$10+'СЕТ СН'!$F$6-'СЕТ СН'!$F$19</f>
        <v>787.47689441000011</v>
      </c>
      <c r="I41" s="36">
        <f>SUMIFS(СВЦЭМ!$C$33:$C$776,СВЦЭМ!$A$33:$A$776,$A41,СВЦЭМ!$B$33:$B$776,I$11)+'СЕТ СН'!$F$9+СВЦЭМ!$D$10+'СЕТ СН'!$F$6-'СЕТ СН'!$F$19</f>
        <v>721.16692272000012</v>
      </c>
      <c r="J41" s="36">
        <f>SUMIFS(СВЦЭМ!$C$33:$C$776,СВЦЭМ!$A$33:$A$776,$A41,СВЦЭМ!$B$33:$B$776,J$11)+'СЕТ СН'!$F$9+СВЦЭМ!$D$10+'СЕТ СН'!$F$6-'СЕТ СН'!$F$19</f>
        <v>691.29724649000002</v>
      </c>
      <c r="K41" s="36">
        <f>SUMIFS(СВЦЭМ!$C$33:$C$776,СВЦЭМ!$A$33:$A$776,$A41,СВЦЭМ!$B$33:$B$776,K$11)+'СЕТ СН'!$F$9+СВЦЭМ!$D$10+'СЕТ СН'!$F$6-'СЕТ СН'!$F$19</f>
        <v>674.55049104000011</v>
      </c>
      <c r="L41" s="36">
        <f>SUMIFS(СВЦЭМ!$C$33:$C$776,СВЦЭМ!$A$33:$A$776,$A41,СВЦЭМ!$B$33:$B$776,L$11)+'СЕТ СН'!$F$9+СВЦЭМ!$D$10+'СЕТ СН'!$F$6-'СЕТ СН'!$F$19</f>
        <v>687.0790880400001</v>
      </c>
      <c r="M41" s="36">
        <f>SUMIFS(СВЦЭМ!$C$33:$C$776,СВЦЭМ!$A$33:$A$776,$A41,СВЦЭМ!$B$33:$B$776,M$11)+'СЕТ СН'!$F$9+СВЦЭМ!$D$10+'СЕТ СН'!$F$6-'СЕТ СН'!$F$19</f>
        <v>658.39088736000008</v>
      </c>
      <c r="N41" s="36">
        <f>SUMIFS(СВЦЭМ!$C$33:$C$776,СВЦЭМ!$A$33:$A$776,$A41,СВЦЭМ!$B$33:$B$776,N$11)+'СЕТ СН'!$F$9+СВЦЭМ!$D$10+'СЕТ СН'!$F$6-'СЕТ СН'!$F$19</f>
        <v>619.67473443000006</v>
      </c>
      <c r="O41" s="36">
        <f>SUMIFS(СВЦЭМ!$C$33:$C$776,СВЦЭМ!$A$33:$A$776,$A41,СВЦЭМ!$B$33:$B$776,O$11)+'СЕТ СН'!$F$9+СВЦЭМ!$D$10+'СЕТ СН'!$F$6-'СЕТ СН'!$F$19</f>
        <v>599.1435799300001</v>
      </c>
      <c r="P41" s="36">
        <f>SUMIFS(СВЦЭМ!$C$33:$C$776,СВЦЭМ!$A$33:$A$776,$A41,СВЦЭМ!$B$33:$B$776,P$11)+'СЕТ СН'!$F$9+СВЦЭМ!$D$10+'СЕТ СН'!$F$6-'СЕТ СН'!$F$19</f>
        <v>596.99290303000009</v>
      </c>
      <c r="Q41" s="36">
        <f>SUMIFS(СВЦЭМ!$C$33:$C$776,СВЦЭМ!$A$33:$A$776,$A41,СВЦЭМ!$B$33:$B$776,Q$11)+'СЕТ СН'!$F$9+СВЦЭМ!$D$10+'СЕТ СН'!$F$6-'СЕТ СН'!$F$19</f>
        <v>597.20209233000003</v>
      </c>
      <c r="R41" s="36">
        <f>SUMIFS(СВЦЭМ!$C$33:$C$776,СВЦЭМ!$A$33:$A$776,$A41,СВЦЭМ!$B$33:$B$776,R$11)+'СЕТ СН'!$F$9+СВЦЭМ!$D$10+'СЕТ СН'!$F$6-'СЕТ СН'!$F$19</f>
        <v>598.41106324000009</v>
      </c>
      <c r="S41" s="36">
        <f>SUMIFS(СВЦЭМ!$C$33:$C$776,СВЦЭМ!$A$33:$A$776,$A41,СВЦЭМ!$B$33:$B$776,S$11)+'СЕТ СН'!$F$9+СВЦЭМ!$D$10+'СЕТ СН'!$F$6-'СЕТ СН'!$F$19</f>
        <v>601.50753916000008</v>
      </c>
      <c r="T41" s="36">
        <f>SUMIFS(СВЦЭМ!$C$33:$C$776,СВЦЭМ!$A$33:$A$776,$A41,СВЦЭМ!$B$33:$B$776,T$11)+'СЕТ СН'!$F$9+СВЦЭМ!$D$10+'СЕТ СН'!$F$6-'СЕТ СН'!$F$19</f>
        <v>594.92401653000013</v>
      </c>
      <c r="U41" s="36">
        <f>SUMIFS(СВЦЭМ!$C$33:$C$776,СВЦЭМ!$A$33:$A$776,$A41,СВЦЭМ!$B$33:$B$776,U$11)+'СЕТ СН'!$F$9+СВЦЭМ!$D$10+'СЕТ СН'!$F$6-'СЕТ СН'!$F$19</f>
        <v>612.82094591000009</v>
      </c>
      <c r="V41" s="36">
        <f>SUMIFS(СВЦЭМ!$C$33:$C$776,СВЦЭМ!$A$33:$A$776,$A41,СВЦЭМ!$B$33:$B$776,V$11)+'СЕТ СН'!$F$9+СВЦЭМ!$D$10+'СЕТ СН'!$F$6-'СЕТ СН'!$F$19</f>
        <v>596.29620903000011</v>
      </c>
      <c r="W41" s="36">
        <f>SUMIFS(СВЦЭМ!$C$33:$C$776,СВЦЭМ!$A$33:$A$776,$A41,СВЦЭМ!$B$33:$B$776,W$11)+'СЕТ СН'!$F$9+СВЦЭМ!$D$10+'СЕТ СН'!$F$6-'СЕТ СН'!$F$19</f>
        <v>588.94908226000007</v>
      </c>
      <c r="X41" s="36">
        <f>SUMIFS(СВЦЭМ!$C$33:$C$776,СВЦЭМ!$A$33:$A$776,$A41,СВЦЭМ!$B$33:$B$776,X$11)+'СЕТ СН'!$F$9+СВЦЭМ!$D$10+'СЕТ СН'!$F$6-'СЕТ СН'!$F$19</f>
        <v>627.25073184000007</v>
      </c>
      <c r="Y41" s="36">
        <f>SUMIFS(СВЦЭМ!$C$33:$C$776,СВЦЭМ!$A$33:$A$776,$A41,СВЦЭМ!$B$33:$B$776,Y$11)+'СЕТ СН'!$F$9+СВЦЭМ!$D$10+'СЕТ СН'!$F$6-'СЕТ СН'!$F$19</f>
        <v>695.37769229000003</v>
      </c>
    </row>
    <row r="42" spans="1:25" ht="15.75" hidden="1" x14ac:dyDescent="0.2">
      <c r="A42" s="35">
        <f t="shared" si="0"/>
        <v>44105</v>
      </c>
      <c r="B42" s="36">
        <f>SUMIFS(СВЦЭМ!$C$33:$C$776,СВЦЭМ!$A$33:$A$776,$A42,СВЦЭМ!$B$33:$B$776,B$11)+'СЕТ СН'!$F$9+СВЦЭМ!$D$10+'СЕТ СН'!$F$6-'СЕТ СН'!$F$19</f>
        <v>119.97868404</v>
      </c>
      <c r="C42" s="36">
        <f>SUMIFS(СВЦЭМ!$C$33:$C$776,СВЦЭМ!$A$33:$A$776,$A42,СВЦЭМ!$B$33:$B$776,C$11)+'СЕТ СН'!$F$9+СВЦЭМ!$D$10+'СЕТ СН'!$F$6-'СЕТ СН'!$F$19</f>
        <v>119.97868404</v>
      </c>
      <c r="D42" s="36">
        <f>SUMIFS(СВЦЭМ!$C$33:$C$776,СВЦЭМ!$A$33:$A$776,$A42,СВЦЭМ!$B$33:$B$776,D$11)+'СЕТ СН'!$F$9+СВЦЭМ!$D$10+'СЕТ СН'!$F$6-'СЕТ СН'!$F$19</f>
        <v>119.97868404</v>
      </c>
      <c r="E42" s="36">
        <f>SUMIFS(СВЦЭМ!$C$33:$C$776,СВЦЭМ!$A$33:$A$776,$A42,СВЦЭМ!$B$33:$B$776,E$11)+'СЕТ СН'!$F$9+СВЦЭМ!$D$10+'СЕТ СН'!$F$6-'СЕТ СН'!$F$19</f>
        <v>119.97868404</v>
      </c>
      <c r="F42" s="36">
        <f>SUMIFS(СВЦЭМ!$C$33:$C$776,СВЦЭМ!$A$33:$A$776,$A42,СВЦЭМ!$B$33:$B$776,F$11)+'СЕТ СН'!$F$9+СВЦЭМ!$D$10+'СЕТ СН'!$F$6-'СЕТ СН'!$F$19</f>
        <v>119.97868404</v>
      </c>
      <c r="G42" s="36">
        <f>SUMIFS(СВЦЭМ!$C$33:$C$776,СВЦЭМ!$A$33:$A$776,$A42,СВЦЭМ!$B$33:$B$776,G$11)+'СЕТ СН'!$F$9+СВЦЭМ!$D$10+'СЕТ СН'!$F$6-'СЕТ СН'!$F$19</f>
        <v>119.97868404</v>
      </c>
      <c r="H42" s="36">
        <f>SUMIFS(СВЦЭМ!$C$33:$C$776,СВЦЭМ!$A$33:$A$776,$A42,СВЦЭМ!$B$33:$B$776,H$11)+'СЕТ СН'!$F$9+СВЦЭМ!$D$10+'СЕТ СН'!$F$6-'СЕТ СН'!$F$19</f>
        <v>119.97868404</v>
      </c>
      <c r="I42" s="36">
        <f>SUMIFS(СВЦЭМ!$C$33:$C$776,СВЦЭМ!$A$33:$A$776,$A42,СВЦЭМ!$B$33:$B$776,I$11)+'СЕТ СН'!$F$9+СВЦЭМ!$D$10+'СЕТ СН'!$F$6-'СЕТ СН'!$F$19</f>
        <v>119.97868404</v>
      </c>
      <c r="J42" s="36">
        <f>SUMIFS(СВЦЭМ!$C$33:$C$776,СВЦЭМ!$A$33:$A$776,$A42,СВЦЭМ!$B$33:$B$776,J$11)+'СЕТ СН'!$F$9+СВЦЭМ!$D$10+'СЕТ СН'!$F$6-'СЕТ СН'!$F$19</f>
        <v>119.97868404</v>
      </c>
      <c r="K42" s="36">
        <f>SUMIFS(СВЦЭМ!$C$33:$C$776,СВЦЭМ!$A$33:$A$776,$A42,СВЦЭМ!$B$33:$B$776,K$11)+'СЕТ СН'!$F$9+СВЦЭМ!$D$10+'СЕТ СН'!$F$6-'СЕТ СН'!$F$19</f>
        <v>119.97868404</v>
      </c>
      <c r="L42" s="36">
        <f>SUMIFS(СВЦЭМ!$C$33:$C$776,СВЦЭМ!$A$33:$A$776,$A42,СВЦЭМ!$B$33:$B$776,L$11)+'СЕТ СН'!$F$9+СВЦЭМ!$D$10+'СЕТ СН'!$F$6-'СЕТ СН'!$F$19</f>
        <v>119.97868404</v>
      </c>
      <c r="M42" s="36">
        <f>SUMIFS(СВЦЭМ!$C$33:$C$776,СВЦЭМ!$A$33:$A$776,$A42,СВЦЭМ!$B$33:$B$776,M$11)+'СЕТ СН'!$F$9+СВЦЭМ!$D$10+'СЕТ СН'!$F$6-'СЕТ СН'!$F$19</f>
        <v>119.97868404</v>
      </c>
      <c r="N42" s="36">
        <f>SUMIFS(СВЦЭМ!$C$33:$C$776,СВЦЭМ!$A$33:$A$776,$A42,СВЦЭМ!$B$33:$B$776,N$11)+'СЕТ СН'!$F$9+СВЦЭМ!$D$10+'СЕТ СН'!$F$6-'СЕТ СН'!$F$19</f>
        <v>119.97868404</v>
      </c>
      <c r="O42" s="36">
        <f>SUMIFS(СВЦЭМ!$C$33:$C$776,СВЦЭМ!$A$33:$A$776,$A42,СВЦЭМ!$B$33:$B$776,O$11)+'СЕТ СН'!$F$9+СВЦЭМ!$D$10+'СЕТ СН'!$F$6-'СЕТ СН'!$F$19</f>
        <v>119.97868404</v>
      </c>
      <c r="P42" s="36">
        <f>SUMIFS(СВЦЭМ!$C$33:$C$776,СВЦЭМ!$A$33:$A$776,$A42,СВЦЭМ!$B$33:$B$776,P$11)+'СЕТ СН'!$F$9+СВЦЭМ!$D$10+'СЕТ СН'!$F$6-'СЕТ СН'!$F$19</f>
        <v>119.97868404</v>
      </c>
      <c r="Q42" s="36">
        <f>SUMIFS(СВЦЭМ!$C$33:$C$776,СВЦЭМ!$A$33:$A$776,$A42,СВЦЭМ!$B$33:$B$776,Q$11)+'СЕТ СН'!$F$9+СВЦЭМ!$D$10+'СЕТ СН'!$F$6-'СЕТ СН'!$F$19</f>
        <v>119.97868404</v>
      </c>
      <c r="R42" s="36">
        <f>SUMIFS(СВЦЭМ!$C$33:$C$776,СВЦЭМ!$A$33:$A$776,$A42,СВЦЭМ!$B$33:$B$776,R$11)+'СЕТ СН'!$F$9+СВЦЭМ!$D$10+'СЕТ СН'!$F$6-'СЕТ СН'!$F$19</f>
        <v>119.97868404</v>
      </c>
      <c r="S42" s="36">
        <f>SUMIFS(СВЦЭМ!$C$33:$C$776,СВЦЭМ!$A$33:$A$776,$A42,СВЦЭМ!$B$33:$B$776,S$11)+'СЕТ СН'!$F$9+СВЦЭМ!$D$10+'СЕТ СН'!$F$6-'СЕТ СН'!$F$19</f>
        <v>119.97868404</v>
      </c>
      <c r="T42" s="36">
        <f>SUMIFS(СВЦЭМ!$C$33:$C$776,СВЦЭМ!$A$33:$A$776,$A42,СВЦЭМ!$B$33:$B$776,T$11)+'СЕТ СН'!$F$9+СВЦЭМ!$D$10+'СЕТ СН'!$F$6-'СЕТ СН'!$F$19</f>
        <v>119.97868404</v>
      </c>
      <c r="U42" s="36">
        <f>SUMIFS(СВЦЭМ!$C$33:$C$776,СВЦЭМ!$A$33:$A$776,$A42,СВЦЭМ!$B$33:$B$776,U$11)+'СЕТ СН'!$F$9+СВЦЭМ!$D$10+'СЕТ СН'!$F$6-'СЕТ СН'!$F$19</f>
        <v>119.97868404</v>
      </c>
      <c r="V42" s="36">
        <f>SUMIFS(СВЦЭМ!$C$33:$C$776,СВЦЭМ!$A$33:$A$776,$A42,СВЦЭМ!$B$33:$B$776,V$11)+'СЕТ СН'!$F$9+СВЦЭМ!$D$10+'СЕТ СН'!$F$6-'СЕТ СН'!$F$19</f>
        <v>119.97868404</v>
      </c>
      <c r="W42" s="36">
        <f>SUMIFS(СВЦЭМ!$C$33:$C$776,СВЦЭМ!$A$33:$A$776,$A42,СВЦЭМ!$B$33:$B$776,W$11)+'СЕТ СН'!$F$9+СВЦЭМ!$D$10+'СЕТ СН'!$F$6-'СЕТ СН'!$F$19</f>
        <v>119.97868404</v>
      </c>
      <c r="X42" s="36">
        <f>SUMIFS(СВЦЭМ!$C$33:$C$776,СВЦЭМ!$A$33:$A$776,$A42,СВЦЭМ!$B$33:$B$776,X$11)+'СЕТ СН'!$F$9+СВЦЭМ!$D$10+'СЕТ СН'!$F$6-'СЕТ СН'!$F$19</f>
        <v>119.97868404</v>
      </c>
      <c r="Y42" s="36">
        <f>SUMIFS(СВЦЭМ!$C$33:$C$776,СВЦЭМ!$A$33:$A$776,$A42,СВЦЭМ!$B$33:$B$776,Y$11)+'СЕТ СН'!$F$9+СВЦЭМ!$D$10+'СЕТ СН'!$F$6-'СЕТ СН'!$F$19</f>
        <v>119.97868404</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4" t="s">
        <v>7</v>
      </c>
      <c r="B45" s="128" t="s">
        <v>71</v>
      </c>
      <c r="C45" s="129"/>
      <c r="D45" s="129"/>
      <c r="E45" s="129"/>
      <c r="F45" s="129"/>
      <c r="G45" s="129"/>
      <c r="H45" s="129"/>
      <c r="I45" s="129"/>
      <c r="J45" s="129"/>
      <c r="K45" s="129"/>
      <c r="L45" s="129"/>
      <c r="M45" s="129"/>
      <c r="N45" s="129"/>
      <c r="O45" s="129"/>
      <c r="P45" s="129"/>
      <c r="Q45" s="129"/>
      <c r="R45" s="129"/>
      <c r="S45" s="129"/>
      <c r="T45" s="129"/>
      <c r="U45" s="129"/>
      <c r="V45" s="129"/>
      <c r="W45" s="129"/>
      <c r="X45" s="129"/>
      <c r="Y45" s="130"/>
    </row>
    <row r="46" spans="1:25" ht="12.75" customHeight="1" x14ac:dyDescent="0.2">
      <c r="A46" s="135"/>
      <c r="B46" s="131"/>
      <c r="C46" s="132"/>
      <c r="D46" s="132"/>
      <c r="E46" s="132"/>
      <c r="F46" s="132"/>
      <c r="G46" s="132"/>
      <c r="H46" s="132"/>
      <c r="I46" s="132"/>
      <c r="J46" s="132"/>
      <c r="K46" s="132"/>
      <c r="L46" s="132"/>
      <c r="M46" s="132"/>
      <c r="N46" s="132"/>
      <c r="O46" s="132"/>
      <c r="P46" s="132"/>
      <c r="Q46" s="132"/>
      <c r="R46" s="132"/>
      <c r="S46" s="132"/>
      <c r="T46" s="132"/>
      <c r="U46" s="132"/>
      <c r="V46" s="132"/>
      <c r="W46" s="132"/>
      <c r="X46" s="132"/>
      <c r="Y46" s="133"/>
    </row>
    <row r="47" spans="1:25" ht="12.75" customHeight="1" x14ac:dyDescent="0.2">
      <c r="A47" s="13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01.09.2020</v>
      </c>
      <c r="B48" s="36">
        <f>SUMIFS(СВЦЭМ!$C$33:$C$776,СВЦЭМ!$A$33:$A$776,$A48,СВЦЭМ!$B$33:$B$776,B$47)+'СЕТ СН'!$G$9+СВЦЭМ!$D$10+'СЕТ СН'!$G$6-'СЕТ СН'!$G$19</f>
        <v>1023.16173921</v>
      </c>
      <c r="C48" s="36">
        <f>SUMIFS(СВЦЭМ!$C$33:$C$776,СВЦЭМ!$A$33:$A$776,$A48,СВЦЭМ!$B$33:$B$776,C$47)+'СЕТ СН'!$G$9+СВЦЭМ!$D$10+'СЕТ СН'!$G$6-'СЕТ СН'!$G$19</f>
        <v>1070.0727869300001</v>
      </c>
      <c r="D48" s="36">
        <f>SUMIFS(СВЦЭМ!$C$33:$C$776,СВЦЭМ!$A$33:$A$776,$A48,СВЦЭМ!$B$33:$B$776,D$47)+'СЕТ СН'!$G$9+СВЦЭМ!$D$10+'СЕТ СН'!$G$6-'СЕТ СН'!$G$19</f>
        <v>1089.3307651600001</v>
      </c>
      <c r="E48" s="36">
        <f>SUMIFS(СВЦЭМ!$C$33:$C$776,СВЦЭМ!$A$33:$A$776,$A48,СВЦЭМ!$B$33:$B$776,E$47)+'СЕТ СН'!$G$9+СВЦЭМ!$D$10+'СЕТ СН'!$G$6-'СЕТ СН'!$G$19</f>
        <v>1105.3429477500001</v>
      </c>
      <c r="F48" s="36">
        <f>SUMIFS(СВЦЭМ!$C$33:$C$776,СВЦЭМ!$A$33:$A$776,$A48,СВЦЭМ!$B$33:$B$776,F$47)+'СЕТ СН'!$G$9+СВЦЭМ!$D$10+'СЕТ СН'!$G$6-'СЕТ СН'!$G$19</f>
        <v>1116.56200244</v>
      </c>
      <c r="G48" s="36">
        <f>SUMIFS(СВЦЭМ!$C$33:$C$776,СВЦЭМ!$A$33:$A$776,$A48,СВЦЭМ!$B$33:$B$776,G$47)+'СЕТ СН'!$G$9+СВЦЭМ!$D$10+'СЕТ СН'!$G$6-'СЕТ СН'!$G$19</f>
        <v>1118.81698699</v>
      </c>
      <c r="H48" s="36">
        <f>SUMIFS(СВЦЭМ!$C$33:$C$776,СВЦЭМ!$A$33:$A$776,$A48,СВЦЭМ!$B$33:$B$776,H$47)+'СЕТ СН'!$G$9+СВЦЭМ!$D$10+'СЕТ СН'!$G$6-'СЕТ СН'!$G$19</f>
        <v>1105.0754445800001</v>
      </c>
      <c r="I48" s="36">
        <f>SUMIFS(СВЦЭМ!$C$33:$C$776,СВЦЭМ!$A$33:$A$776,$A48,СВЦЭМ!$B$33:$B$776,I$47)+'СЕТ СН'!$G$9+СВЦЭМ!$D$10+'СЕТ СН'!$G$6-'СЕТ СН'!$G$19</f>
        <v>1070.5189432900002</v>
      </c>
      <c r="J48" s="36">
        <f>SUMIFS(СВЦЭМ!$C$33:$C$776,СВЦЭМ!$A$33:$A$776,$A48,СВЦЭМ!$B$33:$B$776,J$47)+'СЕТ СН'!$G$9+СВЦЭМ!$D$10+'СЕТ СН'!$G$6-'СЕТ СН'!$G$19</f>
        <v>1012.94013075</v>
      </c>
      <c r="K48" s="36">
        <f>SUMIFS(СВЦЭМ!$C$33:$C$776,СВЦЭМ!$A$33:$A$776,$A48,СВЦЭМ!$B$33:$B$776,K$47)+'СЕТ СН'!$G$9+СВЦЭМ!$D$10+'СЕТ СН'!$G$6-'СЕТ СН'!$G$19</f>
        <v>989.96498695000014</v>
      </c>
      <c r="L48" s="36">
        <f>SUMIFS(СВЦЭМ!$C$33:$C$776,СВЦЭМ!$A$33:$A$776,$A48,СВЦЭМ!$B$33:$B$776,L$47)+'СЕТ СН'!$G$9+СВЦЭМ!$D$10+'СЕТ СН'!$G$6-'СЕТ СН'!$G$19</f>
        <v>982.33072941</v>
      </c>
      <c r="M48" s="36">
        <f>SUMIFS(СВЦЭМ!$C$33:$C$776,СВЦЭМ!$A$33:$A$776,$A48,СВЦЭМ!$B$33:$B$776,M$47)+'СЕТ СН'!$G$9+СВЦЭМ!$D$10+'СЕТ СН'!$G$6-'СЕТ СН'!$G$19</f>
        <v>989.27502105999997</v>
      </c>
      <c r="N48" s="36">
        <f>SUMIFS(СВЦЭМ!$C$33:$C$776,СВЦЭМ!$A$33:$A$776,$A48,СВЦЭМ!$B$33:$B$776,N$47)+'СЕТ СН'!$G$9+СВЦЭМ!$D$10+'СЕТ СН'!$G$6-'СЕТ СН'!$G$19</f>
        <v>1014.5842480900001</v>
      </c>
      <c r="O48" s="36">
        <f>SUMIFS(СВЦЭМ!$C$33:$C$776,СВЦЭМ!$A$33:$A$776,$A48,СВЦЭМ!$B$33:$B$776,O$47)+'СЕТ СН'!$G$9+СВЦЭМ!$D$10+'СЕТ СН'!$G$6-'СЕТ СН'!$G$19</f>
        <v>1008.93388469</v>
      </c>
      <c r="P48" s="36">
        <f>SUMIFS(СВЦЭМ!$C$33:$C$776,СВЦЭМ!$A$33:$A$776,$A48,СВЦЭМ!$B$33:$B$776,P$47)+'СЕТ СН'!$G$9+СВЦЭМ!$D$10+'СЕТ СН'!$G$6-'СЕТ СН'!$G$19</f>
        <v>1007.573613</v>
      </c>
      <c r="Q48" s="36">
        <f>SUMIFS(СВЦЭМ!$C$33:$C$776,СВЦЭМ!$A$33:$A$776,$A48,СВЦЭМ!$B$33:$B$776,Q$47)+'СЕТ СН'!$G$9+СВЦЭМ!$D$10+'СЕТ СН'!$G$6-'СЕТ СН'!$G$19</f>
        <v>1014.8625249700001</v>
      </c>
      <c r="R48" s="36">
        <f>SUMIFS(СВЦЭМ!$C$33:$C$776,СВЦЭМ!$A$33:$A$776,$A48,СВЦЭМ!$B$33:$B$776,R$47)+'СЕТ СН'!$G$9+СВЦЭМ!$D$10+'СЕТ СН'!$G$6-'СЕТ СН'!$G$19</f>
        <v>1006.96871672</v>
      </c>
      <c r="S48" s="36">
        <f>SUMIFS(СВЦЭМ!$C$33:$C$776,СВЦЭМ!$A$33:$A$776,$A48,СВЦЭМ!$B$33:$B$776,S$47)+'СЕТ СН'!$G$9+СВЦЭМ!$D$10+'СЕТ СН'!$G$6-'СЕТ СН'!$G$19</f>
        <v>1006.75179787</v>
      </c>
      <c r="T48" s="36">
        <f>SUMIFS(СВЦЭМ!$C$33:$C$776,СВЦЭМ!$A$33:$A$776,$A48,СВЦЭМ!$B$33:$B$776,T$47)+'СЕТ СН'!$G$9+СВЦЭМ!$D$10+'СЕТ СН'!$G$6-'СЕТ СН'!$G$19</f>
        <v>999.61308989000008</v>
      </c>
      <c r="U48" s="36">
        <f>SUMIFS(СВЦЭМ!$C$33:$C$776,СВЦЭМ!$A$33:$A$776,$A48,СВЦЭМ!$B$33:$B$776,U$47)+'СЕТ СН'!$G$9+СВЦЭМ!$D$10+'СЕТ СН'!$G$6-'СЕТ СН'!$G$19</f>
        <v>996.90318524000008</v>
      </c>
      <c r="V48" s="36">
        <f>SUMIFS(СВЦЭМ!$C$33:$C$776,СВЦЭМ!$A$33:$A$776,$A48,СВЦЭМ!$B$33:$B$776,V$47)+'СЕТ СН'!$G$9+СВЦЭМ!$D$10+'СЕТ СН'!$G$6-'СЕТ СН'!$G$19</f>
        <v>989.39218492000009</v>
      </c>
      <c r="W48" s="36">
        <f>SUMIFS(СВЦЭМ!$C$33:$C$776,СВЦЭМ!$A$33:$A$776,$A48,СВЦЭМ!$B$33:$B$776,W$47)+'СЕТ СН'!$G$9+СВЦЭМ!$D$10+'СЕТ СН'!$G$6-'СЕТ СН'!$G$19</f>
        <v>977.56161674999998</v>
      </c>
      <c r="X48" s="36">
        <f>SUMIFS(СВЦЭМ!$C$33:$C$776,СВЦЭМ!$A$33:$A$776,$A48,СВЦЭМ!$B$33:$B$776,X$47)+'СЕТ СН'!$G$9+СВЦЭМ!$D$10+'СЕТ СН'!$G$6-'СЕТ СН'!$G$19</f>
        <v>1004.7000172400001</v>
      </c>
      <c r="Y48" s="36">
        <f>SUMIFS(СВЦЭМ!$C$33:$C$776,СВЦЭМ!$A$33:$A$776,$A48,СВЦЭМ!$B$33:$B$776,Y$47)+'СЕТ СН'!$G$9+СВЦЭМ!$D$10+'СЕТ СН'!$G$6-'СЕТ СН'!$G$19</f>
        <v>1062.0297104799999</v>
      </c>
    </row>
    <row r="49" spans="1:25" ht="15.75" x14ac:dyDescent="0.2">
      <c r="A49" s="35">
        <f>A48+1</f>
        <v>44076</v>
      </c>
      <c r="B49" s="36">
        <f>SUMIFS(СВЦЭМ!$C$33:$C$776,СВЦЭМ!$A$33:$A$776,$A49,СВЦЭМ!$B$33:$B$776,B$47)+'СЕТ СН'!$G$9+СВЦЭМ!$D$10+'СЕТ СН'!$G$6-'СЕТ СН'!$G$19</f>
        <v>1093.41276339</v>
      </c>
      <c r="C49" s="36">
        <f>SUMIFS(СВЦЭМ!$C$33:$C$776,СВЦЭМ!$A$33:$A$776,$A49,СВЦЭМ!$B$33:$B$776,C$47)+'СЕТ СН'!$G$9+СВЦЭМ!$D$10+'СЕТ СН'!$G$6-'СЕТ СН'!$G$19</f>
        <v>1148.64614435</v>
      </c>
      <c r="D49" s="36">
        <f>SUMIFS(СВЦЭМ!$C$33:$C$776,СВЦЭМ!$A$33:$A$776,$A49,СВЦЭМ!$B$33:$B$776,D$47)+'СЕТ СН'!$G$9+СВЦЭМ!$D$10+'СЕТ СН'!$G$6-'СЕТ СН'!$G$19</f>
        <v>1188.4767759599999</v>
      </c>
      <c r="E49" s="36">
        <f>SUMIFS(СВЦЭМ!$C$33:$C$776,СВЦЭМ!$A$33:$A$776,$A49,СВЦЭМ!$B$33:$B$776,E$47)+'СЕТ СН'!$G$9+СВЦЭМ!$D$10+'СЕТ СН'!$G$6-'СЕТ СН'!$G$19</f>
        <v>1205.4037860799999</v>
      </c>
      <c r="F49" s="36">
        <f>SUMIFS(СВЦЭМ!$C$33:$C$776,СВЦЭМ!$A$33:$A$776,$A49,СВЦЭМ!$B$33:$B$776,F$47)+'СЕТ СН'!$G$9+СВЦЭМ!$D$10+'СЕТ СН'!$G$6-'СЕТ СН'!$G$19</f>
        <v>1206.33900466</v>
      </c>
      <c r="G49" s="36">
        <f>SUMIFS(СВЦЭМ!$C$33:$C$776,СВЦЭМ!$A$33:$A$776,$A49,СВЦЭМ!$B$33:$B$776,G$47)+'СЕТ СН'!$G$9+СВЦЭМ!$D$10+'СЕТ СН'!$G$6-'СЕТ СН'!$G$19</f>
        <v>1183.10549563</v>
      </c>
      <c r="H49" s="36">
        <f>SUMIFS(СВЦЭМ!$C$33:$C$776,СВЦЭМ!$A$33:$A$776,$A49,СВЦЭМ!$B$33:$B$776,H$47)+'СЕТ СН'!$G$9+СВЦЭМ!$D$10+'СЕТ СН'!$G$6-'СЕТ СН'!$G$19</f>
        <v>1130.2708080500001</v>
      </c>
      <c r="I49" s="36">
        <f>SUMIFS(СВЦЭМ!$C$33:$C$776,СВЦЭМ!$A$33:$A$776,$A49,СВЦЭМ!$B$33:$B$776,I$47)+'СЕТ СН'!$G$9+СВЦЭМ!$D$10+'СЕТ СН'!$G$6-'СЕТ СН'!$G$19</f>
        <v>1062.54786197</v>
      </c>
      <c r="J49" s="36">
        <f>SUMIFS(СВЦЭМ!$C$33:$C$776,СВЦЭМ!$A$33:$A$776,$A49,СВЦЭМ!$B$33:$B$776,J$47)+'СЕТ СН'!$G$9+СВЦЭМ!$D$10+'СЕТ СН'!$G$6-'СЕТ СН'!$G$19</f>
        <v>1004.8526710600001</v>
      </c>
      <c r="K49" s="36">
        <f>SUMIFS(СВЦЭМ!$C$33:$C$776,СВЦЭМ!$A$33:$A$776,$A49,СВЦЭМ!$B$33:$B$776,K$47)+'СЕТ СН'!$G$9+СВЦЭМ!$D$10+'СЕТ СН'!$G$6-'СЕТ СН'!$G$19</f>
        <v>995.61279204000016</v>
      </c>
      <c r="L49" s="36">
        <f>SUMIFS(СВЦЭМ!$C$33:$C$776,СВЦЭМ!$A$33:$A$776,$A49,СВЦЭМ!$B$33:$B$776,L$47)+'СЕТ СН'!$G$9+СВЦЭМ!$D$10+'СЕТ СН'!$G$6-'СЕТ СН'!$G$19</f>
        <v>1000.07133615</v>
      </c>
      <c r="M49" s="36">
        <f>SUMIFS(СВЦЭМ!$C$33:$C$776,СВЦЭМ!$A$33:$A$776,$A49,СВЦЭМ!$B$33:$B$776,M$47)+'СЕТ СН'!$G$9+СВЦЭМ!$D$10+'СЕТ СН'!$G$6-'СЕТ СН'!$G$19</f>
        <v>999.23999911999999</v>
      </c>
      <c r="N49" s="36">
        <f>SUMIFS(СВЦЭМ!$C$33:$C$776,СВЦЭМ!$A$33:$A$776,$A49,СВЦЭМ!$B$33:$B$776,N$47)+'СЕТ СН'!$G$9+СВЦЭМ!$D$10+'СЕТ СН'!$G$6-'СЕТ СН'!$G$19</f>
        <v>1016.7045450600001</v>
      </c>
      <c r="O49" s="36">
        <f>SUMIFS(СВЦЭМ!$C$33:$C$776,СВЦЭМ!$A$33:$A$776,$A49,СВЦЭМ!$B$33:$B$776,O$47)+'СЕТ СН'!$G$9+СВЦЭМ!$D$10+'СЕТ СН'!$G$6-'СЕТ СН'!$G$19</f>
        <v>1017.7190292499999</v>
      </c>
      <c r="P49" s="36">
        <f>SUMIFS(СВЦЭМ!$C$33:$C$776,СВЦЭМ!$A$33:$A$776,$A49,СВЦЭМ!$B$33:$B$776,P$47)+'СЕТ СН'!$G$9+СВЦЭМ!$D$10+'СЕТ СН'!$G$6-'СЕТ СН'!$G$19</f>
        <v>1020.04717974</v>
      </c>
      <c r="Q49" s="36">
        <f>SUMIFS(СВЦЭМ!$C$33:$C$776,СВЦЭМ!$A$33:$A$776,$A49,СВЦЭМ!$B$33:$B$776,Q$47)+'СЕТ СН'!$G$9+СВЦЭМ!$D$10+'СЕТ СН'!$G$6-'СЕТ СН'!$G$19</f>
        <v>1018.3980207100001</v>
      </c>
      <c r="R49" s="36">
        <f>SUMIFS(СВЦЭМ!$C$33:$C$776,СВЦЭМ!$A$33:$A$776,$A49,СВЦЭМ!$B$33:$B$776,R$47)+'СЕТ СН'!$G$9+СВЦЭМ!$D$10+'СЕТ СН'!$G$6-'СЕТ СН'!$G$19</f>
        <v>1010.2275762500001</v>
      </c>
      <c r="S49" s="36">
        <f>SUMIFS(СВЦЭМ!$C$33:$C$776,СВЦЭМ!$A$33:$A$776,$A49,СВЦЭМ!$B$33:$B$776,S$47)+'СЕТ СН'!$G$9+СВЦЭМ!$D$10+'СЕТ СН'!$G$6-'СЕТ СН'!$G$19</f>
        <v>1016.32074375</v>
      </c>
      <c r="T49" s="36">
        <f>SUMIFS(СВЦЭМ!$C$33:$C$776,СВЦЭМ!$A$33:$A$776,$A49,СВЦЭМ!$B$33:$B$776,T$47)+'СЕТ СН'!$G$9+СВЦЭМ!$D$10+'СЕТ СН'!$G$6-'СЕТ СН'!$G$19</f>
        <v>968.23882655000011</v>
      </c>
      <c r="U49" s="36">
        <f>SUMIFS(СВЦЭМ!$C$33:$C$776,СВЦЭМ!$A$33:$A$776,$A49,СВЦЭМ!$B$33:$B$776,U$47)+'СЕТ СН'!$G$9+СВЦЭМ!$D$10+'СЕТ СН'!$G$6-'СЕТ СН'!$G$19</f>
        <v>946.11726728999997</v>
      </c>
      <c r="V49" s="36">
        <f>SUMIFS(СВЦЭМ!$C$33:$C$776,СВЦЭМ!$A$33:$A$776,$A49,СВЦЭМ!$B$33:$B$776,V$47)+'СЕТ СН'!$G$9+СВЦЭМ!$D$10+'СЕТ СН'!$G$6-'СЕТ СН'!$G$19</f>
        <v>927.43399003000013</v>
      </c>
      <c r="W49" s="36">
        <f>SUMIFS(СВЦЭМ!$C$33:$C$776,СВЦЭМ!$A$33:$A$776,$A49,СВЦЭМ!$B$33:$B$776,W$47)+'СЕТ СН'!$G$9+СВЦЭМ!$D$10+'СЕТ СН'!$G$6-'СЕТ СН'!$G$19</f>
        <v>934.10642372000007</v>
      </c>
      <c r="X49" s="36">
        <f>SUMIFS(СВЦЭМ!$C$33:$C$776,СВЦЭМ!$A$33:$A$776,$A49,СВЦЭМ!$B$33:$B$776,X$47)+'СЕТ СН'!$G$9+СВЦЭМ!$D$10+'СЕТ СН'!$G$6-'СЕТ СН'!$G$19</f>
        <v>984.90227103999996</v>
      </c>
      <c r="Y49" s="36">
        <f>SUMIFS(СВЦЭМ!$C$33:$C$776,СВЦЭМ!$A$33:$A$776,$A49,СВЦЭМ!$B$33:$B$776,Y$47)+'СЕТ СН'!$G$9+СВЦЭМ!$D$10+'СЕТ СН'!$G$6-'СЕТ СН'!$G$19</f>
        <v>1020.75794789</v>
      </c>
    </row>
    <row r="50" spans="1:25" ht="15.75" x14ac:dyDescent="0.2">
      <c r="A50" s="35">
        <f t="shared" ref="A50:A78" si="1">A49+1</f>
        <v>44077</v>
      </c>
      <c r="B50" s="36">
        <f>SUMIFS(СВЦЭМ!$C$33:$C$776,СВЦЭМ!$A$33:$A$776,$A50,СВЦЭМ!$B$33:$B$776,B$47)+'СЕТ СН'!$G$9+СВЦЭМ!$D$10+'СЕТ СН'!$G$6-'СЕТ СН'!$G$19</f>
        <v>1121.4812138700001</v>
      </c>
      <c r="C50" s="36">
        <f>SUMIFS(СВЦЭМ!$C$33:$C$776,СВЦЭМ!$A$33:$A$776,$A50,СВЦЭМ!$B$33:$B$776,C$47)+'СЕТ СН'!$G$9+СВЦЭМ!$D$10+'СЕТ СН'!$G$6-'СЕТ СН'!$G$19</f>
        <v>1144.08201407</v>
      </c>
      <c r="D50" s="36">
        <f>SUMIFS(СВЦЭМ!$C$33:$C$776,СВЦЭМ!$A$33:$A$776,$A50,СВЦЭМ!$B$33:$B$776,D$47)+'СЕТ СН'!$G$9+СВЦЭМ!$D$10+'СЕТ СН'!$G$6-'СЕТ СН'!$G$19</f>
        <v>1129.0939032000001</v>
      </c>
      <c r="E50" s="36">
        <f>SUMIFS(СВЦЭМ!$C$33:$C$776,СВЦЭМ!$A$33:$A$776,$A50,СВЦЭМ!$B$33:$B$776,E$47)+'СЕТ СН'!$G$9+СВЦЭМ!$D$10+'СЕТ СН'!$G$6-'СЕТ СН'!$G$19</f>
        <v>1126.20141001</v>
      </c>
      <c r="F50" s="36">
        <f>SUMIFS(СВЦЭМ!$C$33:$C$776,СВЦЭМ!$A$33:$A$776,$A50,СВЦЭМ!$B$33:$B$776,F$47)+'СЕТ СН'!$G$9+СВЦЭМ!$D$10+'СЕТ СН'!$G$6-'СЕТ СН'!$G$19</f>
        <v>1132.8343728100001</v>
      </c>
      <c r="G50" s="36">
        <f>SUMIFS(СВЦЭМ!$C$33:$C$776,СВЦЭМ!$A$33:$A$776,$A50,СВЦЭМ!$B$33:$B$776,G$47)+'СЕТ СН'!$G$9+СВЦЭМ!$D$10+'СЕТ СН'!$G$6-'СЕТ СН'!$G$19</f>
        <v>1138.0795811400001</v>
      </c>
      <c r="H50" s="36">
        <f>SUMIFS(СВЦЭМ!$C$33:$C$776,СВЦЭМ!$A$33:$A$776,$A50,СВЦЭМ!$B$33:$B$776,H$47)+'СЕТ СН'!$G$9+СВЦЭМ!$D$10+'СЕТ СН'!$G$6-'СЕТ СН'!$G$19</f>
        <v>1120.0956811400001</v>
      </c>
      <c r="I50" s="36">
        <f>SUMIFS(СВЦЭМ!$C$33:$C$776,СВЦЭМ!$A$33:$A$776,$A50,СВЦЭМ!$B$33:$B$776,I$47)+'СЕТ СН'!$G$9+СВЦЭМ!$D$10+'СЕТ СН'!$G$6-'СЕТ СН'!$G$19</f>
        <v>1054.6580656400001</v>
      </c>
      <c r="J50" s="36">
        <f>SUMIFS(СВЦЭМ!$C$33:$C$776,СВЦЭМ!$A$33:$A$776,$A50,СВЦЭМ!$B$33:$B$776,J$47)+'СЕТ СН'!$G$9+СВЦЭМ!$D$10+'СЕТ СН'!$G$6-'СЕТ СН'!$G$19</f>
        <v>1037.0130041100001</v>
      </c>
      <c r="K50" s="36">
        <f>SUMIFS(СВЦЭМ!$C$33:$C$776,СВЦЭМ!$A$33:$A$776,$A50,СВЦЭМ!$B$33:$B$776,K$47)+'СЕТ СН'!$G$9+СВЦЭМ!$D$10+'СЕТ СН'!$G$6-'СЕТ СН'!$G$19</f>
        <v>1067.6644982100001</v>
      </c>
      <c r="L50" s="36">
        <f>SUMIFS(СВЦЭМ!$C$33:$C$776,СВЦЭМ!$A$33:$A$776,$A50,СВЦЭМ!$B$33:$B$776,L$47)+'СЕТ СН'!$G$9+СВЦЭМ!$D$10+'СЕТ СН'!$G$6-'СЕТ СН'!$G$19</f>
        <v>1056.2803349600001</v>
      </c>
      <c r="M50" s="36">
        <f>SUMIFS(СВЦЭМ!$C$33:$C$776,СВЦЭМ!$A$33:$A$776,$A50,СВЦЭМ!$B$33:$B$776,M$47)+'СЕТ СН'!$G$9+СВЦЭМ!$D$10+'СЕТ СН'!$G$6-'СЕТ СН'!$G$19</f>
        <v>1066.07349015</v>
      </c>
      <c r="N50" s="36">
        <f>SUMIFS(СВЦЭМ!$C$33:$C$776,СВЦЭМ!$A$33:$A$776,$A50,СВЦЭМ!$B$33:$B$776,N$47)+'СЕТ СН'!$G$9+СВЦЭМ!$D$10+'СЕТ СН'!$G$6-'СЕТ СН'!$G$19</f>
        <v>1066.21593355</v>
      </c>
      <c r="O50" s="36">
        <f>SUMIFS(СВЦЭМ!$C$33:$C$776,СВЦЭМ!$A$33:$A$776,$A50,СВЦЭМ!$B$33:$B$776,O$47)+'СЕТ СН'!$G$9+СВЦЭМ!$D$10+'СЕТ СН'!$G$6-'СЕТ СН'!$G$19</f>
        <v>1076.5287115900001</v>
      </c>
      <c r="P50" s="36">
        <f>SUMIFS(СВЦЭМ!$C$33:$C$776,СВЦЭМ!$A$33:$A$776,$A50,СВЦЭМ!$B$33:$B$776,P$47)+'СЕТ СН'!$G$9+СВЦЭМ!$D$10+'СЕТ СН'!$G$6-'СЕТ СН'!$G$19</f>
        <v>1093.71962149</v>
      </c>
      <c r="Q50" s="36">
        <f>SUMIFS(СВЦЭМ!$C$33:$C$776,СВЦЭМ!$A$33:$A$776,$A50,СВЦЭМ!$B$33:$B$776,Q$47)+'СЕТ СН'!$G$9+СВЦЭМ!$D$10+'СЕТ СН'!$G$6-'СЕТ СН'!$G$19</f>
        <v>3452.3797878999999</v>
      </c>
      <c r="R50" s="36">
        <f>SUMIFS(СВЦЭМ!$C$33:$C$776,СВЦЭМ!$A$33:$A$776,$A50,СВЦЭМ!$B$33:$B$776,R$47)+'СЕТ СН'!$G$9+СВЦЭМ!$D$10+'СЕТ СН'!$G$6-'СЕТ СН'!$G$19</f>
        <v>1047.6282484000001</v>
      </c>
      <c r="S50" s="36">
        <f>SUMIFS(СВЦЭМ!$C$33:$C$776,СВЦЭМ!$A$33:$A$776,$A50,СВЦЭМ!$B$33:$B$776,S$47)+'СЕТ СН'!$G$9+СВЦЭМ!$D$10+'СЕТ СН'!$G$6-'СЕТ СН'!$G$19</f>
        <v>1048.9615620300001</v>
      </c>
      <c r="T50" s="36">
        <f>SUMIFS(СВЦЭМ!$C$33:$C$776,СВЦЭМ!$A$33:$A$776,$A50,СВЦЭМ!$B$33:$B$776,T$47)+'СЕТ СН'!$G$9+СВЦЭМ!$D$10+'СЕТ СН'!$G$6-'СЕТ СН'!$G$19</f>
        <v>1009.5904214300001</v>
      </c>
      <c r="U50" s="36">
        <f>SUMIFS(СВЦЭМ!$C$33:$C$776,СВЦЭМ!$A$33:$A$776,$A50,СВЦЭМ!$B$33:$B$776,U$47)+'СЕТ СН'!$G$9+СВЦЭМ!$D$10+'СЕТ СН'!$G$6-'СЕТ СН'!$G$19</f>
        <v>2480.5929996099999</v>
      </c>
      <c r="V50" s="36">
        <f>SUMIFS(СВЦЭМ!$C$33:$C$776,СВЦЭМ!$A$33:$A$776,$A50,СВЦЭМ!$B$33:$B$776,V$47)+'СЕТ СН'!$G$9+СВЦЭМ!$D$10+'СЕТ СН'!$G$6-'СЕТ СН'!$G$19</f>
        <v>1023.0684984900001</v>
      </c>
      <c r="W50" s="36">
        <f>SUMIFS(СВЦЭМ!$C$33:$C$776,СВЦЭМ!$A$33:$A$776,$A50,СВЦЭМ!$B$33:$B$776,W$47)+'СЕТ СН'!$G$9+СВЦЭМ!$D$10+'СЕТ СН'!$G$6-'СЕТ СН'!$G$19</f>
        <v>1011.1565332800001</v>
      </c>
      <c r="X50" s="36">
        <f>SUMIFS(СВЦЭМ!$C$33:$C$776,СВЦЭМ!$A$33:$A$776,$A50,СВЦЭМ!$B$33:$B$776,X$47)+'СЕТ СН'!$G$9+СВЦЭМ!$D$10+'СЕТ СН'!$G$6-'СЕТ СН'!$G$19</f>
        <v>1076.9598414500001</v>
      </c>
      <c r="Y50" s="36">
        <f>SUMIFS(СВЦЭМ!$C$33:$C$776,СВЦЭМ!$A$33:$A$776,$A50,СВЦЭМ!$B$33:$B$776,Y$47)+'СЕТ СН'!$G$9+СВЦЭМ!$D$10+'СЕТ СН'!$G$6-'СЕТ СН'!$G$19</f>
        <v>1072.3639839800001</v>
      </c>
    </row>
    <row r="51" spans="1:25" ht="15.75" x14ac:dyDescent="0.2">
      <c r="A51" s="35">
        <f t="shared" si="1"/>
        <v>44078</v>
      </c>
      <c r="B51" s="36">
        <f>SUMIFS(СВЦЭМ!$C$33:$C$776,СВЦЭМ!$A$33:$A$776,$A51,СВЦЭМ!$B$33:$B$776,B$47)+'СЕТ СН'!$G$9+СВЦЭМ!$D$10+'СЕТ СН'!$G$6-'СЕТ СН'!$G$19</f>
        <v>1148.8627813600001</v>
      </c>
      <c r="C51" s="36">
        <f>SUMIFS(СВЦЭМ!$C$33:$C$776,СВЦЭМ!$A$33:$A$776,$A51,СВЦЭМ!$B$33:$B$776,C$47)+'СЕТ СН'!$G$9+СВЦЭМ!$D$10+'СЕТ СН'!$G$6-'СЕТ СН'!$G$19</f>
        <v>1145.4409486</v>
      </c>
      <c r="D51" s="36">
        <f>SUMIFS(СВЦЭМ!$C$33:$C$776,СВЦЭМ!$A$33:$A$776,$A51,СВЦЭМ!$B$33:$B$776,D$47)+'СЕТ СН'!$G$9+СВЦЭМ!$D$10+'СЕТ СН'!$G$6-'СЕТ СН'!$G$19</f>
        <v>1133.3340133000002</v>
      </c>
      <c r="E51" s="36">
        <f>SUMIFS(СВЦЭМ!$C$33:$C$776,СВЦЭМ!$A$33:$A$776,$A51,СВЦЭМ!$B$33:$B$776,E$47)+'СЕТ СН'!$G$9+СВЦЭМ!$D$10+'СЕТ СН'!$G$6-'СЕТ СН'!$G$19</f>
        <v>1129.33361251</v>
      </c>
      <c r="F51" s="36">
        <f>SUMIFS(СВЦЭМ!$C$33:$C$776,СВЦЭМ!$A$33:$A$776,$A51,СВЦЭМ!$B$33:$B$776,F$47)+'СЕТ СН'!$G$9+СВЦЭМ!$D$10+'СЕТ СН'!$G$6-'СЕТ СН'!$G$19</f>
        <v>1137.12707028</v>
      </c>
      <c r="G51" s="36">
        <f>SUMIFS(СВЦЭМ!$C$33:$C$776,СВЦЭМ!$A$33:$A$776,$A51,СВЦЭМ!$B$33:$B$776,G$47)+'СЕТ СН'!$G$9+СВЦЭМ!$D$10+'СЕТ СН'!$G$6-'СЕТ СН'!$G$19</f>
        <v>1112.9262773800001</v>
      </c>
      <c r="H51" s="36">
        <f>SUMIFS(СВЦЭМ!$C$33:$C$776,СВЦЭМ!$A$33:$A$776,$A51,СВЦЭМ!$B$33:$B$776,H$47)+'СЕТ СН'!$G$9+СВЦЭМ!$D$10+'СЕТ СН'!$G$6-'СЕТ СН'!$G$19</f>
        <v>1096.9870087700001</v>
      </c>
      <c r="I51" s="36">
        <f>SUMIFS(СВЦЭМ!$C$33:$C$776,СВЦЭМ!$A$33:$A$776,$A51,СВЦЭМ!$B$33:$B$776,I$47)+'СЕТ СН'!$G$9+СВЦЭМ!$D$10+'СЕТ СН'!$G$6-'СЕТ СН'!$G$19</f>
        <v>2401.4224119599999</v>
      </c>
      <c r="J51" s="36">
        <f>SUMIFS(СВЦЭМ!$C$33:$C$776,СВЦЭМ!$A$33:$A$776,$A51,СВЦЭМ!$B$33:$B$776,J$47)+'СЕТ СН'!$G$9+СВЦЭМ!$D$10+'СЕТ СН'!$G$6-'СЕТ СН'!$G$19</f>
        <v>1621.0655028199999</v>
      </c>
      <c r="K51" s="36">
        <f>SUMIFS(СВЦЭМ!$C$33:$C$776,СВЦЭМ!$A$33:$A$776,$A51,СВЦЭМ!$B$33:$B$776,K$47)+'СЕТ СН'!$G$9+СВЦЭМ!$D$10+'СЕТ СН'!$G$6-'СЕТ СН'!$G$19</f>
        <v>1395.0719307100001</v>
      </c>
      <c r="L51" s="36">
        <f>SUMIFS(СВЦЭМ!$C$33:$C$776,СВЦЭМ!$A$33:$A$776,$A51,СВЦЭМ!$B$33:$B$776,L$47)+'СЕТ СН'!$G$9+СВЦЭМ!$D$10+'СЕТ СН'!$G$6-'СЕТ СН'!$G$19</f>
        <v>1088.88615899</v>
      </c>
      <c r="M51" s="36">
        <f>SUMIFS(СВЦЭМ!$C$33:$C$776,СВЦЭМ!$A$33:$A$776,$A51,СВЦЭМ!$B$33:$B$776,M$47)+'СЕТ СН'!$G$9+СВЦЭМ!$D$10+'СЕТ СН'!$G$6-'СЕТ СН'!$G$19</f>
        <v>1024.05487085</v>
      </c>
      <c r="N51" s="36">
        <f>SUMIFS(СВЦЭМ!$C$33:$C$776,СВЦЭМ!$A$33:$A$776,$A51,СВЦЭМ!$B$33:$B$776,N$47)+'СЕТ СН'!$G$9+СВЦЭМ!$D$10+'СЕТ СН'!$G$6-'СЕТ СН'!$G$19</f>
        <v>1036.8773386100002</v>
      </c>
      <c r="O51" s="36">
        <f>SUMIFS(СВЦЭМ!$C$33:$C$776,СВЦЭМ!$A$33:$A$776,$A51,СВЦЭМ!$B$33:$B$776,O$47)+'СЕТ СН'!$G$9+СВЦЭМ!$D$10+'СЕТ СН'!$G$6-'СЕТ СН'!$G$19</f>
        <v>1055.4011755200002</v>
      </c>
      <c r="P51" s="36">
        <f>SUMIFS(СВЦЭМ!$C$33:$C$776,СВЦЭМ!$A$33:$A$776,$A51,СВЦЭМ!$B$33:$B$776,P$47)+'СЕТ СН'!$G$9+СВЦЭМ!$D$10+'СЕТ СН'!$G$6-'СЕТ СН'!$G$19</f>
        <v>1058.0782413100001</v>
      </c>
      <c r="Q51" s="36">
        <f>SUMIFS(СВЦЭМ!$C$33:$C$776,СВЦЭМ!$A$33:$A$776,$A51,СВЦЭМ!$B$33:$B$776,Q$47)+'СЕТ СН'!$G$9+СВЦЭМ!$D$10+'СЕТ СН'!$G$6-'СЕТ СН'!$G$19</f>
        <v>1039.1480018700001</v>
      </c>
      <c r="R51" s="36">
        <f>SUMIFS(СВЦЭМ!$C$33:$C$776,СВЦЭМ!$A$33:$A$776,$A51,СВЦЭМ!$B$33:$B$776,R$47)+'СЕТ СН'!$G$9+СВЦЭМ!$D$10+'СЕТ СН'!$G$6-'СЕТ СН'!$G$19</f>
        <v>1052.59605829</v>
      </c>
      <c r="S51" s="36">
        <f>SUMIFS(СВЦЭМ!$C$33:$C$776,СВЦЭМ!$A$33:$A$776,$A51,СВЦЭМ!$B$33:$B$776,S$47)+'СЕТ СН'!$G$9+СВЦЭМ!$D$10+'СЕТ СН'!$G$6-'СЕТ СН'!$G$19</f>
        <v>1066.0704038000001</v>
      </c>
      <c r="T51" s="36">
        <f>SUMIFS(СВЦЭМ!$C$33:$C$776,СВЦЭМ!$A$33:$A$776,$A51,СВЦЭМ!$B$33:$B$776,T$47)+'СЕТ СН'!$G$9+СВЦЭМ!$D$10+'СЕТ СН'!$G$6-'СЕТ СН'!$G$19</f>
        <v>1053.8152734800001</v>
      </c>
      <c r="U51" s="36">
        <f>SUMIFS(СВЦЭМ!$C$33:$C$776,СВЦЭМ!$A$33:$A$776,$A51,СВЦЭМ!$B$33:$B$776,U$47)+'СЕТ СН'!$G$9+СВЦЭМ!$D$10+'СЕТ СН'!$G$6-'СЕТ СН'!$G$19</f>
        <v>1032.8834509000001</v>
      </c>
      <c r="V51" s="36">
        <f>SUMIFS(СВЦЭМ!$C$33:$C$776,СВЦЭМ!$A$33:$A$776,$A51,СВЦЭМ!$B$33:$B$776,V$47)+'СЕТ СН'!$G$9+СВЦЭМ!$D$10+'СЕТ СН'!$G$6-'СЕТ СН'!$G$19</f>
        <v>1036.01409612</v>
      </c>
      <c r="W51" s="36">
        <f>SUMIFS(СВЦЭМ!$C$33:$C$776,СВЦЭМ!$A$33:$A$776,$A51,СВЦЭМ!$B$33:$B$776,W$47)+'СЕТ СН'!$G$9+СВЦЭМ!$D$10+'СЕТ СН'!$G$6-'СЕТ СН'!$G$19</f>
        <v>1044.0837014200001</v>
      </c>
      <c r="X51" s="36">
        <f>SUMIFS(СВЦЭМ!$C$33:$C$776,СВЦЭМ!$A$33:$A$776,$A51,СВЦЭМ!$B$33:$B$776,X$47)+'СЕТ СН'!$G$9+СВЦЭМ!$D$10+'СЕТ СН'!$G$6-'СЕТ СН'!$G$19</f>
        <v>1057.78059538</v>
      </c>
      <c r="Y51" s="36">
        <f>SUMIFS(СВЦЭМ!$C$33:$C$776,СВЦЭМ!$A$33:$A$776,$A51,СВЦЭМ!$B$33:$B$776,Y$47)+'СЕТ СН'!$G$9+СВЦЭМ!$D$10+'СЕТ СН'!$G$6-'СЕТ СН'!$G$19</f>
        <v>1082.4597554300001</v>
      </c>
    </row>
    <row r="52" spans="1:25" ht="15.75" x14ac:dyDescent="0.2">
      <c r="A52" s="35">
        <f t="shared" si="1"/>
        <v>44079</v>
      </c>
      <c r="B52" s="36">
        <f>SUMIFS(СВЦЭМ!$C$33:$C$776,СВЦЭМ!$A$33:$A$776,$A52,СВЦЭМ!$B$33:$B$776,B$47)+'СЕТ СН'!$G$9+СВЦЭМ!$D$10+'СЕТ СН'!$G$6-'СЕТ СН'!$G$19</f>
        <v>1108.11417708</v>
      </c>
      <c r="C52" s="36">
        <f>SUMIFS(СВЦЭМ!$C$33:$C$776,СВЦЭМ!$A$33:$A$776,$A52,СВЦЭМ!$B$33:$B$776,C$47)+'СЕТ СН'!$G$9+СВЦЭМ!$D$10+'СЕТ СН'!$G$6-'СЕТ СН'!$G$19</f>
        <v>1140.68527451</v>
      </c>
      <c r="D52" s="36">
        <f>SUMIFS(СВЦЭМ!$C$33:$C$776,СВЦЭМ!$A$33:$A$776,$A52,СВЦЭМ!$B$33:$B$776,D$47)+'СЕТ СН'!$G$9+СВЦЭМ!$D$10+'СЕТ СН'!$G$6-'СЕТ СН'!$G$19</f>
        <v>1135.48602252</v>
      </c>
      <c r="E52" s="36">
        <f>SUMIFS(СВЦЭМ!$C$33:$C$776,СВЦЭМ!$A$33:$A$776,$A52,СВЦЭМ!$B$33:$B$776,E$47)+'СЕТ СН'!$G$9+СВЦЭМ!$D$10+'СЕТ СН'!$G$6-'СЕТ СН'!$G$19</f>
        <v>1147.0064156000001</v>
      </c>
      <c r="F52" s="36">
        <f>SUMIFS(СВЦЭМ!$C$33:$C$776,СВЦЭМ!$A$33:$A$776,$A52,СВЦЭМ!$B$33:$B$776,F$47)+'СЕТ СН'!$G$9+СВЦЭМ!$D$10+'СЕТ СН'!$G$6-'СЕТ СН'!$G$19</f>
        <v>1154.51255042</v>
      </c>
      <c r="G52" s="36">
        <f>SUMIFS(СВЦЭМ!$C$33:$C$776,СВЦЭМ!$A$33:$A$776,$A52,СВЦЭМ!$B$33:$B$776,G$47)+'СЕТ СН'!$G$9+СВЦЭМ!$D$10+'СЕТ СН'!$G$6-'СЕТ СН'!$G$19</f>
        <v>1155.0870616500001</v>
      </c>
      <c r="H52" s="36">
        <f>SUMIFS(СВЦЭМ!$C$33:$C$776,СВЦЭМ!$A$33:$A$776,$A52,СВЦЭМ!$B$33:$B$776,H$47)+'СЕТ СН'!$G$9+СВЦЭМ!$D$10+'СЕТ СН'!$G$6-'СЕТ СН'!$G$19</f>
        <v>1142.88024522</v>
      </c>
      <c r="I52" s="36">
        <f>SUMIFS(СВЦЭМ!$C$33:$C$776,СВЦЭМ!$A$33:$A$776,$A52,СВЦЭМ!$B$33:$B$776,I$47)+'СЕТ СН'!$G$9+СВЦЭМ!$D$10+'СЕТ СН'!$G$6-'СЕТ СН'!$G$19</f>
        <v>1087.6440099599999</v>
      </c>
      <c r="J52" s="36">
        <f>SUMIFS(СВЦЭМ!$C$33:$C$776,СВЦЭМ!$A$33:$A$776,$A52,СВЦЭМ!$B$33:$B$776,J$47)+'СЕТ СН'!$G$9+СВЦЭМ!$D$10+'СЕТ СН'!$G$6-'СЕТ СН'!$G$19</f>
        <v>1076.18360044</v>
      </c>
      <c r="K52" s="36">
        <f>SUMIFS(СВЦЭМ!$C$33:$C$776,СВЦЭМ!$A$33:$A$776,$A52,СВЦЭМ!$B$33:$B$776,K$47)+'СЕТ СН'!$G$9+СВЦЭМ!$D$10+'СЕТ СН'!$G$6-'СЕТ СН'!$G$19</f>
        <v>1045.14923131</v>
      </c>
      <c r="L52" s="36">
        <f>SUMIFS(СВЦЭМ!$C$33:$C$776,СВЦЭМ!$A$33:$A$776,$A52,СВЦЭМ!$B$33:$B$776,L$47)+'СЕТ СН'!$G$9+СВЦЭМ!$D$10+'СЕТ СН'!$G$6-'СЕТ СН'!$G$19</f>
        <v>1021.15206418</v>
      </c>
      <c r="M52" s="36">
        <f>SUMIFS(СВЦЭМ!$C$33:$C$776,СВЦЭМ!$A$33:$A$776,$A52,СВЦЭМ!$B$33:$B$776,M$47)+'СЕТ СН'!$G$9+СВЦЭМ!$D$10+'СЕТ СН'!$G$6-'СЕТ СН'!$G$19</f>
        <v>1004.0471033000001</v>
      </c>
      <c r="N52" s="36">
        <f>SUMIFS(СВЦЭМ!$C$33:$C$776,СВЦЭМ!$A$33:$A$776,$A52,СВЦЭМ!$B$33:$B$776,N$47)+'СЕТ СН'!$G$9+СВЦЭМ!$D$10+'СЕТ СН'!$G$6-'СЕТ СН'!$G$19</f>
        <v>1019.1481596200001</v>
      </c>
      <c r="O52" s="36">
        <f>SUMIFS(СВЦЭМ!$C$33:$C$776,СВЦЭМ!$A$33:$A$776,$A52,СВЦЭМ!$B$33:$B$776,O$47)+'СЕТ СН'!$G$9+СВЦЭМ!$D$10+'СЕТ СН'!$G$6-'СЕТ СН'!$G$19</f>
        <v>1014.5207346500001</v>
      </c>
      <c r="P52" s="36">
        <f>SUMIFS(СВЦЭМ!$C$33:$C$776,СВЦЭМ!$A$33:$A$776,$A52,СВЦЭМ!$B$33:$B$776,P$47)+'СЕТ СН'!$G$9+СВЦЭМ!$D$10+'СЕТ СН'!$G$6-'СЕТ СН'!$G$19</f>
        <v>1008.95183084</v>
      </c>
      <c r="Q52" s="36">
        <f>SUMIFS(СВЦЭМ!$C$33:$C$776,СВЦЭМ!$A$33:$A$776,$A52,СВЦЭМ!$B$33:$B$776,Q$47)+'СЕТ СН'!$G$9+СВЦЭМ!$D$10+'СЕТ СН'!$G$6-'СЕТ СН'!$G$19</f>
        <v>991.30927713999995</v>
      </c>
      <c r="R52" s="36">
        <f>SUMIFS(СВЦЭМ!$C$33:$C$776,СВЦЭМ!$A$33:$A$776,$A52,СВЦЭМ!$B$33:$B$776,R$47)+'СЕТ СН'!$G$9+СВЦЭМ!$D$10+'СЕТ СН'!$G$6-'СЕТ СН'!$G$19</f>
        <v>1012.5364805300001</v>
      </c>
      <c r="S52" s="36">
        <f>SUMIFS(СВЦЭМ!$C$33:$C$776,СВЦЭМ!$A$33:$A$776,$A52,СВЦЭМ!$B$33:$B$776,S$47)+'СЕТ СН'!$G$9+СВЦЭМ!$D$10+'СЕТ СН'!$G$6-'СЕТ СН'!$G$19</f>
        <v>1021.5128052500002</v>
      </c>
      <c r="T52" s="36">
        <f>SUMIFS(СВЦЭМ!$C$33:$C$776,СВЦЭМ!$A$33:$A$776,$A52,СВЦЭМ!$B$33:$B$776,T$47)+'СЕТ СН'!$G$9+СВЦЭМ!$D$10+'СЕТ СН'!$G$6-'СЕТ СН'!$G$19</f>
        <v>1013.98229451</v>
      </c>
      <c r="U52" s="36">
        <f>SUMIFS(СВЦЭМ!$C$33:$C$776,СВЦЭМ!$A$33:$A$776,$A52,СВЦЭМ!$B$33:$B$776,U$47)+'СЕТ СН'!$G$9+СВЦЭМ!$D$10+'СЕТ СН'!$G$6-'СЕТ СН'!$G$19</f>
        <v>1004.3298665100001</v>
      </c>
      <c r="V52" s="36">
        <f>SUMIFS(СВЦЭМ!$C$33:$C$776,СВЦЭМ!$A$33:$A$776,$A52,СВЦЭМ!$B$33:$B$776,V$47)+'СЕТ СН'!$G$9+СВЦЭМ!$D$10+'СЕТ СН'!$G$6-'СЕТ СН'!$G$19</f>
        <v>1006.6670111200001</v>
      </c>
      <c r="W52" s="36">
        <f>SUMIFS(СВЦЭМ!$C$33:$C$776,СВЦЭМ!$A$33:$A$776,$A52,СВЦЭМ!$B$33:$B$776,W$47)+'СЕТ СН'!$G$9+СВЦЭМ!$D$10+'СЕТ СН'!$G$6-'СЕТ СН'!$G$19</f>
        <v>1031.1569234200001</v>
      </c>
      <c r="X52" s="36">
        <f>SUMIFS(СВЦЭМ!$C$33:$C$776,СВЦЭМ!$A$33:$A$776,$A52,СВЦЭМ!$B$33:$B$776,X$47)+'СЕТ СН'!$G$9+СВЦЭМ!$D$10+'СЕТ СН'!$G$6-'СЕТ СН'!$G$19</f>
        <v>1019.2861745600001</v>
      </c>
      <c r="Y52" s="36">
        <f>SUMIFS(СВЦЭМ!$C$33:$C$776,СВЦЭМ!$A$33:$A$776,$A52,СВЦЭМ!$B$33:$B$776,Y$47)+'СЕТ СН'!$G$9+СВЦЭМ!$D$10+'СЕТ СН'!$G$6-'СЕТ СН'!$G$19</f>
        <v>1059.7134373599999</v>
      </c>
    </row>
    <row r="53" spans="1:25" ht="15.75" x14ac:dyDescent="0.2">
      <c r="A53" s="35">
        <f t="shared" si="1"/>
        <v>44080</v>
      </c>
      <c r="B53" s="36">
        <f>SUMIFS(СВЦЭМ!$C$33:$C$776,СВЦЭМ!$A$33:$A$776,$A53,СВЦЭМ!$B$33:$B$776,B$47)+'СЕТ СН'!$G$9+СВЦЭМ!$D$10+'СЕТ СН'!$G$6-'СЕТ СН'!$G$19</f>
        <v>1081.9545462400001</v>
      </c>
      <c r="C53" s="36">
        <f>SUMIFS(СВЦЭМ!$C$33:$C$776,СВЦЭМ!$A$33:$A$776,$A53,СВЦЭМ!$B$33:$B$776,C$47)+'СЕТ СН'!$G$9+СВЦЭМ!$D$10+'СЕТ СН'!$G$6-'СЕТ СН'!$G$19</f>
        <v>1107.3738892700001</v>
      </c>
      <c r="D53" s="36">
        <f>SUMIFS(СВЦЭМ!$C$33:$C$776,СВЦЭМ!$A$33:$A$776,$A53,СВЦЭМ!$B$33:$B$776,D$47)+'СЕТ СН'!$G$9+СВЦЭМ!$D$10+'СЕТ СН'!$G$6-'СЕТ СН'!$G$19</f>
        <v>1157.1337671799999</v>
      </c>
      <c r="E53" s="36">
        <f>SUMIFS(СВЦЭМ!$C$33:$C$776,СВЦЭМ!$A$33:$A$776,$A53,СВЦЭМ!$B$33:$B$776,E$47)+'СЕТ СН'!$G$9+СВЦЭМ!$D$10+'СЕТ СН'!$G$6-'СЕТ СН'!$G$19</f>
        <v>1208.48784146</v>
      </c>
      <c r="F53" s="36">
        <f>SUMIFS(СВЦЭМ!$C$33:$C$776,СВЦЭМ!$A$33:$A$776,$A53,СВЦЭМ!$B$33:$B$776,F$47)+'СЕТ СН'!$G$9+СВЦЭМ!$D$10+'СЕТ СН'!$G$6-'СЕТ СН'!$G$19</f>
        <v>1202.51977622</v>
      </c>
      <c r="G53" s="36">
        <f>SUMIFS(СВЦЭМ!$C$33:$C$776,СВЦЭМ!$A$33:$A$776,$A53,СВЦЭМ!$B$33:$B$776,G$47)+'СЕТ СН'!$G$9+СВЦЭМ!$D$10+'СЕТ СН'!$G$6-'СЕТ СН'!$G$19</f>
        <v>1208.3215267999999</v>
      </c>
      <c r="H53" s="36">
        <f>SUMIFS(СВЦЭМ!$C$33:$C$776,СВЦЭМ!$A$33:$A$776,$A53,СВЦЭМ!$B$33:$B$776,H$47)+'СЕТ СН'!$G$9+СВЦЭМ!$D$10+'СЕТ СН'!$G$6-'СЕТ СН'!$G$19</f>
        <v>1205.07019567</v>
      </c>
      <c r="I53" s="36">
        <f>SUMIFS(СВЦЭМ!$C$33:$C$776,СВЦЭМ!$A$33:$A$776,$A53,СВЦЭМ!$B$33:$B$776,I$47)+'СЕТ СН'!$G$9+СВЦЭМ!$D$10+'СЕТ СН'!$G$6-'СЕТ СН'!$G$19</f>
        <v>1100.32619697</v>
      </c>
      <c r="J53" s="36">
        <f>SUMIFS(СВЦЭМ!$C$33:$C$776,СВЦЭМ!$A$33:$A$776,$A53,СВЦЭМ!$B$33:$B$776,J$47)+'СЕТ СН'!$G$9+СВЦЭМ!$D$10+'СЕТ СН'!$G$6-'СЕТ СН'!$G$19</f>
        <v>1001.5852292500001</v>
      </c>
      <c r="K53" s="36">
        <f>SUMIFS(СВЦЭМ!$C$33:$C$776,СВЦЭМ!$A$33:$A$776,$A53,СВЦЭМ!$B$33:$B$776,K$47)+'СЕТ СН'!$G$9+СВЦЭМ!$D$10+'СЕТ СН'!$G$6-'СЕТ СН'!$G$19</f>
        <v>896.99167269000009</v>
      </c>
      <c r="L53" s="36">
        <f>SUMIFS(СВЦЭМ!$C$33:$C$776,СВЦЭМ!$A$33:$A$776,$A53,СВЦЭМ!$B$33:$B$776,L$47)+'СЕТ СН'!$G$9+СВЦЭМ!$D$10+'СЕТ СН'!$G$6-'СЕТ СН'!$G$19</f>
        <v>908.24869364000006</v>
      </c>
      <c r="M53" s="36">
        <f>SUMIFS(СВЦЭМ!$C$33:$C$776,СВЦЭМ!$A$33:$A$776,$A53,СВЦЭМ!$B$33:$B$776,M$47)+'СЕТ СН'!$G$9+СВЦЭМ!$D$10+'СЕТ СН'!$G$6-'СЕТ СН'!$G$19</f>
        <v>904.55410122000012</v>
      </c>
      <c r="N53" s="36">
        <f>SUMIFS(СВЦЭМ!$C$33:$C$776,СВЦЭМ!$A$33:$A$776,$A53,СВЦЭМ!$B$33:$B$776,N$47)+'СЕТ СН'!$G$9+СВЦЭМ!$D$10+'СЕТ СН'!$G$6-'СЕТ СН'!$G$19</f>
        <v>900.07107599999995</v>
      </c>
      <c r="O53" s="36">
        <f>SUMIFS(СВЦЭМ!$C$33:$C$776,СВЦЭМ!$A$33:$A$776,$A53,СВЦЭМ!$B$33:$B$776,O$47)+'СЕТ СН'!$G$9+СВЦЭМ!$D$10+'СЕТ СН'!$G$6-'СЕТ СН'!$G$19</f>
        <v>892.96720103999996</v>
      </c>
      <c r="P53" s="36">
        <f>SUMIFS(СВЦЭМ!$C$33:$C$776,СВЦЭМ!$A$33:$A$776,$A53,СВЦЭМ!$B$33:$B$776,P$47)+'СЕТ СН'!$G$9+СВЦЭМ!$D$10+'СЕТ СН'!$G$6-'СЕТ СН'!$G$19</f>
        <v>889.73173176</v>
      </c>
      <c r="Q53" s="36">
        <f>SUMIFS(СВЦЭМ!$C$33:$C$776,СВЦЭМ!$A$33:$A$776,$A53,СВЦЭМ!$B$33:$B$776,Q$47)+'СЕТ СН'!$G$9+СВЦЭМ!$D$10+'СЕТ СН'!$G$6-'СЕТ СН'!$G$19</f>
        <v>886.9096072100001</v>
      </c>
      <c r="R53" s="36">
        <f>SUMIFS(СВЦЭМ!$C$33:$C$776,СВЦЭМ!$A$33:$A$776,$A53,СВЦЭМ!$B$33:$B$776,R$47)+'СЕТ СН'!$G$9+СВЦЭМ!$D$10+'СЕТ СН'!$G$6-'СЕТ СН'!$G$19</f>
        <v>881.62626306000016</v>
      </c>
      <c r="S53" s="36">
        <f>SUMIFS(СВЦЭМ!$C$33:$C$776,СВЦЭМ!$A$33:$A$776,$A53,СВЦЭМ!$B$33:$B$776,S$47)+'СЕТ СН'!$G$9+СВЦЭМ!$D$10+'СЕТ СН'!$G$6-'СЕТ СН'!$G$19</f>
        <v>891.45840358000009</v>
      </c>
      <c r="T53" s="36">
        <f>SUMIFS(СВЦЭМ!$C$33:$C$776,СВЦЭМ!$A$33:$A$776,$A53,СВЦЭМ!$B$33:$B$776,T$47)+'СЕТ СН'!$G$9+СВЦЭМ!$D$10+'СЕТ СН'!$G$6-'СЕТ СН'!$G$19</f>
        <v>891.37266650000015</v>
      </c>
      <c r="U53" s="36">
        <f>SUMIFS(СВЦЭМ!$C$33:$C$776,СВЦЭМ!$A$33:$A$776,$A53,СВЦЭМ!$B$33:$B$776,U$47)+'СЕТ СН'!$G$9+СВЦЭМ!$D$10+'СЕТ СН'!$G$6-'СЕТ СН'!$G$19</f>
        <v>879.38978545999998</v>
      </c>
      <c r="V53" s="36">
        <f>SUMIFS(СВЦЭМ!$C$33:$C$776,СВЦЭМ!$A$33:$A$776,$A53,СВЦЭМ!$B$33:$B$776,V$47)+'СЕТ СН'!$G$9+СВЦЭМ!$D$10+'СЕТ СН'!$G$6-'СЕТ СН'!$G$19</f>
        <v>883.03726430999996</v>
      </c>
      <c r="W53" s="36">
        <f>SUMIFS(СВЦЭМ!$C$33:$C$776,СВЦЭМ!$A$33:$A$776,$A53,СВЦЭМ!$B$33:$B$776,W$47)+'СЕТ СН'!$G$9+СВЦЭМ!$D$10+'СЕТ СН'!$G$6-'СЕТ СН'!$G$19</f>
        <v>875.32305482000015</v>
      </c>
      <c r="X53" s="36">
        <f>SUMIFS(СВЦЭМ!$C$33:$C$776,СВЦЭМ!$A$33:$A$776,$A53,СВЦЭМ!$B$33:$B$776,X$47)+'СЕТ СН'!$G$9+СВЦЭМ!$D$10+'СЕТ СН'!$G$6-'СЕТ СН'!$G$19</f>
        <v>883.63426128000015</v>
      </c>
      <c r="Y53" s="36">
        <f>SUMIFS(СВЦЭМ!$C$33:$C$776,СВЦЭМ!$A$33:$A$776,$A53,СВЦЭМ!$B$33:$B$776,Y$47)+'СЕТ СН'!$G$9+СВЦЭМ!$D$10+'СЕТ СН'!$G$6-'СЕТ СН'!$G$19</f>
        <v>912.70656024000004</v>
      </c>
    </row>
    <row r="54" spans="1:25" ht="15.75" x14ac:dyDescent="0.2">
      <c r="A54" s="35">
        <f t="shared" si="1"/>
        <v>44081</v>
      </c>
      <c r="B54" s="36">
        <f>SUMIFS(СВЦЭМ!$C$33:$C$776,СВЦЭМ!$A$33:$A$776,$A54,СВЦЭМ!$B$33:$B$776,B$47)+'СЕТ СН'!$G$9+СВЦЭМ!$D$10+'СЕТ СН'!$G$6-'СЕТ СН'!$G$19</f>
        <v>1045.9628712200001</v>
      </c>
      <c r="C54" s="36">
        <f>SUMIFS(СВЦЭМ!$C$33:$C$776,СВЦЭМ!$A$33:$A$776,$A54,СВЦЭМ!$B$33:$B$776,C$47)+'СЕТ СН'!$G$9+СВЦЭМ!$D$10+'СЕТ СН'!$G$6-'СЕТ СН'!$G$19</f>
        <v>1095.5404359500001</v>
      </c>
      <c r="D54" s="36">
        <f>SUMIFS(СВЦЭМ!$C$33:$C$776,СВЦЭМ!$A$33:$A$776,$A54,СВЦЭМ!$B$33:$B$776,D$47)+'СЕТ СН'!$G$9+СВЦЭМ!$D$10+'СЕТ СН'!$G$6-'СЕТ СН'!$G$19</f>
        <v>1078.5417157300001</v>
      </c>
      <c r="E54" s="36">
        <f>SUMIFS(СВЦЭМ!$C$33:$C$776,СВЦЭМ!$A$33:$A$776,$A54,СВЦЭМ!$B$33:$B$776,E$47)+'СЕТ СН'!$G$9+СВЦЭМ!$D$10+'СЕТ СН'!$G$6-'СЕТ СН'!$G$19</f>
        <v>1100.0759545200001</v>
      </c>
      <c r="F54" s="36">
        <f>SUMIFS(СВЦЭМ!$C$33:$C$776,СВЦЭМ!$A$33:$A$776,$A54,СВЦЭМ!$B$33:$B$776,F$47)+'СЕТ СН'!$G$9+СВЦЭМ!$D$10+'СЕТ СН'!$G$6-'СЕТ СН'!$G$19</f>
        <v>1099.78773955</v>
      </c>
      <c r="G54" s="36">
        <f>SUMIFS(СВЦЭМ!$C$33:$C$776,СВЦЭМ!$A$33:$A$776,$A54,СВЦЭМ!$B$33:$B$776,G$47)+'СЕТ СН'!$G$9+СВЦЭМ!$D$10+'СЕТ СН'!$G$6-'СЕТ СН'!$G$19</f>
        <v>2760.2266437399999</v>
      </c>
      <c r="H54" s="36">
        <f>SUMIFS(СВЦЭМ!$C$33:$C$776,СВЦЭМ!$A$33:$A$776,$A54,СВЦЭМ!$B$33:$B$776,H$47)+'СЕТ СН'!$G$9+СВЦЭМ!$D$10+'СЕТ СН'!$G$6-'СЕТ СН'!$G$19</f>
        <v>1100.1672472800001</v>
      </c>
      <c r="I54" s="36">
        <f>SUMIFS(СВЦЭМ!$C$33:$C$776,СВЦЭМ!$A$33:$A$776,$A54,СВЦЭМ!$B$33:$B$776,I$47)+'СЕТ СН'!$G$9+СВЦЭМ!$D$10+'СЕТ СН'!$G$6-'СЕТ СН'!$G$19</f>
        <v>1075.0555428600001</v>
      </c>
      <c r="J54" s="36">
        <f>SUMIFS(СВЦЭМ!$C$33:$C$776,СВЦЭМ!$A$33:$A$776,$A54,СВЦЭМ!$B$33:$B$776,J$47)+'СЕТ СН'!$G$9+СВЦЭМ!$D$10+'СЕТ СН'!$G$6-'СЕТ СН'!$G$19</f>
        <v>1035.7664544000002</v>
      </c>
      <c r="K54" s="36">
        <f>SUMIFS(СВЦЭМ!$C$33:$C$776,СВЦЭМ!$A$33:$A$776,$A54,СВЦЭМ!$B$33:$B$776,K$47)+'СЕТ СН'!$G$9+СВЦЭМ!$D$10+'СЕТ СН'!$G$6-'СЕТ СН'!$G$19</f>
        <v>991.12683446000005</v>
      </c>
      <c r="L54" s="36">
        <f>SUMIFS(СВЦЭМ!$C$33:$C$776,СВЦЭМ!$A$33:$A$776,$A54,СВЦЭМ!$B$33:$B$776,L$47)+'СЕТ СН'!$G$9+СВЦЭМ!$D$10+'СЕТ СН'!$G$6-'СЕТ СН'!$G$19</f>
        <v>976.37801157000013</v>
      </c>
      <c r="M54" s="36">
        <f>SUMIFS(СВЦЭМ!$C$33:$C$776,СВЦЭМ!$A$33:$A$776,$A54,СВЦЭМ!$B$33:$B$776,M$47)+'СЕТ СН'!$G$9+СВЦЭМ!$D$10+'СЕТ СН'!$G$6-'СЕТ СН'!$G$19</f>
        <v>943.11202993999996</v>
      </c>
      <c r="N54" s="36">
        <f>SUMIFS(СВЦЭМ!$C$33:$C$776,СВЦЭМ!$A$33:$A$776,$A54,СВЦЭМ!$B$33:$B$776,N$47)+'СЕТ СН'!$G$9+СВЦЭМ!$D$10+'СЕТ СН'!$G$6-'СЕТ СН'!$G$19</f>
        <v>896.70807074000004</v>
      </c>
      <c r="O54" s="36">
        <f>SUMIFS(СВЦЭМ!$C$33:$C$776,СВЦЭМ!$A$33:$A$776,$A54,СВЦЭМ!$B$33:$B$776,O$47)+'СЕТ СН'!$G$9+СВЦЭМ!$D$10+'СЕТ СН'!$G$6-'СЕТ СН'!$G$19</f>
        <v>893.64874507000013</v>
      </c>
      <c r="P54" s="36">
        <f>SUMIFS(СВЦЭМ!$C$33:$C$776,СВЦЭМ!$A$33:$A$776,$A54,СВЦЭМ!$B$33:$B$776,P$47)+'СЕТ СН'!$G$9+СВЦЭМ!$D$10+'СЕТ СН'!$G$6-'СЕТ СН'!$G$19</f>
        <v>889.68826032000015</v>
      </c>
      <c r="Q54" s="36">
        <f>SUMIFS(СВЦЭМ!$C$33:$C$776,СВЦЭМ!$A$33:$A$776,$A54,СВЦЭМ!$B$33:$B$776,Q$47)+'СЕТ СН'!$G$9+СВЦЭМ!$D$10+'СЕТ СН'!$G$6-'СЕТ СН'!$G$19</f>
        <v>886.57034715000009</v>
      </c>
      <c r="R54" s="36">
        <f>SUMIFS(СВЦЭМ!$C$33:$C$776,СВЦЭМ!$A$33:$A$776,$A54,СВЦЭМ!$B$33:$B$776,R$47)+'СЕТ СН'!$G$9+СВЦЭМ!$D$10+'СЕТ СН'!$G$6-'СЕТ СН'!$G$19</f>
        <v>886.35405999</v>
      </c>
      <c r="S54" s="36">
        <f>SUMIFS(СВЦЭМ!$C$33:$C$776,СВЦЭМ!$A$33:$A$776,$A54,СВЦЭМ!$B$33:$B$776,S$47)+'СЕТ СН'!$G$9+СВЦЭМ!$D$10+'СЕТ СН'!$G$6-'СЕТ СН'!$G$19</f>
        <v>893.33750166000004</v>
      </c>
      <c r="T54" s="36">
        <f>SUMIFS(СВЦЭМ!$C$33:$C$776,СВЦЭМ!$A$33:$A$776,$A54,СВЦЭМ!$B$33:$B$776,T$47)+'СЕТ СН'!$G$9+СВЦЭМ!$D$10+'СЕТ СН'!$G$6-'СЕТ СН'!$G$19</f>
        <v>899.80945986000006</v>
      </c>
      <c r="U54" s="36">
        <f>SUMIFS(СВЦЭМ!$C$33:$C$776,СВЦЭМ!$A$33:$A$776,$A54,СВЦЭМ!$B$33:$B$776,U$47)+'СЕТ СН'!$G$9+СВЦЭМ!$D$10+'СЕТ СН'!$G$6-'СЕТ СН'!$G$19</f>
        <v>902.93370799000013</v>
      </c>
      <c r="V54" s="36">
        <f>SUMIFS(СВЦЭМ!$C$33:$C$776,СВЦЭМ!$A$33:$A$776,$A54,СВЦЭМ!$B$33:$B$776,V$47)+'СЕТ СН'!$G$9+СВЦЭМ!$D$10+'СЕТ СН'!$G$6-'СЕТ СН'!$G$19</f>
        <v>901.50658936000013</v>
      </c>
      <c r="W54" s="36">
        <f>SUMIFS(СВЦЭМ!$C$33:$C$776,СВЦЭМ!$A$33:$A$776,$A54,СВЦЭМ!$B$33:$B$776,W$47)+'СЕТ СН'!$G$9+СВЦЭМ!$D$10+'СЕТ СН'!$G$6-'СЕТ СН'!$G$19</f>
        <v>905.12099181000008</v>
      </c>
      <c r="X54" s="36">
        <f>SUMIFS(СВЦЭМ!$C$33:$C$776,СВЦЭМ!$A$33:$A$776,$A54,СВЦЭМ!$B$33:$B$776,X$47)+'СЕТ СН'!$G$9+СВЦЭМ!$D$10+'СЕТ СН'!$G$6-'СЕТ СН'!$G$19</f>
        <v>897.00225448000015</v>
      </c>
      <c r="Y54" s="36">
        <f>SUMIFS(СВЦЭМ!$C$33:$C$776,СВЦЭМ!$A$33:$A$776,$A54,СВЦЭМ!$B$33:$B$776,Y$47)+'СЕТ СН'!$G$9+СВЦЭМ!$D$10+'СЕТ СН'!$G$6-'СЕТ СН'!$G$19</f>
        <v>980.75346680999996</v>
      </c>
    </row>
    <row r="55" spans="1:25" ht="15.75" x14ac:dyDescent="0.2">
      <c r="A55" s="35">
        <f t="shared" si="1"/>
        <v>44082</v>
      </c>
      <c r="B55" s="36">
        <f>SUMIFS(СВЦЭМ!$C$33:$C$776,СВЦЭМ!$A$33:$A$776,$A55,СВЦЭМ!$B$33:$B$776,B$47)+'СЕТ СН'!$G$9+СВЦЭМ!$D$10+'СЕТ СН'!$G$6-'СЕТ СН'!$G$19</f>
        <v>1021.2089900999999</v>
      </c>
      <c r="C55" s="36">
        <f>SUMIFS(СВЦЭМ!$C$33:$C$776,СВЦЭМ!$A$33:$A$776,$A55,СВЦЭМ!$B$33:$B$776,C$47)+'СЕТ СН'!$G$9+СВЦЭМ!$D$10+'СЕТ СН'!$G$6-'СЕТ СН'!$G$19</f>
        <v>1064.77471977</v>
      </c>
      <c r="D55" s="36">
        <f>SUMIFS(СВЦЭМ!$C$33:$C$776,СВЦЭМ!$A$33:$A$776,$A55,СВЦЭМ!$B$33:$B$776,D$47)+'СЕТ СН'!$G$9+СВЦЭМ!$D$10+'СЕТ СН'!$G$6-'СЕТ СН'!$G$19</f>
        <v>1119.1636141200001</v>
      </c>
      <c r="E55" s="36">
        <f>SUMIFS(СВЦЭМ!$C$33:$C$776,СВЦЭМ!$A$33:$A$776,$A55,СВЦЭМ!$B$33:$B$776,E$47)+'СЕТ СН'!$G$9+СВЦЭМ!$D$10+'СЕТ СН'!$G$6-'СЕТ СН'!$G$19</f>
        <v>1142.2638762000001</v>
      </c>
      <c r="F55" s="36">
        <f>SUMIFS(СВЦЭМ!$C$33:$C$776,СВЦЭМ!$A$33:$A$776,$A55,СВЦЭМ!$B$33:$B$776,F$47)+'СЕТ СН'!$G$9+СВЦЭМ!$D$10+'СЕТ СН'!$G$6-'СЕТ СН'!$G$19</f>
        <v>1111.0225769200001</v>
      </c>
      <c r="G55" s="36">
        <f>SUMIFS(СВЦЭМ!$C$33:$C$776,СВЦЭМ!$A$33:$A$776,$A55,СВЦЭМ!$B$33:$B$776,G$47)+'СЕТ СН'!$G$9+СВЦЭМ!$D$10+'СЕТ СН'!$G$6-'СЕТ СН'!$G$19</f>
        <v>1072.08762424</v>
      </c>
      <c r="H55" s="36">
        <f>SUMIFS(СВЦЭМ!$C$33:$C$776,СВЦЭМ!$A$33:$A$776,$A55,СВЦЭМ!$B$33:$B$776,H$47)+'СЕТ СН'!$G$9+СВЦЭМ!$D$10+'СЕТ СН'!$G$6-'СЕТ СН'!$G$19</f>
        <v>1026.4234966500001</v>
      </c>
      <c r="I55" s="36">
        <f>SUMIFS(СВЦЭМ!$C$33:$C$776,СВЦЭМ!$A$33:$A$776,$A55,СВЦЭМ!$B$33:$B$776,I$47)+'СЕТ СН'!$G$9+СВЦЭМ!$D$10+'СЕТ СН'!$G$6-'СЕТ СН'!$G$19</f>
        <v>999.55982841000014</v>
      </c>
      <c r="J55" s="36">
        <f>SUMIFS(СВЦЭМ!$C$33:$C$776,СВЦЭМ!$A$33:$A$776,$A55,СВЦЭМ!$B$33:$B$776,J$47)+'СЕТ СН'!$G$9+СВЦЭМ!$D$10+'СЕТ СН'!$G$6-'СЕТ СН'!$G$19</f>
        <v>947.39750447000006</v>
      </c>
      <c r="K55" s="36">
        <f>SUMIFS(СВЦЭМ!$C$33:$C$776,СВЦЭМ!$A$33:$A$776,$A55,СВЦЭМ!$B$33:$B$776,K$47)+'СЕТ СН'!$G$9+СВЦЭМ!$D$10+'СЕТ СН'!$G$6-'СЕТ СН'!$G$19</f>
        <v>942.47101007000015</v>
      </c>
      <c r="L55" s="36">
        <f>SUMIFS(СВЦЭМ!$C$33:$C$776,СВЦЭМ!$A$33:$A$776,$A55,СВЦЭМ!$B$33:$B$776,L$47)+'СЕТ СН'!$G$9+СВЦЭМ!$D$10+'СЕТ СН'!$G$6-'СЕТ СН'!$G$19</f>
        <v>900.03137289000006</v>
      </c>
      <c r="M55" s="36">
        <f>SUMIFS(СВЦЭМ!$C$33:$C$776,СВЦЭМ!$A$33:$A$776,$A55,СВЦЭМ!$B$33:$B$776,M$47)+'СЕТ СН'!$G$9+СВЦЭМ!$D$10+'СЕТ СН'!$G$6-'СЕТ СН'!$G$19</f>
        <v>884.46831371999997</v>
      </c>
      <c r="N55" s="36">
        <f>SUMIFS(СВЦЭМ!$C$33:$C$776,СВЦЭМ!$A$33:$A$776,$A55,СВЦЭМ!$B$33:$B$776,N$47)+'СЕТ СН'!$G$9+СВЦЭМ!$D$10+'СЕТ СН'!$G$6-'СЕТ СН'!$G$19</f>
        <v>819.6536000000001</v>
      </c>
      <c r="O55" s="36">
        <f>SUMIFS(СВЦЭМ!$C$33:$C$776,СВЦЭМ!$A$33:$A$776,$A55,СВЦЭМ!$B$33:$B$776,O$47)+'СЕТ СН'!$G$9+СВЦЭМ!$D$10+'СЕТ СН'!$G$6-'СЕТ СН'!$G$19</f>
        <v>807.13325448000001</v>
      </c>
      <c r="P55" s="36">
        <f>SUMIFS(СВЦЭМ!$C$33:$C$776,СВЦЭМ!$A$33:$A$776,$A55,СВЦЭМ!$B$33:$B$776,P$47)+'СЕТ СН'!$G$9+СВЦЭМ!$D$10+'СЕТ СН'!$G$6-'СЕТ СН'!$G$19</f>
        <v>808.30572617000007</v>
      </c>
      <c r="Q55" s="36">
        <f>SUMIFS(СВЦЭМ!$C$33:$C$776,СВЦЭМ!$A$33:$A$776,$A55,СВЦЭМ!$B$33:$B$776,Q$47)+'СЕТ СН'!$G$9+СВЦЭМ!$D$10+'СЕТ СН'!$G$6-'СЕТ СН'!$G$19</f>
        <v>814.74608018000004</v>
      </c>
      <c r="R55" s="36">
        <f>SUMIFS(СВЦЭМ!$C$33:$C$776,СВЦЭМ!$A$33:$A$776,$A55,СВЦЭМ!$B$33:$B$776,R$47)+'СЕТ СН'!$G$9+СВЦЭМ!$D$10+'СЕТ СН'!$G$6-'СЕТ СН'!$G$19</f>
        <v>797.51271128000008</v>
      </c>
      <c r="S55" s="36">
        <f>SUMIFS(СВЦЭМ!$C$33:$C$776,СВЦЭМ!$A$33:$A$776,$A55,СВЦЭМ!$B$33:$B$776,S$47)+'СЕТ СН'!$G$9+СВЦЭМ!$D$10+'СЕТ СН'!$G$6-'СЕТ СН'!$G$19</f>
        <v>815.42319629000008</v>
      </c>
      <c r="T55" s="36">
        <f>SUMIFS(СВЦЭМ!$C$33:$C$776,СВЦЭМ!$A$33:$A$776,$A55,СВЦЭМ!$B$33:$B$776,T$47)+'СЕТ СН'!$G$9+СВЦЭМ!$D$10+'СЕТ СН'!$G$6-'СЕТ СН'!$G$19</f>
        <v>824.00726608000014</v>
      </c>
      <c r="U55" s="36">
        <f>SUMIFS(СВЦЭМ!$C$33:$C$776,СВЦЭМ!$A$33:$A$776,$A55,СВЦЭМ!$B$33:$B$776,U$47)+'СЕТ СН'!$G$9+СВЦЭМ!$D$10+'СЕТ СН'!$G$6-'СЕТ СН'!$G$19</f>
        <v>837.2170090300001</v>
      </c>
      <c r="V55" s="36">
        <f>SUMIFS(СВЦЭМ!$C$33:$C$776,СВЦЭМ!$A$33:$A$776,$A55,СВЦЭМ!$B$33:$B$776,V$47)+'СЕТ СН'!$G$9+СВЦЭМ!$D$10+'СЕТ СН'!$G$6-'СЕТ СН'!$G$19</f>
        <v>848.13275081000006</v>
      </c>
      <c r="W55" s="36">
        <f>SUMIFS(СВЦЭМ!$C$33:$C$776,СВЦЭМ!$A$33:$A$776,$A55,СВЦЭМ!$B$33:$B$776,W$47)+'СЕТ СН'!$G$9+СВЦЭМ!$D$10+'СЕТ СН'!$G$6-'СЕТ СН'!$G$19</f>
        <v>844.16437006000001</v>
      </c>
      <c r="X55" s="36">
        <f>SUMIFS(СВЦЭМ!$C$33:$C$776,СВЦЭМ!$A$33:$A$776,$A55,СВЦЭМ!$B$33:$B$776,X$47)+'СЕТ СН'!$G$9+СВЦЭМ!$D$10+'СЕТ СН'!$G$6-'СЕТ СН'!$G$19</f>
        <v>845.96564783999997</v>
      </c>
      <c r="Y55" s="36">
        <f>SUMIFS(СВЦЭМ!$C$33:$C$776,СВЦЭМ!$A$33:$A$776,$A55,СВЦЭМ!$B$33:$B$776,Y$47)+'СЕТ СН'!$G$9+СВЦЭМ!$D$10+'СЕТ СН'!$G$6-'СЕТ СН'!$G$19</f>
        <v>939.3503193900001</v>
      </c>
    </row>
    <row r="56" spans="1:25" ht="15.75" x14ac:dyDescent="0.2">
      <c r="A56" s="35">
        <f t="shared" si="1"/>
        <v>44083</v>
      </c>
      <c r="B56" s="36">
        <f>SUMIFS(СВЦЭМ!$C$33:$C$776,СВЦЭМ!$A$33:$A$776,$A56,СВЦЭМ!$B$33:$B$776,B$47)+'СЕТ СН'!$G$9+СВЦЭМ!$D$10+'СЕТ СН'!$G$6-'СЕТ СН'!$G$19</f>
        <v>1025.1121668200001</v>
      </c>
      <c r="C56" s="36">
        <f>SUMIFS(СВЦЭМ!$C$33:$C$776,СВЦЭМ!$A$33:$A$776,$A56,СВЦЭМ!$B$33:$B$776,C$47)+'СЕТ СН'!$G$9+СВЦЭМ!$D$10+'СЕТ СН'!$G$6-'СЕТ СН'!$G$19</f>
        <v>1055.80757318</v>
      </c>
      <c r="D56" s="36">
        <f>SUMIFS(СВЦЭМ!$C$33:$C$776,СВЦЭМ!$A$33:$A$776,$A56,СВЦЭМ!$B$33:$B$776,D$47)+'СЕТ СН'!$G$9+СВЦЭМ!$D$10+'СЕТ СН'!$G$6-'СЕТ СН'!$G$19</f>
        <v>1089.5453077900002</v>
      </c>
      <c r="E56" s="36">
        <f>SUMIFS(СВЦЭМ!$C$33:$C$776,СВЦЭМ!$A$33:$A$776,$A56,СВЦЭМ!$B$33:$B$776,E$47)+'СЕТ СН'!$G$9+СВЦЭМ!$D$10+'СЕТ СН'!$G$6-'СЕТ СН'!$G$19</f>
        <v>1103.6761196300001</v>
      </c>
      <c r="F56" s="36">
        <f>SUMIFS(СВЦЭМ!$C$33:$C$776,СВЦЭМ!$A$33:$A$776,$A56,СВЦЭМ!$B$33:$B$776,F$47)+'СЕТ СН'!$G$9+СВЦЭМ!$D$10+'СЕТ СН'!$G$6-'СЕТ СН'!$G$19</f>
        <v>1080.00770055</v>
      </c>
      <c r="G56" s="36">
        <f>SUMIFS(СВЦЭМ!$C$33:$C$776,СВЦЭМ!$A$33:$A$776,$A56,СВЦЭМ!$B$33:$B$776,G$47)+'СЕТ СН'!$G$9+СВЦЭМ!$D$10+'СЕТ СН'!$G$6-'СЕТ СН'!$G$19</f>
        <v>1071.1079415300001</v>
      </c>
      <c r="H56" s="36">
        <f>SUMIFS(СВЦЭМ!$C$33:$C$776,СВЦЭМ!$A$33:$A$776,$A56,СВЦЭМ!$B$33:$B$776,H$47)+'СЕТ СН'!$G$9+СВЦЭМ!$D$10+'СЕТ СН'!$G$6-'СЕТ СН'!$G$19</f>
        <v>1045.51689012</v>
      </c>
      <c r="I56" s="36">
        <f>SUMIFS(СВЦЭМ!$C$33:$C$776,СВЦЭМ!$A$33:$A$776,$A56,СВЦЭМ!$B$33:$B$776,I$47)+'СЕТ СН'!$G$9+СВЦЭМ!$D$10+'СЕТ СН'!$G$6-'СЕТ СН'!$G$19</f>
        <v>1043.1586410899999</v>
      </c>
      <c r="J56" s="36">
        <f>SUMIFS(СВЦЭМ!$C$33:$C$776,СВЦЭМ!$A$33:$A$776,$A56,СВЦЭМ!$B$33:$B$776,J$47)+'СЕТ СН'!$G$9+СВЦЭМ!$D$10+'СЕТ СН'!$G$6-'СЕТ СН'!$G$19</f>
        <v>989.95309739999993</v>
      </c>
      <c r="K56" s="36">
        <f>SUMIFS(СВЦЭМ!$C$33:$C$776,СВЦЭМ!$A$33:$A$776,$A56,СВЦЭМ!$B$33:$B$776,K$47)+'СЕТ СН'!$G$9+СВЦЭМ!$D$10+'СЕТ СН'!$G$6-'СЕТ СН'!$G$19</f>
        <v>977.40116011999999</v>
      </c>
      <c r="L56" s="36">
        <f>SUMIFS(СВЦЭМ!$C$33:$C$776,СВЦЭМ!$A$33:$A$776,$A56,СВЦЭМ!$B$33:$B$776,L$47)+'СЕТ СН'!$G$9+СВЦЭМ!$D$10+'СЕТ СН'!$G$6-'СЕТ СН'!$G$19</f>
        <v>960.29669450999995</v>
      </c>
      <c r="M56" s="36">
        <f>SUMIFS(СВЦЭМ!$C$33:$C$776,СВЦЭМ!$A$33:$A$776,$A56,СВЦЭМ!$B$33:$B$776,M$47)+'СЕТ СН'!$G$9+СВЦЭМ!$D$10+'СЕТ СН'!$G$6-'СЕТ СН'!$G$19</f>
        <v>900.72802361000004</v>
      </c>
      <c r="N56" s="36">
        <f>SUMIFS(СВЦЭМ!$C$33:$C$776,СВЦЭМ!$A$33:$A$776,$A56,СВЦЭМ!$B$33:$B$776,N$47)+'СЕТ СН'!$G$9+СВЦЭМ!$D$10+'СЕТ СН'!$G$6-'СЕТ СН'!$G$19</f>
        <v>839.70352489000015</v>
      </c>
      <c r="O56" s="36">
        <f>SUMIFS(СВЦЭМ!$C$33:$C$776,СВЦЭМ!$A$33:$A$776,$A56,СВЦЭМ!$B$33:$B$776,O$47)+'СЕТ СН'!$G$9+СВЦЭМ!$D$10+'СЕТ СН'!$G$6-'СЕТ СН'!$G$19</f>
        <v>835.01835138000001</v>
      </c>
      <c r="P56" s="36">
        <f>SUMIFS(СВЦЭМ!$C$33:$C$776,СВЦЭМ!$A$33:$A$776,$A56,СВЦЭМ!$B$33:$B$776,P$47)+'СЕТ СН'!$G$9+СВЦЭМ!$D$10+'СЕТ СН'!$G$6-'СЕТ СН'!$G$19</f>
        <v>835.9133813200001</v>
      </c>
      <c r="Q56" s="36">
        <f>SUMIFS(СВЦЭМ!$C$33:$C$776,СВЦЭМ!$A$33:$A$776,$A56,СВЦЭМ!$B$33:$B$776,Q$47)+'СЕТ СН'!$G$9+СВЦЭМ!$D$10+'СЕТ СН'!$G$6-'СЕТ СН'!$G$19</f>
        <v>843.50326355000016</v>
      </c>
      <c r="R56" s="36">
        <f>SUMIFS(СВЦЭМ!$C$33:$C$776,СВЦЭМ!$A$33:$A$776,$A56,СВЦЭМ!$B$33:$B$776,R$47)+'СЕТ СН'!$G$9+СВЦЭМ!$D$10+'СЕТ СН'!$G$6-'СЕТ СН'!$G$19</f>
        <v>832.74999036000008</v>
      </c>
      <c r="S56" s="36">
        <f>SUMIFS(СВЦЭМ!$C$33:$C$776,СВЦЭМ!$A$33:$A$776,$A56,СВЦЭМ!$B$33:$B$776,S$47)+'СЕТ СН'!$G$9+СВЦЭМ!$D$10+'СЕТ СН'!$G$6-'СЕТ СН'!$G$19</f>
        <v>831.90681687000006</v>
      </c>
      <c r="T56" s="36">
        <f>SUMIFS(СВЦЭМ!$C$33:$C$776,СВЦЭМ!$A$33:$A$776,$A56,СВЦЭМ!$B$33:$B$776,T$47)+'СЕТ СН'!$G$9+СВЦЭМ!$D$10+'СЕТ СН'!$G$6-'СЕТ СН'!$G$19</f>
        <v>837.59016553000015</v>
      </c>
      <c r="U56" s="36">
        <f>SUMIFS(СВЦЭМ!$C$33:$C$776,СВЦЭМ!$A$33:$A$776,$A56,СВЦЭМ!$B$33:$B$776,U$47)+'СЕТ СН'!$G$9+СВЦЭМ!$D$10+'СЕТ СН'!$G$6-'СЕТ СН'!$G$19</f>
        <v>853.83965005000005</v>
      </c>
      <c r="V56" s="36">
        <f>SUMIFS(СВЦЭМ!$C$33:$C$776,СВЦЭМ!$A$33:$A$776,$A56,СВЦЭМ!$B$33:$B$776,V$47)+'СЕТ СН'!$G$9+СВЦЭМ!$D$10+'СЕТ СН'!$G$6-'СЕТ СН'!$G$19</f>
        <v>848.46347427000001</v>
      </c>
      <c r="W56" s="36">
        <f>SUMIFS(СВЦЭМ!$C$33:$C$776,СВЦЭМ!$A$33:$A$776,$A56,СВЦЭМ!$B$33:$B$776,W$47)+'СЕТ СН'!$G$9+СВЦЭМ!$D$10+'СЕТ СН'!$G$6-'СЕТ СН'!$G$19</f>
        <v>842.56286122999995</v>
      </c>
      <c r="X56" s="36">
        <f>SUMIFS(СВЦЭМ!$C$33:$C$776,СВЦЭМ!$A$33:$A$776,$A56,СВЦЭМ!$B$33:$B$776,X$47)+'СЕТ СН'!$G$9+СВЦЭМ!$D$10+'СЕТ СН'!$G$6-'СЕТ СН'!$G$19</f>
        <v>864.69675026000004</v>
      </c>
      <c r="Y56" s="36">
        <f>SUMIFS(СВЦЭМ!$C$33:$C$776,СВЦЭМ!$A$33:$A$776,$A56,СВЦЭМ!$B$33:$B$776,Y$47)+'СЕТ СН'!$G$9+СВЦЭМ!$D$10+'СЕТ СН'!$G$6-'СЕТ СН'!$G$19</f>
        <v>963.44323680000002</v>
      </c>
    </row>
    <row r="57" spans="1:25" ht="15.75" x14ac:dyDescent="0.2">
      <c r="A57" s="35">
        <f t="shared" si="1"/>
        <v>44084</v>
      </c>
      <c r="B57" s="36">
        <f>SUMIFS(СВЦЭМ!$C$33:$C$776,СВЦЭМ!$A$33:$A$776,$A57,СВЦЭМ!$B$33:$B$776,B$47)+'СЕТ СН'!$G$9+СВЦЭМ!$D$10+'СЕТ СН'!$G$6-'СЕТ СН'!$G$19</f>
        <v>983.64985246000015</v>
      </c>
      <c r="C57" s="36">
        <f>SUMIFS(СВЦЭМ!$C$33:$C$776,СВЦЭМ!$A$33:$A$776,$A57,СВЦЭМ!$B$33:$B$776,C$47)+'СЕТ СН'!$G$9+СВЦЭМ!$D$10+'СЕТ СН'!$G$6-'СЕТ СН'!$G$19</f>
        <v>1032.08636761</v>
      </c>
      <c r="D57" s="36">
        <f>SUMIFS(СВЦЭМ!$C$33:$C$776,СВЦЭМ!$A$33:$A$776,$A57,СВЦЭМ!$B$33:$B$776,D$47)+'СЕТ СН'!$G$9+СВЦЭМ!$D$10+'СЕТ СН'!$G$6-'СЕТ СН'!$G$19</f>
        <v>1053.7049542100001</v>
      </c>
      <c r="E57" s="36">
        <f>SUMIFS(СВЦЭМ!$C$33:$C$776,СВЦЭМ!$A$33:$A$776,$A57,СВЦЭМ!$B$33:$B$776,E$47)+'СЕТ СН'!$G$9+СВЦЭМ!$D$10+'СЕТ СН'!$G$6-'СЕТ СН'!$G$19</f>
        <v>1063.8564285699999</v>
      </c>
      <c r="F57" s="36">
        <f>SUMIFS(СВЦЭМ!$C$33:$C$776,СВЦЭМ!$A$33:$A$776,$A57,СВЦЭМ!$B$33:$B$776,F$47)+'СЕТ СН'!$G$9+СВЦЭМ!$D$10+'СЕТ СН'!$G$6-'СЕТ СН'!$G$19</f>
        <v>1066.40381591</v>
      </c>
      <c r="G57" s="36">
        <f>SUMIFS(СВЦЭМ!$C$33:$C$776,СВЦЭМ!$A$33:$A$776,$A57,СВЦЭМ!$B$33:$B$776,G$47)+'СЕТ СН'!$G$9+СВЦЭМ!$D$10+'СЕТ СН'!$G$6-'СЕТ СН'!$G$19</f>
        <v>1043.8279799500001</v>
      </c>
      <c r="H57" s="36">
        <f>SUMIFS(СВЦЭМ!$C$33:$C$776,СВЦЭМ!$A$33:$A$776,$A57,СВЦЭМ!$B$33:$B$776,H$47)+'СЕТ СН'!$G$9+СВЦЭМ!$D$10+'СЕТ СН'!$G$6-'СЕТ СН'!$G$19</f>
        <v>998.10356213</v>
      </c>
      <c r="I57" s="36">
        <f>SUMIFS(СВЦЭМ!$C$33:$C$776,СВЦЭМ!$A$33:$A$776,$A57,СВЦЭМ!$B$33:$B$776,I$47)+'СЕТ СН'!$G$9+СВЦЭМ!$D$10+'СЕТ СН'!$G$6-'СЕТ СН'!$G$19</f>
        <v>955.99859072999993</v>
      </c>
      <c r="J57" s="36">
        <f>SUMIFS(СВЦЭМ!$C$33:$C$776,СВЦЭМ!$A$33:$A$776,$A57,СВЦЭМ!$B$33:$B$776,J$47)+'СЕТ СН'!$G$9+СВЦЭМ!$D$10+'СЕТ СН'!$G$6-'СЕТ СН'!$G$19</f>
        <v>942.65692540000009</v>
      </c>
      <c r="K57" s="36">
        <f>SUMIFS(СВЦЭМ!$C$33:$C$776,СВЦЭМ!$A$33:$A$776,$A57,СВЦЭМ!$B$33:$B$776,K$47)+'СЕТ СН'!$G$9+СВЦЭМ!$D$10+'СЕТ СН'!$G$6-'СЕТ СН'!$G$19</f>
        <v>942.11039997000012</v>
      </c>
      <c r="L57" s="36">
        <f>SUMIFS(СВЦЭМ!$C$33:$C$776,СВЦЭМ!$A$33:$A$776,$A57,СВЦЭМ!$B$33:$B$776,L$47)+'СЕТ СН'!$G$9+СВЦЭМ!$D$10+'СЕТ СН'!$G$6-'СЕТ СН'!$G$19</f>
        <v>945.70953742999995</v>
      </c>
      <c r="M57" s="36">
        <f>SUMIFS(СВЦЭМ!$C$33:$C$776,СВЦЭМ!$A$33:$A$776,$A57,СВЦЭМ!$B$33:$B$776,M$47)+'СЕТ СН'!$G$9+СВЦЭМ!$D$10+'СЕТ СН'!$G$6-'СЕТ СН'!$G$19</f>
        <v>899.29112815999997</v>
      </c>
      <c r="N57" s="36">
        <f>SUMIFS(СВЦЭМ!$C$33:$C$776,СВЦЭМ!$A$33:$A$776,$A57,СВЦЭМ!$B$33:$B$776,N$47)+'СЕТ СН'!$G$9+СВЦЭМ!$D$10+'СЕТ СН'!$G$6-'СЕТ СН'!$G$19</f>
        <v>821.19424583</v>
      </c>
      <c r="O57" s="36">
        <f>SUMIFS(СВЦЭМ!$C$33:$C$776,СВЦЭМ!$A$33:$A$776,$A57,СВЦЭМ!$B$33:$B$776,O$47)+'СЕТ СН'!$G$9+СВЦЭМ!$D$10+'СЕТ СН'!$G$6-'СЕТ СН'!$G$19</f>
        <v>806.94425511000009</v>
      </c>
      <c r="P57" s="36">
        <f>SUMIFS(СВЦЭМ!$C$33:$C$776,СВЦЭМ!$A$33:$A$776,$A57,СВЦЭМ!$B$33:$B$776,P$47)+'СЕТ СН'!$G$9+СВЦЭМ!$D$10+'СЕТ СН'!$G$6-'СЕТ СН'!$G$19</f>
        <v>809.47766866000006</v>
      </c>
      <c r="Q57" s="36">
        <f>SUMIFS(СВЦЭМ!$C$33:$C$776,СВЦЭМ!$A$33:$A$776,$A57,СВЦЭМ!$B$33:$B$776,Q$47)+'СЕТ СН'!$G$9+СВЦЭМ!$D$10+'СЕТ СН'!$G$6-'СЕТ СН'!$G$19</f>
        <v>815.92236029000014</v>
      </c>
      <c r="R57" s="36">
        <f>SUMIFS(СВЦЭМ!$C$33:$C$776,СВЦЭМ!$A$33:$A$776,$A57,СВЦЭМ!$B$33:$B$776,R$47)+'СЕТ СН'!$G$9+СВЦЭМ!$D$10+'СЕТ СН'!$G$6-'СЕТ СН'!$G$19</f>
        <v>808.33961088000001</v>
      </c>
      <c r="S57" s="36">
        <f>SUMIFS(СВЦЭМ!$C$33:$C$776,СВЦЭМ!$A$33:$A$776,$A57,СВЦЭМ!$B$33:$B$776,S$47)+'СЕТ СН'!$G$9+СВЦЭМ!$D$10+'СЕТ СН'!$G$6-'СЕТ СН'!$G$19</f>
        <v>804.00571648999994</v>
      </c>
      <c r="T57" s="36">
        <f>SUMIFS(СВЦЭМ!$C$33:$C$776,СВЦЭМ!$A$33:$A$776,$A57,СВЦЭМ!$B$33:$B$776,T$47)+'СЕТ СН'!$G$9+СВЦЭМ!$D$10+'СЕТ СН'!$G$6-'СЕТ СН'!$G$19</f>
        <v>806.36157062999996</v>
      </c>
      <c r="U57" s="36">
        <f>SUMIFS(СВЦЭМ!$C$33:$C$776,СВЦЭМ!$A$33:$A$776,$A57,СВЦЭМ!$B$33:$B$776,U$47)+'СЕТ СН'!$G$9+СВЦЭМ!$D$10+'СЕТ СН'!$G$6-'СЕТ СН'!$G$19</f>
        <v>826.56360624000013</v>
      </c>
      <c r="V57" s="36">
        <f>SUMIFS(СВЦЭМ!$C$33:$C$776,СВЦЭМ!$A$33:$A$776,$A57,СВЦЭМ!$B$33:$B$776,V$47)+'СЕТ СН'!$G$9+СВЦЭМ!$D$10+'СЕТ СН'!$G$6-'СЕТ СН'!$G$19</f>
        <v>839.38916057999995</v>
      </c>
      <c r="W57" s="36">
        <f>SUMIFS(СВЦЭМ!$C$33:$C$776,СВЦЭМ!$A$33:$A$776,$A57,СВЦЭМ!$B$33:$B$776,W$47)+'СЕТ СН'!$G$9+СВЦЭМ!$D$10+'СЕТ СН'!$G$6-'СЕТ СН'!$G$19</f>
        <v>828.29021712000008</v>
      </c>
      <c r="X57" s="36">
        <f>SUMIFS(СВЦЭМ!$C$33:$C$776,СВЦЭМ!$A$33:$A$776,$A57,СВЦЭМ!$B$33:$B$776,X$47)+'СЕТ СН'!$G$9+СВЦЭМ!$D$10+'СЕТ СН'!$G$6-'СЕТ СН'!$G$19</f>
        <v>842.18913601999998</v>
      </c>
      <c r="Y57" s="36">
        <f>SUMIFS(СВЦЭМ!$C$33:$C$776,СВЦЭМ!$A$33:$A$776,$A57,СВЦЭМ!$B$33:$B$776,Y$47)+'СЕТ СН'!$G$9+СВЦЭМ!$D$10+'СЕТ СН'!$G$6-'СЕТ СН'!$G$19</f>
        <v>928.91379694000011</v>
      </c>
    </row>
    <row r="58" spans="1:25" ht="15.75" x14ac:dyDescent="0.2">
      <c r="A58" s="35">
        <f t="shared" si="1"/>
        <v>44085</v>
      </c>
      <c r="B58" s="36">
        <f>SUMIFS(СВЦЭМ!$C$33:$C$776,СВЦЭМ!$A$33:$A$776,$A58,СВЦЭМ!$B$33:$B$776,B$47)+'СЕТ СН'!$G$9+СВЦЭМ!$D$10+'СЕТ СН'!$G$6-'СЕТ СН'!$G$19</f>
        <v>994.12912877999997</v>
      </c>
      <c r="C58" s="36">
        <f>SUMIFS(СВЦЭМ!$C$33:$C$776,СВЦЭМ!$A$33:$A$776,$A58,СВЦЭМ!$B$33:$B$776,C$47)+'СЕТ СН'!$G$9+СВЦЭМ!$D$10+'СЕТ СН'!$G$6-'СЕТ СН'!$G$19</f>
        <v>1010.6123341300001</v>
      </c>
      <c r="D58" s="36">
        <f>SUMIFS(СВЦЭМ!$C$33:$C$776,СВЦЭМ!$A$33:$A$776,$A58,СВЦЭМ!$B$33:$B$776,D$47)+'СЕТ СН'!$G$9+СВЦЭМ!$D$10+'СЕТ СН'!$G$6-'СЕТ СН'!$G$19</f>
        <v>1024.4277488</v>
      </c>
      <c r="E58" s="36">
        <f>SUMIFS(СВЦЭМ!$C$33:$C$776,СВЦЭМ!$A$33:$A$776,$A58,СВЦЭМ!$B$33:$B$776,E$47)+'СЕТ СН'!$G$9+СВЦЭМ!$D$10+'СЕТ СН'!$G$6-'СЕТ СН'!$G$19</f>
        <v>1049.19904503</v>
      </c>
      <c r="F58" s="36">
        <f>SUMIFS(СВЦЭМ!$C$33:$C$776,СВЦЭМ!$A$33:$A$776,$A58,СВЦЭМ!$B$33:$B$776,F$47)+'СЕТ СН'!$G$9+СВЦЭМ!$D$10+'СЕТ СН'!$G$6-'СЕТ СН'!$G$19</f>
        <v>1054.0692387500001</v>
      </c>
      <c r="G58" s="36">
        <f>SUMIFS(СВЦЭМ!$C$33:$C$776,СВЦЭМ!$A$33:$A$776,$A58,СВЦЭМ!$B$33:$B$776,G$47)+'СЕТ СН'!$G$9+СВЦЭМ!$D$10+'СЕТ СН'!$G$6-'СЕТ СН'!$G$19</f>
        <v>1035.72593306</v>
      </c>
      <c r="H58" s="36">
        <f>SUMIFS(СВЦЭМ!$C$33:$C$776,СВЦЭМ!$A$33:$A$776,$A58,СВЦЭМ!$B$33:$B$776,H$47)+'СЕТ СН'!$G$9+СВЦЭМ!$D$10+'СЕТ СН'!$G$6-'СЕТ СН'!$G$19</f>
        <v>985.27379960000007</v>
      </c>
      <c r="I58" s="36">
        <f>SUMIFS(СВЦЭМ!$C$33:$C$776,СВЦЭМ!$A$33:$A$776,$A58,СВЦЭМ!$B$33:$B$776,I$47)+'СЕТ СН'!$G$9+СВЦЭМ!$D$10+'СЕТ СН'!$G$6-'СЕТ СН'!$G$19</f>
        <v>938.55501224</v>
      </c>
      <c r="J58" s="36">
        <f>SUMIFS(СВЦЭМ!$C$33:$C$776,СВЦЭМ!$A$33:$A$776,$A58,СВЦЭМ!$B$33:$B$776,J$47)+'СЕТ СН'!$G$9+СВЦЭМ!$D$10+'СЕТ СН'!$G$6-'СЕТ СН'!$G$19</f>
        <v>899.80570864000015</v>
      </c>
      <c r="K58" s="36">
        <f>SUMIFS(СВЦЭМ!$C$33:$C$776,СВЦЭМ!$A$33:$A$776,$A58,СВЦЭМ!$B$33:$B$776,K$47)+'СЕТ СН'!$G$9+СВЦЭМ!$D$10+'СЕТ СН'!$G$6-'СЕТ СН'!$G$19</f>
        <v>889.08399398000006</v>
      </c>
      <c r="L58" s="36">
        <f>SUMIFS(СВЦЭМ!$C$33:$C$776,СВЦЭМ!$A$33:$A$776,$A58,СВЦЭМ!$B$33:$B$776,L$47)+'СЕТ СН'!$G$9+СВЦЭМ!$D$10+'СЕТ СН'!$G$6-'СЕТ СН'!$G$19</f>
        <v>919.66277237999998</v>
      </c>
      <c r="M58" s="36">
        <f>SUMIFS(СВЦЭМ!$C$33:$C$776,СВЦЭМ!$A$33:$A$776,$A58,СВЦЭМ!$B$33:$B$776,M$47)+'СЕТ СН'!$G$9+СВЦЭМ!$D$10+'СЕТ СН'!$G$6-'СЕТ СН'!$G$19</f>
        <v>886.30473116000007</v>
      </c>
      <c r="N58" s="36">
        <f>SUMIFS(СВЦЭМ!$C$33:$C$776,СВЦЭМ!$A$33:$A$776,$A58,СВЦЭМ!$B$33:$B$776,N$47)+'СЕТ СН'!$G$9+СВЦЭМ!$D$10+'СЕТ СН'!$G$6-'СЕТ СН'!$G$19</f>
        <v>831.84935928999994</v>
      </c>
      <c r="O58" s="36">
        <f>SUMIFS(СВЦЭМ!$C$33:$C$776,СВЦЭМ!$A$33:$A$776,$A58,СВЦЭМ!$B$33:$B$776,O$47)+'СЕТ СН'!$G$9+СВЦЭМ!$D$10+'СЕТ СН'!$G$6-'СЕТ СН'!$G$19</f>
        <v>809.59063723999998</v>
      </c>
      <c r="P58" s="36">
        <f>SUMIFS(СВЦЭМ!$C$33:$C$776,СВЦЭМ!$A$33:$A$776,$A58,СВЦЭМ!$B$33:$B$776,P$47)+'СЕТ СН'!$G$9+СВЦЭМ!$D$10+'СЕТ СН'!$G$6-'СЕТ СН'!$G$19</f>
        <v>806.12913813</v>
      </c>
      <c r="Q58" s="36">
        <f>SUMIFS(СВЦЭМ!$C$33:$C$776,СВЦЭМ!$A$33:$A$776,$A58,СВЦЭМ!$B$33:$B$776,Q$47)+'СЕТ СН'!$G$9+СВЦЭМ!$D$10+'СЕТ СН'!$G$6-'СЕТ СН'!$G$19</f>
        <v>805.91854875000013</v>
      </c>
      <c r="R58" s="36">
        <f>SUMIFS(СВЦЭМ!$C$33:$C$776,СВЦЭМ!$A$33:$A$776,$A58,СВЦЭМ!$B$33:$B$776,R$47)+'СЕТ СН'!$G$9+СВЦЭМ!$D$10+'СЕТ СН'!$G$6-'СЕТ СН'!$G$19</f>
        <v>800.02406282000015</v>
      </c>
      <c r="S58" s="36">
        <f>SUMIFS(СВЦЭМ!$C$33:$C$776,СВЦЭМ!$A$33:$A$776,$A58,СВЦЭМ!$B$33:$B$776,S$47)+'СЕТ СН'!$G$9+СВЦЭМ!$D$10+'СЕТ СН'!$G$6-'СЕТ СН'!$G$19</f>
        <v>799.14585398000008</v>
      </c>
      <c r="T58" s="36">
        <f>SUMIFS(СВЦЭМ!$C$33:$C$776,СВЦЭМ!$A$33:$A$776,$A58,СВЦЭМ!$B$33:$B$776,T$47)+'СЕТ СН'!$G$9+СВЦЭМ!$D$10+'СЕТ СН'!$G$6-'СЕТ СН'!$G$19</f>
        <v>794.10651561000009</v>
      </c>
      <c r="U58" s="36">
        <f>SUMIFS(СВЦЭМ!$C$33:$C$776,СВЦЭМ!$A$33:$A$776,$A58,СВЦЭМ!$B$33:$B$776,U$47)+'СЕТ СН'!$G$9+СВЦЭМ!$D$10+'СЕТ СН'!$G$6-'СЕТ СН'!$G$19</f>
        <v>800.19848565999996</v>
      </c>
      <c r="V58" s="36">
        <f>SUMIFS(СВЦЭМ!$C$33:$C$776,СВЦЭМ!$A$33:$A$776,$A58,СВЦЭМ!$B$33:$B$776,V$47)+'СЕТ СН'!$G$9+СВЦЭМ!$D$10+'СЕТ СН'!$G$6-'СЕТ СН'!$G$19</f>
        <v>814.56214190000014</v>
      </c>
      <c r="W58" s="36">
        <f>SUMIFS(СВЦЭМ!$C$33:$C$776,СВЦЭМ!$A$33:$A$776,$A58,СВЦЭМ!$B$33:$B$776,W$47)+'СЕТ СН'!$G$9+СВЦЭМ!$D$10+'СЕТ СН'!$G$6-'СЕТ СН'!$G$19</f>
        <v>808.33102817000008</v>
      </c>
      <c r="X58" s="36">
        <f>SUMIFS(СВЦЭМ!$C$33:$C$776,СВЦЭМ!$A$33:$A$776,$A58,СВЦЭМ!$B$33:$B$776,X$47)+'СЕТ СН'!$G$9+СВЦЭМ!$D$10+'СЕТ СН'!$G$6-'СЕТ СН'!$G$19</f>
        <v>811.97803326999997</v>
      </c>
      <c r="Y58" s="36">
        <f>SUMIFS(СВЦЭМ!$C$33:$C$776,СВЦЭМ!$A$33:$A$776,$A58,СВЦЭМ!$B$33:$B$776,Y$47)+'СЕТ СН'!$G$9+СВЦЭМ!$D$10+'СЕТ СН'!$G$6-'СЕТ СН'!$G$19</f>
        <v>855.99681357000009</v>
      </c>
    </row>
    <row r="59" spans="1:25" ht="15.75" x14ac:dyDescent="0.2">
      <c r="A59" s="35">
        <f t="shared" si="1"/>
        <v>44086</v>
      </c>
      <c r="B59" s="36">
        <f>SUMIFS(СВЦЭМ!$C$33:$C$776,СВЦЭМ!$A$33:$A$776,$A59,СВЦЭМ!$B$33:$B$776,B$47)+'СЕТ СН'!$G$9+СВЦЭМ!$D$10+'СЕТ СН'!$G$6-'СЕТ СН'!$G$19</f>
        <v>963.83090936000008</v>
      </c>
      <c r="C59" s="36">
        <f>SUMIFS(СВЦЭМ!$C$33:$C$776,СВЦЭМ!$A$33:$A$776,$A59,СВЦЭМ!$B$33:$B$776,C$47)+'СЕТ СН'!$G$9+СВЦЭМ!$D$10+'СЕТ СН'!$G$6-'СЕТ СН'!$G$19</f>
        <v>1000.98030247</v>
      </c>
      <c r="D59" s="36">
        <f>SUMIFS(СВЦЭМ!$C$33:$C$776,СВЦЭМ!$A$33:$A$776,$A59,СВЦЭМ!$B$33:$B$776,D$47)+'СЕТ СН'!$G$9+СВЦЭМ!$D$10+'СЕТ СН'!$G$6-'СЕТ СН'!$G$19</f>
        <v>1022.49396484</v>
      </c>
      <c r="E59" s="36">
        <f>SUMIFS(СВЦЭМ!$C$33:$C$776,СВЦЭМ!$A$33:$A$776,$A59,СВЦЭМ!$B$33:$B$776,E$47)+'СЕТ СН'!$G$9+СВЦЭМ!$D$10+'СЕТ СН'!$G$6-'СЕТ СН'!$G$19</f>
        <v>1041.50000686</v>
      </c>
      <c r="F59" s="36">
        <f>SUMIFS(СВЦЭМ!$C$33:$C$776,СВЦЭМ!$A$33:$A$776,$A59,СВЦЭМ!$B$33:$B$776,F$47)+'СЕТ СН'!$G$9+СВЦЭМ!$D$10+'СЕТ СН'!$G$6-'СЕТ СН'!$G$19</f>
        <v>1056.5610280800001</v>
      </c>
      <c r="G59" s="36">
        <f>SUMIFS(СВЦЭМ!$C$33:$C$776,СВЦЭМ!$A$33:$A$776,$A59,СВЦЭМ!$B$33:$B$776,G$47)+'СЕТ СН'!$G$9+СВЦЭМ!$D$10+'СЕТ СН'!$G$6-'СЕТ СН'!$G$19</f>
        <v>1043.12249597</v>
      </c>
      <c r="H59" s="36">
        <f>SUMIFS(СВЦЭМ!$C$33:$C$776,СВЦЭМ!$A$33:$A$776,$A59,СВЦЭМ!$B$33:$B$776,H$47)+'СЕТ СН'!$G$9+СВЦЭМ!$D$10+'СЕТ СН'!$G$6-'СЕТ СН'!$G$19</f>
        <v>1007.9412957300001</v>
      </c>
      <c r="I59" s="36">
        <f>SUMIFS(СВЦЭМ!$C$33:$C$776,СВЦЭМ!$A$33:$A$776,$A59,СВЦЭМ!$B$33:$B$776,I$47)+'СЕТ СН'!$G$9+СВЦЭМ!$D$10+'СЕТ СН'!$G$6-'СЕТ СН'!$G$19</f>
        <v>969.73926273000006</v>
      </c>
      <c r="J59" s="36">
        <f>SUMIFS(СВЦЭМ!$C$33:$C$776,СВЦЭМ!$A$33:$A$776,$A59,СВЦЭМ!$B$33:$B$776,J$47)+'СЕТ СН'!$G$9+СВЦЭМ!$D$10+'СЕТ СН'!$G$6-'СЕТ СН'!$G$19</f>
        <v>923.77934963999996</v>
      </c>
      <c r="K59" s="36">
        <f>SUMIFS(СВЦЭМ!$C$33:$C$776,СВЦЭМ!$A$33:$A$776,$A59,СВЦЭМ!$B$33:$B$776,K$47)+'СЕТ СН'!$G$9+СВЦЭМ!$D$10+'СЕТ СН'!$G$6-'СЕТ СН'!$G$19</f>
        <v>899.66904608000004</v>
      </c>
      <c r="L59" s="36">
        <f>SUMIFS(СВЦЭМ!$C$33:$C$776,СВЦЭМ!$A$33:$A$776,$A59,СВЦЭМ!$B$33:$B$776,L$47)+'СЕТ СН'!$G$9+СВЦЭМ!$D$10+'СЕТ СН'!$G$6-'СЕТ СН'!$G$19</f>
        <v>878.64523245999999</v>
      </c>
      <c r="M59" s="36">
        <f>SUMIFS(СВЦЭМ!$C$33:$C$776,СВЦЭМ!$A$33:$A$776,$A59,СВЦЭМ!$B$33:$B$776,M$47)+'СЕТ СН'!$G$9+СВЦЭМ!$D$10+'СЕТ СН'!$G$6-'СЕТ СН'!$G$19</f>
        <v>838.70670130000008</v>
      </c>
      <c r="N59" s="36">
        <f>SUMIFS(СВЦЭМ!$C$33:$C$776,СВЦЭМ!$A$33:$A$776,$A59,СВЦЭМ!$B$33:$B$776,N$47)+'СЕТ СН'!$G$9+СВЦЭМ!$D$10+'СЕТ СН'!$G$6-'СЕТ СН'!$G$19</f>
        <v>811.5704760000001</v>
      </c>
      <c r="O59" s="36">
        <f>SUMIFS(СВЦЭМ!$C$33:$C$776,СВЦЭМ!$A$33:$A$776,$A59,СВЦЭМ!$B$33:$B$776,O$47)+'СЕТ СН'!$G$9+СВЦЭМ!$D$10+'СЕТ СН'!$G$6-'СЕТ СН'!$G$19</f>
        <v>809.60347245000003</v>
      </c>
      <c r="P59" s="36">
        <f>SUMIFS(СВЦЭМ!$C$33:$C$776,СВЦЭМ!$A$33:$A$776,$A59,СВЦЭМ!$B$33:$B$776,P$47)+'СЕТ СН'!$G$9+СВЦЭМ!$D$10+'СЕТ СН'!$G$6-'СЕТ СН'!$G$19</f>
        <v>800.27335825</v>
      </c>
      <c r="Q59" s="36">
        <f>SUMIFS(СВЦЭМ!$C$33:$C$776,СВЦЭМ!$A$33:$A$776,$A59,СВЦЭМ!$B$33:$B$776,Q$47)+'СЕТ СН'!$G$9+СВЦЭМ!$D$10+'СЕТ СН'!$G$6-'СЕТ СН'!$G$19</f>
        <v>799.54831405999994</v>
      </c>
      <c r="R59" s="36">
        <f>SUMIFS(СВЦЭМ!$C$33:$C$776,СВЦЭМ!$A$33:$A$776,$A59,СВЦЭМ!$B$33:$B$776,R$47)+'СЕТ СН'!$G$9+СВЦЭМ!$D$10+'СЕТ СН'!$G$6-'СЕТ СН'!$G$19</f>
        <v>791.91699110000013</v>
      </c>
      <c r="S59" s="36">
        <f>SUMIFS(СВЦЭМ!$C$33:$C$776,СВЦЭМ!$A$33:$A$776,$A59,СВЦЭМ!$B$33:$B$776,S$47)+'СЕТ СН'!$G$9+СВЦЭМ!$D$10+'СЕТ СН'!$G$6-'СЕТ СН'!$G$19</f>
        <v>797.9061834900001</v>
      </c>
      <c r="T59" s="36">
        <f>SUMIFS(СВЦЭМ!$C$33:$C$776,СВЦЭМ!$A$33:$A$776,$A59,СВЦЭМ!$B$33:$B$776,T$47)+'СЕТ СН'!$G$9+СВЦЭМ!$D$10+'СЕТ СН'!$G$6-'СЕТ СН'!$G$19</f>
        <v>801.57125700999995</v>
      </c>
      <c r="U59" s="36">
        <f>SUMIFS(СВЦЭМ!$C$33:$C$776,СВЦЭМ!$A$33:$A$776,$A59,СВЦЭМ!$B$33:$B$776,U$47)+'СЕТ СН'!$G$9+СВЦЭМ!$D$10+'СЕТ СН'!$G$6-'СЕТ СН'!$G$19</f>
        <v>810.8436915100001</v>
      </c>
      <c r="V59" s="36">
        <f>SUMIFS(СВЦЭМ!$C$33:$C$776,СВЦЭМ!$A$33:$A$776,$A59,СВЦЭМ!$B$33:$B$776,V$47)+'СЕТ СН'!$G$9+СВЦЭМ!$D$10+'СЕТ СН'!$G$6-'СЕТ СН'!$G$19</f>
        <v>890.0818866300001</v>
      </c>
      <c r="W59" s="36">
        <f>SUMIFS(СВЦЭМ!$C$33:$C$776,СВЦЭМ!$A$33:$A$776,$A59,СВЦЭМ!$B$33:$B$776,W$47)+'СЕТ СН'!$G$9+СВЦЭМ!$D$10+'СЕТ СН'!$G$6-'СЕТ СН'!$G$19</f>
        <v>824.93642231000013</v>
      </c>
      <c r="X59" s="36">
        <f>SUMIFS(СВЦЭМ!$C$33:$C$776,СВЦЭМ!$A$33:$A$776,$A59,СВЦЭМ!$B$33:$B$776,X$47)+'СЕТ СН'!$G$9+СВЦЭМ!$D$10+'СЕТ СН'!$G$6-'СЕТ СН'!$G$19</f>
        <v>771.64799708999999</v>
      </c>
      <c r="Y59" s="36">
        <f>SUMIFS(СВЦЭМ!$C$33:$C$776,СВЦЭМ!$A$33:$A$776,$A59,СВЦЭМ!$B$33:$B$776,Y$47)+'СЕТ СН'!$G$9+СВЦЭМ!$D$10+'СЕТ СН'!$G$6-'СЕТ СН'!$G$19</f>
        <v>835.06228899999996</v>
      </c>
    </row>
    <row r="60" spans="1:25" ht="15.75" x14ac:dyDescent="0.2">
      <c r="A60" s="35">
        <f t="shared" si="1"/>
        <v>44087</v>
      </c>
      <c r="B60" s="36">
        <f>SUMIFS(СВЦЭМ!$C$33:$C$776,СВЦЭМ!$A$33:$A$776,$A60,СВЦЭМ!$B$33:$B$776,B$47)+'СЕТ СН'!$G$9+СВЦЭМ!$D$10+'СЕТ СН'!$G$6-'СЕТ СН'!$G$19</f>
        <v>929.48685522000005</v>
      </c>
      <c r="C60" s="36">
        <f>SUMIFS(СВЦЭМ!$C$33:$C$776,СВЦЭМ!$A$33:$A$776,$A60,СВЦЭМ!$B$33:$B$776,C$47)+'СЕТ СН'!$G$9+СВЦЭМ!$D$10+'СЕТ СН'!$G$6-'СЕТ СН'!$G$19</f>
        <v>949.20275657000002</v>
      </c>
      <c r="D60" s="36">
        <f>SUMIFS(СВЦЭМ!$C$33:$C$776,СВЦЭМ!$A$33:$A$776,$A60,СВЦЭМ!$B$33:$B$776,D$47)+'СЕТ СН'!$G$9+СВЦЭМ!$D$10+'СЕТ СН'!$G$6-'СЕТ СН'!$G$19</f>
        <v>967.43946514999993</v>
      </c>
      <c r="E60" s="36">
        <f>SUMIFS(СВЦЭМ!$C$33:$C$776,СВЦЭМ!$A$33:$A$776,$A60,СВЦЭМ!$B$33:$B$776,E$47)+'СЕТ СН'!$G$9+СВЦЭМ!$D$10+'СЕТ СН'!$G$6-'СЕТ СН'!$G$19</f>
        <v>977.44629934</v>
      </c>
      <c r="F60" s="36">
        <f>SUMIFS(СВЦЭМ!$C$33:$C$776,СВЦЭМ!$A$33:$A$776,$A60,СВЦЭМ!$B$33:$B$776,F$47)+'СЕТ СН'!$G$9+СВЦЭМ!$D$10+'СЕТ СН'!$G$6-'СЕТ СН'!$G$19</f>
        <v>986.31952165000007</v>
      </c>
      <c r="G60" s="36">
        <f>SUMIFS(СВЦЭМ!$C$33:$C$776,СВЦЭМ!$A$33:$A$776,$A60,СВЦЭМ!$B$33:$B$776,G$47)+'СЕТ СН'!$G$9+СВЦЭМ!$D$10+'СЕТ СН'!$G$6-'СЕТ СН'!$G$19</f>
        <v>981.03795009999999</v>
      </c>
      <c r="H60" s="36">
        <f>SUMIFS(СВЦЭМ!$C$33:$C$776,СВЦЭМ!$A$33:$A$776,$A60,СВЦЭМ!$B$33:$B$776,H$47)+'СЕТ СН'!$G$9+СВЦЭМ!$D$10+'СЕТ СН'!$G$6-'СЕТ СН'!$G$19</f>
        <v>975.85824737999997</v>
      </c>
      <c r="I60" s="36">
        <f>SUMIFS(СВЦЭМ!$C$33:$C$776,СВЦЭМ!$A$33:$A$776,$A60,СВЦЭМ!$B$33:$B$776,I$47)+'СЕТ СН'!$G$9+СВЦЭМ!$D$10+'СЕТ СН'!$G$6-'СЕТ СН'!$G$19</f>
        <v>955.22334969000008</v>
      </c>
      <c r="J60" s="36">
        <f>SUMIFS(СВЦЭМ!$C$33:$C$776,СВЦЭМ!$A$33:$A$776,$A60,СВЦЭМ!$B$33:$B$776,J$47)+'СЕТ СН'!$G$9+СВЦЭМ!$D$10+'СЕТ СН'!$G$6-'СЕТ СН'!$G$19</f>
        <v>903.3285074800001</v>
      </c>
      <c r="K60" s="36">
        <f>SUMIFS(СВЦЭМ!$C$33:$C$776,СВЦЭМ!$A$33:$A$776,$A60,СВЦЭМ!$B$33:$B$776,K$47)+'СЕТ СН'!$G$9+СВЦЭМ!$D$10+'СЕТ СН'!$G$6-'СЕТ СН'!$G$19</f>
        <v>850.77348359000007</v>
      </c>
      <c r="L60" s="36">
        <f>SUMIFS(СВЦЭМ!$C$33:$C$776,СВЦЭМ!$A$33:$A$776,$A60,СВЦЭМ!$B$33:$B$776,L$47)+'СЕТ СН'!$G$9+СВЦЭМ!$D$10+'СЕТ СН'!$G$6-'СЕТ СН'!$G$19</f>
        <v>832.77477036999994</v>
      </c>
      <c r="M60" s="36">
        <f>SUMIFS(СВЦЭМ!$C$33:$C$776,СВЦЭМ!$A$33:$A$776,$A60,СВЦЭМ!$B$33:$B$776,M$47)+'СЕТ СН'!$G$9+СВЦЭМ!$D$10+'СЕТ СН'!$G$6-'СЕТ СН'!$G$19</f>
        <v>791.02376475999995</v>
      </c>
      <c r="N60" s="36">
        <f>SUMIFS(СВЦЭМ!$C$33:$C$776,СВЦЭМ!$A$33:$A$776,$A60,СВЦЭМ!$B$33:$B$776,N$47)+'СЕТ СН'!$G$9+СВЦЭМ!$D$10+'СЕТ СН'!$G$6-'СЕТ СН'!$G$19</f>
        <v>742.34588243000007</v>
      </c>
      <c r="O60" s="36">
        <f>SUMIFS(СВЦЭМ!$C$33:$C$776,СВЦЭМ!$A$33:$A$776,$A60,СВЦЭМ!$B$33:$B$776,O$47)+'СЕТ СН'!$G$9+СВЦЭМ!$D$10+'СЕТ СН'!$G$6-'СЕТ СН'!$G$19</f>
        <v>742.24851637999996</v>
      </c>
      <c r="P60" s="36">
        <f>SUMIFS(СВЦЭМ!$C$33:$C$776,СВЦЭМ!$A$33:$A$776,$A60,СВЦЭМ!$B$33:$B$776,P$47)+'СЕТ СН'!$G$9+СВЦЭМ!$D$10+'СЕТ СН'!$G$6-'СЕТ СН'!$G$19</f>
        <v>734.60499744000003</v>
      </c>
      <c r="Q60" s="36">
        <f>SUMIFS(СВЦЭМ!$C$33:$C$776,СВЦЭМ!$A$33:$A$776,$A60,СВЦЭМ!$B$33:$B$776,Q$47)+'СЕТ СН'!$G$9+СВЦЭМ!$D$10+'СЕТ СН'!$G$6-'СЕТ СН'!$G$19</f>
        <v>733.78020300000003</v>
      </c>
      <c r="R60" s="36">
        <f>SUMIFS(СВЦЭМ!$C$33:$C$776,СВЦЭМ!$A$33:$A$776,$A60,СВЦЭМ!$B$33:$B$776,R$47)+'СЕТ СН'!$G$9+СВЦЭМ!$D$10+'СЕТ СН'!$G$6-'СЕТ СН'!$G$19</f>
        <v>733.68921535999993</v>
      </c>
      <c r="S60" s="36">
        <f>SUMIFS(СВЦЭМ!$C$33:$C$776,СВЦЭМ!$A$33:$A$776,$A60,СВЦЭМ!$B$33:$B$776,S$47)+'СЕТ СН'!$G$9+СВЦЭМ!$D$10+'СЕТ СН'!$G$6-'СЕТ СН'!$G$19</f>
        <v>747.62383407000016</v>
      </c>
      <c r="T60" s="36">
        <f>SUMIFS(СВЦЭМ!$C$33:$C$776,СВЦЭМ!$A$33:$A$776,$A60,СВЦЭМ!$B$33:$B$776,T$47)+'СЕТ СН'!$G$9+СВЦЭМ!$D$10+'СЕТ СН'!$G$6-'СЕТ СН'!$G$19</f>
        <v>749.51275540999995</v>
      </c>
      <c r="U60" s="36">
        <f>SUMIFS(СВЦЭМ!$C$33:$C$776,СВЦЭМ!$A$33:$A$776,$A60,СВЦЭМ!$B$33:$B$776,U$47)+'СЕТ СН'!$G$9+СВЦЭМ!$D$10+'СЕТ СН'!$G$6-'СЕТ СН'!$G$19</f>
        <v>759.46530131999998</v>
      </c>
      <c r="V60" s="36">
        <f>SUMIFS(СВЦЭМ!$C$33:$C$776,СВЦЭМ!$A$33:$A$776,$A60,СВЦЭМ!$B$33:$B$776,V$47)+'СЕТ СН'!$G$9+СВЦЭМ!$D$10+'СЕТ СН'!$G$6-'СЕТ СН'!$G$19</f>
        <v>781.28658838000001</v>
      </c>
      <c r="W60" s="36">
        <f>SUMIFS(СВЦЭМ!$C$33:$C$776,СВЦЭМ!$A$33:$A$776,$A60,СВЦЭМ!$B$33:$B$776,W$47)+'СЕТ СН'!$G$9+СВЦЭМ!$D$10+'СЕТ СН'!$G$6-'СЕТ СН'!$G$19</f>
        <v>774.74254932000008</v>
      </c>
      <c r="X60" s="36">
        <f>SUMIFS(СВЦЭМ!$C$33:$C$776,СВЦЭМ!$A$33:$A$776,$A60,СВЦЭМ!$B$33:$B$776,X$47)+'СЕТ СН'!$G$9+СВЦЭМ!$D$10+'СЕТ СН'!$G$6-'СЕТ СН'!$G$19</f>
        <v>752.46877734000009</v>
      </c>
      <c r="Y60" s="36">
        <f>SUMIFS(СВЦЭМ!$C$33:$C$776,СВЦЭМ!$A$33:$A$776,$A60,СВЦЭМ!$B$33:$B$776,Y$47)+'СЕТ СН'!$G$9+СВЦЭМ!$D$10+'СЕТ СН'!$G$6-'СЕТ СН'!$G$19</f>
        <v>831.0680928700001</v>
      </c>
    </row>
    <row r="61" spans="1:25" ht="15.75" x14ac:dyDescent="0.2">
      <c r="A61" s="35">
        <f t="shared" si="1"/>
        <v>44088</v>
      </c>
      <c r="B61" s="36">
        <f>SUMIFS(СВЦЭМ!$C$33:$C$776,СВЦЭМ!$A$33:$A$776,$A61,СВЦЭМ!$B$33:$B$776,B$47)+'СЕТ СН'!$G$9+СВЦЭМ!$D$10+'СЕТ СН'!$G$6-'СЕТ СН'!$G$19</f>
        <v>930.30891799000005</v>
      </c>
      <c r="C61" s="36">
        <f>SUMIFS(СВЦЭМ!$C$33:$C$776,СВЦЭМ!$A$33:$A$776,$A61,СВЦЭМ!$B$33:$B$776,C$47)+'СЕТ СН'!$G$9+СВЦЭМ!$D$10+'СЕТ СН'!$G$6-'СЕТ СН'!$G$19</f>
        <v>965.92759218000015</v>
      </c>
      <c r="D61" s="36">
        <f>SUMIFS(СВЦЭМ!$C$33:$C$776,СВЦЭМ!$A$33:$A$776,$A61,СВЦЭМ!$B$33:$B$776,D$47)+'СЕТ СН'!$G$9+СВЦЭМ!$D$10+'СЕТ СН'!$G$6-'СЕТ СН'!$G$19</f>
        <v>971.96150862000013</v>
      </c>
      <c r="E61" s="36">
        <f>SUMIFS(СВЦЭМ!$C$33:$C$776,СВЦЭМ!$A$33:$A$776,$A61,СВЦЭМ!$B$33:$B$776,E$47)+'СЕТ СН'!$G$9+СВЦЭМ!$D$10+'СЕТ СН'!$G$6-'СЕТ СН'!$G$19</f>
        <v>969.9110778700001</v>
      </c>
      <c r="F61" s="36">
        <f>SUMIFS(СВЦЭМ!$C$33:$C$776,СВЦЭМ!$A$33:$A$776,$A61,СВЦЭМ!$B$33:$B$776,F$47)+'СЕТ СН'!$G$9+СВЦЭМ!$D$10+'СЕТ СН'!$G$6-'СЕТ СН'!$G$19</f>
        <v>970.84837955000012</v>
      </c>
      <c r="G61" s="36">
        <f>SUMIFS(СВЦЭМ!$C$33:$C$776,СВЦЭМ!$A$33:$A$776,$A61,СВЦЭМ!$B$33:$B$776,G$47)+'СЕТ СН'!$G$9+СВЦЭМ!$D$10+'СЕТ СН'!$G$6-'СЕТ СН'!$G$19</f>
        <v>974.34359719000008</v>
      </c>
      <c r="H61" s="36">
        <f>SUMIFS(СВЦЭМ!$C$33:$C$776,СВЦЭМ!$A$33:$A$776,$A61,СВЦЭМ!$B$33:$B$776,H$47)+'СЕТ СН'!$G$9+СВЦЭМ!$D$10+'СЕТ СН'!$G$6-'СЕТ СН'!$G$19</f>
        <v>1013.6306435900001</v>
      </c>
      <c r="I61" s="36">
        <f>SUMIFS(СВЦЭМ!$C$33:$C$776,СВЦЭМ!$A$33:$A$776,$A61,СВЦЭМ!$B$33:$B$776,I$47)+'СЕТ СН'!$G$9+СВЦЭМ!$D$10+'СЕТ СН'!$G$6-'СЕТ СН'!$G$19</f>
        <v>998.06477398000015</v>
      </c>
      <c r="J61" s="36">
        <f>SUMIFS(СВЦЭМ!$C$33:$C$776,СВЦЭМ!$A$33:$A$776,$A61,СВЦЭМ!$B$33:$B$776,J$47)+'СЕТ СН'!$G$9+СВЦЭМ!$D$10+'СЕТ СН'!$G$6-'СЕТ СН'!$G$19</f>
        <v>952.71908316000008</v>
      </c>
      <c r="K61" s="36">
        <f>SUMIFS(СВЦЭМ!$C$33:$C$776,СВЦЭМ!$A$33:$A$776,$A61,СВЦЭМ!$B$33:$B$776,K$47)+'СЕТ СН'!$G$9+СВЦЭМ!$D$10+'СЕТ СН'!$G$6-'СЕТ СН'!$G$19</f>
        <v>924.83397265000008</v>
      </c>
      <c r="L61" s="36">
        <f>SUMIFS(СВЦЭМ!$C$33:$C$776,СВЦЭМ!$A$33:$A$776,$A61,СВЦЭМ!$B$33:$B$776,L$47)+'СЕТ СН'!$G$9+СВЦЭМ!$D$10+'СЕТ СН'!$G$6-'СЕТ СН'!$G$19</f>
        <v>914.21104127000012</v>
      </c>
      <c r="M61" s="36">
        <f>SUMIFS(СВЦЭМ!$C$33:$C$776,СВЦЭМ!$A$33:$A$776,$A61,СВЦЭМ!$B$33:$B$776,M$47)+'СЕТ СН'!$G$9+СВЦЭМ!$D$10+'СЕТ СН'!$G$6-'СЕТ СН'!$G$19</f>
        <v>852.04419331999998</v>
      </c>
      <c r="N61" s="36">
        <f>SUMIFS(СВЦЭМ!$C$33:$C$776,СВЦЭМ!$A$33:$A$776,$A61,СВЦЭМ!$B$33:$B$776,N$47)+'СЕТ СН'!$G$9+СВЦЭМ!$D$10+'СЕТ СН'!$G$6-'СЕТ СН'!$G$19</f>
        <v>808.95185673000015</v>
      </c>
      <c r="O61" s="36">
        <f>SUMIFS(СВЦЭМ!$C$33:$C$776,СВЦЭМ!$A$33:$A$776,$A61,СВЦЭМ!$B$33:$B$776,O$47)+'СЕТ СН'!$G$9+СВЦЭМ!$D$10+'СЕТ СН'!$G$6-'СЕТ СН'!$G$19</f>
        <v>803.45510919000003</v>
      </c>
      <c r="P61" s="36">
        <f>SUMIFS(СВЦЭМ!$C$33:$C$776,СВЦЭМ!$A$33:$A$776,$A61,СВЦЭМ!$B$33:$B$776,P$47)+'СЕТ СН'!$G$9+СВЦЭМ!$D$10+'СЕТ СН'!$G$6-'СЕТ СН'!$G$19</f>
        <v>807.75663570999995</v>
      </c>
      <c r="Q61" s="36">
        <f>SUMIFS(СВЦЭМ!$C$33:$C$776,СВЦЭМ!$A$33:$A$776,$A61,СВЦЭМ!$B$33:$B$776,Q$47)+'СЕТ СН'!$G$9+СВЦЭМ!$D$10+'СЕТ СН'!$G$6-'СЕТ СН'!$G$19</f>
        <v>811.81060821000005</v>
      </c>
      <c r="R61" s="36">
        <f>SUMIFS(СВЦЭМ!$C$33:$C$776,СВЦЭМ!$A$33:$A$776,$A61,СВЦЭМ!$B$33:$B$776,R$47)+'СЕТ СН'!$G$9+СВЦЭМ!$D$10+'СЕТ СН'!$G$6-'СЕТ СН'!$G$19</f>
        <v>798.43396299999995</v>
      </c>
      <c r="S61" s="36">
        <f>SUMIFS(СВЦЭМ!$C$33:$C$776,СВЦЭМ!$A$33:$A$776,$A61,СВЦЭМ!$B$33:$B$776,S$47)+'СЕТ СН'!$G$9+СВЦЭМ!$D$10+'СЕТ СН'!$G$6-'СЕТ СН'!$G$19</f>
        <v>799.06108681000001</v>
      </c>
      <c r="T61" s="36">
        <f>SUMIFS(СВЦЭМ!$C$33:$C$776,СВЦЭМ!$A$33:$A$776,$A61,СВЦЭМ!$B$33:$B$776,T$47)+'СЕТ СН'!$G$9+СВЦЭМ!$D$10+'СЕТ СН'!$G$6-'СЕТ СН'!$G$19</f>
        <v>795.72143290000008</v>
      </c>
      <c r="U61" s="36">
        <f>SUMIFS(СВЦЭМ!$C$33:$C$776,СВЦЭМ!$A$33:$A$776,$A61,СВЦЭМ!$B$33:$B$776,U$47)+'СЕТ СН'!$G$9+СВЦЭМ!$D$10+'СЕТ СН'!$G$6-'СЕТ СН'!$G$19</f>
        <v>775.55288936000011</v>
      </c>
      <c r="V61" s="36">
        <f>SUMIFS(СВЦЭМ!$C$33:$C$776,СВЦЭМ!$A$33:$A$776,$A61,СВЦЭМ!$B$33:$B$776,V$47)+'СЕТ СН'!$G$9+СВЦЭМ!$D$10+'СЕТ СН'!$G$6-'СЕТ СН'!$G$19</f>
        <v>770.98771084999998</v>
      </c>
      <c r="W61" s="36">
        <f>SUMIFS(СВЦЭМ!$C$33:$C$776,СВЦЭМ!$A$33:$A$776,$A61,СВЦЭМ!$B$33:$B$776,W$47)+'СЕТ СН'!$G$9+СВЦЭМ!$D$10+'СЕТ СН'!$G$6-'СЕТ СН'!$G$19</f>
        <v>780.63886071000002</v>
      </c>
      <c r="X61" s="36">
        <f>SUMIFS(СВЦЭМ!$C$33:$C$776,СВЦЭМ!$A$33:$A$776,$A61,СВЦЭМ!$B$33:$B$776,X$47)+'СЕТ СН'!$G$9+СВЦЭМ!$D$10+'СЕТ СН'!$G$6-'СЕТ СН'!$G$19</f>
        <v>803.77081522000003</v>
      </c>
      <c r="Y61" s="36">
        <f>SUMIFS(СВЦЭМ!$C$33:$C$776,СВЦЭМ!$A$33:$A$776,$A61,СВЦЭМ!$B$33:$B$776,Y$47)+'СЕТ СН'!$G$9+СВЦЭМ!$D$10+'СЕТ СН'!$G$6-'СЕТ СН'!$G$19</f>
        <v>911.86454113000013</v>
      </c>
    </row>
    <row r="62" spans="1:25" ht="15.75" x14ac:dyDescent="0.2">
      <c r="A62" s="35">
        <f t="shared" si="1"/>
        <v>44089</v>
      </c>
      <c r="B62" s="36">
        <f>SUMIFS(СВЦЭМ!$C$33:$C$776,СВЦЭМ!$A$33:$A$776,$A62,СВЦЭМ!$B$33:$B$776,B$47)+'СЕТ СН'!$G$9+СВЦЭМ!$D$10+'СЕТ СН'!$G$6-'СЕТ СН'!$G$19</f>
        <v>954.35454378999998</v>
      </c>
      <c r="C62" s="36">
        <f>SUMIFS(СВЦЭМ!$C$33:$C$776,СВЦЭМ!$A$33:$A$776,$A62,СВЦЭМ!$B$33:$B$776,C$47)+'СЕТ СН'!$G$9+СВЦЭМ!$D$10+'СЕТ СН'!$G$6-'СЕТ СН'!$G$19</f>
        <v>967.85521571999993</v>
      </c>
      <c r="D62" s="36">
        <f>SUMIFS(СВЦЭМ!$C$33:$C$776,СВЦЭМ!$A$33:$A$776,$A62,СВЦЭМ!$B$33:$B$776,D$47)+'СЕТ СН'!$G$9+СВЦЭМ!$D$10+'СЕТ СН'!$G$6-'СЕТ СН'!$G$19</f>
        <v>992.48225175000016</v>
      </c>
      <c r="E62" s="36">
        <f>SUMIFS(СВЦЭМ!$C$33:$C$776,СВЦЭМ!$A$33:$A$776,$A62,СВЦЭМ!$B$33:$B$776,E$47)+'СЕТ СН'!$G$9+СВЦЭМ!$D$10+'СЕТ СН'!$G$6-'СЕТ СН'!$G$19</f>
        <v>997.04909055999997</v>
      </c>
      <c r="F62" s="36">
        <f>SUMIFS(СВЦЭМ!$C$33:$C$776,СВЦЭМ!$A$33:$A$776,$A62,СВЦЭМ!$B$33:$B$776,F$47)+'СЕТ СН'!$G$9+СВЦЭМ!$D$10+'СЕТ СН'!$G$6-'СЕТ СН'!$G$19</f>
        <v>994.27253876999998</v>
      </c>
      <c r="G62" s="36">
        <f>SUMIFS(СВЦЭМ!$C$33:$C$776,СВЦЭМ!$A$33:$A$776,$A62,СВЦЭМ!$B$33:$B$776,G$47)+'СЕТ СН'!$G$9+СВЦЭМ!$D$10+'СЕТ СН'!$G$6-'СЕТ СН'!$G$19</f>
        <v>986.28319924000016</v>
      </c>
      <c r="H62" s="36">
        <f>SUMIFS(СВЦЭМ!$C$33:$C$776,СВЦЭМ!$A$33:$A$776,$A62,СВЦЭМ!$B$33:$B$776,H$47)+'СЕТ СН'!$G$9+СВЦЭМ!$D$10+'СЕТ СН'!$G$6-'СЕТ СН'!$G$19</f>
        <v>943.42111455999998</v>
      </c>
      <c r="I62" s="36">
        <f>SUMIFS(СВЦЭМ!$C$33:$C$776,СВЦЭМ!$A$33:$A$776,$A62,СВЦЭМ!$B$33:$B$776,I$47)+'СЕТ СН'!$G$9+СВЦЭМ!$D$10+'СЕТ СН'!$G$6-'СЕТ СН'!$G$19</f>
        <v>929.72797306999996</v>
      </c>
      <c r="J62" s="36">
        <f>SUMIFS(СВЦЭМ!$C$33:$C$776,СВЦЭМ!$A$33:$A$776,$A62,СВЦЭМ!$B$33:$B$776,J$47)+'СЕТ СН'!$G$9+СВЦЭМ!$D$10+'СЕТ СН'!$G$6-'СЕТ СН'!$G$19</f>
        <v>880.44355508000012</v>
      </c>
      <c r="K62" s="36">
        <f>SUMIFS(СВЦЭМ!$C$33:$C$776,СВЦЭМ!$A$33:$A$776,$A62,СВЦЭМ!$B$33:$B$776,K$47)+'СЕТ СН'!$G$9+СВЦЭМ!$D$10+'СЕТ СН'!$G$6-'СЕТ СН'!$G$19</f>
        <v>844.02573776000008</v>
      </c>
      <c r="L62" s="36">
        <f>SUMIFS(СВЦЭМ!$C$33:$C$776,СВЦЭМ!$A$33:$A$776,$A62,СВЦЭМ!$B$33:$B$776,L$47)+'СЕТ СН'!$G$9+СВЦЭМ!$D$10+'СЕТ СН'!$G$6-'СЕТ СН'!$G$19</f>
        <v>863.29095594</v>
      </c>
      <c r="M62" s="36">
        <f>SUMIFS(СВЦЭМ!$C$33:$C$776,СВЦЭМ!$A$33:$A$776,$A62,СВЦЭМ!$B$33:$B$776,M$47)+'СЕТ СН'!$G$9+СВЦЭМ!$D$10+'СЕТ СН'!$G$6-'СЕТ СН'!$G$19</f>
        <v>833.63033031999998</v>
      </c>
      <c r="N62" s="36">
        <f>SUMIFS(СВЦЭМ!$C$33:$C$776,СВЦЭМ!$A$33:$A$776,$A62,СВЦЭМ!$B$33:$B$776,N$47)+'СЕТ СН'!$G$9+СВЦЭМ!$D$10+'СЕТ СН'!$G$6-'СЕТ СН'!$G$19</f>
        <v>789.21928633000016</v>
      </c>
      <c r="O62" s="36">
        <f>SUMIFS(СВЦЭМ!$C$33:$C$776,СВЦЭМ!$A$33:$A$776,$A62,СВЦЭМ!$B$33:$B$776,O$47)+'СЕТ СН'!$G$9+СВЦЭМ!$D$10+'СЕТ СН'!$G$6-'СЕТ СН'!$G$19</f>
        <v>759.71636082999999</v>
      </c>
      <c r="P62" s="36">
        <f>SUMIFS(СВЦЭМ!$C$33:$C$776,СВЦЭМ!$A$33:$A$776,$A62,СВЦЭМ!$B$33:$B$776,P$47)+'СЕТ СН'!$G$9+СВЦЭМ!$D$10+'СЕТ СН'!$G$6-'СЕТ СН'!$G$19</f>
        <v>763.35124210000004</v>
      </c>
      <c r="Q62" s="36">
        <f>SUMIFS(СВЦЭМ!$C$33:$C$776,СВЦЭМ!$A$33:$A$776,$A62,СВЦЭМ!$B$33:$B$776,Q$47)+'СЕТ СН'!$G$9+СВЦЭМ!$D$10+'СЕТ СН'!$G$6-'СЕТ СН'!$G$19</f>
        <v>767.18745090000016</v>
      </c>
      <c r="R62" s="36">
        <f>SUMIFS(СВЦЭМ!$C$33:$C$776,СВЦЭМ!$A$33:$A$776,$A62,СВЦЭМ!$B$33:$B$776,R$47)+'СЕТ СН'!$G$9+СВЦЭМ!$D$10+'СЕТ СН'!$G$6-'СЕТ СН'!$G$19</f>
        <v>756.27504066999995</v>
      </c>
      <c r="S62" s="36">
        <f>SUMIFS(СВЦЭМ!$C$33:$C$776,СВЦЭМ!$A$33:$A$776,$A62,СВЦЭМ!$B$33:$B$776,S$47)+'СЕТ СН'!$G$9+СВЦЭМ!$D$10+'СЕТ СН'!$G$6-'СЕТ СН'!$G$19</f>
        <v>760.47336190999999</v>
      </c>
      <c r="T62" s="36">
        <f>SUMIFS(СВЦЭМ!$C$33:$C$776,СВЦЭМ!$A$33:$A$776,$A62,СВЦЭМ!$B$33:$B$776,T$47)+'СЕТ СН'!$G$9+СВЦЭМ!$D$10+'СЕТ СН'!$G$6-'СЕТ СН'!$G$19</f>
        <v>743.8187694400001</v>
      </c>
      <c r="U62" s="36">
        <f>SUMIFS(СВЦЭМ!$C$33:$C$776,СВЦЭМ!$A$33:$A$776,$A62,СВЦЭМ!$B$33:$B$776,U$47)+'СЕТ СН'!$G$9+СВЦЭМ!$D$10+'СЕТ СН'!$G$6-'СЕТ СН'!$G$19</f>
        <v>728.40032412999994</v>
      </c>
      <c r="V62" s="36">
        <f>SUMIFS(СВЦЭМ!$C$33:$C$776,СВЦЭМ!$A$33:$A$776,$A62,СВЦЭМ!$B$33:$B$776,V$47)+'СЕТ СН'!$G$9+СВЦЭМ!$D$10+'СЕТ СН'!$G$6-'СЕТ СН'!$G$19</f>
        <v>740.87798361</v>
      </c>
      <c r="W62" s="36">
        <f>SUMIFS(СВЦЭМ!$C$33:$C$776,СВЦЭМ!$A$33:$A$776,$A62,СВЦЭМ!$B$33:$B$776,W$47)+'СЕТ СН'!$G$9+СВЦЭМ!$D$10+'СЕТ СН'!$G$6-'СЕТ СН'!$G$19</f>
        <v>744.09948666000014</v>
      </c>
      <c r="X62" s="36">
        <f>SUMIFS(СВЦЭМ!$C$33:$C$776,СВЦЭМ!$A$33:$A$776,$A62,СВЦЭМ!$B$33:$B$776,X$47)+'СЕТ СН'!$G$9+СВЦЭМ!$D$10+'СЕТ СН'!$G$6-'СЕТ СН'!$G$19</f>
        <v>773.19638789999999</v>
      </c>
      <c r="Y62" s="36">
        <f>SUMIFS(СВЦЭМ!$C$33:$C$776,СВЦЭМ!$A$33:$A$776,$A62,СВЦЭМ!$B$33:$B$776,Y$47)+'СЕТ СН'!$G$9+СВЦЭМ!$D$10+'СЕТ СН'!$G$6-'СЕТ СН'!$G$19</f>
        <v>865.92049569999995</v>
      </c>
    </row>
    <row r="63" spans="1:25" ht="15.75" x14ac:dyDescent="0.2">
      <c r="A63" s="35">
        <f t="shared" si="1"/>
        <v>44090</v>
      </c>
      <c r="B63" s="36">
        <f>SUMIFS(СВЦЭМ!$C$33:$C$776,СВЦЭМ!$A$33:$A$776,$A63,СВЦЭМ!$B$33:$B$776,B$47)+'СЕТ СН'!$G$9+СВЦЭМ!$D$10+'СЕТ СН'!$G$6-'СЕТ СН'!$G$19</f>
        <v>940.33270501000015</v>
      </c>
      <c r="C63" s="36">
        <f>SUMIFS(СВЦЭМ!$C$33:$C$776,СВЦЭМ!$A$33:$A$776,$A63,СВЦЭМ!$B$33:$B$776,C$47)+'СЕТ СН'!$G$9+СВЦЭМ!$D$10+'СЕТ СН'!$G$6-'СЕТ СН'!$G$19</f>
        <v>969.67196314000012</v>
      </c>
      <c r="D63" s="36">
        <f>SUMIFS(СВЦЭМ!$C$33:$C$776,СВЦЭМ!$A$33:$A$776,$A63,СВЦЭМ!$B$33:$B$776,D$47)+'СЕТ СН'!$G$9+СВЦЭМ!$D$10+'СЕТ СН'!$G$6-'СЕТ СН'!$G$19</f>
        <v>998.73468560000015</v>
      </c>
      <c r="E63" s="36">
        <f>SUMIFS(СВЦЭМ!$C$33:$C$776,СВЦЭМ!$A$33:$A$776,$A63,СВЦЭМ!$B$33:$B$776,E$47)+'СЕТ СН'!$G$9+СВЦЭМ!$D$10+'СЕТ СН'!$G$6-'СЕТ СН'!$G$19</f>
        <v>1003.64148189</v>
      </c>
      <c r="F63" s="36">
        <f>SUMIFS(СВЦЭМ!$C$33:$C$776,СВЦЭМ!$A$33:$A$776,$A63,СВЦЭМ!$B$33:$B$776,F$47)+'СЕТ СН'!$G$9+СВЦЭМ!$D$10+'СЕТ СН'!$G$6-'СЕТ СН'!$G$19</f>
        <v>1031.43668349</v>
      </c>
      <c r="G63" s="36">
        <f>SUMIFS(СВЦЭМ!$C$33:$C$776,СВЦЭМ!$A$33:$A$776,$A63,СВЦЭМ!$B$33:$B$776,G$47)+'СЕТ СН'!$G$9+СВЦЭМ!$D$10+'СЕТ СН'!$G$6-'СЕТ СН'!$G$19</f>
        <v>1013.61524102</v>
      </c>
      <c r="H63" s="36">
        <f>SUMIFS(СВЦЭМ!$C$33:$C$776,СВЦЭМ!$A$33:$A$776,$A63,СВЦЭМ!$B$33:$B$776,H$47)+'СЕТ СН'!$G$9+СВЦЭМ!$D$10+'СЕТ СН'!$G$6-'СЕТ СН'!$G$19</f>
        <v>952.74546967000015</v>
      </c>
      <c r="I63" s="36">
        <f>SUMIFS(СВЦЭМ!$C$33:$C$776,СВЦЭМ!$A$33:$A$776,$A63,СВЦЭМ!$B$33:$B$776,I$47)+'СЕТ СН'!$G$9+СВЦЭМ!$D$10+'СЕТ СН'!$G$6-'СЕТ СН'!$G$19</f>
        <v>892.37226213000008</v>
      </c>
      <c r="J63" s="36">
        <f>SUMIFS(СВЦЭМ!$C$33:$C$776,СВЦЭМ!$A$33:$A$776,$A63,СВЦЭМ!$B$33:$B$776,J$47)+'СЕТ СН'!$G$9+СВЦЭМ!$D$10+'СЕТ СН'!$G$6-'СЕТ СН'!$G$19</f>
        <v>865.40107132000003</v>
      </c>
      <c r="K63" s="36">
        <f>SUMIFS(СВЦЭМ!$C$33:$C$776,СВЦЭМ!$A$33:$A$776,$A63,СВЦЭМ!$B$33:$B$776,K$47)+'СЕТ СН'!$G$9+СВЦЭМ!$D$10+'СЕТ СН'!$G$6-'СЕТ СН'!$G$19</f>
        <v>857.14600397000004</v>
      </c>
      <c r="L63" s="36">
        <f>SUMIFS(СВЦЭМ!$C$33:$C$776,СВЦЭМ!$A$33:$A$776,$A63,СВЦЭМ!$B$33:$B$776,L$47)+'СЕТ СН'!$G$9+СВЦЭМ!$D$10+'СЕТ СН'!$G$6-'СЕТ СН'!$G$19</f>
        <v>840.49311833000002</v>
      </c>
      <c r="M63" s="36">
        <f>SUMIFS(СВЦЭМ!$C$33:$C$776,СВЦЭМ!$A$33:$A$776,$A63,СВЦЭМ!$B$33:$B$776,M$47)+'СЕТ СН'!$G$9+СВЦЭМ!$D$10+'СЕТ СН'!$G$6-'СЕТ СН'!$G$19</f>
        <v>804.76685754000005</v>
      </c>
      <c r="N63" s="36">
        <f>SUMIFS(СВЦЭМ!$C$33:$C$776,СВЦЭМ!$A$33:$A$776,$A63,СВЦЭМ!$B$33:$B$776,N$47)+'СЕТ СН'!$G$9+СВЦЭМ!$D$10+'СЕТ СН'!$G$6-'СЕТ СН'!$G$19</f>
        <v>759.09183282000004</v>
      </c>
      <c r="O63" s="36">
        <f>SUMIFS(СВЦЭМ!$C$33:$C$776,СВЦЭМ!$A$33:$A$776,$A63,СВЦЭМ!$B$33:$B$776,O$47)+'СЕТ СН'!$G$9+СВЦЭМ!$D$10+'СЕТ СН'!$G$6-'СЕТ СН'!$G$19</f>
        <v>743.08634624000001</v>
      </c>
      <c r="P63" s="36">
        <f>SUMIFS(СВЦЭМ!$C$33:$C$776,СВЦЭМ!$A$33:$A$776,$A63,СВЦЭМ!$B$33:$B$776,P$47)+'СЕТ СН'!$G$9+СВЦЭМ!$D$10+'СЕТ СН'!$G$6-'СЕТ СН'!$G$19</f>
        <v>743.17795291000016</v>
      </c>
      <c r="Q63" s="36">
        <f>SUMIFS(СВЦЭМ!$C$33:$C$776,СВЦЭМ!$A$33:$A$776,$A63,СВЦЭМ!$B$33:$B$776,Q$47)+'СЕТ СН'!$G$9+СВЦЭМ!$D$10+'СЕТ СН'!$G$6-'СЕТ СН'!$G$19</f>
        <v>741.02310428999999</v>
      </c>
      <c r="R63" s="36">
        <f>SUMIFS(СВЦЭМ!$C$33:$C$776,СВЦЭМ!$A$33:$A$776,$A63,СВЦЭМ!$B$33:$B$776,R$47)+'СЕТ СН'!$G$9+СВЦЭМ!$D$10+'СЕТ СН'!$G$6-'СЕТ СН'!$G$19</f>
        <v>739.36547956999993</v>
      </c>
      <c r="S63" s="36">
        <f>SUMIFS(СВЦЭМ!$C$33:$C$776,СВЦЭМ!$A$33:$A$776,$A63,СВЦЭМ!$B$33:$B$776,S$47)+'СЕТ СН'!$G$9+СВЦЭМ!$D$10+'СЕТ СН'!$G$6-'СЕТ СН'!$G$19</f>
        <v>738.47917060999998</v>
      </c>
      <c r="T63" s="36">
        <f>SUMIFS(СВЦЭМ!$C$33:$C$776,СВЦЭМ!$A$33:$A$776,$A63,СВЦЭМ!$B$33:$B$776,T$47)+'СЕТ СН'!$G$9+СВЦЭМ!$D$10+'СЕТ СН'!$G$6-'СЕТ СН'!$G$19</f>
        <v>730.98905914000011</v>
      </c>
      <c r="U63" s="36">
        <f>SUMIFS(СВЦЭМ!$C$33:$C$776,СВЦЭМ!$A$33:$A$776,$A63,СВЦЭМ!$B$33:$B$776,U$47)+'СЕТ СН'!$G$9+СВЦЭМ!$D$10+'СЕТ СН'!$G$6-'СЕТ СН'!$G$19</f>
        <v>735.29494477000003</v>
      </c>
      <c r="V63" s="36">
        <f>SUMIFS(СВЦЭМ!$C$33:$C$776,СВЦЭМ!$A$33:$A$776,$A63,СВЦЭМ!$B$33:$B$776,V$47)+'СЕТ СН'!$G$9+СВЦЭМ!$D$10+'СЕТ СН'!$G$6-'СЕТ СН'!$G$19</f>
        <v>739.22189679000007</v>
      </c>
      <c r="W63" s="36">
        <f>SUMIFS(СВЦЭМ!$C$33:$C$776,СВЦЭМ!$A$33:$A$776,$A63,СВЦЭМ!$B$33:$B$776,W$47)+'СЕТ СН'!$G$9+СВЦЭМ!$D$10+'СЕТ СН'!$G$6-'СЕТ СН'!$G$19</f>
        <v>725.62991849000014</v>
      </c>
      <c r="X63" s="36">
        <f>SUMIFS(СВЦЭМ!$C$33:$C$776,СВЦЭМ!$A$33:$A$776,$A63,СВЦЭМ!$B$33:$B$776,X$47)+'СЕТ СН'!$G$9+СВЦЭМ!$D$10+'СЕТ СН'!$G$6-'СЕТ СН'!$G$19</f>
        <v>757.60915339000007</v>
      </c>
      <c r="Y63" s="36">
        <f>SUMIFS(СВЦЭМ!$C$33:$C$776,СВЦЭМ!$A$33:$A$776,$A63,СВЦЭМ!$B$33:$B$776,Y$47)+'СЕТ СН'!$G$9+СВЦЭМ!$D$10+'СЕТ СН'!$G$6-'СЕТ СН'!$G$19</f>
        <v>845.13273987000002</v>
      </c>
    </row>
    <row r="64" spans="1:25" ht="15.75" x14ac:dyDescent="0.2">
      <c r="A64" s="35">
        <f t="shared" si="1"/>
        <v>44091</v>
      </c>
      <c r="B64" s="36">
        <f>SUMIFS(СВЦЭМ!$C$33:$C$776,СВЦЭМ!$A$33:$A$776,$A64,СВЦЭМ!$B$33:$B$776,B$47)+'СЕТ СН'!$G$9+СВЦЭМ!$D$10+'СЕТ СН'!$G$6-'СЕТ СН'!$G$19</f>
        <v>962.71299872000009</v>
      </c>
      <c r="C64" s="36">
        <f>SUMIFS(СВЦЭМ!$C$33:$C$776,СВЦЭМ!$A$33:$A$776,$A64,СВЦЭМ!$B$33:$B$776,C$47)+'СЕТ СН'!$G$9+СВЦЭМ!$D$10+'СЕТ СН'!$G$6-'СЕТ СН'!$G$19</f>
        <v>990.84847549999995</v>
      </c>
      <c r="D64" s="36">
        <f>SUMIFS(СВЦЭМ!$C$33:$C$776,СВЦЭМ!$A$33:$A$776,$A64,СВЦЭМ!$B$33:$B$776,D$47)+'СЕТ СН'!$G$9+СВЦЭМ!$D$10+'СЕТ СН'!$G$6-'СЕТ СН'!$G$19</f>
        <v>1015.3162270299999</v>
      </c>
      <c r="E64" s="36">
        <f>SUMIFS(СВЦЭМ!$C$33:$C$776,СВЦЭМ!$A$33:$A$776,$A64,СВЦЭМ!$B$33:$B$776,E$47)+'СЕТ СН'!$G$9+СВЦЭМ!$D$10+'СЕТ СН'!$G$6-'СЕТ СН'!$G$19</f>
        <v>1025.3255706100001</v>
      </c>
      <c r="F64" s="36">
        <f>SUMIFS(СВЦЭМ!$C$33:$C$776,СВЦЭМ!$A$33:$A$776,$A64,СВЦЭМ!$B$33:$B$776,F$47)+'СЕТ СН'!$G$9+СВЦЭМ!$D$10+'СЕТ СН'!$G$6-'СЕТ СН'!$G$19</f>
        <v>1034.14387104</v>
      </c>
      <c r="G64" s="36">
        <f>SUMIFS(СВЦЭМ!$C$33:$C$776,СВЦЭМ!$A$33:$A$776,$A64,СВЦЭМ!$B$33:$B$776,G$47)+'СЕТ СН'!$G$9+СВЦЭМ!$D$10+'СЕТ СН'!$G$6-'СЕТ СН'!$G$19</f>
        <v>1016.14548289</v>
      </c>
      <c r="H64" s="36">
        <f>SUMIFS(СВЦЭМ!$C$33:$C$776,СВЦЭМ!$A$33:$A$776,$A64,СВЦЭМ!$B$33:$B$776,H$47)+'СЕТ СН'!$G$9+СВЦЭМ!$D$10+'СЕТ СН'!$G$6-'СЕТ СН'!$G$19</f>
        <v>960.20779074999996</v>
      </c>
      <c r="I64" s="36">
        <f>SUMIFS(СВЦЭМ!$C$33:$C$776,СВЦЭМ!$A$33:$A$776,$A64,СВЦЭМ!$B$33:$B$776,I$47)+'СЕТ СН'!$G$9+СВЦЭМ!$D$10+'СЕТ СН'!$G$6-'СЕТ СН'!$G$19</f>
        <v>895.21099930000014</v>
      </c>
      <c r="J64" s="36">
        <f>SUMIFS(СВЦЭМ!$C$33:$C$776,СВЦЭМ!$A$33:$A$776,$A64,СВЦЭМ!$B$33:$B$776,J$47)+'СЕТ СН'!$G$9+СВЦЭМ!$D$10+'СЕТ СН'!$G$6-'СЕТ СН'!$G$19</f>
        <v>860.23510193000016</v>
      </c>
      <c r="K64" s="36">
        <f>SUMIFS(СВЦЭМ!$C$33:$C$776,СВЦЭМ!$A$33:$A$776,$A64,СВЦЭМ!$B$33:$B$776,K$47)+'СЕТ СН'!$G$9+СВЦЭМ!$D$10+'СЕТ СН'!$G$6-'СЕТ СН'!$G$19</f>
        <v>825.86932511999998</v>
      </c>
      <c r="L64" s="36">
        <f>SUMIFS(СВЦЭМ!$C$33:$C$776,СВЦЭМ!$A$33:$A$776,$A64,СВЦЭМ!$B$33:$B$776,L$47)+'СЕТ СН'!$G$9+СВЦЭМ!$D$10+'СЕТ СН'!$G$6-'СЕТ СН'!$G$19</f>
        <v>837.89411601000006</v>
      </c>
      <c r="M64" s="36">
        <f>SUMIFS(СВЦЭМ!$C$33:$C$776,СВЦЭМ!$A$33:$A$776,$A64,СВЦЭМ!$B$33:$B$776,M$47)+'СЕТ СН'!$G$9+СВЦЭМ!$D$10+'СЕТ СН'!$G$6-'СЕТ СН'!$G$19</f>
        <v>797.40225897000005</v>
      </c>
      <c r="N64" s="36">
        <f>SUMIFS(СВЦЭМ!$C$33:$C$776,СВЦЭМ!$A$33:$A$776,$A64,СВЦЭМ!$B$33:$B$776,N$47)+'СЕТ СН'!$G$9+СВЦЭМ!$D$10+'СЕТ СН'!$G$6-'СЕТ СН'!$G$19</f>
        <v>750.79249217999995</v>
      </c>
      <c r="O64" s="36">
        <f>SUMIFS(СВЦЭМ!$C$33:$C$776,СВЦЭМ!$A$33:$A$776,$A64,СВЦЭМ!$B$33:$B$776,O$47)+'СЕТ СН'!$G$9+СВЦЭМ!$D$10+'СЕТ СН'!$G$6-'СЕТ СН'!$G$19</f>
        <v>730.48344399999996</v>
      </c>
      <c r="P64" s="36">
        <f>SUMIFS(СВЦЭМ!$C$33:$C$776,СВЦЭМ!$A$33:$A$776,$A64,СВЦЭМ!$B$33:$B$776,P$47)+'СЕТ СН'!$G$9+СВЦЭМ!$D$10+'СЕТ СН'!$G$6-'СЕТ СН'!$G$19</f>
        <v>731.36817679000001</v>
      </c>
      <c r="Q64" s="36">
        <f>SUMIFS(СВЦЭМ!$C$33:$C$776,СВЦЭМ!$A$33:$A$776,$A64,СВЦЭМ!$B$33:$B$776,Q$47)+'СЕТ СН'!$G$9+СВЦЭМ!$D$10+'СЕТ СН'!$G$6-'СЕТ СН'!$G$19</f>
        <v>734.91086031999998</v>
      </c>
      <c r="R64" s="36">
        <f>SUMIFS(СВЦЭМ!$C$33:$C$776,СВЦЭМ!$A$33:$A$776,$A64,СВЦЭМ!$B$33:$B$776,R$47)+'СЕТ СН'!$G$9+СВЦЭМ!$D$10+'СЕТ СН'!$G$6-'СЕТ СН'!$G$19</f>
        <v>738.02576575000012</v>
      </c>
      <c r="S64" s="36">
        <f>SUMIFS(СВЦЭМ!$C$33:$C$776,СВЦЭМ!$A$33:$A$776,$A64,СВЦЭМ!$B$33:$B$776,S$47)+'СЕТ СН'!$G$9+СВЦЭМ!$D$10+'СЕТ СН'!$G$6-'СЕТ СН'!$G$19</f>
        <v>729.36811510999996</v>
      </c>
      <c r="T64" s="36">
        <f>SUMIFS(СВЦЭМ!$C$33:$C$776,СВЦЭМ!$A$33:$A$776,$A64,СВЦЭМ!$B$33:$B$776,T$47)+'СЕТ СН'!$G$9+СВЦЭМ!$D$10+'СЕТ СН'!$G$6-'СЕТ СН'!$G$19</f>
        <v>720.32488082999998</v>
      </c>
      <c r="U64" s="36">
        <f>SUMIFS(СВЦЭМ!$C$33:$C$776,СВЦЭМ!$A$33:$A$776,$A64,СВЦЭМ!$B$33:$B$776,U$47)+'СЕТ СН'!$G$9+СВЦЭМ!$D$10+'СЕТ СН'!$G$6-'СЕТ СН'!$G$19</f>
        <v>716.9252664600001</v>
      </c>
      <c r="V64" s="36">
        <f>SUMIFS(СВЦЭМ!$C$33:$C$776,СВЦЭМ!$A$33:$A$776,$A64,СВЦЭМ!$B$33:$B$776,V$47)+'СЕТ СН'!$G$9+СВЦЭМ!$D$10+'СЕТ СН'!$G$6-'СЕТ СН'!$G$19</f>
        <v>730.23546510000006</v>
      </c>
      <c r="W64" s="36">
        <f>SUMIFS(СВЦЭМ!$C$33:$C$776,СВЦЭМ!$A$33:$A$776,$A64,СВЦЭМ!$B$33:$B$776,W$47)+'СЕТ СН'!$G$9+СВЦЭМ!$D$10+'СЕТ СН'!$G$6-'СЕТ СН'!$G$19</f>
        <v>714.33130656000003</v>
      </c>
      <c r="X64" s="36">
        <f>SUMIFS(СВЦЭМ!$C$33:$C$776,СВЦЭМ!$A$33:$A$776,$A64,СВЦЭМ!$B$33:$B$776,X$47)+'СЕТ СН'!$G$9+СВЦЭМ!$D$10+'СЕТ СН'!$G$6-'СЕТ СН'!$G$19</f>
        <v>758.92368517</v>
      </c>
      <c r="Y64" s="36">
        <f>SUMIFS(СВЦЭМ!$C$33:$C$776,СВЦЭМ!$A$33:$A$776,$A64,СВЦЭМ!$B$33:$B$776,Y$47)+'СЕТ СН'!$G$9+СВЦЭМ!$D$10+'СЕТ СН'!$G$6-'СЕТ СН'!$G$19</f>
        <v>844.28356933000009</v>
      </c>
    </row>
    <row r="65" spans="1:27" ht="15.75" x14ac:dyDescent="0.2">
      <c r="A65" s="35">
        <f t="shared" si="1"/>
        <v>44092</v>
      </c>
      <c r="B65" s="36">
        <f>SUMIFS(СВЦЭМ!$C$33:$C$776,СВЦЭМ!$A$33:$A$776,$A65,СВЦЭМ!$B$33:$B$776,B$47)+'СЕТ СН'!$G$9+СВЦЭМ!$D$10+'СЕТ СН'!$G$6-'СЕТ СН'!$G$19</f>
        <v>955.2664172100001</v>
      </c>
      <c r="C65" s="36">
        <f>SUMIFS(СВЦЭМ!$C$33:$C$776,СВЦЭМ!$A$33:$A$776,$A65,СВЦЭМ!$B$33:$B$776,C$47)+'СЕТ СН'!$G$9+СВЦЭМ!$D$10+'СЕТ СН'!$G$6-'СЕТ СН'!$G$19</f>
        <v>1002.46632843</v>
      </c>
      <c r="D65" s="36">
        <f>SUMIFS(СВЦЭМ!$C$33:$C$776,СВЦЭМ!$A$33:$A$776,$A65,СВЦЭМ!$B$33:$B$776,D$47)+'СЕТ СН'!$G$9+СВЦЭМ!$D$10+'СЕТ СН'!$G$6-'СЕТ СН'!$G$19</f>
        <v>1049.2226947300001</v>
      </c>
      <c r="E65" s="36">
        <f>SUMIFS(СВЦЭМ!$C$33:$C$776,СВЦЭМ!$A$33:$A$776,$A65,СВЦЭМ!$B$33:$B$776,E$47)+'СЕТ СН'!$G$9+СВЦЭМ!$D$10+'СЕТ СН'!$G$6-'СЕТ СН'!$G$19</f>
        <v>1085.09199863</v>
      </c>
      <c r="F65" s="36">
        <f>SUMIFS(СВЦЭМ!$C$33:$C$776,СВЦЭМ!$A$33:$A$776,$A65,СВЦЭМ!$B$33:$B$776,F$47)+'СЕТ СН'!$G$9+СВЦЭМ!$D$10+'СЕТ СН'!$G$6-'СЕТ СН'!$G$19</f>
        <v>1104.8153019900001</v>
      </c>
      <c r="G65" s="36">
        <f>SUMIFS(СВЦЭМ!$C$33:$C$776,СВЦЭМ!$A$33:$A$776,$A65,СВЦЭМ!$B$33:$B$776,G$47)+'СЕТ СН'!$G$9+СВЦЭМ!$D$10+'СЕТ СН'!$G$6-'СЕТ СН'!$G$19</f>
        <v>1073.7607887300001</v>
      </c>
      <c r="H65" s="36">
        <f>SUMIFS(СВЦЭМ!$C$33:$C$776,СВЦЭМ!$A$33:$A$776,$A65,СВЦЭМ!$B$33:$B$776,H$47)+'СЕТ СН'!$G$9+СВЦЭМ!$D$10+'СЕТ СН'!$G$6-'СЕТ СН'!$G$19</f>
        <v>1024.9152516500001</v>
      </c>
      <c r="I65" s="36">
        <f>SUMIFS(СВЦЭМ!$C$33:$C$776,СВЦЭМ!$A$33:$A$776,$A65,СВЦЭМ!$B$33:$B$776,I$47)+'СЕТ СН'!$G$9+СВЦЭМ!$D$10+'СЕТ СН'!$G$6-'СЕТ СН'!$G$19</f>
        <v>978.54691644000013</v>
      </c>
      <c r="J65" s="36">
        <f>SUMIFS(СВЦЭМ!$C$33:$C$776,СВЦЭМ!$A$33:$A$776,$A65,СВЦЭМ!$B$33:$B$776,J$47)+'СЕТ СН'!$G$9+СВЦЭМ!$D$10+'СЕТ СН'!$G$6-'СЕТ СН'!$G$19</f>
        <v>944.53616923999994</v>
      </c>
      <c r="K65" s="36">
        <f>SUMIFS(СВЦЭМ!$C$33:$C$776,СВЦЭМ!$A$33:$A$776,$A65,СВЦЭМ!$B$33:$B$776,K$47)+'СЕТ СН'!$G$9+СВЦЭМ!$D$10+'СЕТ СН'!$G$6-'СЕТ СН'!$G$19</f>
        <v>916.05232347000015</v>
      </c>
      <c r="L65" s="36">
        <f>SUMIFS(СВЦЭМ!$C$33:$C$776,СВЦЭМ!$A$33:$A$776,$A65,СВЦЭМ!$B$33:$B$776,L$47)+'СЕТ СН'!$G$9+СВЦЭМ!$D$10+'СЕТ СН'!$G$6-'СЕТ СН'!$G$19</f>
        <v>920.27954752999995</v>
      </c>
      <c r="M65" s="36">
        <f>SUMIFS(СВЦЭМ!$C$33:$C$776,СВЦЭМ!$A$33:$A$776,$A65,СВЦЭМ!$B$33:$B$776,M$47)+'СЕТ СН'!$G$9+СВЦЭМ!$D$10+'СЕТ СН'!$G$6-'СЕТ СН'!$G$19</f>
        <v>868.69427203999999</v>
      </c>
      <c r="N65" s="36">
        <f>SUMIFS(СВЦЭМ!$C$33:$C$776,СВЦЭМ!$A$33:$A$776,$A65,СВЦЭМ!$B$33:$B$776,N$47)+'СЕТ СН'!$G$9+СВЦЭМ!$D$10+'СЕТ СН'!$G$6-'СЕТ СН'!$G$19</f>
        <v>814.33978833000015</v>
      </c>
      <c r="O65" s="36">
        <f>SUMIFS(СВЦЭМ!$C$33:$C$776,СВЦЭМ!$A$33:$A$776,$A65,СВЦЭМ!$B$33:$B$776,O$47)+'СЕТ СН'!$G$9+СВЦЭМ!$D$10+'СЕТ СН'!$G$6-'СЕТ СН'!$G$19</f>
        <v>779.79620008999996</v>
      </c>
      <c r="P65" s="36">
        <f>SUMIFS(СВЦЭМ!$C$33:$C$776,СВЦЭМ!$A$33:$A$776,$A65,СВЦЭМ!$B$33:$B$776,P$47)+'СЕТ СН'!$G$9+СВЦЭМ!$D$10+'СЕТ СН'!$G$6-'СЕТ СН'!$G$19</f>
        <v>815.0792661800001</v>
      </c>
      <c r="Q65" s="36">
        <f>SUMIFS(СВЦЭМ!$C$33:$C$776,СВЦЭМ!$A$33:$A$776,$A65,СВЦЭМ!$B$33:$B$776,Q$47)+'СЕТ СН'!$G$9+СВЦЭМ!$D$10+'СЕТ СН'!$G$6-'СЕТ СН'!$G$19</f>
        <v>811.78292250999993</v>
      </c>
      <c r="R65" s="36">
        <f>SUMIFS(СВЦЭМ!$C$33:$C$776,СВЦЭМ!$A$33:$A$776,$A65,СВЦЭМ!$B$33:$B$776,R$47)+'СЕТ СН'!$G$9+СВЦЭМ!$D$10+'СЕТ СН'!$G$6-'СЕТ СН'!$G$19</f>
        <v>792.00014718000011</v>
      </c>
      <c r="S65" s="36">
        <f>SUMIFS(СВЦЭМ!$C$33:$C$776,СВЦЭМ!$A$33:$A$776,$A65,СВЦЭМ!$B$33:$B$776,S$47)+'СЕТ СН'!$G$9+СВЦЭМ!$D$10+'СЕТ СН'!$G$6-'СЕТ СН'!$G$19</f>
        <v>781.13692078000008</v>
      </c>
      <c r="T65" s="36">
        <f>SUMIFS(СВЦЭМ!$C$33:$C$776,СВЦЭМ!$A$33:$A$776,$A65,СВЦЭМ!$B$33:$B$776,T$47)+'СЕТ СН'!$G$9+СВЦЭМ!$D$10+'СЕТ СН'!$G$6-'СЕТ СН'!$G$19</f>
        <v>772.25264981999999</v>
      </c>
      <c r="U65" s="36">
        <f>SUMIFS(СВЦЭМ!$C$33:$C$776,СВЦЭМ!$A$33:$A$776,$A65,СВЦЭМ!$B$33:$B$776,U$47)+'СЕТ СН'!$G$9+СВЦЭМ!$D$10+'СЕТ СН'!$G$6-'СЕТ СН'!$G$19</f>
        <v>758.32840381000005</v>
      </c>
      <c r="V65" s="36">
        <f>SUMIFS(СВЦЭМ!$C$33:$C$776,СВЦЭМ!$A$33:$A$776,$A65,СВЦЭМ!$B$33:$B$776,V$47)+'СЕТ СН'!$G$9+СВЦЭМ!$D$10+'СЕТ СН'!$G$6-'СЕТ СН'!$G$19</f>
        <v>758.20800033</v>
      </c>
      <c r="W65" s="36">
        <f>SUMIFS(СВЦЭМ!$C$33:$C$776,СВЦЭМ!$A$33:$A$776,$A65,СВЦЭМ!$B$33:$B$776,W$47)+'СЕТ СН'!$G$9+СВЦЭМ!$D$10+'СЕТ СН'!$G$6-'СЕТ СН'!$G$19</f>
        <v>757.62057260999995</v>
      </c>
      <c r="X65" s="36">
        <f>SUMIFS(СВЦЭМ!$C$33:$C$776,СВЦЭМ!$A$33:$A$776,$A65,СВЦЭМ!$B$33:$B$776,X$47)+'СЕТ СН'!$G$9+СВЦЭМ!$D$10+'СЕТ СН'!$G$6-'СЕТ СН'!$G$19</f>
        <v>800.38313663000008</v>
      </c>
      <c r="Y65" s="36">
        <f>SUMIFS(СВЦЭМ!$C$33:$C$776,СВЦЭМ!$A$33:$A$776,$A65,СВЦЭМ!$B$33:$B$776,Y$47)+'СЕТ СН'!$G$9+СВЦЭМ!$D$10+'СЕТ СН'!$G$6-'СЕТ СН'!$G$19</f>
        <v>884.59232049000002</v>
      </c>
    </row>
    <row r="66" spans="1:27" ht="15.75" x14ac:dyDescent="0.2">
      <c r="A66" s="35">
        <f t="shared" si="1"/>
        <v>44093</v>
      </c>
      <c r="B66" s="36">
        <f>SUMIFS(СВЦЭМ!$C$33:$C$776,СВЦЭМ!$A$33:$A$776,$A66,СВЦЭМ!$B$33:$B$776,B$47)+'СЕТ СН'!$G$9+СВЦЭМ!$D$10+'СЕТ СН'!$G$6-'СЕТ СН'!$G$19</f>
        <v>980.70186063999995</v>
      </c>
      <c r="C66" s="36">
        <f>SUMIFS(СВЦЭМ!$C$33:$C$776,СВЦЭМ!$A$33:$A$776,$A66,СВЦЭМ!$B$33:$B$776,C$47)+'СЕТ СН'!$G$9+СВЦЭМ!$D$10+'СЕТ СН'!$G$6-'СЕТ СН'!$G$19</f>
        <v>1018.22022578</v>
      </c>
      <c r="D66" s="36">
        <f>SUMIFS(СВЦЭМ!$C$33:$C$776,СВЦЭМ!$A$33:$A$776,$A66,СВЦЭМ!$B$33:$B$776,D$47)+'СЕТ СН'!$G$9+СВЦЭМ!$D$10+'СЕТ СН'!$G$6-'СЕТ СН'!$G$19</f>
        <v>1037.7895567</v>
      </c>
      <c r="E66" s="36">
        <f>SUMIFS(СВЦЭМ!$C$33:$C$776,СВЦЭМ!$A$33:$A$776,$A66,СВЦЭМ!$B$33:$B$776,E$47)+'СЕТ СН'!$G$9+СВЦЭМ!$D$10+'СЕТ СН'!$G$6-'СЕТ СН'!$G$19</f>
        <v>1058.2031708</v>
      </c>
      <c r="F66" s="36">
        <f>SUMIFS(СВЦЭМ!$C$33:$C$776,СВЦЭМ!$A$33:$A$776,$A66,СВЦЭМ!$B$33:$B$776,F$47)+'СЕТ СН'!$G$9+СВЦЭМ!$D$10+'СЕТ СН'!$G$6-'СЕТ СН'!$G$19</f>
        <v>1062.38807165</v>
      </c>
      <c r="G66" s="36">
        <f>SUMIFS(СВЦЭМ!$C$33:$C$776,СВЦЭМ!$A$33:$A$776,$A66,СВЦЭМ!$B$33:$B$776,G$47)+'СЕТ СН'!$G$9+СВЦЭМ!$D$10+'СЕТ СН'!$G$6-'СЕТ СН'!$G$19</f>
        <v>1050.6059500900001</v>
      </c>
      <c r="H66" s="36">
        <f>SUMIFS(СВЦЭМ!$C$33:$C$776,СВЦЭМ!$A$33:$A$776,$A66,СВЦЭМ!$B$33:$B$776,H$47)+'СЕТ СН'!$G$9+СВЦЭМ!$D$10+'СЕТ СН'!$G$6-'СЕТ СН'!$G$19</f>
        <v>1028.36873111</v>
      </c>
      <c r="I66" s="36">
        <f>SUMIFS(СВЦЭМ!$C$33:$C$776,СВЦЭМ!$A$33:$A$776,$A66,СВЦЭМ!$B$33:$B$776,I$47)+'СЕТ СН'!$G$9+СВЦЭМ!$D$10+'СЕТ СН'!$G$6-'СЕТ СН'!$G$19</f>
        <v>1000.84727361</v>
      </c>
      <c r="J66" s="36">
        <f>SUMIFS(СВЦЭМ!$C$33:$C$776,СВЦЭМ!$A$33:$A$776,$A66,СВЦЭМ!$B$33:$B$776,J$47)+'СЕТ СН'!$G$9+СВЦЭМ!$D$10+'СЕТ СН'!$G$6-'СЕТ СН'!$G$19</f>
        <v>939.55027087000008</v>
      </c>
      <c r="K66" s="36">
        <f>SUMIFS(СВЦЭМ!$C$33:$C$776,СВЦЭМ!$A$33:$A$776,$A66,СВЦЭМ!$B$33:$B$776,K$47)+'СЕТ СН'!$G$9+СВЦЭМ!$D$10+'СЕТ СН'!$G$6-'СЕТ СН'!$G$19</f>
        <v>894.18906003999996</v>
      </c>
      <c r="L66" s="36">
        <f>SUMIFS(СВЦЭМ!$C$33:$C$776,СВЦЭМ!$A$33:$A$776,$A66,СВЦЭМ!$B$33:$B$776,L$47)+'СЕТ СН'!$G$9+СВЦЭМ!$D$10+'СЕТ СН'!$G$6-'СЕТ СН'!$G$19</f>
        <v>872.51004695000006</v>
      </c>
      <c r="M66" s="36">
        <f>SUMIFS(СВЦЭМ!$C$33:$C$776,СВЦЭМ!$A$33:$A$776,$A66,СВЦЭМ!$B$33:$B$776,M$47)+'СЕТ СН'!$G$9+СВЦЭМ!$D$10+'СЕТ СН'!$G$6-'СЕТ СН'!$G$19</f>
        <v>828.58595603000003</v>
      </c>
      <c r="N66" s="36">
        <f>SUMIFS(СВЦЭМ!$C$33:$C$776,СВЦЭМ!$A$33:$A$776,$A66,СВЦЭМ!$B$33:$B$776,N$47)+'СЕТ СН'!$G$9+СВЦЭМ!$D$10+'СЕТ СН'!$G$6-'СЕТ СН'!$G$19</f>
        <v>788.09672481000007</v>
      </c>
      <c r="O66" s="36">
        <f>SUMIFS(СВЦЭМ!$C$33:$C$776,СВЦЭМ!$A$33:$A$776,$A66,СВЦЭМ!$B$33:$B$776,O$47)+'СЕТ СН'!$G$9+СВЦЭМ!$D$10+'СЕТ СН'!$G$6-'СЕТ СН'!$G$19</f>
        <v>781.96906467999997</v>
      </c>
      <c r="P66" s="36">
        <f>SUMIFS(СВЦЭМ!$C$33:$C$776,СВЦЭМ!$A$33:$A$776,$A66,СВЦЭМ!$B$33:$B$776,P$47)+'СЕТ СН'!$G$9+СВЦЭМ!$D$10+'СЕТ СН'!$G$6-'СЕТ СН'!$G$19</f>
        <v>792.56677175999994</v>
      </c>
      <c r="Q66" s="36">
        <f>SUMIFS(СВЦЭМ!$C$33:$C$776,СВЦЭМ!$A$33:$A$776,$A66,СВЦЭМ!$B$33:$B$776,Q$47)+'СЕТ СН'!$G$9+СВЦЭМ!$D$10+'СЕТ СН'!$G$6-'СЕТ СН'!$G$19</f>
        <v>773.21676780999996</v>
      </c>
      <c r="R66" s="36">
        <f>SUMIFS(СВЦЭМ!$C$33:$C$776,СВЦЭМ!$A$33:$A$776,$A66,СВЦЭМ!$B$33:$B$776,R$47)+'СЕТ СН'!$G$9+СВЦЭМ!$D$10+'СЕТ СН'!$G$6-'СЕТ СН'!$G$19</f>
        <v>760.65754476000006</v>
      </c>
      <c r="S66" s="36">
        <f>SUMIFS(СВЦЭМ!$C$33:$C$776,СВЦЭМ!$A$33:$A$776,$A66,СВЦЭМ!$B$33:$B$776,S$47)+'СЕТ СН'!$G$9+СВЦЭМ!$D$10+'СЕТ СН'!$G$6-'СЕТ СН'!$G$19</f>
        <v>766.35509101000002</v>
      </c>
      <c r="T66" s="36">
        <f>SUMIFS(СВЦЭМ!$C$33:$C$776,СВЦЭМ!$A$33:$A$776,$A66,СВЦЭМ!$B$33:$B$776,T$47)+'СЕТ СН'!$G$9+СВЦЭМ!$D$10+'СЕТ СН'!$G$6-'СЕТ СН'!$G$19</f>
        <v>777.52328832000012</v>
      </c>
      <c r="U66" s="36">
        <f>SUMIFS(СВЦЭМ!$C$33:$C$776,СВЦЭМ!$A$33:$A$776,$A66,СВЦЭМ!$B$33:$B$776,U$47)+'СЕТ СН'!$G$9+СВЦЭМ!$D$10+'СЕТ СН'!$G$6-'СЕТ СН'!$G$19</f>
        <v>777.00013201000002</v>
      </c>
      <c r="V66" s="36">
        <f>SUMIFS(СВЦЭМ!$C$33:$C$776,СВЦЭМ!$A$33:$A$776,$A66,СВЦЭМ!$B$33:$B$776,V$47)+'СЕТ СН'!$G$9+СВЦЭМ!$D$10+'СЕТ СН'!$G$6-'СЕТ СН'!$G$19</f>
        <v>786.61220851999997</v>
      </c>
      <c r="W66" s="36">
        <f>SUMIFS(СВЦЭМ!$C$33:$C$776,СВЦЭМ!$A$33:$A$776,$A66,СВЦЭМ!$B$33:$B$776,W$47)+'СЕТ СН'!$G$9+СВЦЭМ!$D$10+'СЕТ СН'!$G$6-'СЕТ СН'!$G$19</f>
        <v>780.66398259000016</v>
      </c>
      <c r="X66" s="36">
        <f>SUMIFS(СВЦЭМ!$C$33:$C$776,СВЦЭМ!$A$33:$A$776,$A66,СВЦЭМ!$B$33:$B$776,X$47)+'СЕТ СН'!$G$9+СВЦЭМ!$D$10+'СЕТ СН'!$G$6-'СЕТ СН'!$G$19</f>
        <v>805.55377862</v>
      </c>
      <c r="Y66" s="36">
        <f>SUMIFS(СВЦЭМ!$C$33:$C$776,СВЦЭМ!$A$33:$A$776,$A66,СВЦЭМ!$B$33:$B$776,Y$47)+'СЕТ СН'!$G$9+СВЦЭМ!$D$10+'СЕТ СН'!$G$6-'СЕТ СН'!$G$19</f>
        <v>858.01865135000003</v>
      </c>
    </row>
    <row r="67" spans="1:27" ht="15.75" x14ac:dyDescent="0.2">
      <c r="A67" s="35">
        <f t="shared" si="1"/>
        <v>44094</v>
      </c>
      <c r="B67" s="36">
        <f>SUMIFS(СВЦЭМ!$C$33:$C$776,СВЦЭМ!$A$33:$A$776,$A67,СВЦЭМ!$B$33:$B$776,B$47)+'СЕТ СН'!$G$9+СВЦЭМ!$D$10+'СЕТ СН'!$G$6-'СЕТ СН'!$G$19</f>
        <v>910.45853129000011</v>
      </c>
      <c r="C67" s="36">
        <f>SUMIFS(СВЦЭМ!$C$33:$C$776,СВЦЭМ!$A$33:$A$776,$A67,СВЦЭМ!$B$33:$B$776,C$47)+'СЕТ СН'!$G$9+СВЦЭМ!$D$10+'СЕТ СН'!$G$6-'СЕТ СН'!$G$19</f>
        <v>940.61413865000009</v>
      </c>
      <c r="D67" s="36">
        <f>SUMIFS(СВЦЭМ!$C$33:$C$776,СВЦЭМ!$A$33:$A$776,$A67,СВЦЭМ!$B$33:$B$776,D$47)+'СЕТ СН'!$G$9+СВЦЭМ!$D$10+'СЕТ СН'!$G$6-'СЕТ СН'!$G$19</f>
        <v>975.25146929000016</v>
      </c>
      <c r="E67" s="36">
        <f>SUMIFS(СВЦЭМ!$C$33:$C$776,СВЦЭМ!$A$33:$A$776,$A67,СВЦЭМ!$B$33:$B$776,E$47)+'СЕТ СН'!$G$9+СВЦЭМ!$D$10+'СЕТ СН'!$G$6-'СЕТ СН'!$G$19</f>
        <v>1006.22589094</v>
      </c>
      <c r="F67" s="36">
        <f>SUMIFS(СВЦЭМ!$C$33:$C$776,СВЦЭМ!$A$33:$A$776,$A67,СВЦЭМ!$B$33:$B$776,F$47)+'СЕТ СН'!$G$9+СВЦЭМ!$D$10+'СЕТ СН'!$G$6-'СЕТ СН'!$G$19</f>
        <v>1020.4595708500001</v>
      </c>
      <c r="G67" s="36">
        <f>SUMIFS(СВЦЭМ!$C$33:$C$776,СВЦЭМ!$A$33:$A$776,$A67,СВЦЭМ!$B$33:$B$776,G$47)+'СЕТ СН'!$G$9+СВЦЭМ!$D$10+'СЕТ СН'!$G$6-'СЕТ СН'!$G$19</f>
        <v>1002.9993853999999</v>
      </c>
      <c r="H67" s="36">
        <f>SUMIFS(СВЦЭМ!$C$33:$C$776,СВЦЭМ!$A$33:$A$776,$A67,СВЦЭМ!$B$33:$B$776,H$47)+'СЕТ СН'!$G$9+СВЦЭМ!$D$10+'СЕТ СН'!$G$6-'СЕТ СН'!$G$19</f>
        <v>984.44750109000006</v>
      </c>
      <c r="I67" s="36">
        <f>SUMIFS(СВЦЭМ!$C$33:$C$776,СВЦЭМ!$A$33:$A$776,$A67,СВЦЭМ!$B$33:$B$776,I$47)+'СЕТ СН'!$G$9+СВЦЭМ!$D$10+'СЕТ СН'!$G$6-'СЕТ СН'!$G$19</f>
        <v>940.18261009000003</v>
      </c>
      <c r="J67" s="36">
        <f>SUMIFS(СВЦЭМ!$C$33:$C$776,СВЦЭМ!$A$33:$A$776,$A67,СВЦЭМ!$B$33:$B$776,J$47)+'СЕТ СН'!$G$9+СВЦЭМ!$D$10+'СЕТ СН'!$G$6-'СЕТ СН'!$G$19</f>
        <v>901.30539881000004</v>
      </c>
      <c r="K67" s="36">
        <f>SUMIFS(СВЦЭМ!$C$33:$C$776,СВЦЭМ!$A$33:$A$776,$A67,СВЦЭМ!$B$33:$B$776,K$47)+'СЕТ СН'!$G$9+СВЦЭМ!$D$10+'СЕТ СН'!$G$6-'СЕТ СН'!$G$19</f>
        <v>881.24701773000015</v>
      </c>
      <c r="L67" s="36">
        <f>SUMIFS(СВЦЭМ!$C$33:$C$776,СВЦЭМ!$A$33:$A$776,$A67,СВЦЭМ!$B$33:$B$776,L$47)+'СЕТ СН'!$G$9+СВЦЭМ!$D$10+'СЕТ СН'!$G$6-'СЕТ СН'!$G$19</f>
        <v>877.62369501000012</v>
      </c>
      <c r="M67" s="36">
        <f>SUMIFS(СВЦЭМ!$C$33:$C$776,СВЦЭМ!$A$33:$A$776,$A67,СВЦЭМ!$B$33:$B$776,M$47)+'СЕТ СН'!$G$9+СВЦЭМ!$D$10+'СЕТ СН'!$G$6-'СЕТ СН'!$G$19</f>
        <v>847.48970071999997</v>
      </c>
      <c r="N67" s="36">
        <f>SUMIFS(СВЦЭМ!$C$33:$C$776,СВЦЭМ!$A$33:$A$776,$A67,СВЦЭМ!$B$33:$B$776,N$47)+'СЕТ СН'!$G$9+СВЦЭМ!$D$10+'СЕТ СН'!$G$6-'СЕТ СН'!$G$19</f>
        <v>818.84189500000002</v>
      </c>
      <c r="O67" s="36">
        <f>SUMIFS(СВЦЭМ!$C$33:$C$776,СВЦЭМ!$A$33:$A$776,$A67,СВЦЭМ!$B$33:$B$776,O$47)+'СЕТ СН'!$G$9+СВЦЭМ!$D$10+'СЕТ СН'!$G$6-'СЕТ СН'!$G$19</f>
        <v>817.03201472000001</v>
      </c>
      <c r="P67" s="36">
        <f>SUMIFS(СВЦЭМ!$C$33:$C$776,СВЦЭМ!$A$33:$A$776,$A67,СВЦЭМ!$B$33:$B$776,P$47)+'СЕТ СН'!$G$9+СВЦЭМ!$D$10+'СЕТ СН'!$G$6-'СЕТ СН'!$G$19</f>
        <v>808.82418015000007</v>
      </c>
      <c r="Q67" s="36">
        <f>SUMIFS(СВЦЭМ!$C$33:$C$776,СВЦЭМ!$A$33:$A$776,$A67,СВЦЭМ!$B$33:$B$776,Q$47)+'СЕТ СН'!$G$9+СВЦЭМ!$D$10+'СЕТ СН'!$G$6-'СЕТ СН'!$G$19</f>
        <v>814.32373529999995</v>
      </c>
      <c r="R67" s="36">
        <f>SUMIFS(СВЦЭМ!$C$33:$C$776,СВЦЭМ!$A$33:$A$776,$A67,СВЦЭМ!$B$33:$B$776,R$47)+'СЕТ СН'!$G$9+СВЦЭМ!$D$10+'СЕТ СН'!$G$6-'СЕТ СН'!$G$19</f>
        <v>816.08285360000013</v>
      </c>
      <c r="S67" s="36">
        <f>SUMIFS(СВЦЭМ!$C$33:$C$776,СВЦЭМ!$A$33:$A$776,$A67,СВЦЭМ!$B$33:$B$776,S$47)+'СЕТ СН'!$G$9+СВЦЭМ!$D$10+'СЕТ СН'!$G$6-'СЕТ СН'!$G$19</f>
        <v>822.23218384000006</v>
      </c>
      <c r="T67" s="36">
        <f>SUMIFS(СВЦЭМ!$C$33:$C$776,СВЦЭМ!$A$33:$A$776,$A67,СВЦЭМ!$B$33:$B$776,T$47)+'СЕТ СН'!$G$9+СВЦЭМ!$D$10+'СЕТ СН'!$G$6-'СЕТ СН'!$G$19</f>
        <v>837.05066989000011</v>
      </c>
      <c r="U67" s="36">
        <f>SUMIFS(СВЦЭМ!$C$33:$C$776,СВЦЭМ!$A$33:$A$776,$A67,СВЦЭМ!$B$33:$B$776,U$47)+'СЕТ СН'!$G$9+СВЦЭМ!$D$10+'СЕТ СН'!$G$6-'СЕТ СН'!$G$19</f>
        <v>857.09893664000015</v>
      </c>
      <c r="V67" s="36">
        <f>SUMIFS(СВЦЭМ!$C$33:$C$776,СВЦЭМ!$A$33:$A$776,$A67,СВЦЭМ!$B$33:$B$776,V$47)+'СЕТ СН'!$G$9+СВЦЭМ!$D$10+'СЕТ СН'!$G$6-'СЕТ СН'!$G$19</f>
        <v>865.71877398000015</v>
      </c>
      <c r="W67" s="36">
        <f>SUMIFS(СВЦЭМ!$C$33:$C$776,СВЦЭМ!$A$33:$A$776,$A67,СВЦЭМ!$B$33:$B$776,W$47)+'СЕТ СН'!$G$9+СВЦЭМ!$D$10+'СЕТ СН'!$G$6-'СЕТ СН'!$G$19</f>
        <v>852.75561711</v>
      </c>
      <c r="X67" s="36">
        <f>SUMIFS(СВЦЭМ!$C$33:$C$776,СВЦЭМ!$A$33:$A$776,$A67,СВЦЭМ!$B$33:$B$776,X$47)+'СЕТ СН'!$G$9+СВЦЭМ!$D$10+'СЕТ СН'!$G$6-'СЕТ СН'!$G$19</f>
        <v>827.50199973999997</v>
      </c>
      <c r="Y67" s="36">
        <f>SUMIFS(СВЦЭМ!$C$33:$C$776,СВЦЭМ!$A$33:$A$776,$A67,СВЦЭМ!$B$33:$B$776,Y$47)+'СЕТ СН'!$G$9+СВЦЭМ!$D$10+'СЕТ СН'!$G$6-'СЕТ СН'!$G$19</f>
        <v>902.53360909000003</v>
      </c>
    </row>
    <row r="68" spans="1:27" ht="15.75" x14ac:dyDescent="0.2">
      <c r="A68" s="35">
        <f t="shared" si="1"/>
        <v>44095</v>
      </c>
      <c r="B68" s="36">
        <f>SUMIFS(СВЦЭМ!$C$33:$C$776,СВЦЭМ!$A$33:$A$776,$A68,СВЦЭМ!$B$33:$B$776,B$47)+'СЕТ СН'!$G$9+СВЦЭМ!$D$10+'СЕТ СН'!$G$6-'СЕТ СН'!$G$19</f>
        <v>934.81224306000013</v>
      </c>
      <c r="C68" s="36">
        <f>SUMIFS(СВЦЭМ!$C$33:$C$776,СВЦЭМ!$A$33:$A$776,$A68,СВЦЭМ!$B$33:$B$776,C$47)+'СЕТ СН'!$G$9+СВЦЭМ!$D$10+'СЕТ СН'!$G$6-'СЕТ СН'!$G$19</f>
        <v>941.78692933000002</v>
      </c>
      <c r="D68" s="36">
        <f>SUMIFS(СВЦЭМ!$C$33:$C$776,СВЦЭМ!$A$33:$A$776,$A68,СВЦЭМ!$B$33:$B$776,D$47)+'СЕТ СН'!$G$9+СВЦЭМ!$D$10+'СЕТ СН'!$G$6-'СЕТ СН'!$G$19</f>
        <v>950.48326209000015</v>
      </c>
      <c r="E68" s="36">
        <f>SUMIFS(СВЦЭМ!$C$33:$C$776,СВЦЭМ!$A$33:$A$776,$A68,СВЦЭМ!$B$33:$B$776,E$47)+'СЕТ СН'!$G$9+СВЦЭМ!$D$10+'СЕТ СН'!$G$6-'СЕТ СН'!$G$19</f>
        <v>970.57204260000003</v>
      </c>
      <c r="F68" s="36">
        <f>SUMIFS(СВЦЭМ!$C$33:$C$776,СВЦЭМ!$A$33:$A$776,$A68,СВЦЭМ!$B$33:$B$776,F$47)+'СЕТ СН'!$G$9+СВЦЭМ!$D$10+'СЕТ СН'!$G$6-'СЕТ СН'!$G$19</f>
        <v>971.82328015000007</v>
      </c>
      <c r="G68" s="36">
        <f>SUMIFS(СВЦЭМ!$C$33:$C$776,СВЦЭМ!$A$33:$A$776,$A68,СВЦЭМ!$B$33:$B$776,G$47)+'СЕТ СН'!$G$9+СВЦЭМ!$D$10+'СЕТ СН'!$G$6-'СЕТ СН'!$G$19</f>
        <v>957.13360641999998</v>
      </c>
      <c r="H68" s="36">
        <f>SUMIFS(СВЦЭМ!$C$33:$C$776,СВЦЭМ!$A$33:$A$776,$A68,СВЦЭМ!$B$33:$B$776,H$47)+'СЕТ СН'!$G$9+СВЦЭМ!$D$10+'СЕТ СН'!$G$6-'СЕТ СН'!$G$19</f>
        <v>914.03556595000009</v>
      </c>
      <c r="I68" s="36">
        <f>SUMIFS(СВЦЭМ!$C$33:$C$776,СВЦЭМ!$A$33:$A$776,$A68,СВЦЭМ!$B$33:$B$776,I$47)+'СЕТ СН'!$G$9+СВЦЭМ!$D$10+'СЕТ СН'!$G$6-'СЕТ СН'!$G$19</f>
        <v>866.11725466999997</v>
      </c>
      <c r="J68" s="36">
        <f>SUMIFS(СВЦЭМ!$C$33:$C$776,СВЦЭМ!$A$33:$A$776,$A68,СВЦЭМ!$B$33:$B$776,J$47)+'СЕТ СН'!$G$9+СВЦЭМ!$D$10+'СЕТ СН'!$G$6-'СЕТ СН'!$G$19</f>
        <v>825.67990942999995</v>
      </c>
      <c r="K68" s="36">
        <f>SUMIFS(СВЦЭМ!$C$33:$C$776,СВЦЭМ!$A$33:$A$776,$A68,СВЦЭМ!$B$33:$B$776,K$47)+'СЕТ СН'!$G$9+СВЦЭМ!$D$10+'СЕТ СН'!$G$6-'СЕТ СН'!$G$19</f>
        <v>810.86983516999999</v>
      </c>
      <c r="L68" s="36">
        <f>SUMIFS(СВЦЭМ!$C$33:$C$776,СВЦЭМ!$A$33:$A$776,$A68,СВЦЭМ!$B$33:$B$776,L$47)+'СЕТ СН'!$G$9+СВЦЭМ!$D$10+'СЕТ СН'!$G$6-'СЕТ СН'!$G$19</f>
        <v>832.94940887000007</v>
      </c>
      <c r="M68" s="36">
        <f>SUMIFS(СВЦЭМ!$C$33:$C$776,СВЦЭМ!$A$33:$A$776,$A68,СВЦЭМ!$B$33:$B$776,M$47)+'СЕТ СН'!$G$9+СВЦЭМ!$D$10+'СЕТ СН'!$G$6-'СЕТ СН'!$G$19</f>
        <v>801.11861250000015</v>
      </c>
      <c r="N68" s="36">
        <f>SUMIFS(СВЦЭМ!$C$33:$C$776,СВЦЭМ!$A$33:$A$776,$A68,СВЦЭМ!$B$33:$B$776,N$47)+'СЕТ СН'!$G$9+СВЦЭМ!$D$10+'СЕТ СН'!$G$6-'СЕТ СН'!$G$19</f>
        <v>754.28274522000015</v>
      </c>
      <c r="O68" s="36">
        <f>SUMIFS(СВЦЭМ!$C$33:$C$776,СВЦЭМ!$A$33:$A$776,$A68,СВЦЭМ!$B$33:$B$776,O$47)+'СЕТ СН'!$G$9+СВЦЭМ!$D$10+'СЕТ СН'!$G$6-'СЕТ СН'!$G$19</f>
        <v>756.18419140000015</v>
      </c>
      <c r="P68" s="36">
        <f>SUMIFS(СВЦЭМ!$C$33:$C$776,СВЦЭМ!$A$33:$A$776,$A68,СВЦЭМ!$B$33:$B$776,P$47)+'СЕТ СН'!$G$9+СВЦЭМ!$D$10+'СЕТ СН'!$G$6-'СЕТ СН'!$G$19</f>
        <v>749.36210834000008</v>
      </c>
      <c r="Q68" s="36">
        <f>SUMIFS(СВЦЭМ!$C$33:$C$776,СВЦЭМ!$A$33:$A$776,$A68,СВЦЭМ!$B$33:$B$776,Q$47)+'СЕТ СН'!$G$9+СВЦЭМ!$D$10+'СЕТ СН'!$G$6-'СЕТ СН'!$G$19</f>
        <v>746.81161593000002</v>
      </c>
      <c r="R68" s="36">
        <f>SUMIFS(СВЦЭМ!$C$33:$C$776,СВЦЭМ!$A$33:$A$776,$A68,СВЦЭМ!$B$33:$B$776,R$47)+'СЕТ СН'!$G$9+СВЦЭМ!$D$10+'СЕТ СН'!$G$6-'СЕТ СН'!$G$19</f>
        <v>749.4607328300001</v>
      </c>
      <c r="S68" s="36">
        <f>SUMIFS(СВЦЭМ!$C$33:$C$776,СВЦЭМ!$A$33:$A$776,$A68,СВЦЭМ!$B$33:$B$776,S$47)+'СЕТ СН'!$G$9+СВЦЭМ!$D$10+'СЕТ СН'!$G$6-'СЕТ СН'!$G$19</f>
        <v>755.50932637000005</v>
      </c>
      <c r="T68" s="36">
        <f>SUMIFS(СВЦЭМ!$C$33:$C$776,СВЦЭМ!$A$33:$A$776,$A68,СВЦЭМ!$B$33:$B$776,T$47)+'СЕТ СН'!$G$9+СВЦЭМ!$D$10+'СЕТ СН'!$G$6-'СЕТ СН'!$G$19</f>
        <v>779.40387796000005</v>
      </c>
      <c r="U68" s="36">
        <f>SUMIFS(СВЦЭМ!$C$33:$C$776,СВЦЭМ!$A$33:$A$776,$A68,СВЦЭМ!$B$33:$B$776,U$47)+'СЕТ СН'!$G$9+СВЦЭМ!$D$10+'СЕТ СН'!$G$6-'СЕТ СН'!$G$19</f>
        <v>793.36895602999994</v>
      </c>
      <c r="V68" s="36">
        <f>SUMIFS(СВЦЭМ!$C$33:$C$776,СВЦЭМ!$A$33:$A$776,$A68,СВЦЭМ!$B$33:$B$776,V$47)+'СЕТ СН'!$G$9+СВЦЭМ!$D$10+'СЕТ СН'!$G$6-'СЕТ СН'!$G$19</f>
        <v>801.16127903999995</v>
      </c>
      <c r="W68" s="36">
        <f>SUMIFS(СВЦЭМ!$C$33:$C$776,СВЦЭМ!$A$33:$A$776,$A68,СВЦЭМ!$B$33:$B$776,W$47)+'СЕТ СН'!$G$9+СВЦЭМ!$D$10+'СЕТ СН'!$G$6-'СЕТ СН'!$G$19</f>
        <v>779.65804360000016</v>
      </c>
      <c r="X68" s="36">
        <f>SUMIFS(СВЦЭМ!$C$33:$C$776,СВЦЭМ!$A$33:$A$776,$A68,СВЦЭМ!$B$33:$B$776,X$47)+'СЕТ СН'!$G$9+СВЦЭМ!$D$10+'СЕТ СН'!$G$6-'СЕТ СН'!$G$19</f>
        <v>757.85770711999999</v>
      </c>
      <c r="Y68" s="36">
        <f>SUMIFS(СВЦЭМ!$C$33:$C$776,СВЦЭМ!$A$33:$A$776,$A68,СВЦЭМ!$B$33:$B$776,Y$47)+'СЕТ СН'!$G$9+СВЦЭМ!$D$10+'СЕТ СН'!$G$6-'СЕТ СН'!$G$19</f>
        <v>845.60975736</v>
      </c>
    </row>
    <row r="69" spans="1:27" ht="15.75" x14ac:dyDescent="0.2">
      <c r="A69" s="35">
        <f t="shared" si="1"/>
        <v>44096</v>
      </c>
      <c r="B69" s="36">
        <f>SUMIFS(СВЦЭМ!$C$33:$C$776,СВЦЭМ!$A$33:$A$776,$A69,СВЦЭМ!$B$33:$B$776,B$47)+'СЕТ СН'!$G$9+СВЦЭМ!$D$10+'СЕТ СН'!$G$6-'СЕТ СН'!$G$19</f>
        <v>939.98222744999998</v>
      </c>
      <c r="C69" s="36">
        <f>SUMIFS(СВЦЭМ!$C$33:$C$776,СВЦЭМ!$A$33:$A$776,$A69,СВЦЭМ!$B$33:$B$776,C$47)+'СЕТ СН'!$G$9+СВЦЭМ!$D$10+'СЕТ СН'!$G$6-'СЕТ СН'!$G$19</f>
        <v>977.35522089999995</v>
      </c>
      <c r="D69" s="36">
        <f>SUMIFS(СВЦЭМ!$C$33:$C$776,СВЦЭМ!$A$33:$A$776,$A69,СВЦЭМ!$B$33:$B$776,D$47)+'СЕТ СН'!$G$9+СВЦЭМ!$D$10+'СЕТ СН'!$G$6-'СЕТ СН'!$G$19</f>
        <v>996.57281611000008</v>
      </c>
      <c r="E69" s="36">
        <f>SUMIFS(СВЦЭМ!$C$33:$C$776,СВЦЭМ!$A$33:$A$776,$A69,СВЦЭМ!$B$33:$B$776,E$47)+'СЕТ СН'!$G$9+СВЦЭМ!$D$10+'СЕТ СН'!$G$6-'СЕТ СН'!$G$19</f>
        <v>1018.6133769800001</v>
      </c>
      <c r="F69" s="36">
        <f>SUMIFS(СВЦЭМ!$C$33:$C$776,СВЦЭМ!$A$33:$A$776,$A69,СВЦЭМ!$B$33:$B$776,F$47)+'СЕТ СН'!$G$9+СВЦЭМ!$D$10+'СЕТ СН'!$G$6-'СЕТ СН'!$G$19</f>
        <v>1006.3770675200001</v>
      </c>
      <c r="G69" s="36">
        <f>SUMIFS(СВЦЭМ!$C$33:$C$776,СВЦЭМ!$A$33:$A$776,$A69,СВЦЭМ!$B$33:$B$776,G$47)+'СЕТ СН'!$G$9+СВЦЭМ!$D$10+'СЕТ СН'!$G$6-'СЕТ СН'!$G$19</f>
        <v>978.62040243000001</v>
      </c>
      <c r="H69" s="36">
        <f>SUMIFS(СВЦЭМ!$C$33:$C$776,СВЦЭМ!$A$33:$A$776,$A69,СВЦЭМ!$B$33:$B$776,H$47)+'СЕТ СН'!$G$9+СВЦЭМ!$D$10+'СЕТ СН'!$G$6-'СЕТ СН'!$G$19</f>
        <v>941.89879005000012</v>
      </c>
      <c r="I69" s="36">
        <f>SUMIFS(СВЦЭМ!$C$33:$C$776,СВЦЭМ!$A$33:$A$776,$A69,СВЦЭМ!$B$33:$B$776,I$47)+'СЕТ СН'!$G$9+СВЦЭМ!$D$10+'СЕТ СН'!$G$6-'СЕТ СН'!$G$19</f>
        <v>919.53079563000006</v>
      </c>
      <c r="J69" s="36">
        <f>SUMIFS(СВЦЭМ!$C$33:$C$776,СВЦЭМ!$A$33:$A$776,$A69,СВЦЭМ!$B$33:$B$776,J$47)+'СЕТ СН'!$G$9+СВЦЭМ!$D$10+'СЕТ СН'!$G$6-'СЕТ СН'!$G$19</f>
        <v>887.40290421999998</v>
      </c>
      <c r="K69" s="36">
        <f>SUMIFS(СВЦЭМ!$C$33:$C$776,СВЦЭМ!$A$33:$A$776,$A69,СВЦЭМ!$B$33:$B$776,K$47)+'СЕТ СН'!$G$9+СВЦЭМ!$D$10+'СЕТ СН'!$G$6-'СЕТ СН'!$G$19</f>
        <v>875.08420045000003</v>
      </c>
      <c r="L69" s="36">
        <f>SUMIFS(СВЦЭМ!$C$33:$C$776,СВЦЭМ!$A$33:$A$776,$A69,СВЦЭМ!$B$33:$B$776,L$47)+'СЕТ СН'!$G$9+СВЦЭМ!$D$10+'СЕТ СН'!$G$6-'СЕТ СН'!$G$19</f>
        <v>875.10117776000016</v>
      </c>
      <c r="M69" s="36">
        <f>SUMIFS(СВЦЭМ!$C$33:$C$776,СВЦЭМ!$A$33:$A$776,$A69,СВЦЭМ!$B$33:$B$776,M$47)+'СЕТ СН'!$G$9+СВЦЭМ!$D$10+'СЕТ СН'!$G$6-'СЕТ СН'!$G$19</f>
        <v>847.07490137000013</v>
      </c>
      <c r="N69" s="36">
        <f>SUMIFS(СВЦЭМ!$C$33:$C$776,СВЦЭМ!$A$33:$A$776,$A69,СВЦЭМ!$B$33:$B$776,N$47)+'СЕТ СН'!$G$9+СВЦЭМ!$D$10+'СЕТ СН'!$G$6-'СЕТ СН'!$G$19</f>
        <v>795.11313405999999</v>
      </c>
      <c r="O69" s="36">
        <f>SUMIFS(СВЦЭМ!$C$33:$C$776,СВЦЭМ!$A$33:$A$776,$A69,СВЦЭМ!$B$33:$B$776,O$47)+'СЕТ СН'!$G$9+СВЦЭМ!$D$10+'СЕТ СН'!$G$6-'СЕТ СН'!$G$19</f>
        <v>784.82834442000012</v>
      </c>
      <c r="P69" s="36">
        <f>SUMIFS(СВЦЭМ!$C$33:$C$776,СВЦЭМ!$A$33:$A$776,$A69,СВЦЭМ!$B$33:$B$776,P$47)+'СЕТ СН'!$G$9+СВЦЭМ!$D$10+'СЕТ СН'!$G$6-'СЕТ СН'!$G$19</f>
        <v>776.80659125000011</v>
      </c>
      <c r="Q69" s="36">
        <f>SUMIFS(СВЦЭМ!$C$33:$C$776,СВЦЭМ!$A$33:$A$776,$A69,СВЦЭМ!$B$33:$B$776,Q$47)+'СЕТ СН'!$G$9+СВЦЭМ!$D$10+'СЕТ СН'!$G$6-'СЕТ СН'!$G$19</f>
        <v>783.4919455700001</v>
      </c>
      <c r="R69" s="36">
        <f>SUMIFS(СВЦЭМ!$C$33:$C$776,СВЦЭМ!$A$33:$A$776,$A69,СВЦЭМ!$B$33:$B$776,R$47)+'СЕТ СН'!$G$9+СВЦЭМ!$D$10+'СЕТ СН'!$G$6-'СЕТ СН'!$G$19</f>
        <v>784.98101175000011</v>
      </c>
      <c r="S69" s="36">
        <f>SUMIFS(СВЦЭМ!$C$33:$C$776,СВЦЭМ!$A$33:$A$776,$A69,СВЦЭМ!$B$33:$B$776,S$47)+'СЕТ СН'!$G$9+СВЦЭМ!$D$10+'СЕТ СН'!$G$6-'СЕТ СН'!$G$19</f>
        <v>786.26785223000002</v>
      </c>
      <c r="T69" s="36">
        <f>SUMIFS(СВЦЭМ!$C$33:$C$776,СВЦЭМ!$A$33:$A$776,$A69,СВЦЭМ!$B$33:$B$776,T$47)+'СЕТ СН'!$G$9+СВЦЭМ!$D$10+'СЕТ СН'!$G$6-'СЕТ СН'!$G$19</f>
        <v>795.04019136000011</v>
      </c>
      <c r="U69" s="36">
        <f>SUMIFS(СВЦЭМ!$C$33:$C$776,СВЦЭМ!$A$33:$A$776,$A69,СВЦЭМ!$B$33:$B$776,U$47)+'СЕТ СН'!$G$9+СВЦЭМ!$D$10+'СЕТ СН'!$G$6-'СЕТ СН'!$G$19</f>
        <v>820.10625586000015</v>
      </c>
      <c r="V69" s="36">
        <f>SUMIFS(СВЦЭМ!$C$33:$C$776,СВЦЭМ!$A$33:$A$776,$A69,СВЦЭМ!$B$33:$B$776,V$47)+'СЕТ СН'!$G$9+СВЦЭМ!$D$10+'СЕТ СН'!$G$6-'СЕТ СН'!$G$19</f>
        <v>818.82219537000014</v>
      </c>
      <c r="W69" s="36">
        <f>SUMIFS(СВЦЭМ!$C$33:$C$776,СВЦЭМ!$A$33:$A$776,$A69,СВЦЭМ!$B$33:$B$776,W$47)+'СЕТ СН'!$G$9+СВЦЭМ!$D$10+'СЕТ СН'!$G$6-'СЕТ СН'!$G$19</f>
        <v>809.16614793999997</v>
      </c>
      <c r="X69" s="36">
        <f>SUMIFS(СВЦЭМ!$C$33:$C$776,СВЦЭМ!$A$33:$A$776,$A69,СВЦЭМ!$B$33:$B$776,X$47)+'СЕТ СН'!$G$9+СВЦЭМ!$D$10+'СЕТ СН'!$G$6-'СЕТ СН'!$G$19</f>
        <v>807.11068513000009</v>
      </c>
      <c r="Y69" s="36">
        <f>SUMIFS(СВЦЭМ!$C$33:$C$776,СВЦЭМ!$A$33:$A$776,$A69,СВЦЭМ!$B$33:$B$776,Y$47)+'СЕТ СН'!$G$9+СВЦЭМ!$D$10+'СЕТ СН'!$G$6-'СЕТ СН'!$G$19</f>
        <v>880.56620771000007</v>
      </c>
    </row>
    <row r="70" spans="1:27" ht="15.75" x14ac:dyDescent="0.2">
      <c r="A70" s="35">
        <f t="shared" si="1"/>
        <v>44097</v>
      </c>
      <c r="B70" s="36">
        <f>SUMIFS(СВЦЭМ!$C$33:$C$776,СВЦЭМ!$A$33:$A$776,$A70,СВЦЭМ!$B$33:$B$776,B$47)+'СЕТ СН'!$G$9+СВЦЭМ!$D$10+'СЕТ СН'!$G$6-'СЕТ СН'!$G$19</f>
        <v>932.71858399000007</v>
      </c>
      <c r="C70" s="36">
        <f>SUMIFS(СВЦЭМ!$C$33:$C$776,СВЦЭМ!$A$33:$A$776,$A70,СВЦЭМ!$B$33:$B$776,C$47)+'СЕТ СН'!$G$9+СВЦЭМ!$D$10+'СЕТ СН'!$G$6-'СЕТ СН'!$G$19</f>
        <v>971.35696228000006</v>
      </c>
      <c r="D70" s="36">
        <f>SUMIFS(СВЦЭМ!$C$33:$C$776,СВЦЭМ!$A$33:$A$776,$A70,СВЦЭМ!$B$33:$B$776,D$47)+'СЕТ СН'!$G$9+СВЦЭМ!$D$10+'СЕТ СН'!$G$6-'СЕТ СН'!$G$19</f>
        <v>987.91268243000013</v>
      </c>
      <c r="E70" s="36">
        <f>SUMIFS(СВЦЭМ!$C$33:$C$776,СВЦЭМ!$A$33:$A$776,$A70,СВЦЭМ!$B$33:$B$776,E$47)+'СЕТ СН'!$G$9+СВЦЭМ!$D$10+'СЕТ СН'!$G$6-'СЕТ СН'!$G$19</f>
        <v>1006.65514061</v>
      </c>
      <c r="F70" s="36">
        <f>SUMIFS(СВЦЭМ!$C$33:$C$776,СВЦЭМ!$A$33:$A$776,$A70,СВЦЭМ!$B$33:$B$776,F$47)+'СЕТ СН'!$G$9+СВЦЭМ!$D$10+'СЕТ СН'!$G$6-'СЕТ СН'!$G$19</f>
        <v>1018.85268264</v>
      </c>
      <c r="G70" s="36">
        <f>SUMIFS(СВЦЭМ!$C$33:$C$776,СВЦЭМ!$A$33:$A$776,$A70,СВЦЭМ!$B$33:$B$776,G$47)+'СЕТ СН'!$G$9+СВЦЭМ!$D$10+'СЕТ СН'!$G$6-'СЕТ СН'!$G$19</f>
        <v>998.49650535000001</v>
      </c>
      <c r="H70" s="36">
        <f>SUMIFS(СВЦЭМ!$C$33:$C$776,СВЦЭМ!$A$33:$A$776,$A70,СВЦЭМ!$B$33:$B$776,H$47)+'СЕТ СН'!$G$9+СВЦЭМ!$D$10+'СЕТ СН'!$G$6-'СЕТ СН'!$G$19</f>
        <v>948.9678067100001</v>
      </c>
      <c r="I70" s="36">
        <f>SUMIFS(СВЦЭМ!$C$33:$C$776,СВЦЭМ!$A$33:$A$776,$A70,СВЦЭМ!$B$33:$B$776,I$47)+'СЕТ СН'!$G$9+СВЦЭМ!$D$10+'СЕТ СН'!$G$6-'СЕТ СН'!$G$19</f>
        <v>892.13449701000013</v>
      </c>
      <c r="J70" s="36">
        <f>SUMIFS(СВЦЭМ!$C$33:$C$776,СВЦЭМ!$A$33:$A$776,$A70,СВЦЭМ!$B$33:$B$776,J$47)+'СЕТ СН'!$G$9+СВЦЭМ!$D$10+'СЕТ СН'!$G$6-'СЕТ СН'!$G$19</f>
        <v>860.94136201000015</v>
      </c>
      <c r="K70" s="36">
        <f>SUMIFS(СВЦЭМ!$C$33:$C$776,СВЦЭМ!$A$33:$A$776,$A70,СВЦЭМ!$B$33:$B$776,K$47)+'СЕТ СН'!$G$9+СВЦЭМ!$D$10+'СЕТ СН'!$G$6-'СЕТ СН'!$G$19</f>
        <v>852.90074926000011</v>
      </c>
      <c r="L70" s="36">
        <f>SUMIFS(СВЦЭМ!$C$33:$C$776,СВЦЭМ!$A$33:$A$776,$A70,СВЦЭМ!$B$33:$B$776,L$47)+'СЕТ СН'!$G$9+СВЦЭМ!$D$10+'СЕТ СН'!$G$6-'СЕТ СН'!$G$19</f>
        <v>846.88136591000011</v>
      </c>
      <c r="M70" s="36">
        <f>SUMIFS(СВЦЭМ!$C$33:$C$776,СВЦЭМ!$A$33:$A$776,$A70,СВЦЭМ!$B$33:$B$776,M$47)+'СЕТ СН'!$G$9+СВЦЭМ!$D$10+'СЕТ СН'!$G$6-'СЕТ СН'!$G$19</f>
        <v>805.62827095000011</v>
      </c>
      <c r="N70" s="36">
        <f>SUMIFS(СВЦЭМ!$C$33:$C$776,СВЦЭМ!$A$33:$A$776,$A70,СВЦЭМ!$B$33:$B$776,N$47)+'СЕТ СН'!$G$9+СВЦЭМ!$D$10+'СЕТ СН'!$G$6-'СЕТ СН'!$G$19</f>
        <v>797.96869532999995</v>
      </c>
      <c r="O70" s="36">
        <f>SUMIFS(СВЦЭМ!$C$33:$C$776,СВЦЭМ!$A$33:$A$776,$A70,СВЦЭМ!$B$33:$B$776,O$47)+'СЕТ СН'!$G$9+СВЦЭМ!$D$10+'СЕТ СН'!$G$6-'СЕТ СН'!$G$19</f>
        <v>793.92483734000007</v>
      </c>
      <c r="P70" s="36">
        <f>SUMIFS(СВЦЭМ!$C$33:$C$776,СВЦЭМ!$A$33:$A$776,$A70,СВЦЭМ!$B$33:$B$776,P$47)+'СЕТ СН'!$G$9+СВЦЭМ!$D$10+'СЕТ СН'!$G$6-'СЕТ СН'!$G$19</f>
        <v>791.37103853000008</v>
      </c>
      <c r="Q70" s="36">
        <f>SUMIFS(СВЦЭМ!$C$33:$C$776,СВЦЭМ!$A$33:$A$776,$A70,СВЦЭМ!$B$33:$B$776,Q$47)+'СЕТ СН'!$G$9+СВЦЭМ!$D$10+'СЕТ СН'!$G$6-'СЕТ СН'!$G$19</f>
        <v>790.82260674999998</v>
      </c>
      <c r="R70" s="36">
        <f>SUMIFS(СВЦЭМ!$C$33:$C$776,СВЦЭМ!$A$33:$A$776,$A70,СВЦЭМ!$B$33:$B$776,R$47)+'СЕТ СН'!$G$9+СВЦЭМ!$D$10+'СЕТ СН'!$G$6-'СЕТ СН'!$G$19</f>
        <v>789.62944898000001</v>
      </c>
      <c r="S70" s="36">
        <f>SUMIFS(СВЦЭМ!$C$33:$C$776,СВЦЭМ!$A$33:$A$776,$A70,СВЦЭМ!$B$33:$B$776,S$47)+'СЕТ СН'!$G$9+СВЦЭМ!$D$10+'СЕТ СН'!$G$6-'СЕТ СН'!$G$19</f>
        <v>793.70782645999998</v>
      </c>
      <c r="T70" s="36">
        <f>SUMIFS(СВЦЭМ!$C$33:$C$776,СВЦЭМ!$A$33:$A$776,$A70,СВЦЭМ!$B$33:$B$776,T$47)+'СЕТ СН'!$G$9+СВЦЭМ!$D$10+'СЕТ СН'!$G$6-'СЕТ СН'!$G$19</f>
        <v>792.56726217000005</v>
      </c>
      <c r="U70" s="36">
        <f>SUMIFS(СВЦЭМ!$C$33:$C$776,СВЦЭМ!$A$33:$A$776,$A70,СВЦЭМ!$B$33:$B$776,U$47)+'СЕТ СН'!$G$9+СВЦЭМ!$D$10+'СЕТ СН'!$G$6-'СЕТ СН'!$G$19</f>
        <v>810.90230887999996</v>
      </c>
      <c r="V70" s="36">
        <f>SUMIFS(СВЦЭМ!$C$33:$C$776,СВЦЭМ!$A$33:$A$776,$A70,СВЦЭМ!$B$33:$B$776,V$47)+'СЕТ СН'!$G$9+СВЦЭМ!$D$10+'СЕТ СН'!$G$6-'СЕТ СН'!$G$19</f>
        <v>803.32768142000009</v>
      </c>
      <c r="W70" s="36">
        <f>SUMIFS(СВЦЭМ!$C$33:$C$776,СВЦЭМ!$A$33:$A$776,$A70,СВЦЭМ!$B$33:$B$776,W$47)+'СЕТ СН'!$G$9+СВЦЭМ!$D$10+'СЕТ СН'!$G$6-'СЕТ СН'!$G$19</f>
        <v>792.66840114000001</v>
      </c>
      <c r="X70" s="36">
        <f>SUMIFS(СВЦЭМ!$C$33:$C$776,СВЦЭМ!$A$33:$A$776,$A70,СВЦЭМ!$B$33:$B$776,X$47)+'СЕТ СН'!$G$9+СВЦЭМ!$D$10+'СЕТ СН'!$G$6-'СЕТ СН'!$G$19</f>
        <v>780.30935459000011</v>
      </c>
      <c r="Y70" s="36">
        <f>SUMIFS(СВЦЭМ!$C$33:$C$776,СВЦЭМ!$A$33:$A$776,$A70,СВЦЭМ!$B$33:$B$776,Y$47)+'СЕТ СН'!$G$9+СВЦЭМ!$D$10+'СЕТ СН'!$G$6-'СЕТ СН'!$G$19</f>
        <v>837.08106025000006</v>
      </c>
    </row>
    <row r="71" spans="1:27" ht="15.75" x14ac:dyDescent="0.2">
      <c r="A71" s="35">
        <f t="shared" si="1"/>
        <v>44098</v>
      </c>
      <c r="B71" s="36">
        <f>SUMIFS(СВЦЭМ!$C$33:$C$776,СВЦЭМ!$A$33:$A$776,$A71,СВЦЭМ!$B$33:$B$776,B$47)+'СЕТ СН'!$G$9+СВЦЭМ!$D$10+'СЕТ СН'!$G$6-'СЕТ СН'!$G$19</f>
        <v>955.00417790000006</v>
      </c>
      <c r="C71" s="36">
        <f>SUMIFS(СВЦЭМ!$C$33:$C$776,СВЦЭМ!$A$33:$A$776,$A71,СВЦЭМ!$B$33:$B$776,C$47)+'СЕТ СН'!$G$9+СВЦЭМ!$D$10+'СЕТ СН'!$G$6-'СЕТ СН'!$G$19</f>
        <v>971.68213233000006</v>
      </c>
      <c r="D71" s="36">
        <f>SUMIFS(СВЦЭМ!$C$33:$C$776,СВЦЭМ!$A$33:$A$776,$A71,СВЦЭМ!$B$33:$B$776,D$47)+'СЕТ СН'!$G$9+СВЦЭМ!$D$10+'СЕТ СН'!$G$6-'СЕТ СН'!$G$19</f>
        <v>989.06994832000009</v>
      </c>
      <c r="E71" s="36">
        <f>SUMIFS(СВЦЭМ!$C$33:$C$776,СВЦЭМ!$A$33:$A$776,$A71,СВЦЭМ!$B$33:$B$776,E$47)+'СЕТ СН'!$G$9+СВЦЭМ!$D$10+'СЕТ СН'!$G$6-'СЕТ СН'!$G$19</f>
        <v>994.35402623999994</v>
      </c>
      <c r="F71" s="36">
        <f>SUMIFS(СВЦЭМ!$C$33:$C$776,СВЦЭМ!$A$33:$A$776,$A71,СВЦЭМ!$B$33:$B$776,F$47)+'СЕТ СН'!$G$9+СВЦЭМ!$D$10+'СЕТ СН'!$G$6-'СЕТ СН'!$G$19</f>
        <v>986.55210394000005</v>
      </c>
      <c r="G71" s="36">
        <f>SUMIFS(СВЦЭМ!$C$33:$C$776,СВЦЭМ!$A$33:$A$776,$A71,СВЦЭМ!$B$33:$B$776,G$47)+'СЕТ СН'!$G$9+СВЦЭМ!$D$10+'СЕТ СН'!$G$6-'СЕТ СН'!$G$19</f>
        <v>983.79122451000012</v>
      </c>
      <c r="H71" s="36">
        <f>SUMIFS(СВЦЭМ!$C$33:$C$776,СВЦЭМ!$A$33:$A$776,$A71,СВЦЭМ!$B$33:$B$776,H$47)+'СЕТ СН'!$G$9+СВЦЭМ!$D$10+'СЕТ СН'!$G$6-'СЕТ СН'!$G$19</f>
        <v>987.55521386999999</v>
      </c>
      <c r="I71" s="36">
        <f>SUMIFS(СВЦЭМ!$C$33:$C$776,СВЦЭМ!$A$33:$A$776,$A71,СВЦЭМ!$B$33:$B$776,I$47)+'СЕТ СН'!$G$9+СВЦЭМ!$D$10+'СЕТ СН'!$G$6-'СЕТ СН'!$G$19</f>
        <v>899.97715070000004</v>
      </c>
      <c r="J71" s="36">
        <f>SUMIFS(СВЦЭМ!$C$33:$C$776,СВЦЭМ!$A$33:$A$776,$A71,СВЦЭМ!$B$33:$B$776,J$47)+'СЕТ СН'!$G$9+СВЦЭМ!$D$10+'СЕТ СН'!$G$6-'СЕТ СН'!$G$19</f>
        <v>868.14653790000011</v>
      </c>
      <c r="K71" s="36">
        <f>SUMIFS(СВЦЭМ!$C$33:$C$776,СВЦЭМ!$A$33:$A$776,$A71,СВЦЭМ!$B$33:$B$776,K$47)+'СЕТ СН'!$G$9+СВЦЭМ!$D$10+'СЕТ СН'!$G$6-'СЕТ СН'!$G$19</f>
        <v>870.10503330000006</v>
      </c>
      <c r="L71" s="36">
        <f>SUMIFS(СВЦЭМ!$C$33:$C$776,СВЦЭМ!$A$33:$A$776,$A71,СВЦЭМ!$B$33:$B$776,L$47)+'СЕТ СН'!$G$9+СВЦЭМ!$D$10+'СЕТ СН'!$G$6-'СЕТ СН'!$G$19</f>
        <v>883.21021244000008</v>
      </c>
      <c r="M71" s="36">
        <f>SUMIFS(СВЦЭМ!$C$33:$C$776,СВЦЭМ!$A$33:$A$776,$A71,СВЦЭМ!$B$33:$B$776,M$47)+'СЕТ СН'!$G$9+СВЦЭМ!$D$10+'СЕТ СН'!$G$6-'СЕТ СН'!$G$19</f>
        <v>843.57716144999995</v>
      </c>
      <c r="N71" s="36">
        <f>SUMIFS(СВЦЭМ!$C$33:$C$776,СВЦЭМ!$A$33:$A$776,$A71,СВЦЭМ!$B$33:$B$776,N$47)+'СЕТ СН'!$G$9+СВЦЭМ!$D$10+'СЕТ СН'!$G$6-'СЕТ СН'!$G$19</f>
        <v>797.99677980000001</v>
      </c>
      <c r="O71" s="36">
        <f>SUMIFS(СВЦЭМ!$C$33:$C$776,СВЦЭМ!$A$33:$A$776,$A71,СВЦЭМ!$B$33:$B$776,O$47)+'СЕТ СН'!$G$9+СВЦЭМ!$D$10+'СЕТ СН'!$G$6-'СЕТ СН'!$G$19</f>
        <v>792.78285520999998</v>
      </c>
      <c r="P71" s="36">
        <f>SUMIFS(СВЦЭМ!$C$33:$C$776,СВЦЭМ!$A$33:$A$776,$A71,СВЦЭМ!$B$33:$B$776,P$47)+'СЕТ СН'!$G$9+СВЦЭМ!$D$10+'СЕТ СН'!$G$6-'СЕТ СН'!$G$19</f>
        <v>790.23355261999995</v>
      </c>
      <c r="Q71" s="36">
        <f>SUMIFS(СВЦЭМ!$C$33:$C$776,СВЦЭМ!$A$33:$A$776,$A71,СВЦЭМ!$B$33:$B$776,Q$47)+'СЕТ СН'!$G$9+СВЦЭМ!$D$10+'СЕТ СН'!$G$6-'СЕТ СН'!$G$19</f>
        <v>785.45512312000005</v>
      </c>
      <c r="R71" s="36">
        <f>SUMIFS(СВЦЭМ!$C$33:$C$776,СВЦЭМ!$A$33:$A$776,$A71,СВЦЭМ!$B$33:$B$776,R$47)+'СЕТ СН'!$G$9+СВЦЭМ!$D$10+'СЕТ СН'!$G$6-'СЕТ СН'!$G$19</f>
        <v>783.28689129000009</v>
      </c>
      <c r="S71" s="36">
        <f>SUMIFS(СВЦЭМ!$C$33:$C$776,СВЦЭМ!$A$33:$A$776,$A71,СВЦЭМ!$B$33:$B$776,S$47)+'СЕТ СН'!$G$9+СВЦЭМ!$D$10+'СЕТ СН'!$G$6-'СЕТ СН'!$G$19</f>
        <v>787.97666518000005</v>
      </c>
      <c r="T71" s="36">
        <f>SUMIFS(СВЦЭМ!$C$33:$C$776,СВЦЭМ!$A$33:$A$776,$A71,СВЦЭМ!$B$33:$B$776,T$47)+'СЕТ СН'!$G$9+СВЦЭМ!$D$10+'СЕТ СН'!$G$6-'СЕТ СН'!$G$19</f>
        <v>793.45587051000007</v>
      </c>
      <c r="U71" s="36">
        <f>SUMIFS(СВЦЭМ!$C$33:$C$776,СВЦЭМ!$A$33:$A$776,$A71,СВЦЭМ!$B$33:$B$776,U$47)+'СЕТ СН'!$G$9+СВЦЭМ!$D$10+'СЕТ СН'!$G$6-'СЕТ СН'!$G$19</f>
        <v>826.00119178</v>
      </c>
      <c r="V71" s="36">
        <f>SUMIFS(СВЦЭМ!$C$33:$C$776,СВЦЭМ!$A$33:$A$776,$A71,СВЦЭМ!$B$33:$B$776,V$47)+'СЕТ СН'!$G$9+СВЦЭМ!$D$10+'СЕТ СН'!$G$6-'СЕТ СН'!$G$19</f>
        <v>823.20919471000002</v>
      </c>
      <c r="W71" s="36">
        <f>SUMIFS(СВЦЭМ!$C$33:$C$776,СВЦЭМ!$A$33:$A$776,$A71,СВЦЭМ!$B$33:$B$776,W$47)+'СЕТ СН'!$G$9+СВЦЭМ!$D$10+'СЕТ СН'!$G$6-'СЕТ СН'!$G$19</f>
        <v>869.29170199999999</v>
      </c>
      <c r="X71" s="36">
        <f>SUMIFS(СВЦЭМ!$C$33:$C$776,СВЦЭМ!$A$33:$A$776,$A71,СВЦЭМ!$B$33:$B$776,X$47)+'СЕТ СН'!$G$9+СВЦЭМ!$D$10+'СЕТ СН'!$G$6-'СЕТ СН'!$G$19</f>
        <v>884.61487517</v>
      </c>
      <c r="Y71" s="36">
        <f>SUMIFS(СВЦЭМ!$C$33:$C$776,СВЦЭМ!$A$33:$A$776,$A71,СВЦЭМ!$B$33:$B$776,Y$47)+'СЕТ СН'!$G$9+СВЦЭМ!$D$10+'СЕТ СН'!$G$6-'СЕТ СН'!$G$19</f>
        <v>929.50441060000003</v>
      </c>
    </row>
    <row r="72" spans="1:27" ht="15.75" x14ac:dyDescent="0.2">
      <c r="A72" s="35">
        <f t="shared" si="1"/>
        <v>44099</v>
      </c>
      <c r="B72" s="36">
        <f>SUMIFS(СВЦЭМ!$C$33:$C$776,СВЦЭМ!$A$33:$A$776,$A72,СВЦЭМ!$B$33:$B$776,B$47)+'СЕТ СН'!$G$9+СВЦЭМ!$D$10+'СЕТ СН'!$G$6-'СЕТ СН'!$G$19</f>
        <v>926.91736459000003</v>
      </c>
      <c r="C72" s="36">
        <f>SUMIFS(СВЦЭМ!$C$33:$C$776,СВЦЭМ!$A$33:$A$776,$A72,СВЦЭМ!$B$33:$B$776,C$47)+'СЕТ СН'!$G$9+СВЦЭМ!$D$10+'СЕТ СН'!$G$6-'СЕТ СН'!$G$19</f>
        <v>938.3717388</v>
      </c>
      <c r="D72" s="36">
        <f>SUMIFS(СВЦЭМ!$C$33:$C$776,СВЦЭМ!$A$33:$A$776,$A72,СВЦЭМ!$B$33:$B$776,D$47)+'СЕТ СН'!$G$9+СВЦЭМ!$D$10+'СЕТ СН'!$G$6-'СЕТ СН'!$G$19</f>
        <v>952.13120952999998</v>
      </c>
      <c r="E72" s="36">
        <f>SUMIFS(СВЦЭМ!$C$33:$C$776,СВЦЭМ!$A$33:$A$776,$A72,СВЦЭМ!$B$33:$B$776,E$47)+'СЕТ СН'!$G$9+СВЦЭМ!$D$10+'СЕТ СН'!$G$6-'СЕТ СН'!$G$19</f>
        <v>955.69054643999993</v>
      </c>
      <c r="F72" s="36">
        <f>SUMIFS(СВЦЭМ!$C$33:$C$776,СВЦЭМ!$A$33:$A$776,$A72,СВЦЭМ!$B$33:$B$776,F$47)+'СЕТ СН'!$G$9+СВЦЭМ!$D$10+'СЕТ СН'!$G$6-'СЕТ СН'!$G$19</f>
        <v>950.09738726</v>
      </c>
      <c r="G72" s="36">
        <f>SUMIFS(СВЦЭМ!$C$33:$C$776,СВЦЭМ!$A$33:$A$776,$A72,СВЦЭМ!$B$33:$B$776,G$47)+'СЕТ СН'!$G$9+СВЦЭМ!$D$10+'СЕТ СН'!$G$6-'СЕТ СН'!$G$19</f>
        <v>934.77655969000011</v>
      </c>
      <c r="H72" s="36">
        <f>SUMIFS(СВЦЭМ!$C$33:$C$776,СВЦЭМ!$A$33:$A$776,$A72,СВЦЭМ!$B$33:$B$776,H$47)+'СЕТ СН'!$G$9+СВЦЭМ!$D$10+'СЕТ СН'!$G$6-'СЕТ СН'!$G$19</f>
        <v>898.77886604000014</v>
      </c>
      <c r="I72" s="36">
        <f>SUMIFS(СВЦЭМ!$C$33:$C$776,СВЦЭМ!$A$33:$A$776,$A72,СВЦЭМ!$B$33:$B$776,I$47)+'СЕТ СН'!$G$9+СВЦЭМ!$D$10+'СЕТ СН'!$G$6-'СЕТ СН'!$G$19</f>
        <v>874.42857350000008</v>
      </c>
      <c r="J72" s="36">
        <f>SUMIFS(СВЦЭМ!$C$33:$C$776,СВЦЭМ!$A$33:$A$776,$A72,СВЦЭМ!$B$33:$B$776,J$47)+'СЕТ СН'!$G$9+СВЦЭМ!$D$10+'СЕТ СН'!$G$6-'СЕТ СН'!$G$19</f>
        <v>866.91940107999994</v>
      </c>
      <c r="K72" s="36">
        <f>SUMIFS(СВЦЭМ!$C$33:$C$776,СВЦЭМ!$A$33:$A$776,$A72,СВЦЭМ!$B$33:$B$776,K$47)+'СЕТ СН'!$G$9+СВЦЭМ!$D$10+'СЕТ СН'!$G$6-'СЕТ СН'!$G$19</f>
        <v>859.70797067000012</v>
      </c>
      <c r="L72" s="36">
        <f>SUMIFS(СВЦЭМ!$C$33:$C$776,СВЦЭМ!$A$33:$A$776,$A72,СВЦЭМ!$B$33:$B$776,L$47)+'СЕТ СН'!$G$9+СВЦЭМ!$D$10+'СЕТ СН'!$G$6-'СЕТ СН'!$G$19</f>
        <v>870.57653191999998</v>
      </c>
      <c r="M72" s="36">
        <f>SUMIFS(СВЦЭМ!$C$33:$C$776,СВЦЭМ!$A$33:$A$776,$A72,СВЦЭМ!$B$33:$B$776,M$47)+'СЕТ СН'!$G$9+СВЦЭМ!$D$10+'СЕТ СН'!$G$6-'СЕТ СН'!$G$19</f>
        <v>828.85891416000004</v>
      </c>
      <c r="N72" s="36">
        <f>SUMIFS(СВЦЭМ!$C$33:$C$776,СВЦЭМ!$A$33:$A$776,$A72,СВЦЭМ!$B$33:$B$776,N$47)+'СЕТ СН'!$G$9+СВЦЭМ!$D$10+'СЕТ СН'!$G$6-'СЕТ СН'!$G$19</f>
        <v>788.61198243000013</v>
      </c>
      <c r="O72" s="36">
        <f>SUMIFS(СВЦЭМ!$C$33:$C$776,СВЦЭМ!$A$33:$A$776,$A72,СВЦЭМ!$B$33:$B$776,O$47)+'СЕТ СН'!$G$9+СВЦЭМ!$D$10+'СЕТ СН'!$G$6-'СЕТ СН'!$G$19</f>
        <v>765.45458916999996</v>
      </c>
      <c r="P72" s="36">
        <f>SUMIFS(СВЦЭМ!$C$33:$C$776,СВЦЭМ!$A$33:$A$776,$A72,СВЦЭМ!$B$33:$B$776,P$47)+'СЕТ СН'!$G$9+СВЦЭМ!$D$10+'СЕТ СН'!$G$6-'СЕТ СН'!$G$19</f>
        <v>761.45257925999999</v>
      </c>
      <c r="Q72" s="36">
        <f>SUMIFS(СВЦЭМ!$C$33:$C$776,СВЦЭМ!$A$33:$A$776,$A72,СВЦЭМ!$B$33:$B$776,Q$47)+'СЕТ СН'!$G$9+СВЦЭМ!$D$10+'СЕТ СН'!$G$6-'СЕТ СН'!$G$19</f>
        <v>758.53164695999999</v>
      </c>
      <c r="R72" s="36">
        <f>SUMIFS(СВЦЭМ!$C$33:$C$776,СВЦЭМ!$A$33:$A$776,$A72,СВЦЭМ!$B$33:$B$776,R$47)+'СЕТ СН'!$G$9+СВЦЭМ!$D$10+'СЕТ СН'!$G$6-'СЕТ СН'!$G$19</f>
        <v>760.55537042000014</v>
      </c>
      <c r="S72" s="36">
        <f>SUMIFS(СВЦЭМ!$C$33:$C$776,СВЦЭМ!$A$33:$A$776,$A72,СВЦЭМ!$B$33:$B$776,S$47)+'СЕТ СН'!$G$9+СВЦЭМ!$D$10+'СЕТ СН'!$G$6-'СЕТ СН'!$G$19</f>
        <v>763.84599272000014</v>
      </c>
      <c r="T72" s="36">
        <f>SUMIFS(СВЦЭМ!$C$33:$C$776,СВЦЭМ!$A$33:$A$776,$A72,СВЦЭМ!$B$33:$B$776,T$47)+'СЕТ СН'!$G$9+СВЦЭМ!$D$10+'СЕТ СН'!$G$6-'СЕТ СН'!$G$19</f>
        <v>753.73915312999998</v>
      </c>
      <c r="U72" s="36">
        <f>SUMIFS(СВЦЭМ!$C$33:$C$776,СВЦЭМ!$A$33:$A$776,$A72,СВЦЭМ!$B$33:$B$776,U$47)+'СЕТ СН'!$G$9+СВЦЭМ!$D$10+'СЕТ СН'!$G$6-'СЕТ СН'!$G$19</f>
        <v>766.63394671000015</v>
      </c>
      <c r="V72" s="36">
        <f>SUMIFS(СВЦЭМ!$C$33:$C$776,СВЦЭМ!$A$33:$A$776,$A72,СВЦЭМ!$B$33:$B$776,V$47)+'СЕТ СН'!$G$9+СВЦЭМ!$D$10+'СЕТ СН'!$G$6-'СЕТ СН'!$G$19</f>
        <v>778.76315169999998</v>
      </c>
      <c r="W72" s="36">
        <f>SUMIFS(СВЦЭМ!$C$33:$C$776,СВЦЭМ!$A$33:$A$776,$A72,СВЦЭМ!$B$33:$B$776,W$47)+'СЕТ СН'!$G$9+СВЦЭМ!$D$10+'СЕТ СН'!$G$6-'СЕТ СН'!$G$19</f>
        <v>765.91453698999999</v>
      </c>
      <c r="X72" s="36">
        <f>SUMIFS(СВЦЭМ!$C$33:$C$776,СВЦЭМ!$A$33:$A$776,$A72,СВЦЭМ!$B$33:$B$776,X$47)+'СЕТ СН'!$G$9+СВЦЭМ!$D$10+'СЕТ СН'!$G$6-'СЕТ СН'!$G$19</f>
        <v>795.65199815000005</v>
      </c>
      <c r="Y72" s="36">
        <f>SUMIFS(СВЦЭМ!$C$33:$C$776,СВЦЭМ!$A$33:$A$776,$A72,СВЦЭМ!$B$33:$B$776,Y$47)+'СЕТ СН'!$G$9+СВЦЭМ!$D$10+'СЕТ СН'!$G$6-'СЕТ СН'!$G$19</f>
        <v>876.01261088000001</v>
      </c>
    </row>
    <row r="73" spans="1:27" ht="15.75" x14ac:dyDescent="0.2">
      <c r="A73" s="35">
        <f t="shared" si="1"/>
        <v>44100</v>
      </c>
      <c r="B73" s="36">
        <f>SUMIFS(СВЦЭМ!$C$33:$C$776,СВЦЭМ!$A$33:$A$776,$A73,СВЦЭМ!$B$33:$B$776,B$47)+'СЕТ СН'!$G$9+СВЦЭМ!$D$10+'СЕТ СН'!$G$6-'СЕТ СН'!$G$19</f>
        <v>949.77493333000007</v>
      </c>
      <c r="C73" s="36">
        <f>SUMIFS(СВЦЭМ!$C$33:$C$776,СВЦЭМ!$A$33:$A$776,$A73,СВЦЭМ!$B$33:$B$776,C$47)+'СЕТ СН'!$G$9+СВЦЭМ!$D$10+'СЕТ СН'!$G$6-'СЕТ СН'!$G$19</f>
        <v>977.30812190000006</v>
      </c>
      <c r="D73" s="36">
        <f>SUMIFS(СВЦЭМ!$C$33:$C$776,СВЦЭМ!$A$33:$A$776,$A73,СВЦЭМ!$B$33:$B$776,D$47)+'СЕТ СН'!$G$9+СВЦЭМ!$D$10+'СЕТ СН'!$G$6-'СЕТ СН'!$G$19</f>
        <v>993.61087336000014</v>
      </c>
      <c r="E73" s="36">
        <f>SUMIFS(СВЦЭМ!$C$33:$C$776,СВЦЭМ!$A$33:$A$776,$A73,СВЦЭМ!$B$33:$B$776,E$47)+'СЕТ СН'!$G$9+СВЦЭМ!$D$10+'СЕТ СН'!$G$6-'СЕТ СН'!$G$19</f>
        <v>1003.32103026</v>
      </c>
      <c r="F73" s="36">
        <f>SUMIFS(СВЦЭМ!$C$33:$C$776,СВЦЭМ!$A$33:$A$776,$A73,СВЦЭМ!$B$33:$B$776,F$47)+'СЕТ СН'!$G$9+СВЦЭМ!$D$10+'СЕТ СН'!$G$6-'СЕТ СН'!$G$19</f>
        <v>1010.1891028100001</v>
      </c>
      <c r="G73" s="36">
        <f>SUMIFS(СВЦЭМ!$C$33:$C$776,СВЦЭМ!$A$33:$A$776,$A73,СВЦЭМ!$B$33:$B$776,G$47)+'СЕТ СН'!$G$9+СВЦЭМ!$D$10+'СЕТ СН'!$G$6-'СЕТ СН'!$G$19</f>
        <v>1003.9493707300001</v>
      </c>
      <c r="H73" s="36">
        <f>SUMIFS(СВЦЭМ!$C$33:$C$776,СВЦЭМ!$A$33:$A$776,$A73,СВЦЭМ!$B$33:$B$776,H$47)+'СЕТ СН'!$G$9+СВЦЭМ!$D$10+'СЕТ СН'!$G$6-'СЕТ СН'!$G$19</f>
        <v>974.57737758000007</v>
      </c>
      <c r="I73" s="36">
        <f>SUMIFS(СВЦЭМ!$C$33:$C$776,СВЦЭМ!$A$33:$A$776,$A73,СВЦЭМ!$B$33:$B$776,I$47)+'СЕТ СН'!$G$9+СВЦЭМ!$D$10+'СЕТ СН'!$G$6-'СЕТ СН'!$G$19</f>
        <v>939.57259128999999</v>
      </c>
      <c r="J73" s="36">
        <f>SUMIFS(СВЦЭМ!$C$33:$C$776,СВЦЭМ!$A$33:$A$776,$A73,СВЦЭМ!$B$33:$B$776,J$47)+'СЕТ СН'!$G$9+СВЦЭМ!$D$10+'СЕТ СН'!$G$6-'СЕТ СН'!$G$19</f>
        <v>898.23173040999995</v>
      </c>
      <c r="K73" s="36">
        <f>SUMIFS(СВЦЭМ!$C$33:$C$776,СВЦЭМ!$A$33:$A$776,$A73,СВЦЭМ!$B$33:$B$776,K$47)+'СЕТ СН'!$G$9+СВЦЭМ!$D$10+'СЕТ СН'!$G$6-'СЕТ СН'!$G$19</f>
        <v>875.62110527999994</v>
      </c>
      <c r="L73" s="36">
        <f>SUMIFS(СВЦЭМ!$C$33:$C$776,СВЦЭМ!$A$33:$A$776,$A73,СВЦЭМ!$B$33:$B$776,L$47)+'СЕТ СН'!$G$9+СВЦЭМ!$D$10+'СЕТ СН'!$G$6-'СЕТ СН'!$G$19</f>
        <v>864.61465739999994</v>
      </c>
      <c r="M73" s="36">
        <f>SUMIFS(СВЦЭМ!$C$33:$C$776,СВЦЭМ!$A$33:$A$776,$A73,СВЦЭМ!$B$33:$B$776,M$47)+'СЕТ СН'!$G$9+СВЦЭМ!$D$10+'СЕТ СН'!$G$6-'СЕТ СН'!$G$19</f>
        <v>822.78715072</v>
      </c>
      <c r="N73" s="36">
        <f>SUMIFS(СВЦЭМ!$C$33:$C$776,СВЦЭМ!$A$33:$A$776,$A73,СВЦЭМ!$B$33:$B$776,N$47)+'СЕТ СН'!$G$9+СВЦЭМ!$D$10+'СЕТ СН'!$G$6-'СЕТ СН'!$G$19</f>
        <v>791.46921526999995</v>
      </c>
      <c r="O73" s="36">
        <f>SUMIFS(СВЦЭМ!$C$33:$C$776,СВЦЭМ!$A$33:$A$776,$A73,СВЦЭМ!$B$33:$B$776,O$47)+'СЕТ СН'!$G$9+СВЦЭМ!$D$10+'СЕТ СН'!$G$6-'СЕТ СН'!$G$19</f>
        <v>772.06776463999995</v>
      </c>
      <c r="P73" s="36">
        <f>SUMIFS(СВЦЭМ!$C$33:$C$776,СВЦЭМ!$A$33:$A$776,$A73,СВЦЭМ!$B$33:$B$776,P$47)+'СЕТ СН'!$G$9+СВЦЭМ!$D$10+'СЕТ СН'!$G$6-'СЕТ СН'!$G$19</f>
        <v>770.04726361999997</v>
      </c>
      <c r="Q73" s="36">
        <f>SUMIFS(СВЦЭМ!$C$33:$C$776,СВЦЭМ!$A$33:$A$776,$A73,СВЦЭМ!$B$33:$B$776,Q$47)+'СЕТ СН'!$G$9+СВЦЭМ!$D$10+'СЕТ СН'!$G$6-'СЕТ СН'!$G$19</f>
        <v>770.43424391999997</v>
      </c>
      <c r="R73" s="36">
        <f>SUMIFS(СВЦЭМ!$C$33:$C$776,СВЦЭМ!$A$33:$A$776,$A73,СВЦЭМ!$B$33:$B$776,R$47)+'СЕТ СН'!$G$9+СВЦЭМ!$D$10+'СЕТ СН'!$G$6-'СЕТ СН'!$G$19</f>
        <v>768.4976128400001</v>
      </c>
      <c r="S73" s="36">
        <f>SUMIFS(СВЦЭМ!$C$33:$C$776,СВЦЭМ!$A$33:$A$776,$A73,СВЦЭМ!$B$33:$B$776,S$47)+'СЕТ СН'!$G$9+СВЦЭМ!$D$10+'СЕТ СН'!$G$6-'СЕТ СН'!$G$19</f>
        <v>768.32511010999997</v>
      </c>
      <c r="T73" s="36">
        <f>SUMIFS(СВЦЭМ!$C$33:$C$776,СВЦЭМ!$A$33:$A$776,$A73,СВЦЭМ!$B$33:$B$776,T$47)+'СЕТ СН'!$G$9+СВЦЭМ!$D$10+'СЕТ СН'!$G$6-'СЕТ СН'!$G$19</f>
        <v>762.16702024000006</v>
      </c>
      <c r="U73" s="36">
        <f>SUMIFS(СВЦЭМ!$C$33:$C$776,СВЦЭМ!$A$33:$A$776,$A73,СВЦЭМ!$B$33:$B$776,U$47)+'СЕТ СН'!$G$9+СВЦЭМ!$D$10+'СЕТ СН'!$G$6-'СЕТ СН'!$G$19</f>
        <v>778.29495734000011</v>
      </c>
      <c r="V73" s="36">
        <f>SUMIFS(СВЦЭМ!$C$33:$C$776,СВЦЭМ!$A$33:$A$776,$A73,СВЦЭМ!$B$33:$B$776,V$47)+'СЕТ СН'!$G$9+СВЦЭМ!$D$10+'СЕТ СН'!$G$6-'СЕТ СН'!$G$19</f>
        <v>780.82042810999997</v>
      </c>
      <c r="W73" s="36">
        <f>SUMIFS(СВЦЭМ!$C$33:$C$776,СВЦЭМ!$A$33:$A$776,$A73,СВЦЭМ!$B$33:$B$776,W$47)+'СЕТ СН'!$G$9+СВЦЭМ!$D$10+'СЕТ СН'!$G$6-'СЕТ СН'!$G$19</f>
        <v>759.37710114000015</v>
      </c>
      <c r="X73" s="36">
        <f>SUMIFS(СВЦЭМ!$C$33:$C$776,СВЦЭМ!$A$33:$A$776,$A73,СВЦЭМ!$B$33:$B$776,X$47)+'СЕТ СН'!$G$9+СВЦЭМ!$D$10+'СЕТ СН'!$G$6-'СЕТ СН'!$G$19</f>
        <v>787.53290962000005</v>
      </c>
      <c r="Y73" s="36">
        <f>SUMIFS(СВЦЭМ!$C$33:$C$776,СВЦЭМ!$A$33:$A$776,$A73,СВЦЭМ!$B$33:$B$776,Y$47)+'СЕТ СН'!$G$9+СВЦЭМ!$D$10+'СЕТ СН'!$G$6-'СЕТ СН'!$G$19</f>
        <v>872.08181203000004</v>
      </c>
    </row>
    <row r="74" spans="1:27" ht="15.75" x14ac:dyDescent="0.2">
      <c r="A74" s="35">
        <f t="shared" si="1"/>
        <v>44101</v>
      </c>
      <c r="B74" s="36">
        <f>SUMIFS(СВЦЭМ!$C$33:$C$776,СВЦЭМ!$A$33:$A$776,$A74,СВЦЭМ!$B$33:$B$776,B$47)+'СЕТ СН'!$G$9+СВЦЭМ!$D$10+'СЕТ СН'!$G$6-'СЕТ СН'!$G$19</f>
        <v>931.90593931000012</v>
      </c>
      <c r="C74" s="36">
        <f>SUMIFS(СВЦЭМ!$C$33:$C$776,СВЦЭМ!$A$33:$A$776,$A74,СВЦЭМ!$B$33:$B$776,C$47)+'СЕТ СН'!$G$9+СВЦЭМ!$D$10+'СЕТ СН'!$G$6-'СЕТ СН'!$G$19</f>
        <v>954.50105800999995</v>
      </c>
      <c r="D74" s="36">
        <f>SUMIFS(СВЦЭМ!$C$33:$C$776,СВЦЭМ!$A$33:$A$776,$A74,СВЦЭМ!$B$33:$B$776,D$47)+'СЕТ СН'!$G$9+СВЦЭМ!$D$10+'СЕТ СН'!$G$6-'СЕТ СН'!$G$19</f>
        <v>974.60131221999995</v>
      </c>
      <c r="E74" s="36">
        <f>SUMIFS(СВЦЭМ!$C$33:$C$776,СВЦЭМ!$A$33:$A$776,$A74,СВЦЭМ!$B$33:$B$776,E$47)+'СЕТ СН'!$G$9+СВЦЭМ!$D$10+'СЕТ СН'!$G$6-'СЕТ СН'!$G$19</f>
        <v>987.56890154999996</v>
      </c>
      <c r="F74" s="36">
        <f>SUMIFS(СВЦЭМ!$C$33:$C$776,СВЦЭМ!$A$33:$A$776,$A74,СВЦЭМ!$B$33:$B$776,F$47)+'СЕТ СН'!$G$9+СВЦЭМ!$D$10+'СЕТ СН'!$G$6-'СЕТ СН'!$G$19</f>
        <v>988.91131626000015</v>
      </c>
      <c r="G74" s="36">
        <f>SUMIFS(СВЦЭМ!$C$33:$C$776,СВЦЭМ!$A$33:$A$776,$A74,СВЦЭМ!$B$33:$B$776,G$47)+'СЕТ СН'!$G$9+СВЦЭМ!$D$10+'СЕТ СН'!$G$6-'СЕТ СН'!$G$19</f>
        <v>985.06872394000015</v>
      </c>
      <c r="H74" s="36">
        <f>SUMIFS(СВЦЭМ!$C$33:$C$776,СВЦЭМ!$A$33:$A$776,$A74,СВЦЭМ!$B$33:$B$776,H$47)+'СЕТ СН'!$G$9+СВЦЭМ!$D$10+'СЕТ СН'!$G$6-'СЕТ СН'!$G$19</f>
        <v>966.42818903000011</v>
      </c>
      <c r="I74" s="36">
        <f>SUMIFS(СВЦЭМ!$C$33:$C$776,СВЦЭМ!$A$33:$A$776,$A74,СВЦЭМ!$B$33:$B$776,I$47)+'СЕТ СН'!$G$9+СВЦЭМ!$D$10+'СЕТ СН'!$G$6-'СЕТ СН'!$G$19</f>
        <v>939.56410292999999</v>
      </c>
      <c r="J74" s="36">
        <f>SUMIFS(СВЦЭМ!$C$33:$C$776,СВЦЭМ!$A$33:$A$776,$A74,СВЦЭМ!$B$33:$B$776,J$47)+'СЕТ СН'!$G$9+СВЦЭМ!$D$10+'СЕТ СН'!$G$6-'СЕТ СН'!$G$19</f>
        <v>902.73249768999995</v>
      </c>
      <c r="K74" s="36">
        <f>SUMIFS(СВЦЭМ!$C$33:$C$776,СВЦЭМ!$A$33:$A$776,$A74,СВЦЭМ!$B$33:$B$776,K$47)+'СЕТ СН'!$G$9+СВЦЭМ!$D$10+'СЕТ СН'!$G$6-'СЕТ СН'!$G$19</f>
        <v>866.10603442000001</v>
      </c>
      <c r="L74" s="36">
        <f>SUMIFS(СВЦЭМ!$C$33:$C$776,СВЦЭМ!$A$33:$A$776,$A74,СВЦЭМ!$B$33:$B$776,L$47)+'СЕТ СН'!$G$9+СВЦЭМ!$D$10+'СЕТ СН'!$G$6-'СЕТ СН'!$G$19</f>
        <v>853.56361570000013</v>
      </c>
      <c r="M74" s="36">
        <f>SUMIFS(СВЦЭМ!$C$33:$C$776,СВЦЭМ!$A$33:$A$776,$A74,СВЦЭМ!$B$33:$B$776,M$47)+'СЕТ СН'!$G$9+СВЦЭМ!$D$10+'СЕТ СН'!$G$6-'СЕТ СН'!$G$19</f>
        <v>806.22593497000003</v>
      </c>
      <c r="N74" s="36">
        <f>SUMIFS(СВЦЭМ!$C$33:$C$776,СВЦЭМ!$A$33:$A$776,$A74,СВЦЭМ!$B$33:$B$776,N$47)+'СЕТ СН'!$G$9+СВЦЭМ!$D$10+'СЕТ СН'!$G$6-'СЕТ СН'!$G$19</f>
        <v>762.94883903000004</v>
      </c>
      <c r="O74" s="36">
        <f>SUMIFS(СВЦЭМ!$C$33:$C$776,СВЦЭМ!$A$33:$A$776,$A74,СВЦЭМ!$B$33:$B$776,O$47)+'СЕТ СН'!$G$9+СВЦЭМ!$D$10+'СЕТ СН'!$G$6-'СЕТ СН'!$G$19</f>
        <v>744.5874822400001</v>
      </c>
      <c r="P74" s="36">
        <f>SUMIFS(СВЦЭМ!$C$33:$C$776,СВЦЭМ!$A$33:$A$776,$A74,СВЦЭМ!$B$33:$B$776,P$47)+'СЕТ СН'!$G$9+СВЦЭМ!$D$10+'СЕТ СН'!$G$6-'СЕТ СН'!$G$19</f>
        <v>746.42142907000016</v>
      </c>
      <c r="Q74" s="36">
        <f>SUMIFS(СВЦЭМ!$C$33:$C$776,СВЦЭМ!$A$33:$A$776,$A74,СВЦЭМ!$B$33:$B$776,Q$47)+'СЕТ СН'!$G$9+СВЦЭМ!$D$10+'СЕТ СН'!$G$6-'СЕТ СН'!$G$19</f>
        <v>752.32523607000007</v>
      </c>
      <c r="R74" s="36">
        <f>SUMIFS(СВЦЭМ!$C$33:$C$776,СВЦЭМ!$A$33:$A$776,$A74,СВЦЭМ!$B$33:$B$776,R$47)+'СЕТ СН'!$G$9+СВЦЭМ!$D$10+'СЕТ СН'!$G$6-'СЕТ СН'!$G$19</f>
        <v>750.25509353999996</v>
      </c>
      <c r="S74" s="36">
        <f>SUMIFS(СВЦЭМ!$C$33:$C$776,СВЦЭМ!$A$33:$A$776,$A74,СВЦЭМ!$B$33:$B$776,S$47)+'СЕТ СН'!$G$9+СВЦЭМ!$D$10+'СЕТ СН'!$G$6-'СЕТ СН'!$G$19</f>
        <v>747.85771233000014</v>
      </c>
      <c r="T74" s="36">
        <f>SUMIFS(СВЦЭМ!$C$33:$C$776,СВЦЭМ!$A$33:$A$776,$A74,СВЦЭМ!$B$33:$B$776,T$47)+'СЕТ СН'!$G$9+СВЦЭМ!$D$10+'СЕТ СН'!$G$6-'СЕТ СН'!$G$19</f>
        <v>752.02406993</v>
      </c>
      <c r="U74" s="36">
        <f>SUMIFS(СВЦЭМ!$C$33:$C$776,СВЦЭМ!$A$33:$A$776,$A74,СВЦЭМ!$B$33:$B$776,U$47)+'СЕТ СН'!$G$9+СВЦЭМ!$D$10+'СЕТ СН'!$G$6-'СЕТ СН'!$G$19</f>
        <v>789.19613305999997</v>
      </c>
      <c r="V74" s="36">
        <f>SUMIFS(СВЦЭМ!$C$33:$C$776,СВЦЭМ!$A$33:$A$776,$A74,СВЦЭМ!$B$33:$B$776,V$47)+'СЕТ СН'!$G$9+СВЦЭМ!$D$10+'СЕТ СН'!$G$6-'СЕТ СН'!$G$19</f>
        <v>793.07424205000007</v>
      </c>
      <c r="W74" s="36">
        <f>SUMIFS(СВЦЭМ!$C$33:$C$776,СВЦЭМ!$A$33:$A$776,$A74,СВЦЭМ!$B$33:$B$776,W$47)+'СЕТ СН'!$G$9+СВЦЭМ!$D$10+'СЕТ СН'!$G$6-'СЕТ СН'!$G$19</f>
        <v>771.91513024000005</v>
      </c>
      <c r="X74" s="36">
        <f>SUMIFS(СВЦЭМ!$C$33:$C$776,СВЦЭМ!$A$33:$A$776,$A74,СВЦЭМ!$B$33:$B$776,X$47)+'СЕТ СН'!$G$9+СВЦЭМ!$D$10+'СЕТ СН'!$G$6-'СЕТ СН'!$G$19</f>
        <v>758.46896476000006</v>
      </c>
      <c r="Y74" s="36">
        <f>SUMIFS(СВЦЭМ!$C$33:$C$776,СВЦЭМ!$A$33:$A$776,$A74,СВЦЭМ!$B$33:$B$776,Y$47)+'СЕТ СН'!$G$9+СВЦЭМ!$D$10+'СЕТ СН'!$G$6-'СЕТ СН'!$G$19</f>
        <v>849.6237672100001</v>
      </c>
    </row>
    <row r="75" spans="1:27" ht="15.75" x14ac:dyDescent="0.2">
      <c r="A75" s="35">
        <f t="shared" si="1"/>
        <v>44102</v>
      </c>
      <c r="B75" s="36">
        <f>SUMIFS(СВЦЭМ!$C$33:$C$776,СВЦЭМ!$A$33:$A$776,$A75,СВЦЭМ!$B$33:$B$776,B$47)+'СЕТ СН'!$G$9+СВЦЭМ!$D$10+'СЕТ СН'!$G$6-'СЕТ СН'!$G$19</f>
        <v>922.45780458000013</v>
      </c>
      <c r="C75" s="36">
        <f>SUMIFS(СВЦЭМ!$C$33:$C$776,СВЦЭМ!$A$33:$A$776,$A75,СВЦЭМ!$B$33:$B$776,C$47)+'СЕТ СН'!$G$9+СВЦЭМ!$D$10+'СЕТ СН'!$G$6-'СЕТ СН'!$G$19</f>
        <v>937.40810463000003</v>
      </c>
      <c r="D75" s="36">
        <f>SUMIFS(СВЦЭМ!$C$33:$C$776,СВЦЭМ!$A$33:$A$776,$A75,СВЦЭМ!$B$33:$B$776,D$47)+'СЕТ СН'!$G$9+СВЦЭМ!$D$10+'СЕТ СН'!$G$6-'СЕТ СН'!$G$19</f>
        <v>950.02839386000005</v>
      </c>
      <c r="E75" s="36">
        <f>SUMIFS(СВЦЭМ!$C$33:$C$776,СВЦЭМ!$A$33:$A$776,$A75,СВЦЭМ!$B$33:$B$776,E$47)+'СЕТ СН'!$G$9+СВЦЭМ!$D$10+'СЕТ СН'!$G$6-'СЕТ СН'!$G$19</f>
        <v>963.59375085000011</v>
      </c>
      <c r="F75" s="36">
        <f>SUMIFS(СВЦЭМ!$C$33:$C$776,СВЦЭМ!$A$33:$A$776,$A75,СВЦЭМ!$B$33:$B$776,F$47)+'СЕТ СН'!$G$9+СВЦЭМ!$D$10+'СЕТ СН'!$G$6-'СЕТ СН'!$G$19</f>
        <v>964.69233592</v>
      </c>
      <c r="G75" s="36">
        <f>SUMIFS(СВЦЭМ!$C$33:$C$776,СВЦЭМ!$A$33:$A$776,$A75,СВЦЭМ!$B$33:$B$776,G$47)+'СЕТ СН'!$G$9+СВЦЭМ!$D$10+'СЕТ СН'!$G$6-'СЕТ СН'!$G$19</f>
        <v>949.34836798000015</v>
      </c>
      <c r="H75" s="36">
        <f>SUMIFS(СВЦЭМ!$C$33:$C$776,СВЦЭМ!$A$33:$A$776,$A75,СВЦЭМ!$B$33:$B$776,H$47)+'СЕТ СН'!$G$9+СВЦЭМ!$D$10+'СЕТ СН'!$G$6-'СЕТ СН'!$G$19</f>
        <v>905.71397993000005</v>
      </c>
      <c r="I75" s="36">
        <f>SUMIFS(СВЦЭМ!$C$33:$C$776,СВЦЭМ!$A$33:$A$776,$A75,СВЦЭМ!$B$33:$B$776,I$47)+'СЕТ СН'!$G$9+СВЦЭМ!$D$10+'СЕТ СН'!$G$6-'СЕТ СН'!$G$19</f>
        <v>888.3909122</v>
      </c>
      <c r="J75" s="36">
        <f>SUMIFS(СВЦЭМ!$C$33:$C$776,СВЦЭМ!$A$33:$A$776,$A75,СВЦЭМ!$B$33:$B$776,J$47)+'СЕТ СН'!$G$9+СВЦЭМ!$D$10+'СЕТ СН'!$G$6-'СЕТ СН'!$G$19</f>
        <v>854.77551704999996</v>
      </c>
      <c r="K75" s="36">
        <f>SUMIFS(СВЦЭМ!$C$33:$C$776,СВЦЭМ!$A$33:$A$776,$A75,СВЦЭМ!$B$33:$B$776,K$47)+'СЕТ СН'!$G$9+СВЦЭМ!$D$10+'СЕТ СН'!$G$6-'СЕТ СН'!$G$19</f>
        <v>841.72371700999997</v>
      </c>
      <c r="L75" s="36">
        <f>SUMIFS(СВЦЭМ!$C$33:$C$776,СВЦЭМ!$A$33:$A$776,$A75,СВЦЭМ!$B$33:$B$776,L$47)+'СЕТ СН'!$G$9+СВЦЭМ!$D$10+'СЕТ СН'!$G$6-'СЕТ СН'!$G$19</f>
        <v>846.62781624000013</v>
      </c>
      <c r="M75" s="36">
        <f>SUMIFS(СВЦЭМ!$C$33:$C$776,СВЦЭМ!$A$33:$A$776,$A75,СВЦЭМ!$B$33:$B$776,M$47)+'СЕТ СН'!$G$9+СВЦЭМ!$D$10+'СЕТ СН'!$G$6-'СЕТ СН'!$G$19</f>
        <v>803.3759567300001</v>
      </c>
      <c r="N75" s="36">
        <f>SUMIFS(СВЦЭМ!$C$33:$C$776,СВЦЭМ!$A$33:$A$776,$A75,СВЦЭМ!$B$33:$B$776,N$47)+'СЕТ СН'!$G$9+СВЦЭМ!$D$10+'СЕТ СН'!$G$6-'СЕТ СН'!$G$19</f>
        <v>756.73671889000002</v>
      </c>
      <c r="O75" s="36">
        <f>SUMIFS(СВЦЭМ!$C$33:$C$776,СВЦЭМ!$A$33:$A$776,$A75,СВЦЭМ!$B$33:$B$776,O$47)+'СЕТ СН'!$G$9+СВЦЭМ!$D$10+'СЕТ СН'!$G$6-'СЕТ СН'!$G$19</f>
        <v>738.56199364999998</v>
      </c>
      <c r="P75" s="36">
        <f>SUMIFS(СВЦЭМ!$C$33:$C$776,СВЦЭМ!$A$33:$A$776,$A75,СВЦЭМ!$B$33:$B$776,P$47)+'СЕТ СН'!$G$9+СВЦЭМ!$D$10+'СЕТ СН'!$G$6-'СЕТ СН'!$G$19</f>
        <v>732.09120658000006</v>
      </c>
      <c r="Q75" s="36">
        <f>SUMIFS(СВЦЭМ!$C$33:$C$776,СВЦЭМ!$A$33:$A$776,$A75,СВЦЭМ!$B$33:$B$776,Q$47)+'СЕТ СН'!$G$9+СВЦЭМ!$D$10+'СЕТ СН'!$G$6-'СЕТ СН'!$G$19</f>
        <v>732.18297428000005</v>
      </c>
      <c r="R75" s="36">
        <f>SUMIFS(СВЦЭМ!$C$33:$C$776,СВЦЭМ!$A$33:$A$776,$A75,СВЦЭМ!$B$33:$B$776,R$47)+'СЕТ СН'!$G$9+СВЦЭМ!$D$10+'СЕТ СН'!$G$6-'СЕТ СН'!$G$19</f>
        <v>726.2140066500001</v>
      </c>
      <c r="S75" s="36">
        <f>SUMIFS(СВЦЭМ!$C$33:$C$776,СВЦЭМ!$A$33:$A$776,$A75,СВЦЭМ!$B$33:$B$776,S$47)+'СЕТ СН'!$G$9+СВЦЭМ!$D$10+'СЕТ СН'!$G$6-'СЕТ СН'!$G$19</f>
        <v>740.41308664000007</v>
      </c>
      <c r="T75" s="36">
        <f>SUMIFS(СВЦЭМ!$C$33:$C$776,СВЦЭМ!$A$33:$A$776,$A75,СВЦЭМ!$B$33:$B$776,T$47)+'СЕТ СН'!$G$9+СВЦЭМ!$D$10+'СЕТ СН'!$G$6-'СЕТ СН'!$G$19</f>
        <v>753.68544236000002</v>
      </c>
      <c r="U75" s="36">
        <f>SUMIFS(СВЦЭМ!$C$33:$C$776,СВЦЭМ!$A$33:$A$776,$A75,СВЦЭМ!$B$33:$B$776,U$47)+'СЕТ СН'!$G$9+СВЦЭМ!$D$10+'СЕТ СН'!$G$6-'СЕТ СН'!$G$19</f>
        <v>780.78577422000012</v>
      </c>
      <c r="V75" s="36">
        <f>SUMIFS(СВЦЭМ!$C$33:$C$776,СВЦЭМ!$A$33:$A$776,$A75,СВЦЭМ!$B$33:$B$776,V$47)+'СЕТ СН'!$G$9+СВЦЭМ!$D$10+'СЕТ СН'!$G$6-'СЕТ СН'!$G$19</f>
        <v>770.70363476000011</v>
      </c>
      <c r="W75" s="36">
        <f>SUMIFS(СВЦЭМ!$C$33:$C$776,СВЦЭМ!$A$33:$A$776,$A75,СВЦЭМ!$B$33:$B$776,W$47)+'СЕТ СН'!$G$9+СВЦЭМ!$D$10+'СЕТ СН'!$G$6-'СЕТ СН'!$G$19</f>
        <v>752.95015708999995</v>
      </c>
      <c r="X75" s="36">
        <f>SUMIFS(СВЦЭМ!$C$33:$C$776,СВЦЭМ!$A$33:$A$776,$A75,СВЦЭМ!$B$33:$B$776,X$47)+'СЕТ СН'!$G$9+СВЦЭМ!$D$10+'СЕТ СН'!$G$6-'СЕТ СН'!$G$19</f>
        <v>758.34115786999996</v>
      </c>
      <c r="Y75" s="36">
        <f>SUMIFS(СВЦЭМ!$C$33:$C$776,СВЦЭМ!$A$33:$A$776,$A75,СВЦЭМ!$B$33:$B$776,Y$47)+'СЕТ СН'!$G$9+СВЦЭМ!$D$10+'СЕТ СН'!$G$6-'СЕТ СН'!$G$19</f>
        <v>835.84640725999998</v>
      </c>
    </row>
    <row r="76" spans="1:27" ht="15.75" x14ac:dyDescent="0.2">
      <c r="A76" s="35">
        <f t="shared" si="1"/>
        <v>44103</v>
      </c>
      <c r="B76" s="36">
        <f>SUMIFS(СВЦЭМ!$C$33:$C$776,СВЦЭМ!$A$33:$A$776,$A76,СВЦЭМ!$B$33:$B$776,B$47)+'СЕТ СН'!$G$9+СВЦЭМ!$D$10+'СЕТ СН'!$G$6-'СЕТ СН'!$G$19</f>
        <v>895.70702180000012</v>
      </c>
      <c r="C76" s="36">
        <f>SUMIFS(СВЦЭМ!$C$33:$C$776,СВЦЭМ!$A$33:$A$776,$A76,СВЦЭМ!$B$33:$B$776,C$47)+'СЕТ СН'!$G$9+СВЦЭМ!$D$10+'СЕТ СН'!$G$6-'СЕТ СН'!$G$19</f>
        <v>924.06216863999998</v>
      </c>
      <c r="D76" s="36">
        <f>SUMIFS(СВЦЭМ!$C$33:$C$776,СВЦЭМ!$A$33:$A$776,$A76,СВЦЭМ!$B$33:$B$776,D$47)+'СЕТ СН'!$G$9+СВЦЭМ!$D$10+'СЕТ СН'!$G$6-'СЕТ СН'!$G$19</f>
        <v>940.60554840000009</v>
      </c>
      <c r="E76" s="36">
        <f>SUMIFS(СВЦЭМ!$C$33:$C$776,СВЦЭМ!$A$33:$A$776,$A76,СВЦЭМ!$B$33:$B$776,E$47)+'СЕТ СН'!$G$9+СВЦЭМ!$D$10+'СЕТ СН'!$G$6-'СЕТ СН'!$G$19</f>
        <v>959.81881924000004</v>
      </c>
      <c r="F76" s="36">
        <f>SUMIFS(СВЦЭМ!$C$33:$C$776,СВЦЭМ!$A$33:$A$776,$A76,СВЦЭМ!$B$33:$B$776,F$47)+'СЕТ СН'!$G$9+СВЦЭМ!$D$10+'СЕТ СН'!$G$6-'СЕТ СН'!$G$19</f>
        <v>964.14252355999997</v>
      </c>
      <c r="G76" s="36">
        <f>SUMIFS(СВЦЭМ!$C$33:$C$776,СВЦЭМ!$A$33:$A$776,$A76,СВЦЭМ!$B$33:$B$776,G$47)+'СЕТ СН'!$G$9+СВЦЭМ!$D$10+'СЕТ СН'!$G$6-'СЕТ СН'!$G$19</f>
        <v>941.69887427000003</v>
      </c>
      <c r="H76" s="36">
        <f>SUMIFS(СВЦЭМ!$C$33:$C$776,СВЦЭМ!$A$33:$A$776,$A76,СВЦЭМ!$B$33:$B$776,H$47)+'СЕТ СН'!$G$9+СВЦЭМ!$D$10+'СЕТ СН'!$G$6-'СЕТ СН'!$G$19</f>
        <v>900.28769226000009</v>
      </c>
      <c r="I76" s="36">
        <f>SUMIFS(СВЦЭМ!$C$33:$C$776,СВЦЭМ!$A$33:$A$776,$A76,СВЦЭМ!$B$33:$B$776,I$47)+'СЕТ СН'!$G$9+СВЦЭМ!$D$10+'СЕТ СН'!$G$6-'СЕТ СН'!$G$19</f>
        <v>846.12388570000007</v>
      </c>
      <c r="J76" s="36">
        <f>SUMIFS(СВЦЭМ!$C$33:$C$776,СВЦЭМ!$A$33:$A$776,$A76,СВЦЭМ!$B$33:$B$776,J$47)+'СЕТ СН'!$G$9+СВЦЭМ!$D$10+'СЕТ СН'!$G$6-'СЕТ СН'!$G$19</f>
        <v>824.71501458000012</v>
      </c>
      <c r="K76" s="36">
        <f>SUMIFS(СВЦЭМ!$C$33:$C$776,СВЦЭМ!$A$33:$A$776,$A76,СВЦЭМ!$B$33:$B$776,K$47)+'СЕТ СН'!$G$9+СВЦЭМ!$D$10+'СЕТ СН'!$G$6-'СЕТ СН'!$G$19</f>
        <v>805.8026657800001</v>
      </c>
      <c r="L76" s="36">
        <f>SUMIFS(СВЦЭМ!$C$33:$C$776,СВЦЭМ!$A$33:$A$776,$A76,СВЦЭМ!$B$33:$B$776,L$47)+'СЕТ СН'!$G$9+СВЦЭМ!$D$10+'СЕТ СН'!$G$6-'СЕТ СН'!$G$19</f>
        <v>843.02994684000009</v>
      </c>
      <c r="M76" s="36">
        <f>SUMIFS(СВЦЭМ!$C$33:$C$776,СВЦЭМ!$A$33:$A$776,$A76,СВЦЭМ!$B$33:$B$776,M$47)+'СЕТ СН'!$G$9+СВЦЭМ!$D$10+'СЕТ СН'!$G$6-'СЕТ СН'!$G$19</f>
        <v>825.6786355700001</v>
      </c>
      <c r="N76" s="36">
        <f>SUMIFS(СВЦЭМ!$C$33:$C$776,СВЦЭМ!$A$33:$A$776,$A76,СВЦЭМ!$B$33:$B$776,N$47)+'СЕТ СН'!$G$9+СВЦЭМ!$D$10+'СЕТ СН'!$G$6-'СЕТ СН'!$G$19</f>
        <v>800.97704655000007</v>
      </c>
      <c r="O76" s="36">
        <f>SUMIFS(СВЦЭМ!$C$33:$C$776,СВЦЭМ!$A$33:$A$776,$A76,СВЦЭМ!$B$33:$B$776,O$47)+'СЕТ СН'!$G$9+СВЦЭМ!$D$10+'СЕТ СН'!$G$6-'СЕТ СН'!$G$19</f>
        <v>811.42253492999998</v>
      </c>
      <c r="P76" s="36">
        <f>SUMIFS(СВЦЭМ!$C$33:$C$776,СВЦЭМ!$A$33:$A$776,$A76,СВЦЭМ!$B$33:$B$776,P$47)+'СЕТ СН'!$G$9+СВЦЭМ!$D$10+'СЕТ СН'!$G$6-'СЕТ СН'!$G$19</f>
        <v>797.02792737000004</v>
      </c>
      <c r="Q76" s="36">
        <f>SUMIFS(СВЦЭМ!$C$33:$C$776,СВЦЭМ!$A$33:$A$776,$A76,СВЦЭМ!$B$33:$B$776,Q$47)+'СЕТ СН'!$G$9+СВЦЭМ!$D$10+'СЕТ СН'!$G$6-'СЕТ СН'!$G$19</f>
        <v>777.32855956000003</v>
      </c>
      <c r="R76" s="36">
        <f>SUMIFS(СВЦЭМ!$C$33:$C$776,СВЦЭМ!$A$33:$A$776,$A76,СВЦЭМ!$B$33:$B$776,R$47)+'СЕТ СН'!$G$9+СВЦЭМ!$D$10+'СЕТ СН'!$G$6-'СЕТ СН'!$G$19</f>
        <v>880.22532190000015</v>
      </c>
      <c r="S76" s="36">
        <f>SUMIFS(СВЦЭМ!$C$33:$C$776,СВЦЭМ!$A$33:$A$776,$A76,СВЦЭМ!$B$33:$B$776,S$47)+'СЕТ СН'!$G$9+СВЦЭМ!$D$10+'СЕТ СН'!$G$6-'СЕТ СН'!$G$19</f>
        <v>827.94710809000003</v>
      </c>
      <c r="T76" s="36">
        <f>SUMIFS(СВЦЭМ!$C$33:$C$776,СВЦЭМ!$A$33:$A$776,$A76,СВЦЭМ!$B$33:$B$776,T$47)+'СЕТ СН'!$G$9+СВЦЭМ!$D$10+'СЕТ СН'!$G$6-'СЕТ СН'!$G$19</f>
        <v>784.63034977999996</v>
      </c>
      <c r="U76" s="36">
        <f>SUMIFS(СВЦЭМ!$C$33:$C$776,СВЦЭМ!$A$33:$A$776,$A76,СВЦЭМ!$B$33:$B$776,U$47)+'СЕТ СН'!$G$9+СВЦЭМ!$D$10+'СЕТ СН'!$G$6-'СЕТ СН'!$G$19</f>
        <v>809.48481465000009</v>
      </c>
      <c r="V76" s="36">
        <f>SUMIFS(СВЦЭМ!$C$33:$C$776,СВЦЭМ!$A$33:$A$776,$A76,СВЦЭМ!$B$33:$B$776,V$47)+'СЕТ СН'!$G$9+СВЦЭМ!$D$10+'СЕТ СН'!$G$6-'СЕТ СН'!$G$19</f>
        <v>800.32851712000001</v>
      </c>
      <c r="W76" s="36">
        <f>SUMIFS(СВЦЭМ!$C$33:$C$776,СВЦЭМ!$A$33:$A$776,$A76,СВЦЭМ!$B$33:$B$776,W$47)+'СЕТ СН'!$G$9+СВЦЭМ!$D$10+'СЕТ СН'!$G$6-'СЕТ СН'!$G$19</f>
        <v>784.7750892900001</v>
      </c>
      <c r="X76" s="36">
        <f>SUMIFS(СВЦЭМ!$C$33:$C$776,СВЦЭМ!$A$33:$A$776,$A76,СВЦЭМ!$B$33:$B$776,X$47)+'СЕТ СН'!$G$9+СВЦЭМ!$D$10+'СЕТ СН'!$G$6-'СЕТ СН'!$G$19</f>
        <v>757.45842478000009</v>
      </c>
      <c r="Y76" s="36">
        <f>SUMIFS(СВЦЭМ!$C$33:$C$776,СВЦЭМ!$A$33:$A$776,$A76,СВЦЭМ!$B$33:$B$776,Y$47)+'СЕТ СН'!$G$9+СВЦЭМ!$D$10+'СЕТ СН'!$G$6-'СЕТ СН'!$G$19</f>
        <v>792.9025827800001</v>
      </c>
    </row>
    <row r="77" spans="1:27" ht="15.75" x14ac:dyDescent="0.2">
      <c r="A77" s="35">
        <f t="shared" si="1"/>
        <v>44104</v>
      </c>
      <c r="B77" s="36">
        <f>SUMIFS(СВЦЭМ!$C$33:$C$776,СВЦЭМ!$A$33:$A$776,$A77,СВЦЭМ!$B$33:$B$776,B$47)+'СЕТ СН'!$G$9+СВЦЭМ!$D$10+'СЕТ СН'!$G$6-'СЕТ СН'!$G$19</f>
        <v>868.60161925000011</v>
      </c>
      <c r="C77" s="36">
        <f>SUMIFS(СВЦЭМ!$C$33:$C$776,СВЦЭМ!$A$33:$A$776,$A77,СВЦЭМ!$B$33:$B$776,C$47)+'СЕТ СН'!$G$9+СВЦЭМ!$D$10+'СЕТ СН'!$G$6-'СЕТ СН'!$G$19</f>
        <v>898.57024206000006</v>
      </c>
      <c r="D77" s="36">
        <f>SUMIFS(СВЦЭМ!$C$33:$C$776,СВЦЭМ!$A$33:$A$776,$A77,СВЦЭМ!$B$33:$B$776,D$47)+'СЕТ СН'!$G$9+СВЦЭМ!$D$10+'СЕТ СН'!$G$6-'СЕТ СН'!$G$19</f>
        <v>918.15378864000013</v>
      </c>
      <c r="E77" s="36">
        <f>SUMIFS(СВЦЭМ!$C$33:$C$776,СВЦЭМ!$A$33:$A$776,$A77,СВЦЭМ!$B$33:$B$776,E$47)+'СЕТ СН'!$G$9+СВЦЭМ!$D$10+'СЕТ СН'!$G$6-'СЕТ СН'!$G$19</f>
        <v>935.06532037000011</v>
      </c>
      <c r="F77" s="36">
        <f>SUMIFS(СВЦЭМ!$C$33:$C$776,СВЦЭМ!$A$33:$A$776,$A77,СВЦЭМ!$B$33:$B$776,F$47)+'СЕТ СН'!$G$9+СВЦЭМ!$D$10+'СЕТ СН'!$G$6-'СЕТ СН'!$G$19</f>
        <v>931.72302880999996</v>
      </c>
      <c r="G77" s="36">
        <f>SUMIFS(СВЦЭМ!$C$33:$C$776,СВЦЭМ!$A$33:$A$776,$A77,СВЦЭМ!$B$33:$B$776,G$47)+'СЕТ СН'!$G$9+СВЦЭМ!$D$10+'СЕТ СН'!$G$6-'СЕТ СН'!$G$19</f>
        <v>914.61737663000008</v>
      </c>
      <c r="H77" s="36">
        <f>SUMIFS(СВЦЭМ!$C$33:$C$776,СВЦЭМ!$A$33:$A$776,$A77,СВЦЭМ!$B$33:$B$776,H$47)+'СЕТ СН'!$G$9+СВЦЭМ!$D$10+'СЕТ СН'!$G$6-'СЕТ СН'!$G$19</f>
        <v>868.94689441000014</v>
      </c>
      <c r="I77" s="36">
        <f>SUMIFS(СВЦЭМ!$C$33:$C$776,СВЦЭМ!$A$33:$A$776,$A77,СВЦЭМ!$B$33:$B$776,I$47)+'СЕТ СН'!$G$9+СВЦЭМ!$D$10+'СЕТ СН'!$G$6-'СЕТ СН'!$G$19</f>
        <v>802.63692272000003</v>
      </c>
      <c r="J77" s="36">
        <f>SUMIFS(СВЦЭМ!$C$33:$C$776,СВЦЭМ!$A$33:$A$776,$A77,СВЦЭМ!$B$33:$B$776,J$47)+'СЕТ СН'!$G$9+СВЦЭМ!$D$10+'СЕТ СН'!$G$6-'СЕТ СН'!$G$19</f>
        <v>772.76724648999993</v>
      </c>
      <c r="K77" s="36">
        <f>SUMIFS(СВЦЭМ!$C$33:$C$776,СВЦЭМ!$A$33:$A$776,$A77,СВЦЭМ!$B$33:$B$776,K$47)+'СЕТ СН'!$G$9+СВЦЭМ!$D$10+'СЕТ СН'!$G$6-'СЕТ СН'!$G$19</f>
        <v>756.02049104000002</v>
      </c>
      <c r="L77" s="36">
        <f>SUMIFS(СВЦЭМ!$C$33:$C$776,СВЦЭМ!$A$33:$A$776,$A77,СВЦЭМ!$B$33:$B$776,L$47)+'СЕТ СН'!$G$9+СВЦЭМ!$D$10+'СЕТ СН'!$G$6-'СЕТ СН'!$G$19</f>
        <v>768.54908804000002</v>
      </c>
      <c r="M77" s="36">
        <f>SUMIFS(СВЦЭМ!$C$33:$C$776,СВЦЭМ!$A$33:$A$776,$A77,СВЦЭМ!$B$33:$B$776,M$47)+'СЕТ СН'!$G$9+СВЦЭМ!$D$10+'СЕТ СН'!$G$6-'СЕТ СН'!$G$19</f>
        <v>739.86088736000011</v>
      </c>
      <c r="N77" s="36">
        <f>SUMIFS(СВЦЭМ!$C$33:$C$776,СВЦЭМ!$A$33:$A$776,$A77,СВЦЭМ!$B$33:$B$776,N$47)+'СЕТ СН'!$G$9+СВЦЭМ!$D$10+'СЕТ СН'!$G$6-'СЕТ СН'!$G$19</f>
        <v>701.14473442999997</v>
      </c>
      <c r="O77" s="36">
        <f>SUMIFS(СВЦЭМ!$C$33:$C$776,СВЦЭМ!$A$33:$A$776,$A77,СВЦЭМ!$B$33:$B$776,O$47)+'СЕТ СН'!$G$9+СВЦЭМ!$D$10+'СЕТ СН'!$G$6-'СЕТ СН'!$G$19</f>
        <v>680.61357993000001</v>
      </c>
      <c r="P77" s="36">
        <f>SUMIFS(СВЦЭМ!$C$33:$C$776,СВЦЭМ!$A$33:$A$776,$A77,СВЦЭМ!$B$33:$B$776,P$47)+'СЕТ СН'!$G$9+СВЦЭМ!$D$10+'СЕТ СН'!$G$6-'СЕТ СН'!$G$19</f>
        <v>678.46290303000001</v>
      </c>
      <c r="Q77" s="36">
        <f>SUMIFS(СВЦЭМ!$C$33:$C$776,СВЦЭМ!$A$33:$A$776,$A77,СВЦЭМ!$B$33:$B$776,Q$47)+'СЕТ СН'!$G$9+СВЦЭМ!$D$10+'СЕТ СН'!$G$6-'СЕТ СН'!$G$19</f>
        <v>678.67209232999994</v>
      </c>
      <c r="R77" s="36">
        <f>SUMIFS(СВЦЭМ!$C$33:$C$776,СВЦЭМ!$A$33:$A$776,$A77,СВЦЭМ!$B$33:$B$776,R$47)+'СЕТ СН'!$G$9+СВЦЭМ!$D$10+'СЕТ СН'!$G$6-'СЕТ СН'!$G$19</f>
        <v>679.88106324</v>
      </c>
      <c r="S77" s="36">
        <f>SUMIFS(СВЦЭМ!$C$33:$C$776,СВЦЭМ!$A$33:$A$776,$A77,СВЦЭМ!$B$33:$B$776,S$47)+'СЕТ СН'!$G$9+СВЦЭМ!$D$10+'СЕТ СН'!$G$6-'СЕТ СН'!$G$19</f>
        <v>682.97753916000011</v>
      </c>
      <c r="T77" s="36">
        <f>SUMIFS(СВЦЭМ!$C$33:$C$776,СВЦЭМ!$A$33:$A$776,$A77,СВЦЭМ!$B$33:$B$776,T$47)+'СЕТ СН'!$G$9+СВЦЭМ!$D$10+'СЕТ СН'!$G$6-'СЕТ СН'!$G$19</f>
        <v>676.39401653000004</v>
      </c>
      <c r="U77" s="36">
        <f>SUMIFS(СВЦЭМ!$C$33:$C$776,СВЦЭМ!$A$33:$A$776,$A77,СВЦЭМ!$B$33:$B$776,U$47)+'СЕТ СН'!$G$9+СВЦЭМ!$D$10+'СЕТ СН'!$G$6-'СЕТ СН'!$G$19</f>
        <v>694.29094591000012</v>
      </c>
      <c r="V77" s="36">
        <f>SUMIFS(СВЦЭМ!$C$33:$C$776,СВЦЭМ!$A$33:$A$776,$A77,СВЦЭМ!$B$33:$B$776,V$47)+'СЕТ СН'!$G$9+СВЦЭМ!$D$10+'СЕТ СН'!$G$6-'СЕТ СН'!$G$19</f>
        <v>677.76620903000003</v>
      </c>
      <c r="W77" s="36">
        <f>SUMIFS(СВЦЭМ!$C$33:$C$776,СВЦЭМ!$A$33:$A$776,$A77,СВЦЭМ!$B$33:$B$776,W$47)+'СЕТ СН'!$G$9+СВЦЭМ!$D$10+'СЕТ СН'!$G$6-'СЕТ СН'!$G$19</f>
        <v>670.4190822600001</v>
      </c>
      <c r="X77" s="36">
        <f>SUMIFS(СВЦЭМ!$C$33:$C$776,СВЦЭМ!$A$33:$A$776,$A77,СВЦЭМ!$B$33:$B$776,X$47)+'СЕТ СН'!$G$9+СВЦЭМ!$D$10+'СЕТ СН'!$G$6-'СЕТ СН'!$G$19</f>
        <v>708.7207318400001</v>
      </c>
      <c r="Y77" s="36">
        <f>SUMIFS(СВЦЭМ!$C$33:$C$776,СВЦЭМ!$A$33:$A$776,$A77,СВЦЭМ!$B$33:$B$776,Y$47)+'СЕТ СН'!$G$9+СВЦЭМ!$D$10+'СЕТ СН'!$G$6-'СЕТ СН'!$G$19</f>
        <v>776.84769228999994</v>
      </c>
      <c r="AA77" s="37"/>
    </row>
    <row r="78" spans="1:27" ht="15.75" hidden="1" x14ac:dyDescent="0.2">
      <c r="A78" s="35">
        <f t="shared" si="1"/>
        <v>44105</v>
      </c>
      <c r="B78" s="36">
        <f>SUMIFS(СВЦЭМ!$C$33:$C$776,СВЦЭМ!$A$33:$A$776,$A78,СВЦЭМ!$B$33:$B$776,B$47)+'СЕТ СН'!$G$9+СВЦЭМ!$D$10+'СЕТ СН'!$G$6-'СЕТ СН'!$G$19</f>
        <v>201.44868403999999</v>
      </c>
      <c r="C78" s="36">
        <f>SUMIFS(СВЦЭМ!$C$33:$C$776,СВЦЭМ!$A$33:$A$776,$A78,СВЦЭМ!$B$33:$B$776,C$47)+'СЕТ СН'!$G$9+СВЦЭМ!$D$10+'СЕТ СН'!$G$6-'СЕТ СН'!$G$19</f>
        <v>201.44868403999999</v>
      </c>
      <c r="D78" s="36">
        <f>SUMIFS(СВЦЭМ!$C$33:$C$776,СВЦЭМ!$A$33:$A$776,$A78,СВЦЭМ!$B$33:$B$776,D$47)+'СЕТ СН'!$G$9+СВЦЭМ!$D$10+'СЕТ СН'!$G$6-'СЕТ СН'!$G$19</f>
        <v>201.44868403999999</v>
      </c>
      <c r="E78" s="36">
        <f>SUMIFS(СВЦЭМ!$C$33:$C$776,СВЦЭМ!$A$33:$A$776,$A78,СВЦЭМ!$B$33:$B$776,E$47)+'СЕТ СН'!$G$9+СВЦЭМ!$D$10+'СЕТ СН'!$G$6-'СЕТ СН'!$G$19</f>
        <v>201.44868403999999</v>
      </c>
      <c r="F78" s="36">
        <f>SUMIFS(СВЦЭМ!$C$33:$C$776,СВЦЭМ!$A$33:$A$776,$A78,СВЦЭМ!$B$33:$B$776,F$47)+'СЕТ СН'!$G$9+СВЦЭМ!$D$10+'СЕТ СН'!$G$6-'СЕТ СН'!$G$19</f>
        <v>201.44868403999999</v>
      </c>
      <c r="G78" s="36">
        <f>SUMIFS(СВЦЭМ!$C$33:$C$776,СВЦЭМ!$A$33:$A$776,$A78,СВЦЭМ!$B$33:$B$776,G$47)+'СЕТ СН'!$G$9+СВЦЭМ!$D$10+'СЕТ СН'!$G$6-'СЕТ СН'!$G$19</f>
        <v>201.44868403999999</v>
      </c>
      <c r="H78" s="36">
        <f>SUMIFS(СВЦЭМ!$C$33:$C$776,СВЦЭМ!$A$33:$A$776,$A78,СВЦЭМ!$B$33:$B$776,H$47)+'СЕТ СН'!$G$9+СВЦЭМ!$D$10+'СЕТ СН'!$G$6-'СЕТ СН'!$G$19</f>
        <v>201.44868403999999</v>
      </c>
      <c r="I78" s="36">
        <f>SUMIFS(СВЦЭМ!$C$33:$C$776,СВЦЭМ!$A$33:$A$776,$A78,СВЦЭМ!$B$33:$B$776,I$47)+'СЕТ СН'!$G$9+СВЦЭМ!$D$10+'СЕТ СН'!$G$6-'СЕТ СН'!$G$19</f>
        <v>201.44868403999999</v>
      </c>
      <c r="J78" s="36">
        <f>SUMIFS(СВЦЭМ!$C$33:$C$776,СВЦЭМ!$A$33:$A$776,$A78,СВЦЭМ!$B$33:$B$776,J$47)+'СЕТ СН'!$G$9+СВЦЭМ!$D$10+'СЕТ СН'!$G$6-'СЕТ СН'!$G$19</f>
        <v>201.44868403999999</v>
      </c>
      <c r="K78" s="36">
        <f>SUMIFS(СВЦЭМ!$C$33:$C$776,СВЦЭМ!$A$33:$A$776,$A78,СВЦЭМ!$B$33:$B$776,K$47)+'СЕТ СН'!$G$9+СВЦЭМ!$D$10+'СЕТ СН'!$G$6-'СЕТ СН'!$G$19</f>
        <v>201.44868403999999</v>
      </c>
      <c r="L78" s="36">
        <f>SUMIFS(СВЦЭМ!$C$33:$C$776,СВЦЭМ!$A$33:$A$776,$A78,СВЦЭМ!$B$33:$B$776,L$47)+'СЕТ СН'!$G$9+СВЦЭМ!$D$10+'СЕТ СН'!$G$6-'СЕТ СН'!$G$19</f>
        <v>201.44868403999999</v>
      </c>
      <c r="M78" s="36">
        <f>SUMIFS(СВЦЭМ!$C$33:$C$776,СВЦЭМ!$A$33:$A$776,$A78,СВЦЭМ!$B$33:$B$776,M$47)+'СЕТ СН'!$G$9+СВЦЭМ!$D$10+'СЕТ СН'!$G$6-'СЕТ СН'!$G$19</f>
        <v>201.44868403999999</v>
      </c>
      <c r="N78" s="36">
        <f>SUMIFS(СВЦЭМ!$C$33:$C$776,СВЦЭМ!$A$33:$A$776,$A78,СВЦЭМ!$B$33:$B$776,N$47)+'СЕТ СН'!$G$9+СВЦЭМ!$D$10+'СЕТ СН'!$G$6-'СЕТ СН'!$G$19</f>
        <v>201.44868403999999</v>
      </c>
      <c r="O78" s="36">
        <f>SUMIFS(СВЦЭМ!$C$33:$C$776,СВЦЭМ!$A$33:$A$776,$A78,СВЦЭМ!$B$33:$B$776,O$47)+'СЕТ СН'!$G$9+СВЦЭМ!$D$10+'СЕТ СН'!$G$6-'СЕТ СН'!$G$19</f>
        <v>201.44868403999999</v>
      </c>
      <c r="P78" s="36">
        <f>SUMIFS(СВЦЭМ!$C$33:$C$776,СВЦЭМ!$A$33:$A$776,$A78,СВЦЭМ!$B$33:$B$776,P$47)+'СЕТ СН'!$G$9+СВЦЭМ!$D$10+'СЕТ СН'!$G$6-'СЕТ СН'!$G$19</f>
        <v>201.44868403999999</v>
      </c>
      <c r="Q78" s="36">
        <f>SUMIFS(СВЦЭМ!$C$33:$C$776,СВЦЭМ!$A$33:$A$776,$A78,СВЦЭМ!$B$33:$B$776,Q$47)+'СЕТ СН'!$G$9+СВЦЭМ!$D$10+'СЕТ СН'!$G$6-'СЕТ СН'!$G$19</f>
        <v>201.44868403999999</v>
      </c>
      <c r="R78" s="36">
        <f>SUMIFS(СВЦЭМ!$C$33:$C$776,СВЦЭМ!$A$33:$A$776,$A78,СВЦЭМ!$B$33:$B$776,R$47)+'СЕТ СН'!$G$9+СВЦЭМ!$D$10+'СЕТ СН'!$G$6-'СЕТ СН'!$G$19</f>
        <v>201.44868403999999</v>
      </c>
      <c r="S78" s="36">
        <f>SUMIFS(СВЦЭМ!$C$33:$C$776,СВЦЭМ!$A$33:$A$776,$A78,СВЦЭМ!$B$33:$B$776,S$47)+'СЕТ СН'!$G$9+СВЦЭМ!$D$10+'СЕТ СН'!$G$6-'СЕТ СН'!$G$19</f>
        <v>201.44868403999999</v>
      </c>
      <c r="T78" s="36">
        <f>SUMIFS(СВЦЭМ!$C$33:$C$776,СВЦЭМ!$A$33:$A$776,$A78,СВЦЭМ!$B$33:$B$776,T$47)+'СЕТ СН'!$G$9+СВЦЭМ!$D$10+'СЕТ СН'!$G$6-'СЕТ СН'!$G$19</f>
        <v>201.44868403999999</v>
      </c>
      <c r="U78" s="36">
        <f>SUMIFS(СВЦЭМ!$C$33:$C$776,СВЦЭМ!$A$33:$A$776,$A78,СВЦЭМ!$B$33:$B$776,U$47)+'СЕТ СН'!$G$9+СВЦЭМ!$D$10+'СЕТ СН'!$G$6-'СЕТ СН'!$G$19</f>
        <v>201.44868403999999</v>
      </c>
      <c r="V78" s="36">
        <f>SUMIFS(СВЦЭМ!$C$33:$C$776,СВЦЭМ!$A$33:$A$776,$A78,СВЦЭМ!$B$33:$B$776,V$47)+'СЕТ СН'!$G$9+СВЦЭМ!$D$10+'СЕТ СН'!$G$6-'СЕТ СН'!$G$19</f>
        <v>201.44868403999999</v>
      </c>
      <c r="W78" s="36">
        <f>SUMIFS(СВЦЭМ!$C$33:$C$776,СВЦЭМ!$A$33:$A$776,$A78,СВЦЭМ!$B$33:$B$776,W$47)+'СЕТ СН'!$G$9+СВЦЭМ!$D$10+'СЕТ СН'!$G$6-'СЕТ СН'!$G$19</f>
        <v>201.44868403999999</v>
      </c>
      <c r="X78" s="36">
        <f>SUMIFS(СВЦЭМ!$C$33:$C$776,СВЦЭМ!$A$33:$A$776,$A78,СВЦЭМ!$B$33:$B$776,X$47)+'СЕТ СН'!$G$9+СВЦЭМ!$D$10+'СЕТ СН'!$G$6-'СЕТ СН'!$G$19</f>
        <v>201.44868403999999</v>
      </c>
      <c r="Y78" s="36">
        <f>SUMIFS(СВЦЭМ!$C$33:$C$776,СВЦЭМ!$A$33:$A$776,$A78,СВЦЭМ!$B$33:$B$776,Y$47)+'СЕТ СН'!$G$9+СВЦЭМ!$D$10+'СЕТ СН'!$G$6-'СЕТ СН'!$G$19</f>
        <v>201.44868403999999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4" t="s">
        <v>7</v>
      </c>
      <c r="B81" s="128" t="s">
        <v>72</v>
      </c>
      <c r="C81" s="129"/>
      <c r="D81" s="129"/>
      <c r="E81" s="129"/>
      <c r="F81" s="129"/>
      <c r="G81" s="129"/>
      <c r="H81" s="129"/>
      <c r="I81" s="129"/>
      <c r="J81" s="129"/>
      <c r="K81" s="129"/>
      <c r="L81" s="129"/>
      <c r="M81" s="129"/>
      <c r="N81" s="129"/>
      <c r="O81" s="129"/>
      <c r="P81" s="129"/>
      <c r="Q81" s="129"/>
      <c r="R81" s="129"/>
      <c r="S81" s="129"/>
      <c r="T81" s="129"/>
      <c r="U81" s="129"/>
      <c r="V81" s="129"/>
      <c r="W81" s="129"/>
      <c r="X81" s="129"/>
      <c r="Y81" s="130"/>
    </row>
    <row r="82" spans="1:25" ht="12.75" customHeight="1" x14ac:dyDescent="0.2">
      <c r="A82" s="135"/>
      <c r="B82" s="131"/>
      <c r="C82" s="132"/>
      <c r="D82" s="132"/>
      <c r="E82" s="132"/>
      <c r="F82" s="132"/>
      <c r="G82" s="132"/>
      <c r="H82" s="132"/>
      <c r="I82" s="132"/>
      <c r="J82" s="132"/>
      <c r="K82" s="132"/>
      <c r="L82" s="132"/>
      <c r="M82" s="132"/>
      <c r="N82" s="132"/>
      <c r="O82" s="132"/>
      <c r="P82" s="132"/>
      <c r="Q82" s="132"/>
      <c r="R82" s="132"/>
      <c r="S82" s="132"/>
      <c r="T82" s="132"/>
      <c r="U82" s="132"/>
      <c r="V82" s="132"/>
      <c r="W82" s="132"/>
      <c r="X82" s="132"/>
      <c r="Y82" s="133"/>
    </row>
    <row r="83" spans="1:25" ht="12.75" customHeight="1" x14ac:dyDescent="0.2">
      <c r="A83" s="13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01.09.2020</v>
      </c>
      <c r="B84" s="36">
        <f>SUMIFS(СВЦЭМ!$C$33:$C$776,СВЦЭМ!$A$33:$A$776,$A84,СВЦЭМ!$B$33:$B$776,B$83)+'СЕТ СН'!$H$9+СВЦЭМ!$D$10+'СЕТ СН'!$H$6-'СЕТ СН'!$H$19</f>
        <v>1068.88173921</v>
      </c>
      <c r="C84" s="36">
        <f>SUMIFS(СВЦЭМ!$C$33:$C$776,СВЦЭМ!$A$33:$A$776,$A84,СВЦЭМ!$B$33:$B$776,C$83)+'СЕТ СН'!$H$9+СВЦЭМ!$D$10+'СЕТ СН'!$H$6-'СЕТ СН'!$H$19</f>
        <v>1115.7927869300001</v>
      </c>
      <c r="D84" s="36">
        <f>SUMIFS(СВЦЭМ!$C$33:$C$776,СВЦЭМ!$A$33:$A$776,$A84,СВЦЭМ!$B$33:$B$776,D$83)+'СЕТ СН'!$H$9+СВЦЭМ!$D$10+'СЕТ СН'!$H$6-'СЕТ СН'!$H$19</f>
        <v>1135.0507651600001</v>
      </c>
      <c r="E84" s="36">
        <f>SUMIFS(СВЦЭМ!$C$33:$C$776,СВЦЭМ!$A$33:$A$776,$A84,СВЦЭМ!$B$33:$B$776,E$83)+'СЕТ СН'!$H$9+СВЦЭМ!$D$10+'СЕТ СН'!$H$6-'СЕТ СН'!$H$19</f>
        <v>1151.0629477500001</v>
      </c>
      <c r="F84" s="36">
        <f>SUMIFS(СВЦЭМ!$C$33:$C$776,СВЦЭМ!$A$33:$A$776,$A84,СВЦЭМ!$B$33:$B$776,F$83)+'СЕТ СН'!$H$9+СВЦЭМ!$D$10+'СЕТ СН'!$H$6-'СЕТ СН'!$H$19</f>
        <v>1162.28200244</v>
      </c>
      <c r="G84" s="36">
        <f>SUMIFS(СВЦЭМ!$C$33:$C$776,СВЦЭМ!$A$33:$A$776,$A84,СВЦЭМ!$B$33:$B$776,G$83)+'СЕТ СН'!$H$9+СВЦЭМ!$D$10+'СЕТ СН'!$H$6-'СЕТ СН'!$H$19</f>
        <v>1164.5369869900001</v>
      </c>
      <c r="H84" s="36">
        <f>SUMIFS(СВЦЭМ!$C$33:$C$776,СВЦЭМ!$A$33:$A$776,$A84,СВЦЭМ!$B$33:$B$776,H$83)+'СЕТ СН'!$H$9+СВЦЭМ!$D$10+'СЕТ СН'!$H$6-'СЕТ СН'!$H$19</f>
        <v>1150.7954445800001</v>
      </c>
      <c r="I84" s="36">
        <f>SUMIFS(СВЦЭМ!$C$33:$C$776,СВЦЭМ!$A$33:$A$776,$A84,СВЦЭМ!$B$33:$B$776,I$83)+'СЕТ СН'!$H$9+СВЦЭМ!$D$10+'СЕТ СН'!$H$6-'СЕТ СН'!$H$19</f>
        <v>1116.2389432900002</v>
      </c>
      <c r="J84" s="36">
        <f>SUMIFS(СВЦЭМ!$C$33:$C$776,СВЦЭМ!$A$33:$A$776,$A84,СВЦЭМ!$B$33:$B$776,J$83)+'СЕТ СН'!$H$9+СВЦЭМ!$D$10+'СЕТ СН'!$H$6-'СЕТ СН'!$H$19</f>
        <v>1058.66013075</v>
      </c>
      <c r="K84" s="36">
        <f>SUMIFS(СВЦЭМ!$C$33:$C$776,СВЦЭМ!$A$33:$A$776,$A84,СВЦЭМ!$B$33:$B$776,K$83)+'СЕТ СН'!$H$9+СВЦЭМ!$D$10+'СЕТ СН'!$H$6-'СЕТ СН'!$H$19</f>
        <v>1035.6849869500002</v>
      </c>
      <c r="L84" s="36">
        <f>SUMIFS(СВЦЭМ!$C$33:$C$776,СВЦЭМ!$A$33:$A$776,$A84,СВЦЭМ!$B$33:$B$776,L$83)+'СЕТ СН'!$H$9+СВЦЭМ!$D$10+'СЕТ СН'!$H$6-'СЕТ СН'!$H$19</f>
        <v>1028.05072941</v>
      </c>
      <c r="M84" s="36">
        <f>SUMIFS(СВЦЭМ!$C$33:$C$776,СВЦЭМ!$A$33:$A$776,$A84,СВЦЭМ!$B$33:$B$776,M$83)+'СЕТ СН'!$H$9+СВЦЭМ!$D$10+'СЕТ СН'!$H$6-'СЕТ СН'!$H$19</f>
        <v>1034.99502106</v>
      </c>
      <c r="N84" s="36">
        <f>SUMIFS(СВЦЭМ!$C$33:$C$776,СВЦЭМ!$A$33:$A$776,$A84,СВЦЭМ!$B$33:$B$776,N$83)+'СЕТ СН'!$H$9+СВЦЭМ!$D$10+'СЕТ СН'!$H$6-'СЕТ СН'!$H$19</f>
        <v>1060.3042480900001</v>
      </c>
      <c r="O84" s="36">
        <f>SUMIFS(СВЦЭМ!$C$33:$C$776,СВЦЭМ!$A$33:$A$776,$A84,СВЦЭМ!$B$33:$B$776,O$83)+'СЕТ СН'!$H$9+СВЦЭМ!$D$10+'СЕТ СН'!$H$6-'СЕТ СН'!$H$19</f>
        <v>1054.65388469</v>
      </c>
      <c r="P84" s="36">
        <f>SUMIFS(СВЦЭМ!$C$33:$C$776,СВЦЭМ!$A$33:$A$776,$A84,СВЦЭМ!$B$33:$B$776,P$83)+'СЕТ СН'!$H$9+СВЦЭМ!$D$10+'СЕТ СН'!$H$6-'СЕТ СН'!$H$19</f>
        <v>1053.2936130000001</v>
      </c>
      <c r="Q84" s="36">
        <f>SUMIFS(СВЦЭМ!$C$33:$C$776,СВЦЭМ!$A$33:$A$776,$A84,СВЦЭМ!$B$33:$B$776,Q$83)+'СЕТ СН'!$H$9+СВЦЭМ!$D$10+'СЕТ СН'!$H$6-'СЕТ СН'!$H$19</f>
        <v>1060.5825249700001</v>
      </c>
      <c r="R84" s="36">
        <f>SUMIFS(СВЦЭМ!$C$33:$C$776,СВЦЭМ!$A$33:$A$776,$A84,СВЦЭМ!$B$33:$B$776,R$83)+'СЕТ СН'!$H$9+СВЦЭМ!$D$10+'СЕТ СН'!$H$6-'СЕТ СН'!$H$19</f>
        <v>1052.68871672</v>
      </c>
      <c r="S84" s="36">
        <f>SUMIFS(СВЦЭМ!$C$33:$C$776,СВЦЭМ!$A$33:$A$776,$A84,СВЦЭМ!$B$33:$B$776,S$83)+'СЕТ СН'!$H$9+СВЦЭМ!$D$10+'СЕТ СН'!$H$6-'СЕТ СН'!$H$19</f>
        <v>1052.47179787</v>
      </c>
      <c r="T84" s="36">
        <f>SUMIFS(СВЦЭМ!$C$33:$C$776,СВЦЭМ!$A$33:$A$776,$A84,СВЦЭМ!$B$33:$B$776,T$83)+'СЕТ СН'!$H$9+СВЦЭМ!$D$10+'СЕТ СН'!$H$6-'СЕТ СН'!$H$19</f>
        <v>1045.3330898900001</v>
      </c>
      <c r="U84" s="36">
        <f>SUMIFS(СВЦЭМ!$C$33:$C$776,СВЦЭМ!$A$33:$A$776,$A84,СВЦЭМ!$B$33:$B$776,U$83)+'СЕТ СН'!$H$9+СВЦЭМ!$D$10+'СЕТ СН'!$H$6-'СЕТ СН'!$H$19</f>
        <v>1042.6231852400001</v>
      </c>
      <c r="V84" s="36">
        <f>SUMIFS(СВЦЭМ!$C$33:$C$776,СВЦЭМ!$A$33:$A$776,$A84,СВЦЭМ!$B$33:$B$776,V$83)+'СЕТ СН'!$H$9+СВЦЭМ!$D$10+'СЕТ СН'!$H$6-'СЕТ СН'!$H$19</f>
        <v>1035.1121849200001</v>
      </c>
      <c r="W84" s="36">
        <f>SUMIFS(СВЦЭМ!$C$33:$C$776,СВЦЭМ!$A$33:$A$776,$A84,СВЦЭМ!$B$33:$B$776,W$83)+'СЕТ СН'!$H$9+СВЦЭМ!$D$10+'СЕТ СН'!$H$6-'СЕТ СН'!$H$19</f>
        <v>1023.28161675</v>
      </c>
      <c r="X84" s="36">
        <f>SUMIFS(СВЦЭМ!$C$33:$C$776,СВЦЭМ!$A$33:$A$776,$A84,СВЦЭМ!$B$33:$B$776,X$83)+'СЕТ СН'!$H$9+СВЦЭМ!$D$10+'СЕТ СН'!$H$6-'СЕТ СН'!$H$19</f>
        <v>1050.4200172400001</v>
      </c>
      <c r="Y84" s="36">
        <f>SUMIFS(СВЦЭМ!$C$33:$C$776,СВЦЭМ!$A$33:$A$776,$A84,СВЦЭМ!$B$33:$B$776,Y$83)+'СЕТ СН'!$H$9+СВЦЭМ!$D$10+'СЕТ СН'!$H$6-'СЕТ СН'!$H$19</f>
        <v>1107.74971048</v>
      </c>
    </row>
    <row r="85" spans="1:25" ht="15.75" x14ac:dyDescent="0.2">
      <c r="A85" s="35">
        <f>A84+1</f>
        <v>44076</v>
      </c>
      <c r="B85" s="36">
        <f>SUMIFS(СВЦЭМ!$C$33:$C$776,СВЦЭМ!$A$33:$A$776,$A85,СВЦЭМ!$B$33:$B$776,B$83)+'СЕТ СН'!$H$9+СВЦЭМ!$D$10+'СЕТ СН'!$H$6-'СЕТ СН'!$H$19</f>
        <v>1139.13276339</v>
      </c>
      <c r="C85" s="36">
        <f>SUMIFS(СВЦЭМ!$C$33:$C$776,СВЦЭМ!$A$33:$A$776,$A85,СВЦЭМ!$B$33:$B$776,C$83)+'СЕТ СН'!$H$9+СВЦЭМ!$D$10+'СЕТ СН'!$H$6-'СЕТ СН'!$H$19</f>
        <v>1194.36614435</v>
      </c>
      <c r="D85" s="36">
        <f>SUMIFS(СВЦЭМ!$C$33:$C$776,СВЦЭМ!$A$33:$A$776,$A85,СВЦЭМ!$B$33:$B$776,D$83)+'СЕТ СН'!$H$9+СВЦЭМ!$D$10+'СЕТ СН'!$H$6-'СЕТ СН'!$H$19</f>
        <v>1234.19677596</v>
      </c>
      <c r="E85" s="36">
        <f>SUMIFS(СВЦЭМ!$C$33:$C$776,СВЦЭМ!$A$33:$A$776,$A85,СВЦЭМ!$B$33:$B$776,E$83)+'СЕТ СН'!$H$9+СВЦЭМ!$D$10+'СЕТ СН'!$H$6-'СЕТ СН'!$H$19</f>
        <v>1251.1237860799999</v>
      </c>
      <c r="F85" s="36">
        <f>SUMIFS(СВЦЭМ!$C$33:$C$776,СВЦЭМ!$A$33:$A$776,$A85,СВЦЭМ!$B$33:$B$776,F$83)+'СЕТ СН'!$H$9+СВЦЭМ!$D$10+'СЕТ СН'!$H$6-'СЕТ СН'!$H$19</f>
        <v>1252.05900466</v>
      </c>
      <c r="G85" s="36">
        <f>SUMIFS(СВЦЭМ!$C$33:$C$776,СВЦЭМ!$A$33:$A$776,$A85,СВЦЭМ!$B$33:$B$776,G$83)+'СЕТ СН'!$H$9+СВЦЭМ!$D$10+'СЕТ СН'!$H$6-'СЕТ СН'!$H$19</f>
        <v>1228.82549563</v>
      </c>
      <c r="H85" s="36">
        <f>SUMIFS(СВЦЭМ!$C$33:$C$776,СВЦЭМ!$A$33:$A$776,$A85,СВЦЭМ!$B$33:$B$776,H$83)+'СЕТ СН'!$H$9+СВЦЭМ!$D$10+'СЕТ СН'!$H$6-'СЕТ СН'!$H$19</f>
        <v>1175.9908080500002</v>
      </c>
      <c r="I85" s="36">
        <f>SUMIFS(СВЦЭМ!$C$33:$C$776,СВЦЭМ!$A$33:$A$776,$A85,СВЦЭМ!$B$33:$B$776,I$83)+'СЕТ СН'!$H$9+СВЦЭМ!$D$10+'СЕТ СН'!$H$6-'СЕТ СН'!$H$19</f>
        <v>1108.26786197</v>
      </c>
      <c r="J85" s="36">
        <f>SUMIFS(СВЦЭМ!$C$33:$C$776,СВЦЭМ!$A$33:$A$776,$A85,СВЦЭМ!$B$33:$B$776,J$83)+'СЕТ СН'!$H$9+СВЦЭМ!$D$10+'СЕТ СН'!$H$6-'СЕТ СН'!$H$19</f>
        <v>1050.5726710600002</v>
      </c>
      <c r="K85" s="36">
        <f>SUMIFS(СВЦЭМ!$C$33:$C$776,СВЦЭМ!$A$33:$A$776,$A85,СВЦЭМ!$B$33:$B$776,K$83)+'СЕТ СН'!$H$9+СВЦЭМ!$D$10+'СЕТ СН'!$H$6-'СЕТ СН'!$H$19</f>
        <v>1041.3327920400002</v>
      </c>
      <c r="L85" s="36">
        <f>SUMIFS(СВЦЭМ!$C$33:$C$776,СВЦЭМ!$A$33:$A$776,$A85,СВЦЭМ!$B$33:$B$776,L$83)+'СЕТ СН'!$H$9+СВЦЭМ!$D$10+'СЕТ СН'!$H$6-'СЕТ СН'!$H$19</f>
        <v>1045.79133615</v>
      </c>
      <c r="M85" s="36">
        <f>SUMIFS(СВЦЭМ!$C$33:$C$776,СВЦЭМ!$A$33:$A$776,$A85,СВЦЭМ!$B$33:$B$776,M$83)+'СЕТ СН'!$H$9+СВЦЭМ!$D$10+'СЕТ СН'!$H$6-'СЕТ СН'!$H$19</f>
        <v>1044.95999912</v>
      </c>
      <c r="N85" s="36">
        <f>SUMIFS(СВЦЭМ!$C$33:$C$776,СВЦЭМ!$A$33:$A$776,$A85,СВЦЭМ!$B$33:$B$776,N$83)+'СЕТ СН'!$H$9+СВЦЭМ!$D$10+'СЕТ СН'!$H$6-'СЕТ СН'!$H$19</f>
        <v>1062.4245450600001</v>
      </c>
      <c r="O85" s="36">
        <f>SUMIFS(СВЦЭМ!$C$33:$C$776,СВЦЭМ!$A$33:$A$776,$A85,СВЦЭМ!$B$33:$B$776,O$83)+'СЕТ СН'!$H$9+СВЦЭМ!$D$10+'СЕТ СН'!$H$6-'СЕТ СН'!$H$19</f>
        <v>1063.43902925</v>
      </c>
      <c r="P85" s="36">
        <f>SUMIFS(СВЦЭМ!$C$33:$C$776,СВЦЭМ!$A$33:$A$776,$A85,СВЦЭМ!$B$33:$B$776,P$83)+'СЕТ СН'!$H$9+СВЦЭМ!$D$10+'СЕТ СН'!$H$6-'СЕТ СН'!$H$19</f>
        <v>1065.7671797400001</v>
      </c>
      <c r="Q85" s="36">
        <f>SUMIFS(СВЦЭМ!$C$33:$C$776,СВЦЭМ!$A$33:$A$776,$A85,СВЦЭМ!$B$33:$B$776,Q$83)+'СЕТ СН'!$H$9+СВЦЭМ!$D$10+'СЕТ СН'!$H$6-'СЕТ СН'!$H$19</f>
        <v>1064.1180207100001</v>
      </c>
      <c r="R85" s="36">
        <f>SUMIFS(СВЦЭМ!$C$33:$C$776,СВЦЭМ!$A$33:$A$776,$A85,СВЦЭМ!$B$33:$B$776,R$83)+'СЕТ СН'!$H$9+СВЦЭМ!$D$10+'СЕТ СН'!$H$6-'СЕТ СН'!$H$19</f>
        <v>1055.9475762500001</v>
      </c>
      <c r="S85" s="36">
        <f>SUMIFS(СВЦЭМ!$C$33:$C$776,СВЦЭМ!$A$33:$A$776,$A85,СВЦЭМ!$B$33:$B$776,S$83)+'СЕТ СН'!$H$9+СВЦЭМ!$D$10+'СЕТ СН'!$H$6-'СЕТ СН'!$H$19</f>
        <v>1062.04074375</v>
      </c>
      <c r="T85" s="36">
        <f>SUMIFS(СВЦЭМ!$C$33:$C$776,СВЦЭМ!$A$33:$A$776,$A85,СВЦЭМ!$B$33:$B$776,T$83)+'СЕТ СН'!$H$9+СВЦЭМ!$D$10+'СЕТ СН'!$H$6-'СЕТ СН'!$H$19</f>
        <v>1013.95882655</v>
      </c>
      <c r="U85" s="36">
        <f>SUMIFS(СВЦЭМ!$C$33:$C$776,СВЦЭМ!$A$33:$A$776,$A85,СВЦЭМ!$B$33:$B$776,U$83)+'СЕТ СН'!$H$9+СВЦЭМ!$D$10+'СЕТ СН'!$H$6-'СЕТ СН'!$H$19</f>
        <v>991.83726729</v>
      </c>
      <c r="V85" s="36">
        <f>SUMIFS(СВЦЭМ!$C$33:$C$776,СВЦЭМ!$A$33:$A$776,$A85,СВЦЭМ!$B$33:$B$776,V$83)+'СЕТ СН'!$H$9+СВЦЭМ!$D$10+'СЕТ СН'!$H$6-'СЕТ СН'!$H$19</f>
        <v>973.15399003000005</v>
      </c>
      <c r="W85" s="36">
        <f>SUMIFS(СВЦЭМ!$C$33:$C$776,СВЦЭМ!$A$33:$A$776,$A85,СВЦЭМ!$B$33:$B$776,W$83)+'СЕТ СН'!$H$9+СВЦЭМ!$D$10+'СЕТ СН'!$H$6-'СЕТ СН'!$H$19</f>
        <v>979.82642371999998</v>
      </c>
      <c r="X85" s="36">
        <f>SUMIFS(СВЦЭМ!$C$33:$C$776,СВЦЭМ!$A$33:$A$776,$A85,СВЦЭМ!$B$33:$B$776,X$83)+'СЕТ СН'!$H$9+СВЦЭМ!$D$10+'СЕТ СН'!$H$6-'СЕТ СН'!$H$19</f>
        <v>1030.62227104</v>
      </c>
      <c r="Y85" s="36">
        <f>SUMIFS(СВЦЭМ!$C$33:$C$776,СВЦЭМ!$A$33:$A$776,$A85,СВЦЭМ!$B$33:$B$776,Y$83)+'СЕТ СН'!$H$9+СВЦЭМ!$D$10+'СЕТ СН'!$H$6-'СЕТ СН'!$H$19</f>
        <v>1066.47794789</v>
      </c>
    </row>
    <row r="86" spans="1:25" ht="15.75" x14ac:dyDescent="0.2">
      <c r="A86" s="35">
        <f t="shared" ref="A86:A114" si="2">A85+1</f>
        <v>44077</v>
      </c>
      <c r="B86" s="36">
        <f>SUMIFS(СВЦЭМ!$C$33:$C$776,СВЦЭМ!$A$33:$A$776,$A86,СВЦЭМ!$B$33:$B$776,B$83)+'СЕТ СН'!$H$9+СВЦЭМ!$D$10+'СЕТ СН'!$H$6-'СЕТ СН'!$H$19</f>
        <v>1167.2012138700002</v>
      </c>
      <c r="C86" s="36">
        <f>SUMIFS(СВЦЭМ!$C$33:$C$776,СВЦЭМ!$A$33:$A$776,$A86,СВЦЭМ!$B$33:$B$776,C$83)+'СЕТ СН'!$H$9+СВЦЭМ!$D$10+'СЕТ СН'!$H$6-'СЕТ СН'!$H$19</f>
        <v>1189.80201407</v>
      </c>
      <c r="D86" s="36">
        <f>SUMIFS(СВЦЭМ!$C$33:$C$776,СВЦЭМ!$A$33:$A$776,$A86,СВЦЭМ!$B$33:$B$776,D$83)+'СЕТ СН'!$H$9+СВЦЭМ!$D$10+'СЕТ СН'!$H$6-'СЕТ СН'!$H$19</f>
        <v>1174.8139032000001</v>
      </c>
      <c r="E86" s="36">
        <f>SUMIFS(СВЦЭМ!$C$33:$C$776,СВЦЭМ!$A$33:$A$776,$A86,СВЦЭМ!$B$33:$B$776,E$83)+'СЕТ СН'!$H$9+СВЦЭМ!$D$10+'СЕТ СН'!$H$6-'СЕТ СН'!$H$19</f>
        <v>1171.92141001</v>
      </c>
      <c r="F86" s="36">
        <f>SUMIFS(СВЦЭМ!$C$33:$C$776,СВЦЭМ!$A$33:$A$776,$A86,СВЦЭМ!$B$33:$B$776,F$83)+'СЕТ СН'!$H$9+СВЦЭМ!$D$10+'СЕТ СН'!$H$6-'СЕТ СН'!$H$19</f>
        <v>1178.5543728100001</v>
      </c>
      <c r="G86" s="36">
        <f>SUMIFS(СВЦЭМ!$C$33:$C$776,СВЦЭМ!$A$33:$A$776,$A86,СВЦЭМ!$B$33:$B$776,G$83)+'СЕТ СН'!$H$9+СВЦЭМ!$D$10+'СЕТ СН'!$H$6-'СЕТ СН'!$H$19</f>
        <v>1183.7995811400001</v>
      </c>
      <c r="H86" s="36">
        <f>SUMIFS(СВЦЭМ!$C$33:$C$776,СВЦЭМ!$A$33:$A$776,$A86,СВЦЭМ!$B$33:$B$776,H$83)+'СЕТ СН'!$H$9+СВЦЭМ!$D$10+'СЕТ СН'!$H$6-'СЕТ СН'!$H$19</f>
        <v>1165.8156811400002</v>
      </c>
      <c r="I86" s="36">
        <f>SUMIFS(СВЦЭМ!$C$33:$C$776,СВЦЭМ!$A$33:$A$776,$A86,СВЦЭМ!$B$33:$B$776,I$83)+'СЕТ СН'!$H$9+СВЦЭМ!$D$10+'СЕТ СН'!$H$6-'СЕТ СН'!$H$19</f>
        <v>1100.3780656400002</v>
      </c>
      <c r="J86" s="36">
        <f>SUMIFS(СВЦЭМ!$C$33:$C$776,СВЦЭМ!$A$33:$A$776,$A86,СВЦЭМ!$B$33:$B$776,J$83)+'СЕТ СН'!$H$9+СВЦЭМ!$D$10+'СЕТ СН'!$H$6-'СЕТ СН'!$H$19</f>
        <v>1082.7330041100001</v>
      </c>
      <c r="K86" s="36">
        <f>SUMIFS(СВЦЭМ!$C$33:$C$776,СВЦЭМ!$A$33:$A$776,$A86,СВЦЭМ!$B$33:$B$776,K$83)+'СЕТ СН'!$H$9+СВЦЭМ!$D$10+'СЕТ СН'!$H$6-'СЕТ СН'!$H$19</f>
        <v>1113.3844982100002</v>
      </c>
      <c r="L86" s="36">
        <f>SUMIFS(СВЦЭМ!$C$33:$C$776,СВЦЭМ!$A$33:$A$776,$A86,СВЦЭМ!$B$33:$B$776,L$83)+'СЕТ СН'!$H$9+СВЦЭМ!$D$10+'СЕТ СН'!$H$6-'СЕТ СН'!$H$19</f>
        <v>1102.0003349600001</v>
      </c>
      <c r="M86" s="36">
        <f>SUMIFS(СВЦЭМ!$C$33:$C$776,СВЦЭМ!$A$33:$A$776,$A86,СВЦЭМ!$B$33:$B$776,M$83)+'СЕТ СН'!$H$9+СВЦЭМ!$D$10+'СЕТ СН'!$H$6-'СЕТ СН'!$H$19</f>
        <v>1111.79349015</v>
      </c>
      <c r="N86" s="36">
        <f>SUMIFS(СВЦЭМ!$C$33:$C$776,СВЦЭМ!$A$33:$A$776,$A86,СВЦЭМ!$B$33:$B$776,N$83)+'СЕТ СН'!$H$9+СВЦЭМ!$D$10+'СЕТ СН'!$H$6-'СЕТ СН'!$H$19</f>
        <v>1111.9359335500001</v>
      </c>
      <c r="O86" s="36">
        <f>SUMIFS(СВЦЭМ!$C$33:$C$776,СВЦЭМ!$A$33:$A$776,$A86,СВЦЭМ!$B$33:$B$776,O$83)+'СЕТ СН'!$H$9+СВЦЭМ!$D$10+'СЕТ СН'!$H$6-'СЕТ СН'!$H$19</f>
        <v>1122.2487115900001</v>
      </c>
      <c r="P86" s="36">
        <f>SUMIFS(СВЦЭМ!$C$33:$C$776,СВЦЭМ!$A$33:$A$776,$A86,СВЦЭМ!$B$33:$B$776,P$83)+'СЕТ СН'!$H$9+СВЦЭМ!$D$10+'СЕТ СН'!$H$6-'СЕТ СН'!$H$19</f>
        <v>1139.43962149</v>
      </c>
      <c r="Q86" s="36">
        <f>SUMIFS(СВЦЭМ!$C$33:$C$776,СВЦЭМ!$A$33:$A$776,$A86,СВЦЭМ!$B$33:$B$776,Q$83)+'СЕТ СН'!$H$9+СВЦЭМ!$D$10+'СЕТ СН'!$H$6-'СЕТ СН'!$H$19</f>
        <v>3498.0997878999997</v>
      </c>
      <c r="R86" s="36">
        <f>SUMIFS(СВЦЭМ!$C$33:$C$776,СВЦЭМ!$A$33:$A$776,$A86,СВЦЭМ!$B$33:$B$776,R$83)+'СЕТ СН'!$H$9+СВЦЭМ!$D$10+'СЕТ СН'!$H$6-'СЕТ СН'!$H$19</f>
        <v>1093.3482484000001</v>
      </c>
      <c r="S86" s="36">
        <f>SUMIFS(СВЦЭМ!$C$33:$C$776,СВЦЭМ!$A$33:$A$776,$A86,СВЦЭМ!$B$33:$B$776,S$83)+'СЕТ СН'!$H$9+СВЦЭМ!$D$10+'СЕТ СН'!$H$6-'СЕТ СН'!$H$19</f>
        <v>1094.6815620300001</v>
      </c>
      <c r="T86" s="36">
        <f>SUMIFS(СВЦЭМ!$C$33:$C$776,СВЦЭМ!$A$33:$A$776,$A86,СВЦЭМ!$B$33:$B$776,T$83)+'СЕТ СН'!$H$9+СВЦЭМ!$D$10+'СЕТ СН'!$H$6-'СЕТ СН'!$H$19</f>
        <v>1055.3104214300001</v>
      </c>
      <c r="U86" s="36">
        <f>SUMIFS(СВЦЭМ!$C$33:$C$776,СВЦЭМ!$A$33:$A$776,$A86,СВЦЭМ!$B$33:$B$776,U$83)+'СЕТ СН'!$H$9+СВЦЭМ!$D$10+'СЕТ СН'!$H$6-'СЕТ СН'!$H$19</f>
        <v>2526.3129996099997</v>
      </c>
      <c r="V86" s="36">
        <f>SUMIFS(СВЦЭМ!$C$33:$C$776,СВЦЭМ!$A$33:$A$776,$A86,СВЦЭМ!$B$33:$B$776,V$83)+'СЕТ СН'!$H$9+СВЦЭМ!$D$10+'СЕТ СН'!$H$6-'СЕТ СН'!$H$19</f>
        <v>1068.7884984900002</v>
      </c>
      <c r="W86" s="36">
        <f>SUMIFS(СВЦЭМ!$C$33:$C$776,СВЦЭМ!$A$33:$A$776,$A86,СВЦЭМ!$B$33:$B$776,W$83)+'СЕТ СН'!$H$9+СВЦЭМ!$D$10+'СЕТ СН'!$H$6-'СЕТ СН'!$H$19</f>
        <v>1056.8765332800001</v>
      </c>
      <c r="X86" s="36">
        <f>SUMIFS(СВЦЭМ!$C$33:$C$776,СВЦЭМ!$A$33:$A$776,$A86,СВЦЭМ!$B$33:$B$776,X$83)+'СЕТ СН'!$H$9+СВЦЭМ!$D$10+'СЕТ СН'!$H$6-'СЕТ СН'!$H$19</f>
        <v>1122.6798414500001</v>
      </c>
      <c r="Y86" s="36">
        <f>SUMIFS(СВЦЭМ!$C$33:$C$776,СВЦЭМ!$A$33:$A$776,$A86,СВЦЭМ!$B$33:$B$776,Y$83)+'СЕТ СН'!$H$9+СВЦЭМ!$D$10+'СЕТ СН'!$H$6-'СЕТ СН'!$H$19</f>
        <v>1118.0839839800001</v>
      </c>
    </row>
    <row r="87" spans="1:25" ht="15.75" x14ac:dyDescent="0.2">
      <c r="A87" s="35">
        <f t="shared" si="2"/>
        <v>44078</v>
      </c>
      <c r="B87" s="36">
        <f>SUMIFS(СВЦЭМ!$C$33:$C$776,СВЦЭМ!$A$33:$A$776,$A87,СВЦЭМ!$B$33:$B$776,B$83)+'СЕТ СН'!$H$9+СВЦЭМ!$D$10+'СЕТ СН'!$H$6-'СЕТ СН'!$H$19</f>
        <v>1194.5827813600001</v>
      </c>
      <c r="C87" s="36">
        <f>SUMIFS(СВЦЭМ!$C$33:$C$776,СВЦЭМ!$A$33:$A$776,$A87,СВЦЭМ!$B$33:$B$776,C$83)+'СЕТ СН'!$H$9+СВЦЭМ!$D$10+'СЕТ СН'!$H$6-'СЕТ СН'!$H$19</f>
        <v>1191.1609486</v>
      </c>
      <c r="D87" s="36">
        <f>SUMIFS(СВЦЭМ!$C$33:$C$776,СВЦЭМ!$A$33:$A$776,$A87,СВЦЭМ!$B$33:$B$776,D$83)+'СЕТ СН'!$H$9+СВЦЭМ!$D$10+'СЕТ СН'!$H$6-'СЕТ СН'!$H$19</f>
        <v>1179.0540133000002</v>
      </c>
      <c r="E87" s="36">
        <f>SUMIFS(СВЦЭМ!$C$33:$C$776,СВЦЭМ!$A$33:$A$776,$A87,СВЦЭМ!$B$33:$B$776,E$83)+'СЕТ СН'!$H$9+СВЦЭМ!$D$10+'СЕТ СН'!$H$6-'СЕТ СН'!$H$19</f>
        <v>1175.05361251</v>
      </c>
      <c r="F87" s="36">
        <f>SUMIFS(СВЦЭМ!$C$33:$C$776,СВЦЭМ!$A$33:$A$776,$A87,СВЦЭМ!$B$33:$B$776,F$83)+'СЕТ СН'!$H$9+СВЦЭМ!$D$10+'СЕТ СН'!$H$6-'СЕТ СН'!$H$19</f>
        <v>1182.84707028</v>
      </c>
      <c r="G87" s="36">
        <f>SUMIFS(СВЦЭМ!$C$33:$C$776,СВЦЭМ!$A$33:$A$776,$A87,СВЦЭМ!$B$33:$B$776,G$83)+'СЕТ СН'!$H$9+СВЦЭМ!$D$10+'СЕТ СН'!$H$6-'СЕТ СН'!$H$19</f>
        <v>1158.6462773800001</v>
      </c>
      <c r="H87" s="36">
        <f>SUMIFS(СВЦЭМ!$C$33:$C$776,СВЦЭМ!$A$33:$A$776,$A87,СВЦЭМ!$B$33:$B$776,H$83)+'СЕТ СН'!$H$9+СВЦЭМ!$D$10+'СЕТ СН'!$H$6-'СЕТ СН'!$H$19</f>
        <v>1142.7070087700001</v>
      </c>
      <c r="I87" s="36">
        <f>SUMIFS(СВЦЭМ!$C$33:$C$776,СВЦЭМ!$A$33:$A$776,$A87,СВЦЭМ!$B$33:$B$776,I$83)+'СЕТ СН'!$H$9+СВЦЭМ!$D$10+'СЕТ СН'!$H$6-'СЕТ СН'!$H$19</f>
        <v>2447.1424119599997</v>
      </c>
      <c r="J87" s="36">
        <f>SUMIFS(СВЦЭМ!$C$33:$C$776,СВЦЭМ!$A$33:$A$776,$A87,СВЦЭМ!$B$33:$B$776,J$83)+'СЕТ СН'!$H$9+СВЦЭМ!$D$10+'СЕТ СН'!$H$6-'СЕТ СН'!$H$19</f>
        <v>1666.7855028199999</v>
      </c>
      <c r="K87" s="36">
        <f>SUMIFS(СВЦЭМ!$C$33:$C$776,СВЦЭМ!$A$33:$A$776,$A87,СВЦЭМ!$B$33:$B$776,K$83)+'СЕТ СН'!$H$9+СВЦЭМ!$D$10+'СЕТ СН'!$H$6-'СЕТ СН'!$H$19</f>
        <v>1440.7919307100001</v>
      </c>
      <c r="L87" s="36">
        <f>SUMIFS(СВЦЭМ!$C$33:$C$776,СВЦЭМ!$A$33:$A$776,$A87,СВЦЭМ!$B$33:$B$776,L$83)+'СЕТ СН'!$H$9+СВЦЭМ!$D$10+'СЕТ СН'!$H$6-'СЕТ СН'!$H$19</f>
        <v>1134.60615899</v>
      </c>
      <c r="M87" s="36">
        <f>SUMIFS(СВЦЭМ!$C$33:$C$776,СВЦЭМ!$A$33:$A$776,$A87,СВЦЭМ!$B$33:$B$776,M$83)+'СЕТ СН'!$H$9+СВЦЭМ!$D$10+'СЕТ СН'!$H$6-'СЕТ СН'!$H$19</f>
        <v>1069.7748708500001</v>
      </c>
      <c r="N87" s="36">
        <f>SUMIFS(СВЦЭМ!$C$33:$C$776,СВЦЭМ!$A$33:$A$776,$A87,СВЦЭМ!$B$33:$B$776,N$83)+'СЕТ СН'!$H$9+СВЦЭМ!$D$10+'СЕТ СН'!$H$6-'СЕТ СН'!$H$19</f>
        <v>1082.5973386100002</v>
      </c>
      <c r="O87" s="36">
        <f>SUMIFS(СВЦЭМ!$C$33:$C$776,СВЦЭМ!$A$33:$A$776,$A87,СВЦЭМ!$B$33:$B$776,O$83)+'СЕТ СН'!$H$9+СВЦЭМ!$D$10+'СЕТ СН'!$H$6-'СЕТ СН'!$H$19</f>
        <v>1101.1211755200002</v>
      </c>
      <c r="P87" s="36">
        <f>SUMIFS(СВЦЭМ!$C$33:$C$776,СВЦЭМ!$A$33:$A$776,$A87,СВЦЭМ!$B$33:$B$776,P$83)+'СЕТ СН'!$H$9+СВЦЭМ!$D$10+'СЕТ СН'!$H$6-'СЕТ СН'!$H$19</f>
        <v>1103.7982413100001</v>
      </c>
      <c r="Q87" s="36">
        <f>SUMIFS(СВЦЭМ!$C$33:$C$776,СВЦЭМ!$A$33:$A$776,$A87,СВЦЭМ!$B$33:$B$776,Q$83)+'СЕТ СН'!$H$9+СВЦЭМ!$D$10+'СЕТ СН'!$H$6-'СЕТ СН'!$H$19</f>
        <v>1084.8680018700002</v>
      </c>
      <c r="R87" s="36">
        <f>SUMIFS(СВЦЭМ!$C$33:$C$776,СВЦЭМ!$A$33:$A$776,$A87,СВЦЭМ!$B$33:$B$776,R$83)+'СЕТ СН'!$H$9+СВЦЭМ!$D$10+'СЕТ СН'!$H$6-'СЕТ СН'!$H$19</f>
        <v>1098.31605829</v>
      </c>
      <c r="S87" s="36">
        <f>SUMIFS(СВЦЭМ!$C$33:$C$776,СВЦЭМ!$A$33:$A$776,$A87,СВЦЭМ!$B$33:$B$776,S$83)+'СЕТ СН'!$H$9+СВЦЭМ!$D$10+'СЕТ СН'!$H$6-'СЕТ СН'!$H$19</f>
        <v>1111.7904038000001</v>
      </c>
      <c r="T87" s="36">
        <f>SUMIFS(СВЦЭМ!$C$33:$C$776,СВЦЭМ!$A$33:$A$776,$A87,СВЦЭМ!$B$33:$B$776,T$83)+'СЕТ СН'!$H$9+СВЦЭМ!$D$10+'СЕТ СН'!$H$6-'СЕТ СН'!$H$19</f>
        <v>1099.5352734800001</v>
      </c>
      <c r="U87" s="36">
        <f>SUMIFS(СВЦЭМ!$C$33:$C$776,СВЦЭМ!$A$33:$A$776,$A87,СВЦЭМ!$B$33:$B$776,U$83)+'СЕТ СН'!$H$9+СВЦЭМ!$D$10+'СЕТ СН'!$H$6-'СЕТ СН'!$H$19</f>
        <v>1078.6034509000001</v>
      </c>
      <c r="V87" s="36">
        <f>SUMIFS(СВЦЭМ!$C$33:$C$776,СВЦЭМ!$A$33:$A$776,$A87,СВЦЭМ!$B$33:$B$776,V$83)+'СЕТ СН'!$H$9+СВЦЭМ!$D$10+'СЕТ СН'!$H$6-'СЕТ СН'!$H$19</f>
        <v>1081.73409612</v>
      </c>
      <c r="W87" s="36">
        <f>SUMIFS(СВЦЭМ!$C$33:$C$776,СВЦЭМ!$A$33:$A$776,$A87,СВЦЭМ!$B$33:$B$776,W$83)+'СЕТ СН'!$H$9+СВЦЭМ!$D$10+'СЕТ СН'!$H$6-'СЕТ СН'!$H$19</f>
        <v>1089.8037014200002</v>
      </c>
      <c r="X87" s="36">
        <f>SUMIFS(СВЦЭМ!$C$33:$C$776,СВЦЭМ!$A$33:$A$776,$A87,СВЦЭМ!$B$33:$B$776,X$83)+'СЕТ СН'!$H$9+СВЦЭМ!$D$10+'СЕТ СН'!$H$6-'СЕТ СН'!$H$19</f>
        <v>1103.50059538</v>
      </c>
      <c r="Y87" s="36">
        <f>SUMIFS(СВЦЭМ!$C$33:$C$776,СВЦЭМ!$A$33:$A$776,$A87,СВЦЭМ!$B$33:$B$776,Y$83)+'СЕТ СН'!$H$9+СВЦЭМ!$D$10+'СЕТ СН'!$H$6-'СЕТ СН'!$H$19</f>
        <v>1128.1797554300001</v>
      </c>
    </row>
    <row r="88" spans="1:25" ht="15.75" x14ac:dyDescent="0.2">
      <c r="A88" s="35">
        <f t="shared" si="2"/>
        <v>44079</v>
      </c>
      <c r="B88" s="36">
        <f>SUMIFS(СВЦЭМ!$C$33:$C$776,СВЦЭМ!$A$33:$A$776,$A88,СВЦЭМ!$B$33:$B$776,B$83)+'СЕТ СН'!$H$9+СВЦЭМ!$D$10+'СЕТ СН'!$H$6-'СЕТ СН'!$H$19</f>
        <v>1153.83417708</v>
      </c>
      <c r="C88" s="36">
        <f>SUMIFS(СВЦЭМ!$C$33:$C$776,СВЦЭМ!$A$33:$A$776,$A88,СВЦЭМ!$B$33:$B$776,C$83)+'СЕТ СН'!$H$9+СВЦЭМ!$D$10+'СЕТ СН'!$H$6-'СЕТ СН'!$H$19</f>
        <v>1186.40527451</v>
      </c>
      <c r="D88" s="36">
        <f>SUMIFS(СВЦЭМ!$C$33:$C$776,СВЦЭМ!$A$33:$A$776,$A88,СВЦЭМ!$B$33:$B$776,D$83)+'СЕТ СН'!$H$9+СВЦЭМ!$D$10+'СЕТ СН'!$H$6-'СЕТ СН'!$H$19</f>
        <v>1181.20602252</v>
      </c>
      <c r="E88" s="36">
        <f>SUMIFS(СВЦЭМ!$C$33:$C$776,СВЦЭМ!$A$33:$A$776,$A88,СВЦЭМ!$B$33:$B$776,E$83)+'СЕТ СН'!$H$9+СВЦЭМ!$D$10+'СЕТ СН'!$H$6-'СЕТ СН'!$H$19</f>
        <v>1192.7264156000001</v>
      </c>
      <c r="F88" s="36">
        <f>SUMIFS(СВЦЭМ!$C$33:$C$776,СВЦЭМ!$A$33:$A$776,$A88,СВЦЭМ!$B$33:$B$776,F$83)+'СЕТ СН'!$H$9+СВЦЭМ!$D$10+'СЕТ СН'!$H$6-'СЕТ СН'!$H$19</f>
        <v>1200.2325504200001</v>
      </c>
      <c r="G88" s="36">
        <f>SUMIFS(СВЦЭМ!$C$33:$C$776,СВЦЭМ!$A$33:$A$776,$A88,СВЦЭМ!$B$33:$B$776,G$83)+'СЕТ СН'!$H$9+СВЦЭМ!$D$10+'СЕТ СН'!$H$6-'СЕТ СН'!$H$19</f>
        <v>1200.8070616500002</v>
      </c>
      <c r="H88" s="36">
        <f>SUMIFS(СВЦЭМ!$C$33:$C$776,СВЦЭМ!$A$33:$A$776,$A88,СВЦЭМ!$B$33:$B$776,H$83)+'СЕТ СН'!$H$9+СВЦЭМ!$D$10+'СЕТ СН'!$H$6-'СЕТ СН'!$H$19</f>
        <v>1188.60024522</v>
      </c>
      <c r="I88" s="36">
        <f>SUMIFS(СВЦЭМ!$C$33:$C$776,СВЦЭМ!$A$33:$A$776,$A88,СВЦЭМ!$B$33:$B$776,I$83)+'СЕТ СН'!$H$9+СВЦЭМ!$D$10+'СЕТ СН'!$H$6-'СЕТ СН'!$H$19</f>
        <v>1133.36400996</v>
      </c>
      <c r="J88" s="36">
        <f>SUMIFS(СВЦЭМ!$C$33:$C$776,СВЦЭМ!$A$33:$A$776,$A88,СВЦЭМ!$B$33:$B$776,J$83)+'СЕТ СН'!$H$9+СВЦЭМ!$D$10+'СЕТ СН'!$H$6-'СЕТ СН'!$H$19</f>
        <v>1121.90360044</v>
      </c>
      <c r="K88" s="36">
        <f>SUMIFS(СВЦЭМ!$C$33:$C$776,СВЦЭМ!$A$33:$A$776,$A88,СВЦЭМ!$B$33:$B$776,K$83)+'СЕТ СН'!$H$9+СВЦЭМ!$D$10+'СЕТ СН'!$H$6-'СЕТ СН'!$H$19</f>
        <v>1090.86923131</v>
      </c>
      <c r="L88" s="36">
        <f>SUMIFS(СВЦЭМ!$C$33:$C$776,СВЦЭМ!$A$33:$A$776,$A88,СВЦЭМ!$B$33:$B$776,L$83)+'СЕТ СН'!$H$9+СВЦЭМ!$D$10+'СЕТ СН'!$H$6-'СЕТ СН'!$H$19</f>
        <v>1066.8720641800001</v>
      </c>
      <c r="M88" s="36">
        <f>SUMIFS(СВЦЭМ!$C$33:$C$776,СВЦЭМ!$A$33:$A$776,$A88,СВЦЭМ!$B$33:$B$776,M$83)+'СЕТ СН'!$H$9+СВЦЭМ!$D$10+'СЕТ СН'!$H$6-'СЕТ СН'!$H$19</f>
        <v>1049.7671033000001</v>
      </c>
      <c r="N88" s="36">
        <f>SUMIFS(СВЦЭМ!$C$33:$C$776,СВЦЭМ!$A$33:$A$776,$A88,СВЦЭМ!$B$33:$B$776,N$83)+'СЕТ СН'!$H$9+СВЦЭМ!$D$10+'СЕТ СН'!$H$6-'СЕТ СН'!$H$19</f>
        <v>1064.8681596200001</v>
      </c>
      <c r="O88" s="36">
        <f>SUMIFS(СВЦЭМ!$C$33:$C$776,СВЦЭМ!$A$33:$A$776,$A88,СВЦЭМ!$B$33:$B$776,O$83)+'СЕТ СН'!$H$9+СВЦЭМ!$D$10+'СЕТ СН'!$H$6-'СЕТ СН'!$H$19</f>
        <v>1060.2407346500001</v>
      </c>
      <c r="P88" s="36">
        <f>SUMIFS(СВЦЭМ!$C$33:$C$776,СВЦЭМ!$A$33:$A$776,$A88,СВЦЭМ!$B$33:$B$776,P$83)+'СЕТ СН'!$H$9+СВЦЭМ!$D$10+'СЕТ СН'!$H$6-'СЕТ СН'!$H$19</f>
        <v>1054.67183084</v>
      </c>
      <c r="Q88" s="36">
        <f>SUMIFS(СВЦЭМ!$C$33:$C$776,СВЦЭМ!$A$33:$A$776,$A88,СВЦЭМ!$B$33:$B$776,Q$83)+'СЕТ СН'!$H$9+СВЦЭМ!$D$10+'СЕТ СН'!$H$6-'СЕТ СН'!$H$19</f>
        <v>1037.02927714</v>
      </c>
      <c r="R88" s="36">
        <f>SUMIFS(СВЦЭМ!$C$33:$C$776,СВЦЭМ!$A$33:$A$776,$A88,СВЦЭМ!$B$33:$B$776,R$83)+'СЕТ СН'!$H$9+СВЦЭМ!$D$10+'СЕТ СН'!$H$6-'СЕТ СН'!$H$19</f>
        <v>1058.2564805300001</v>
      </c>
      <c r="S88" s="36">
        <f>SUMIFS(СВЦЭМ!$C$33:$C$776,СВЦЭМ!$A$33:$A$776,$A88,СВЦЭМ!$B$33:$B$776,S$83)+'СЕТ СН'!$H$9+СВЦЭМ!$D$10+'СЕТ СН'!$H$6-'СЕТ СН'!$H$19</f>
        <v>1067.2328052500002</v>
      </c>
      <c r="T88" s="36">
        <f>SUMIFS(СВЦЭМ!$C$33:$C$776,СВЦЭМ!$A$33:$A$776,$A88,СВЦЭМ!$B$33:$B$776,T$83)+'СЕТ СН'!$H$9+СВЦЭМ!$D$10+'СЕТ СН'!$H$6-'СЕТ СН'!$H$19</f>
        <v>1059.70229451</v>
      </c>
      <c r="U88" s="36">
        <f>SUMIFS(СВЦЭМ!$C$33:$C$776,СВЦЭМ!$A$33:$A$776,$A88,СВЦЭМ!$B$33:$B$776,U$83)+'СЕТ СН'!$H$9+СВЦЭМ!$D$10+'СЕТ СН'!$H$6-'СЕТ СН'!$H$19</f>
        <v>1050.0498665100001</v>
      </c>
      <c r="V88" s="36">
        <f>SUMIFS(СВЦЭМ!$C$33:$C$776,СВЦЭМ!$A$33:$A$776,$A88,СВЦЭМ!$B$33:$B$776,V$83)+'СЕТ СН'!$H$9+СВЦЭМ!$D$10+'СЕТ СН'!$H$6-'СЕТ СН'!$H$19</f>
        <v>1052.3870111200001</v>
      </c>
      <c r="W88" s="36">
        <f>SUMIFS(СВЦЭМ!$C$33:$C$776,СВЦЭМ!$A$33:$A$776,$A88,СВЦЭМ!$B$33:$B$776,W$83)+'СЕТ СН'!$H$9+СВЦЭМ!$D$10+'СЕТ СН'!$H$6-'СЕТ СН'!$H$19</f>
        <v>1076.8769234200001</v>
      </c>
      <c r="X88" s="36">
        <f>SUMIFS(СВЦЭМ!$C$33:$C$776,СВЦЭМ!$A$33:$A$776,$A88,СВЦЭМ!$B$33:$B$776,X$83)+'СЕТ СН'!$H$9+СВЦЭМ!$D$10+'СЕТ СН'!$H$6-'СЕТ СН'!$H$19</f>
        <v>1065.0061745600001</v>
      </c>
      <c r="Y88" s="36">
        <f>SUMIFS(СВЦЭМ!$C$33:$C$776,СВЦЭМ!$A$33:$A$776,$A88,СВЦЭМ!$B$33:$B$776,Y$83)+'СЕТ СН'!$H$9+СВЦЭМ!$D$10+'СЕТ СН'!$H$6-'СЕТ СН'!$H$19</f>
        <v>1105.43343736</v>
      </c>
    </row>
    <row r="89" spans="1:25" ht="15.75" x14ac:dyDescent="0.2">
      <c r="A89" s="35">
        <f t="shared" si="2"/>
        <v>44080</v>
      </c>
      <c r="B89" s="36">
        <f>SUMIFS(СВЦЭМ!$C$33:$C$776,СВЦЭМ!$A$33:$A$776,$A89,СВЦЭМ!$B$33:$B$776,B$83)+'СЕТ СН'!$H$9+СВЦЭМ!$D$10+'СЕТ СН'!$H$6-'СЕТ СН'!$H$19</f>
        <v>1127.6745462400002</v>
      </c>
      <c r="C89" s="36">
        <f>SUMIFS(СВЦЭМ!$C$33:$C$776,СВЦЭМ!$A$33:$A$776,$A89,СВЦЭМ!$B$33:$B$776,C$83)+'СЕТ СН'!$H$9+СВЦЭМ!$D$10+'СЕТ СН'!$H$6-'СЕТ СН'!$H$19</f>
        <v>1153.0938892700001</v>
      </c>
      <c r="D89" s="36">
        <f>SUMIFS(СВЦЭМ!$C$33:$C$776,СВЦЭМ!$A$33:$A$776,$A89,СВЦЭМ!$B$33:$B$776,D$83)+'СЕТ СН'!$H$9+СВЦЭМ!$D$10+'СЕТ СН'!$H$6-'СЕТ СН'!$H$19</f>
        <v>1202.85376718</v>
      </c>
      <c r="E89" s="36">
        <f>SUMIFS(СВЦЭМ!$C$33:$C$776,СВЦЭМ!$A$33:$A$776,$A89,СВЦЭМ!$B$33:$B$776,E$83)+'СЕТ СН'!$H$9+СВЦЭМ!$D$10+'СЕТ СН'!$H$6-'СЕТ СН'!$H$19</f>
        <v>1254.2078414600001</v>
      </c>
      <c r="F89" s="36">
        <f>SUMIFS(СВЦЭМ!$C$33:$C$776,СВЦЭМ!$A$33:$A$776,$A89,СВЦЭМ!$B$33:$B$776,F$83)+'СЕТ СН'!$H$9+СВЦЭМ!$D$10+'СЕТ СН'!$H$6-'СЕТ СН'!$H$19</f>
        <v>1248.2397762200001</v>
      </c>
      <c r="G89" s="36">
        <f>SUMIFS(СВЦЭМ!$C$33:$C$776,СВЦЭМ!$A$33:$A$776,$A89,СВЦЭМ!$B$33:$B$776,G$83)+'СЕТ СН'!$H$9+СВЦЭМ!$D$10+'СЕТ СН'!$H$6-'СЕТ СН'!$H$19</f>
        <v>1254.0415267999999</v>
      </c>
      <c r="H89" s="36">
        <f>SUMIFS(СВЦЭМ!$C$33:$C$776,СВЦЭМ!$A$33:$A$776,$A89,СВЦЭМ!$B$33:$B$776,H$83)+'СЕТ СН'!$H$9+СВЦЭМ!$D$10+'СЕТ СН'!$H$6-'СЕТ СН'!$H$19</f>
        <v>1250.79019567</v>
      </c>
      <c r="I89" s="36">
        <f>SUMIFS(СВЦЭМ!$C$33:$C$776,СВЦЭМ!$A$33:$A$776,$A89,СВЦЭМ!$B$33:$B$776,I$83)+'СЕТ СН'!$H$9+СВЦЭМ!$D$10+'СЕТ СН'!$H$6-'СЕТ СН'!$H$19</f>
        <v>1146.04619697</v>
      </c>
      <c r="J89" s="36">
        <f>SUMIFS(СВЦЭМ!$C$33:$C$776,СВЦЭМ!$A$33:$A$776,$A89,СВЦЭМ!$B$33:$B$776,J$83)+'СЕТ СН'!$H$9+СВЦЭМ!$D$10+'СЕТ СН'!$H$6-'СЕТ СН'!$H$19</f>
        <v>1047.3052292500001</v>
      </c>
      <c r="K89" s="36">
        <f>SUMIFS(СВЦЭМ!$C$33:$C$776,СВЦЭМ!$A$33:$A$776,$A89,СВЦЭМ!$B$33:$B$776,K$83)+'СЕТ СН'!$H$9+СВЦЭМ!$D$10+'СЕТ СН'!$H$6-'СЕТ СН'!$H$19</f>
        <v>942.71167269</v>
      </c>
      <c r="L89" s="36">
        <f>SUMIFS(СВЦЭМ!$C$33:$C$776,СВЦЭМ!$A$33:$A$776,$A89,СВЦЭМ!$B$33:$B$776,L$83)+'СЕТ СН'!$H$9+СВЦЭМ!$D$10+'СЕТ СН'!$H$6-'СЕТ СН'!$H$19</f>
        <v>953.96869363999997</v>
      </c>
      <c r="M89" s="36">
        <f>SUMIFS(СВЦЭМ!$C$33:$C$776,СВЦЭМ!$A$33:$A$776,$A89,СВЦЭМ!$B$33:$B$776,M$83)+'СЕТ СН'!$H$9+СВЦЭМ!$D$10+'СЕТ СН'!$H$6-'СЕТ СН'!$H$19</f>
        <v>950.27410122000003</v>
      </c>
      <c r="N89" s="36">
        <f>SUMIFS(СВЦЭМ!$C$33:$C$776,СВЦЭМ!$A$33:$A$776,$A89,СВЦЭМ!$B$33:$B$776,N$83)+'СЕТ СН'!$H$9+СВЦЭМ!$D$10+'СЕТ СН'!$H$6-'СЕТ СН'!$H$19</f>
        <v>945.79107599999998</v>
      </c>
      <c r="O89" s="36">
        <f>SUMIFS(СВЦЭМ!$C$33:$C$776,СВЦЭМ!$A$33:$A$776,$A89,СВЦЭМ!$B$33:$B$776,O$83)+'СЕТ СН'!$H$9+СВЦЭМ!$D$10+'СЕТ СН'!$H$6-'СЕТ СН'!$H$19</f>
        <v>938.68720103999999</v>
      </c>
      <c r="P89" s="36">
        <f>SUMIFS(СВЦЭМ!$C$33:$C$776,СВЦЭМ!$A$33:$A$776,$A89,СВЦЭМ!$B$33:$B$776,P$83)+'СЕТ СН'!$H$9+СВЦЭМ!$D$10+'СЕТ СН'!$H$6-'СЕТ СН'!$H$19</f>
        <v>935.45173176000003</v>
      </c>
      <c r="Q89" s="36">
        <f>SUMIFS(СВЦЭМ!$C$33:$C$776,СВЦЭМ!$A$33:$A$776,$A89,СВЦЭМ!$B$33:$B$776,Q$83)+'СЕТ СН'!$H$9+СВЦЭМ!$D$10+'СЕТ СН'!$H$6-'СЕТ СН'!$H$19</f>
        <v>932.62960721000002</v>
      </c>
      <c r="R89" s="36">
        <f>SUMIFS(СВЦЭМ!$C$33:$C$776,СВЦЭМ!$A$33:$A$776,$A89,СВЦЭМ!$B$33:$B$776,R$83)+'СЕТ СН'!$H$9+СВЦЭМ!$D$10+'СЕТ СН'!$H$6-'СЕТ СН'!$H$19</f>
        <v>927.34626306000007</v>
      </c>
      <c r="S89" s="36">
        <f>SUMIFS(СВЦЭМ!$C$33:$C$776,СВЦЭМ!$A$33:$A$776,$A89,СВЦЭМ!$B$33:$B$776,S$83)+'СЕТ СН'!$H$9+СВЦЭМ!$D$10+'СЕТ СН'!$H$6-'СЕТ СН'!$H$19</f>
        <v>937.17840358000001</v>
      </c>
      <c r="T89" s="36">
        <f>SUMIFS(СВЦЭМ!$C$33:$C$776,СВЦЭМ!$A$33:$A$776,$A89,СВЦЭМ!$B$33:$B$776,T$83)+'СЕТ СН'!$H$9+СВЦЭМ!$D$10+'СЕТ СН'!$H$6-'СЕТ СН'!$H$19</f>
        <v>937.09266650000006</v>
      </c>
      <c r="U89" s="36">
        <f>SUMIFS(СВЦЭМ!$C$33:$C$776,СВЦЭМ!$A$33:$A$776,$A89,СВЦЭМ!$B$33:$B$776,U$83)+'СЕТ СН'!$H$9+СВЦЭМ!$D$10+'СЕТ СН'!$H$6-'СЕТ СН'!$H$19</f>
        <v>925.10978546000001</v>
      </c>
      <c r="V89" s="36">
        <f>SUMIFS(СВЦЭМ!$C$33:$C$776,СВЦЭМ!$A$33:$A$776,$A89,СВЦЭМ!$B$33:$B$776,V$83)+'СЕТ СН'!$H$9+СВЦЭМ!$D$10+'СЕТ СН'!$H$6-'СЕТ СН'!$H$19</f>
        <v>928.75726430999998</v>
      </c>
      <c r="W89" s="36">
        <f>SUMIFS(СВЦЭМ!$C$33:$C$776,СВЦЭМ!$A$33:$A$776,$A89,СВЦЭМ!$B$33:$B$776,W$83)+'СЕТ СН'!$H$9+СВЦЭМ!$D$10+'СЕТ СН'!$H$6-'СЕТ СН'!$H$19</f>
        <v>921.04305482000007</v>
      </c>
      <c r="X89" s="36">
        <f>SUMIFS(СВЦЭМ!$C$33:$C$776,СВЦЭМ!$A$33:$A$776,$A89,СВЦЭМ!$B$33:$B$776,X$83)+'СЕТ СН'!$H$9+СВЦЭМ!$D$10+'СЕТ СН'!$H$6-'СЕТ СН'!$H$19</f>
        <v>929.35426128000006</v>
      </c>
      <c r="Y89" s="36">
        <f>SUMIFS(СВЦЭМ!$C$33:$C$776,СВЦЭМ!$A$33:$A$776,$A89,СВЦЭМ!$B$33:$B$776,Y$83)+'СЕТ СН'!$H$9+СВЦЭМ!$D$10+'СЕТ СН'!$H$6-'СЕТ СН'!$H$19</f>
        <v>958.42656024000007</v>
      </c>
    </row>
    <row r="90" spans="1:25" ht="15.75" x14ac:dyDescent="0.2">
      <c r="A90" s="35">
        <f t="shared" si="2"/>
        <v>44081</v>
      </c>
      <c r="B90" s="36">
        <f>SUMIFS(СВЦЭМ!$C$33:$C$776,СВЦЭМ!$A$33:$A$776,$A90,СВЦЭМ!$B$33:$B$776,B$83)+'СЕТ СН'!$H$9+СВЦЭМ!$D$10+'СЕТ СН'!$H$6-'СЕТ СН'!$H$19</f>
        <v>1091.6828712200002</v>
      </c>
      <c r="C90" s="36">
        <f>SUMIFS(СВЦЭМ!$C$33:$C$776,СВЦЭМ!$A$33:$A$776,$A90,СВЦЭМ!$B$33:$B$776,C$83)+'СЕТ СН'!$H$9+СВЦЭМ!$D$10+'СЕТ СН'!$H$6-'СЕТ СН'!$H$19</f>
        <v>1141.2604359500001</v>
      </c>
      <c r="D90" s="36">
        <f>SUMIFS(СВЦЭМ!$C$33:$C$776,СВЦЭМ!$A$33:$A$776,$A90,СВЦЭМ!$B$33:$B$776,D$83)+'СЕТ СН'!$H$9+СВЦЭМ!$D$10+'СЕТ СН'!$H$6-'СЕТ СН'!$H$19</f>
        <v>1124.2617157300001</v>
      </c>
      <c r="E90" s="36">
        <f>SUMIFS(СВЦЭМ!$C$33:$C$776,СВЦЭМ!$A$33:$A$776,$A90,СВЦЭМ!$B$33:$B$776,E$83)+'СЕТ СН'!$H$9+СВЦЭМ!$D$10+'СЕТ СН'!$H$6-'СЕТ СН'!$H$19</f>
        <v>1145.7959545200001</v>
      </c>
      <c r="F90" s="36">
        <f>SUMIFS(СВЦЭМ!$C$33:$C$776,СВЦЭМ!$A$33:$A$776,$A90,СВЦЭМ!$B$33:$B$776,F$83)+'СЕТ СН'!$H$9+СВЦЭМ!$D$10+'СЕТ СН'!$H$6-'СЕТ СН'!$H$19</f>
        <v>1145.50773955</v>
      </c>
      <c r="G90" s="36">
        <f>SUMIFS(СВЦЭМ!$C$33:$C$776,СВЦЭМ!$A$33:$A$776,$A90,СВЦЭМ!$B$33:$B$776,G$83)+'СЕТ СН'!$H$9+СВЦЭМ!$D$10+'СЕТ СН'!$H$6-'СЕТ СН'!$H$19</f>
        <v>2805.9466437399997</v>
      </c>
      <c r="H90" s="36">
        <f>SUMIFS(СВЦЭМ!$C$33:$C$776,СВЦЭМ!$A$33:$A$776,$A90,СВЦЭМ!$B$33:$B$776,H$83)+'СЕТ СН'!$H$9+СВЦЭМ!$D$10+'СЕТ СН'!$H$6-'СЕТ СН'!$H$19</f>
        <v>1145.8872472800001</v>
      </c>
      <c r="I90" s="36">
        <f>SUMIFS(СВЦЭМ!$C$33:$C$776,СВЦЭМ!$A$33:$A$776,$A90,СВЦЭМ!$B$33:$B$776,I$83)+'СЕТ СН'!$H$9+СВЦЭМ!$D$10+'СЕТ СН'!$H$6-'СЕТ СН'!$H$19</f>
        <v>1120.7755428600001</v>
      </c>
      <c r="J90" s="36">
        <f>SUMIFS(СВЦЭМ!$C$33:$C$776,СВЦЭМ!$A$33:$A$776,$A90,СВЦЭМ!$B$33:$B$776,J$83)+'СЕТ СН'!$H$9+СВЦЭМ!$D$10+'СЕТ СН'!$H$6-'СЕТ СН'!$H$19</f>
        <v>1081.4864544000002</v>
      </c>
      <c r="K90" s="36">
        <f>SUMIFS(СВЦЭМ!$C$33:$C$776,СВЦЭМ!$A$33:$A$776,$A90,СВЦЭМ!$B$33:$B$776,K$83)+'СЕТ СН'!$H$9+СВЦЭМ!$D$10+'СЕТ СН'!$H$6-'СЕТ СН'!$H$19</f>
        <v>1036.8468344600001</v>
      </c>
      <c r="L90" s="36">
        <f>SUMIFS(СВЦЭМ!$C$33:$C$776,СВЦЭМ!$A$33:$A$776,$A90,СВЦЭМ!$B$33:$B$776,L$83)+'СЕТ СН'!$H$9+СВЦЭМ!$D$10+'СЕТ СН'!$H$6-'СЕТ СН'!$H$19</f>
        <v>1022.09801157</v>
      </c>
      <c r="M90" s="36">
        <f>SUMIFS(СВЦЭМ!$C$33:$C$776,СВЦЭМ!$A$33:$A$776,$A90,СВЦЭМ!$B$33:$B$776,M$83)+'СЕТ СН'!$H$9+СВЦЭМ!$D$10+'СЕТ СН'!$H$6-'СЕТ СН'!$H$19</f>
        <v>988.83202993999998</v>
      </c>
      <c r="N90" s="36">
        <f>SUMIFS(СВЦЭМ!$C$33:$C$776,СВЦЭМ!$A$33:$A$776,$A90,СВЦЭМ!$B$33:$B$776,N$83)+'СЕТ СН'!$H$9+СВЦЭМ!$D$10+'СЕТ СН'!$H$6-'СЕТ СН'!$H$19</f>
        <v>942.42807074000007</v>
      </c>
      <c r="O90" s="36">
        <f>SUMIFS(СВЦЭМ!$C$33:$C$776,СВЦЭМ!$A$33:$A$776,$A90,СВЦЭМ!$B$33:$B$776,O$83)+'СЕТ СН'!$H$9+СВЦЭМ!$D$10+'СЕТ СН'!$H$6-'СЕТ СН'!$H$19</f>
        <v>939.36874507000005</v>
      </c>
      <c r="P90" s="36">
        <f>SUMIFS(СВЦЭМ!$C$33:$C$776,СВЦЭМ!$A$33:$A$776,$A90,СВЦЭМ!$B$33:$B$776,P$83)+'СЕТ СН'!$H$9+СВЦЭМ!$D$10+'СЕТ СН'!$H$6-'СЕТ СН'!$H$19</f>
        <v>935.40826032000007</v>
      </c>
      <c r="Q90" s="36">
        <f>SUMIFS(СВЦЭМ!$C$33:$C$776,СВЦЭМ!$A$33:$A$776,$A90,СВЦЭМ!$B$33:$B$776,Q$83)+'СЕТ СН'!$H$9+СВЦЭМ!$D$10+'СЕТ СН'!$H$6-'СЕТ СН'!$H$19</f>
        <v>932.29034715</v>
      </c>
      <c r="R90" s="36">
        <f>SUMIFS(СВЦЭМ!$C$33:$C$776,СВЦЭМ!$A$33:$A$776,$A90,СВЦЭМ!$B$33:$B$776,R$83)+'СЕТ СН'!$H$9+СВЦЭМ!$D$10+'СЕТ СН'!$H$6-'СЕТ СН'!$H$19</f>
        <v>932.07405999000002</v>
      </c>
      <c r="S90" s="36">
        <f>SUMIFS(СВЦЭМ!$C$33:$C$776,СВЦЭМ!$A$33:$A$776,$A90,СВЦЭМ!$B$33:$B$776,S$83)+'СЕТ СН'!$H$9+СВЦЭМ!$D$10+'СЕТ СН'!$H$6-'СЕТ СН'!$H$19</f>
        <v>939.05750166000007</v>
      </c>
      <c r="T90" s="36">
        <f>SUMIFS(СВЦЭМ!$C$33:$C$776,СВЦЭМ!$A$33:$A$776,$A90,СВЦЭМ!$B$33:$B$776,T$83)+'СЕТ СН'!$H$9+СВЦЭМ!$D$10+'СЕТ СН'!$H$6-'СЕТ СН'!$H$19</f>
        <v>945.52945985999997</v>
      </c>
      <c r="U90" s="36">
        <f>SUMIFS(СВЦЭМ!$C$33:$C$776,СВЦЭМ!$A$33:$A$776,$A90,СВЦЭМ!$B$33:$B$776,U$83)+'СЕТ СН'!$H$9+СВЦЭМ!$D$10+'СЕТ СН'!$H$6-'СЕТ СН'!$H$19</f>
        <v>948.65370799000004</v>
      </c>
      <c r="V90" s="36">
        <f>SUMIFS(СВЦЭМ!$C$33:$C$776,СВЦЭМ!$A$33:$A$776,$A90,СВЦЭМ!$B$33:$B$776,V$83)+'СЕТ СН'!$H$9+СВЦЭМ!$D$10+'СЕТ СН'!$H$6-'СЕТ СН'!$H$19</f>
        <v>947.22658936000005</v>
      </c>
      <c r="W90" s="36">
        <f>SUMIFS(СВЦЭМ!$C$33:$C$776,СВЦЭМ!$A$33:$A$776,$A90,СВЦЭМ!$B$33:$B$776,W$83)+'СЕТ СН'!$H$9+СВЦЭМ!$D$10+'СЕТ СН'!$H$6-'СЕТ СН'!$H$19</f>
        <v>950.84099180999999</v>
      </c>
      <c r="X90" s="36">
        <f>SUMIFS(СВЦЭМ!$C$33:$C$776,СВЦЭМ!$A$33:$A$776,$A90,СВЦЭМ!$B$33:$B$776,X$83)+'СЕТ СН'!$H$9+СВЦЭМ!$D$10+'СЕТ СН'!$H$6-'СЕТ СН'!$H$19</f>
        <v>942.72225448000006</v>
      </c>
      <c r="Y90" s="36">
        <f>SUMIFS(СВЦЭМ!$C$33:$C$776,СВЦЭМ!$A$33:$A$776,$A90,СВЦЭМ!$B$33:$B$776,Y$83)+'СЕТ СН'!$H$9+СВЦЭМ!$D$10+'СЕТ СН'!$H$6-'СЕТ СН'!$H$19</f>
        <v>1026.47346681</v>
      </c>
    </row>
    <row r="91" spans="1:25" ht="15.75" x14ac:dyDescent="0.2">
      <c r="A91" s="35">
        <f t="shared" si="2"/>
        <v>44082</v>
      </c>
      <c r="B91" s="36">
        <f>SUMIFS(СВЦЭМ!$C$33:$C$776,СВЦЭМ!$A$33:$A$776,$A91,СВЦЭМ!$B$33:$B$776,B$83)+'СЕТ СН'!$H$9+СВЦЭМ!$D$10+'СЕТ СН'!$H$6-'СЕТ СН'!$H$19</f>
        <v>1066.9289901</v>
      </c>
      <c r="C91" s="36">
        <f>SUMIFS(СВЦЭМ!$C$33:$C$776,СВЦЭМ!$A$33:$A$776,$A91,СВЦЭМ!$B$33:$B$776,C$83)+'СЕТ СН'!$H$9+СВЦЭМ!$D$10+'СЕТ СН'!$H$6-'СЕТ СН'!$H$19</f>
        <v>1110.4947197700001</v>
      </c>
      <c r="D91" s="36">
        <f>SUMIFS(СВЦЭМ!$C$33:$C$776,СВЦЭМ!$A$33:$A$776,$A91,СВЦЭМ!$B$33:$B$776,D$83)+'СЕТ СН'!$H$9+СВЦЭМ!$D$10+'СЕТ СН'!$H$6-'СЕТ СН'!$H$19</f>
        <v>1164.8836141200002</v>
      </c>
      <c r="E91" s="36">
        <f>SUMIFS(СВЦЭМ!$C$33:$C$776,СВЦЭМ!$A$33:$A$776,$A91,СВЦЭМ!$B$33:$B$776,E$83)+'СЕТ СН'!$H$9+СВЦЭМ!$D$10+'СЕТ СН'!$H$6-'СЕТ СН'!$H$19</f>
        <v>1187.9838762000002</v>
      </c>
      <c r="F91" s="36">
        <f>SUMIFS(СВЦЭМ!$C$33:$C$776,СВЦЭМ!$A$33:$A$776,$A91,СВЦЭМ!$B$33:$B$776,F$83)+'СЕТ СН'!$H$9+СВЦЭМ!$D$10+'СЕТ СН'!$H$6-'СЕТ СН'!$H$19</f>
        <v>1156.7425769200001</v>
      </c>
      <c r="G91" s="36">
        <f>SUMIFS(СВЦЭМ!$C$33:$C$776,СВЦЭМ!$A$33:$A$776,$A91,СВЦЭМ!$B$33:$B$776,G$83)+'СЕТ СН'!$H$9+СВЦЭМ!$D$10+'СЕТ СН'!$H$6-'СЕТ СН'!$H$19</f>
        <v>1117.80762424</v>
      </c>
      <c r="H91" s="36">
        <f>SUMIFS(СВЦЭМ!$C$33:$C$776,СВЦЭМ!$A$33:$A$776,$A91,СВЦЭМ!$B$33:$B$776,H$83)+'СЕТ СН'!$H$9+СВЦЭМ!$D$10+'СЕТ СН'!$H$6-'СЕТ СН'!$H$19</f>
        <v>1072.1434966500001</v>
      </c>
      <c r="I91" s="36">
        <f>SUMIFS(СВЦЭМ!$C$33:$C$776,СВЦЭМ!$A$33:$A$776,$A91,СВЦЭМ!$B$33:$B$776,I$83)+'СЕТ СН'!$H$9+СВЦЭМ!$D$10+'СЕТ СН'!$H$6-'СЕТ СН'!$H$19</f>
        <v>1045.2798284100002</v>
      </c>
      <c r="J91" s="36">
        <f>SUMIFS(СВЦЭМ!$C$33:$C$776,СВЦЭМ!$A$33:$A$776,$A91,СВЦЭМ!$B$33:$B$776,J$83)+'СЕТ СН'!$H$9+СВЦЭМ!$D$10+'СЕТ СН'!$H$6-'СЕТ СН'!$H$19</f>
        <v>993.11750446999997</v>
      </c>
      <c r="K91" s="36">
        <f>SUMIFS(СВЦЭМ!$C$33:$C$776,СВЦЭМ!$A$33:$A$776,$A91,СВЦЭМ!$B$33:$B$776,K$83)+'СЕТ СН'!$H$9+СВЦЭМ!$D$10+'СЕТ СН'!$H$6-'СЕТ СН'!$H$19</f>
        <v>988.19101007000006</v>
      </c>
      <c r="L91" s="36">
        <f>SUMIFS(СВЦЭМ!$C$33:$C$776,СВЦЭМ!$A$33:$A$776,$A91,СВЦЭМ!$B$33:$B$776,L$83)+'СЕТ СН'!$H$9+СВЦЭМ!$D$10+'СЕТ СН'!$H$6-'СЕТ СН'!$H$19</f>
        <v>945.75137288999997</v>
      </c>
      <c r="M91" s="36">
        <f>SUMIFS(СВЦЭМ!$C$33:$C$776,СВЦЭМ!$A$33:$A$776,$A91,СВЦЭМ!$B$33:$B$776,M$83)+'СЕТ СН'!$H$9+СВЦЭМ!$D$10+'СЕТ СН'!$H$6-'СЕТ СН'!$H$19</f>
        <v>930.18831372</v>
      </c>
      <c r="N91" s="36">
        <f>SUMIFS(СВЦЭМ!$C$33:$C$776,СВЦЭМ!$A$33:$A$776,$A91,СВЦЭМ!$B$33:$B$776,N$83)+'СЕТ СН'!$H$9+СВЦЭМ!$D$10+'СЕТ СН'!$H$6-'СЕТ СН'!$H$19</f>
        <v>865.37360000000001</v>
      </c>
      <c r="O91" s="36">
        <f>SUMIFS(СВЦЭМ!$C$33:$C$776,СВЦЭМ!$A$33:$A$776,$A91,СВЦЭМ!$B$33:$B$776,O$83)+'СЕТ СН'!$H$9+СВЦЭМ!$D$10+'СЕТ СН'!$H$6-'СЕТ СН'!$H$19</f>
        <v>852.85325448000003</v>
      </c>
      <c r="P91" s="36">
        <f>SUMIFS(СВЦЭМ!$C$33:$C$776,СВЦЭМ!$A$33:$A$776,$A91,СВЦЭМ!$B$33:$B$776,P$83)+'СЕТ СН'!$H$9+СВЦЭМ!$D$10+'СЕТ СН'!$H$6-'СЕТ СН'!$H$19</f>
        <v>854.02572616999998</v>
      </c>
      <c r="Q91" s="36">
        <f>SUMIFS(СВЦЭМ!$C$33:$C$776,СВЦЭМ!$A$33:$A$776,$A91,СВЦЭМ!$B$33:$B$776,Q$83)+'СЕТ СН'!$H$9+СВЦЭМ!$D$10+'СЕТ СН'!$H$6-'СЕТ СН'!$H$19</f>
        <v>860.46608018000006</v>
      </c>
      <c r="R91" s="36">
        <f>SUMIFS(СВЦЭМ!$C$33:$C$776,СВЦЭМ!$A$33:$A$776,$A91,СВЦЭМ!$B$33:$B$776,R$83)+'СЕТ СН'!$H$9+СВЦЭМ!$D$10+'СЕТ СН'!$H$6-'СЕТ СН'!$H$19</f>
        <v>843.23271127999999</v>
      </c>
      <c r="S91" s="36">
        <f>SUMIFS(СВЦЭМ!$C$33:$C$776,СВЦЭМ!$A$33:$A$776,$A91,СВЦЭМ!$B$33:$B$776,S$83)+'СЕТ СН'!$H$9+СВЦЭМ!$D$10+'СЕТ СН'!$H$6-'СЕТ СН'!$H$19</f>
        <v>861.14319628999999</v>
      </c>
      <c r="T91" s="36">
        <f>SUMIFS(СВЦЭМ!$C$33:$C$776,СВЦЭМ!$A$33:$A$776,$A91,СВЦЭМ!$B$33:$B$776,T$83)+'СЕТ СН'!$H$9+СВЦЭМ!$D$10+'СЕТ СН'!$H$6-'СЕТ СН'!$H$19</f>
        <v>869.72726608000005</v>
      </c>
      <c r="U91" s="36">
        <f>SUMIFS(СВЦЭМ!$C$33:$C$776,СВЦЭМ!$A$33:$A$776,$A91,СВЦЭМ!$B$33:$B$776,U$83)+'СЕТ СН'!$H$9+СВЦЭМ!$D$10+'СЕТ СН'!$H$6-'СЕТ СН'!$H$19</f>
        <v>882.93700903000001</v>
      </c>
      <c r="V91" s="36">
        <f>SUMIFS(СВЦЭМ!$C$33:$C$776,СВЦЭМ!$A$33:$A$776,$A91,СВЦЭМ!$B$33:$B$776,V$83)+'СЕТ СН'!$H$9+СВЦЭМ!$D$10+'СЕТ СН'!$H$6-'СЕТ СН'!$H$19</f>
        <v>893.85275080999997</v>
      </c>
      <c r="W91" s="36">
        <f>SUMIFS(СВЦЭМ!$C$33:$C$776,СВЦЭМ!$A$33:$A$776,$A91,СВЦЭМ!$B$33:$B$776,W$83)+'СЕТ СН'!$H$9+СВЦЭМ!$D$10+'СЕТ СН'!$H$6-'СЕТ СН'!$H$19</f>
        <v>889.88437006000004</v>
      </c>
      <c r="X91" s="36">
        <f>SUMIFS(СВЦЭМ!$C$33:$C$776,СВЦЭМ!$A$33:$A$776,$A91,СВЦЭМ!$B$33:$B$776,X$83)+'СЕТ СН'!$H$9+СВЦЭМ!$D$10+'СЕТ СН'!$H$6-'СЕТ СН'!$H$19</f>
        <v>891.68564784</v>
      </c>
      <c r="Y91" s="36">
        <f>SUMIFS(СВЦЭМ!$C$33:$C$776,СВЦЭМ!$A$33:$A$776,$A91,СВЦЭМ!$B$33:$B$776,Y$83)+'СЕТ СН'!$H$9+СВЦЭМ!$D$10+'СЕТ СН'!$H$6-'СЕТ СН'!$H$19</f>
        <v>985.07031939000001</v>
      </c>
    </row>
    <row r="92" spans="1:25" ht="15.75" x14ac:dyDescent="0.2">
      <c r="A92" s="35">
        <f t="shared" si="2"/>
        <v>44083</v>
      </c>
      <c r="B92" s="36">
        <f>SUMIFS(СВЦЭМ!$C$33:$C$776,СВЦЭМ!$A$33:$A$776,$A92,СВЦЭМ!$B$33:$B$776,B$83)+'СЕТ СН'!$H$9+СВЦЭМ!$D$10+'СЕТ СН'!$H$6-'СЕТ СН'!$H$19</f>
        <v>1070.8321668200001</v>
      </c>
      <c r="C92" s="36">
        <f>SUMIFS(СВЦЭМ!$C$33:$C$776,СВЦЭМ!$A$33:$A$776,$A92,СВЦЭМ!$B$33:$B$776,C$83)+'СЕТ СН'!$H$9+СВЦЭМ!$D$10+'СЕТ СН'!$H$6-'СЕТ СН'!$H$19</f>
        <v>1101.52757318</v>
      </c>
      <c r="D92" s="36">
        <f>SUMIFS(СВЦЭМ!$C$33:$C$776,СВЦЭМ!$A$33:$A$776,$A92,СВЦЭМ!$B$33:$B$776,D$83)+'СЕТ СН'!$H$9+СВЦЭМ!$D$10+'СЕТ СН'!$H$6-'СЕТ СН'!$H$19</f>
        <v>1135.2653077900002</v>
      </c>
      <c r="E92" s="36">
        <f>SUMIFS(СВЦЭМ!$C$33:$C$776,СВЦЭМ!$A$33:$A$776,$A92,СВЦЭМ!$B$33:$B$776,E$83)+'СЕТ СН'!$H$9+СВЦЭМ!$D$10+'СЕТ СН'!$H$6-'СЕТ СН'!$H$19</f>
        <v>1149.3961196300002</v>
      </c>
      <c r="F92" s="36">
        <f>SUMIFS(СВЦЭМ!$C$33:$C$776,СВЦЭМ!$A$33:$A$776,$A92,СВЦЭМ!$B$33:$B$776,F$83)+'СЕТ СН'!$H$9+СВЦЭМ!$D$10+'СЕТ СН'!$H$6-'СЕТ СН'!$H$19</f>
        <v>1125.72770055</v>
      </c>
      <c r="G92" s="36">
        <f>SUMIFS(СВЦЭМ!$C$33:$C$776,СВЦЭМ!$A$33:$A$776,$A92,СВЦЭМ!$B$33:$B$776,G$83)+'СЕТ СН'!$H$9+СВЦЭМ!$D$10+'СЕТ СН'!$H$6-'СЕТ СН'!$H$19</f>
        <v>1116.8279415300001</v>
      </c>
      <c r="H92" s="36">
        <f>SUMIFS(СВЦЭМ!$C$33:$C$776,СВЦЭМ!$A$33:$A$776,$A92,СВЦЭМ!$B$33:$B$776,H$83)+'СЕТ СН'!$H$9+СВЦЭМ!$D$10+'СЕТ СН'!$H$6-'СЕТ СН'!$H$19</f>
        <v>1091.23689012</v>
      </c>
      <c r="I92" s="36">
        <f>SUMIFS(СВЦЭМ!$C$33:$C$776,СВЦЭМ!$A$33:$A$776,$A92,СВЦЭМ!$B$33:$B$776,I$83)+'СЕТ СН'!$H$9+СВЦЭМ!$D$10+'СЕТ СН'!$H$6-'СЕТ СН'!$H$19</f>
        <v>1088.87864109</v>
      </c>
      <c r="J92" s="36">
        <f>SUMIFS(СВЦЭМ!$C$33:$C$776,СВЦЭМ!$A$33:$A$776,$A92,СВЦЭМ!$B$33:$B$776,J$83)+'СЕТ СН'!$H$9+СВЦЭМ!$D$10+'СЕТ СН'!$H$6-'СЕТ СН'!$H$19</f>
        <v>1035.6730974</v>
      </c>
      <c r="K92" s="36">
        <f>SUMIFS(СВЦЭМ!$C$33:$C$776,СВЦЭМ!$A$33:$A$776,$A92,СВЦЭМ!$B$33:$B$776,K$83)+'СЕТ СН'!$H$9+СВЦЭМ!$D$10+'СЕТ СН'!$H$6-'СЕТ СН'!$H$19</f>
        <v>1023.12116012</v>
      </c>
      <c r="L92" s="36">
        <f>SUMIFS(СВЦЭМ!$C$33:$C$776,СВЦЭМ!$A$33:$A$776,$A92,СВЦЭМ!$B$33:$B$776,L$83)+'СЕТ СН'!$H$9+СВЦЭМ!$D$10+'СЕТ СН'!$H$6-'СЕТ СН'!$H$19</f>
        <v>1006.01669451</v>
      </c>
      <c r="M92" s="36">
        <f>SUMIFS(СВЦЭМ!$C$33:$C$776,СВЦЭМ!$A$33:$A$776,$A92,СВЦЭМ!$B$33:$B$776,M$83)+'СЕТ СН'!$H$9+СВЦЭМ!$D$10+'СЕТ СН'!$H$6-'СЕТ СН'!$H$19</f>
        <v>946.44802361000006</v>
      </c>
      <c r="N92" s="36">
        <f>SUMIFS(СВЦЭМ!$C$33:$C$776,СВЦЭМ!$A$33:$A$776,$A92,СВЦЭМ!$B$33:$B$776,N$83)+'СЕТ СН'!$H$9+СВЦЭМ!$D$10+'СЕТ СН'!$H$6-'СЕТ СН'!$H$19</f>
        <v>885.42352489000007</v>
      </c>
      <c r="O92" s="36">
        <f>SUMIFS(СВЦЭМ!$C$33:$C$776,СВЦЭМ!$A$33:$A$776,$A92,СВЦЭМ!$B$33:$B$776,O$83)+'СЕТ СН'!$H$9+СВЦЭМ!$D$10+'СЕТ СН'!$H$6-'СЕТ СН'!$H$19</f>
        <v>880.73835138000004</v>
      </c>
      <c r="P92" s="36">
        <f>SUMIFS(СВЦЭМ!$C$33:$C$776,СВЦЭМ!$A$33:$A$776,$A92,СВЦЭМ!$B$33:$B$776,P$83)+'СЕТ СН'!$H$9+СВЦЭМ!$D$10+'СЕТ СН'!$H$6-'СЕТ СН'!$H$19</f>
        <v>881.63338132000001</v>
      </c>
      <c r="Q92" s="36">
        <f>SUMIFS(СВЦЭМ!$C$33:$C$776,СВЦЭМ!$A$33:$A$776,$A92,СВЦЭМ!$B$33:$B$776,Q$83)+'СЕТ СН'!$H$9+СВЦЭМ!$D$10+'СЕТ СН'!$H$6-'СЕТ СН'!$H$19</f>
        <v>889.22326355000007</v>
      </c>
      <c r="R92" s="36">
        <f>SUMIFS(СВЦЭМ!$C$33:$C$776,СВЦЭМ!$A$33:$A$776,$A92,СВЦЭМ!$B$33:$B$776,R$83)+'СЕТ СН'!$H$9+СВЦЭМ!$D$10+'СЕТ СН'!$H$6-'СЕТ СН'!$H$19</f>
        <v>878.46999036</v>
      </c>
      <c r="S92" s="36">
        <f>SUMIFS(СВЦЭМ!$C$33:$C$776,СВЦЭМ!$A$33:$A$776,$A92,СВЦЭМ!$B$33:$B$776,S$83)+'СЕТ СН'!$H$9+СВЦЭМ!$D$10+'СЕТ СН'!$H$6-'СЕТ СН'!$H$19</f>
        <v>877.62681686999997</v>
      </c>
      <c r="T92" s="36">
        <f>SUMIFS(СВЦЭМ!$C$33:$C$776,СВЦЭМ!$A$33:$A$776,$A92,СВЦЭМ!$B$33:$B$776,T$83)+'СЕТ СН'!$H$9+СВЦЭМ!$D$10+'СЕТ СН'!$H$6-'СЕТ СН'!$H$19</f>
        <v>883.31016553000006</v>
      </c>
      <c r="U92" s="36">
        <f>SUMIFS(СВЦЭМ!$C$33:$C$776,СВЦЭМ!$A$33:$A$776,$A92,СВЦЭМ!$B$33:$B$776,U$83)+'СЕТ СН'!$H$9+СВЦЭМ!$D$10+'СЕТ СН'!$H$6-'СЕТ СН'!$H$19</f>
        <v>899.55965005000007</v>
      </c>
      <c r="V92" s="36">
        <f>SUMIFS(СВЦЭМ!$C$33:$C$776,СВЦЭМ!$A$33:$A$776,$A92,СВЦЭМ!$B$33:$B$776,V$83)+'СЕТ СН'!$H$9+СВЦЭМ!$D$10+'СЕТ СН'!$H$6-'СЕТ СН'!$H$19</f>
        <v>894.18347427000003</v>
      </c>
      <c r="W92" s="36">
        <f>SUMIFS(СВЦЭМ!$C$33:$C$776,СВЦЭМ!$A$33:$A$776,$A92,СВЦЭМ!$B$33:$B$776,W$83)+'СЕТ СН'!$H$9+СВЦЭМ!$D$10+'СЕТ СН'!$H$6-'СЕТ СН'!$H$19</f>
        <v>888.28286122999998</v>
      </c>
      <c r="X92" s="36">
        <f>SUMIFS(СВЦЭМ!$C$33:$C$776,СВЦЭМ!$A$33:$A$776,$A92,СВЦЭМ!$B$33:$B$776,X$83)+'СЕТ СН'!$H$9+СВЦЭМ!$D$10+'СЕТ СН'!$H$6-'СЕТ СН'!$H$19</f>
        <v>910.41675026000007</v>
      </c>
      <c r="Y92" s="36">
        <f>SUMIFS(СВЦЭМ!$C$33:$C$776,СВЦЭМ!$A$33:$A$776,$A92,СВЦЭМ!$B$33:$B$776,Y$83)+'СЕТ СН'!$H$9+СВЦЭМ!$D$10+'СЕТ СН'!$H$6-'СЕТ СН'!$H$19</f>
        <v>1009.1632368</v>
      </c>
    </row>
    <row r="93" spans="1:25" ht="15.75" x14ac:dyDescent="0.2">
      <c r="A93" s="35">
        <f t="shared" si="2"/>
        <v>44084</v>
      </c>
      <c r="B93" s="36">
        <f>SUMIFS(СВЦЭМ!$C$33:$C$776,СВЦЭМ!$A$33:$A$776,$A93,СВЦЭМ!$B$33:$B$776,B$83)+'СЕТ СН'!$H$9+СВЦЭМ!$D$10+'СЕТ СН'!$H$6-'СЕТ СН'!$H$19</f>
        <v>1029.3698524600002</v>
      </c>
      <c r="C93" s="36">
        <f>SUMIFS(СВЦЭМ!$C$33:$C$776,СВЦЭМ!$A$33:$A$776,$A93,СВЦЭМ!$B$33:$B$776,C$83)+'СЕТ СН'!$H$9+СВЦЭМ!$D$10+'СЕТ СН'!$H$6-'СЕТ СН'!$H$19</f>
        <v>1077.8063676100001</v>
      </c>
      <c r="D93" s="36">
        <f>SUMIFS(СВЦЭМ!$C$33:$C$776,СВЦЭМ!$A$33:$A$776,$A93,СВЦЭМ!$B$33:$B$776,D$83)+'СЕТ СН'!$H$9+СВЦЭМ!$D$10+'СЕТ СН'!$H$6-'СЕТ СН'!$H$19</f>
        <v>1099.4249542100001</v>
      </c>
      <c r="E93" s="36">
        <f>SUMIFS(СВЦЭМ!$C$33:$C$776,СВЦЭМ!$A$33:$A$776,$A93,СВЦЭМ!$B$33:$B$776,E$83)+'СЕТ СН'!$H$9+СВЦЭМ!$D$10+'СЕТ СН'!$H$6-'СЕТ СН'!$H$19</f>
        <v>1109.57642857</v>
      </c>
      <c r="F93" s="36">
        <f>SUMIFS(СВЦЭМ!$C$33:$C$776,СВЦЭМ!$A$33:$A$776,$A93,СВЦЭМ!$B$33:$B$776,F$83)+'СЕТ СН'!$H$9+СВЦЭМ!$D$10+'СЕТ СН'!$H$6-'СЕТ СН'!$H$19</f>
        <v>1112.1238159100001</v>
      </c>
      <c r="G93" s="36">
        <f>SUMIFS(СВЦЭМ!$C$33:$C$776,СВЦЭМ!$A$33:$A$776,$A93,СВЦЭМ!$B$33:$B$776,G$83)+'СЕТ СН'!$H$9+СВЦЭМ!$D$10+'СЕТ СН'!$H$6-'СЕТ СН'!$H$19</f>
        <v>1089.5479799500001</v>
      </c>
      <c r="H93" s="36">
        <f>SUMIFS(СВЦЭМ!$C$33:$C$776,СВЦЭМ!$A$33:$A$776,$A93,СВЦЭМ!$B$33:$B$776,H$83)+'СЕТ СН'!$H$9+СВЦЭМ!$D$10+'СЕТ СН'!$H$6-'СЕТ СН'!$H$19</f>
        <v>1043.82356213</v>
      </c>
      <c r="I93" s="36">
        <f>SUMIFS(СВЦЭМ!$C$33:$C$776,СВЦЭМ!$A$33:$A$776,$A93,СВЦЭМ!$B$33:$B$776,I$83)+'СЕТ СН'!$H$9+СВЦЭМ!$D$10+'СЕТ СН'!$H$6-'СЕТ СН'!$H$19</f>
        <v>1001.71859073</v>
      </c>
      <c r="J93" s="36">
        <f>SUMIFS(СВЦЭМ!$C$33:$C$776,СВЦЭМ!$A$33:$A$776,$A93,СВЦЭМ!$B$33:$B$776,J$83)+'СЕТ СН'!$H$9+СВЦЭМ!$D$10+'СЕТ СН'!$H$6-'СЕТ СН'!$H$19</f>
        <v>988.3769254</v>
      </c>
      <c r="K93" s="36">
        <f>SUMIFS(СВЦЭМ!$C$33:$C$776,СВЦЭМ!$A$33:$A$776,$A93,СВЦЭМ!$B$33:$B$776,K$83)+'СЕТ СН'!$H$9+СВЦЭМ!$D$10+'СЕТ СН'!$H$6-'СЕТ СН'!$H$19</f>
        <v>987.83039997000003</v>
      </c>
      <c r="L93" s="36">
        <f>SUMIFS(СВЦЭМ!$C$33:$C$776,СВЦЭМ!$A$33:$A$776,$A93,СВЦЭМ!$B$33:$B$776,L$83)+'СЕТ СН'!$H$9+СВЦЭМ!$D$10+'СЕТ СН'!$H$6-'СЕТ СН'!$H$19</f>
        <v>991.42953742999998</v>
      </c>
      <c r="M93" s="36">
        <f>SUMIFS(СВЦЭМ!$C$33:$C$776,СВЦЭМ!$A$33:$A$776,$A93,СВЦЭМ!$B$33:$B$776,M$83)+'СЕТ СН'!$H$9+СВЦЭМ!$D$10+'СЕТ СН'!$H$6-'СЕТ СН'!$H$19</f>
        <v>945.01112816</v>
      </c>
      <c r="N93" s="36">
        <f>SUMIFS(СВЦЭМ!$C$33:$C$776,СВЦЭМ!$A$33:$A$776,$A93,СВЦЭМ!$B$33:$B$776,N$83)+'СЕТ СН'!$H$9+СВЦЭМ!$D$10+'СЕТ СН'!$H$6-'СЕТ СН'!$H$19</f>
        <v>866.91424583000003</v>
      </c>
      <c r="O93" s="36">
        <f>SUMIFS(СВЦЭМ!$C$33:$C$776,СВЦЭМ!$A$33:$A$776,$A93,СВЦЭМ!$B$33:$B$776,O$83)+'СЕТ СН'!$H$9+СВЦЭМ!$D$10+'СЕТ СН'!$H$6-'СЕТ СН'!$H$19</f>
        <v>852.66425511</v>
      </c>
      <c r="P93" s="36">
        <f>SUMIFS(СВЦЭМ!$C$33:$C$776,СВЦЭМ!$A$33:$A$776,$A93,СВЦЭМ!$B$33:$B$776,P$83)+'СЕТ СН'!$H$9+СВЦЭМ!$D$10+'СЕТ СН'!$H$6-'СЕТ СН'!$H$19</f>
        <v>855.19766865999998</v>
      </c>
      <c r="Q93" s="36">
        <f>SUMIFS(СВЦЭМ!$C$33:$C$776,СВЦЭМ!$A$33:$A$776,$A93,СВЦЭМ!$B$33:$B$776,Q$83)+'СЕТ СН'!$H$9+СВЦЭМ!$D$10+'СЕТ СН'!$H$6-'СЕТ СН'!$H$19</f>
        <v>861.64236029000006</v>
      </c>
      <c r="R93" s="36">
        <f>SUMIFS(СВЦЭМ!$C$33:$C$776,СВЦЭМ!$A$33:$A$776,$A93,СВЦЭМ!$B$33:$B$776,R$83)+'СЕТ СН'!$H$9+СВЦЭМ!$D$10+'СЕТ СН'!$H$6-'СЕТ СН'!$H$19</f>
        <v>854.05961088000004</v>
      </c>
      <c r="S93" s="36">
        <f>SUMIFS(СВЦЭМ!$C$33:$C$776,СВЦЭМ!$A$33:$A$776,$A93,СВЦЭМ!$B$33:$B$776,S$83)+'СЕТ СН'!$H$9+СВЦЭМ!$D$10+'СЕТ СН'!$H$6-'СЕТ СН'!$H$19</f>
        <v>849.72571648999997</v>
      </c>
      <c r="T93" s="36">
        <f>SUMIFS(СВЦЭМ!$C$33:$C$776,СВЦЭМ!$A$33:$A$776,$A93,СВЦЭМ!$B$33:$B$776,T$83)+'СЕТ СН'!$H$9+СВЦЭМ!$D$10+'СЕТ СН'!$H$6-'СЕТ СН'!$H$19</f>
        <v>852.08157062999999</v>
      </c>
      <c r="U93" s="36">
        <f>SUMIFS(СВЦЭМ!$C$33:$C$776,СВЦЭМ!$A$33:$A$776,$A93,СВЦЭМ!$B$33:$B$776,U$83)+'СЕТ СН'!$H$9+СВЦЭМ!$D$10+'СЕТ СН'!$H$6-'СЕТ СН'!$H$19</f>
        <v>872.28360624000004</v>
      </c>
      <c r="V93" s="36">
        <f>SUMIFS(СВЦЭМ!$C$33:$C$776,СВЦЭМ!$A$33:$A$776,$A93,СВЦЭМ!$B$33:$B$776,V$83)+'СЕТ СН'!$H$9+СВЦЭМ!$D$10+'СЕТ СН'!$H$6-'СЕТ СН'!$H$19</f>
        <v>885.10916057999998</v>
      </c>
      <c r="W93" s="36">
        <f>SUMIFS(СВЦЭМ!$C$33:$C$776,СВЦЭМ!$A$33:$A$776,$A93,СВЦЭМ!$B$33:$B$776,W$83)+'СЕТ СН'!$H$9+СВЦЭМ!$D$10+'СЕТ СН'!$H$6-'СЕТ СН'!$H$19</f>
        <v>874.01021711999999</v>
      </c>
      <c r="X93" s="36">
        <f>SUMIFS(СВЦЭМ!$C$33:$C$776,СВЦЭМ!$A$33:$A$776,$A93,СВЦЭМ!$B$33:$B$776,X$83)+'СЕТ СН'!$H$9+СВЦЭМ!$D$10+'СЕТ СН'!$H$6-'СЕТ СН'!$H$19</f>
        <v>887.90913602000001</v>
      </c>
      <c r="Y93" s="36">
        <f>SUMIFS(СВЦЭМ!$C$33:$C$776,СВЦЭМ!$A$33:$A$776,$A93,СВЦЭМ!$B$33:$B$776,Y$83)+'СЕТ СН'!$H$9+СВЦЭМ!$D$10+'СЕТ СН'!$H$6-'СЕТ СН'!$H$19</f>
        <v>974.63379694000002</v>
      </c>
    </row>
    <row r="94" spans="1:25" ht="15.75" x14ac:dyDescent="0.2">
      <c r="A94" s="35">
        <f t="shared" si="2"/>
        <v>44085</v>
      </c>
      <c r="B94" s="36">
        <f>SUMIFS(СВЦЭМ!$C$33:$C$776,СВЦЭМ!$A$33:$A$776,$A94,СВЦЭМ!$B$33:$B$776,B$83)+'СЕТ СН'!$H$9+СВЦЭМ!$D$10+'СЕТ СН'!$H$6-'СЕТ СН'!$H$19</f>
        <v>1039.84912878</v>
      </c>
      <c r="C94" s="36">
        <f>SUMIFS(СВЦЭМ!$C$33:$C$776,СВЦЭМ!$A$33:$A$776,$A94,СВЦЭМ!$B$33:$B$776,C$83)+'СЕТ СН'!$H$9+СВЦЭМ!$D$10+'СЕТ СН'!$H$6-'СЕТ СН'!$H$19</f>
        <v>1056.3323341300002</v>
      </c>
      <c r="D94" s="36">
        <f>SUMIFS(СВЦЭМ!$C$33:$C$776,СВЦЭМ!$A$33:$A$776,$A94,СВЦЭМ!$B$33:$B$776,D$83)+'СЕТ СН'!$H$9+СВЦЭМ!$D$10+'СЕТ СН'!$H$6-'СЕТ СН'!$H$19</f>
        <v>1070.1477488</v>
      </c>
      <c r="E94" s="36">
        <f>SUMIFS(СВЦЭМ!$C$33:$C$776,СВЦЭМ!$A$33:$A$776,$A94,СВЦЭМ!$B$33:$B$776,E$83)+'СЕТ СН'!$H$9+СВЦЭМ!$D$10+'СЕТ СН'!$H$6-'СЕТ СН'!$H$19</f>
        <v>1094.91904503</v>
      </c>
      <c r="F94" s="36">
        <f>SUMIFS(СВЦЭМ!$C$33:$C$776,СВЦЭМ!$A$33:$A$776,$A94,СВЦЭМ!$B$33:$B$776,F$83)+'СЕТ СН'!$H$9+СВЦЭМ!$D$10+'СЕТ СН'!$H$6-'СЕТ СН'!$H$19</f>
        <v>1099.7892387500001</v>
      </c>
      <c r="G94" s="36">
        <f>SUMIFS(СВЦЭМ!$C$33:$C$776,СВЦЭМ!$A$33:$A$776,$A94,СВЦЭМ!$B$33:$B$776,G$83)+'СЕТ СН'!$H$9+СВЦЭМ!$D$10+'СЕТ СН'!$H$6-'СЕТ СН'!$H$19</f>
        <v>1081.44593306</v>
      </c>
      <c r="H94" s="36">
        <f>SUMIFS(СВЦЭМ!$C$33:$C$776,СВЦЭМ!$A$33:$A$776,$A94,СВЦЭМ!$B$33:$B$776,H$83)+'СЕТ СН'!$H$9+СВЦЭМ!$D$10+'СЕТ СН'!$H$6-'СЕТ СН'!$H$19</f>
        <v>1030.9937996000001</v>
      </c>
      <c r="I94" s="36">
        <f>SUMIFS(СВЦЭМ!$C$33:$C$776,СВЦЭМ!$A$33:$A$776,$A94,СВЦЭМ!$B$33:$B$776,I$83)+'СЕТ СН'!$H$9+СВЦЭМ!$D$10+'СЕТ СН'!$H$6-'СЕТ СН'!$H$19</f>
        <v>984.27501224000002</v>
      </c>
      <c r="J94" s="36">
        <f>SUMIFS(СВЦЭМ!$C$33:$C$776,СВЦЭМ!$A$33:$A$776,$A94,СВЦЭМ!$B$33:$B$776,J$83)+'СЕТ СН'!$H$9+СВЦЭМ!$D$10+'СЕТ СН'!$H$6-'СЕТ СН'!$H$19</f>
        <v>945.52570864000006</v>
      </c>
      <c r="K94" s="36">
        <f>SUMIFS(СВЦЭМ!$C$33:$C$776,СВЦЭМ!$A$33:$A$776,$A94,СВЦЭМ!$B$33:$B$776,K$83)+'СЕТ СН'!$H$9+СВЦЭМ!$D$10+'СЕТ СН'!$H$6-'СЕТ СН'!$H$19</f>
        <v>934.80399397999997</v>
      </c>
      <c r="L94" s="36">
        <f>SUMIFS(СВЦЭМ!$C$33:$C$776,СВЦЭМ!$A$33:$A$776,$A94,СВЦЭМ!$B$33:$B$776,L$83)+'СЕТ СН'!$H$9+СВЦЭМ!$D$10+'СЕТ СН'!$H$6-'СЕТ СН'!$H$19</f>
        <v>965.38277238000001</v>
      </c>
      <c r="M94" s="36">
        <f>SUMIFS(СВЦЭМ!$C$33:$C$776,СВЦЭМ!$A$33:$A$776,$A94,СВЦЭМ!$B$33:$B$776,M$83)+'СЕТ СН'!$H$9+СВЦЭМ!$D$10+'СЕТ СН'!$H$6-'СЕТ СН'!$H$19</f>
        <v>932.02473115999999</v>
      </c>
      <c r="N94" s="36">
        <f>SUMIFS(СВЦЭМ!$C$33:$C$776,СВЦЭМ!$A$33:$A$776,$A94,СВЦЭМ!$B$33:$B$776,N$83)+'СЕТ СН'!$H$9+СВЦЭМ!$D$10+'СЕТ СН'!$H$6-'СЕТ СН'!$H$19</f>
        <v>877.56935928999997</v>
      </c>
      <c r="O94" s="36">
        <f>SUMIFS(СВЦЭМ!$C$33:$C$776,СВЦЭМ!$A$33:$A$776,$A94,СВЦЭМ!$B$33:$B$776,O$83)+'СЕТ СН'!$H$9+СВЦЭМ!$D$10+'СЕТ СН'!$H$6-'СЕТ СН'!$H$19</f>
        <v>855.31063724000001</v>
      </c>
      <c r="P94" s="36">
        <f>SUMIFS(СВЦЭМ!$C$33:$C$776,СВЦЭМ!$A$33:$A$776,$A94,СВЦЭМ!$B$33:$B$776,P$83)+'СЕТ СН'!$H$9+СВЦЭМ!$D$10+'СЕТ СН'!$H$6-'СЕТ СН'!$H$19</f>
        <v>851.84913813000003</v>
      </c>
      <c r="Q94" s="36">
        <f>SUMIFS(СВЦЭМ!$C$33:$C$776,СВЦЭМ!$A$33:$A$776,$A94,СВЦЭМ!$B$33:$B$776,Q$83)+'СЕТ СН'!$H$9+СВЦЭМ!$D$10+'СЕТ СН'!$H$6-'СЕТ СН'!$H$19</f>
        <v>851.63854875000004</v>
      </c>
      <c r="R94" s="36">
        <f>SUMIFS(СВЦЭМ!$C$33:$C$776,СВЦЭМ!$A$33:$A$776,$A94,СВЦЭМ!$B$33:$B$776,R$83)+'СЕТ СН'!$H$9+СВЦЭМ!$D$10+'СЕТ СН'!$H$6-'СЕТ СН'!$H$19</f>
        <v>845.74406282000007</v>
      </c>
      <c r="S94" s="36">
        <f>SUMIFS(СВЦЭМ!$C$33:$C$776,СВЦЭМ!$A$33:$A$776,$A94,СВЦЭМ!$B$33:$B$776,S$83)+'СЕТ СН'!$H$9+СВЦЭМ!$D$10+'СЕТ СН'!$H$6-'СЕТ СН'!$H$19</f>
        <v>844.86585398</v>
      </c>
      <c r="T94" s="36">
        <f>SUMIFS(СВЦЭМ!$C$33:$C$776,СВЦЭМ!$A$33:$A$776,$A94,СВЦЭМ!$B$33:$B$776,T$83)+'СЕТ СН'!$H$9+СВЦЭМ!$D$10+'СЕТ СН'!$H$6-'СЕТ СН'!$H$19</f>
        <v>839.82651561</v>
      </c>
      <c r="U94" s="36">
        <f>SUMIFS(СВЦЭМ!$C$33:$C$776,СВЦЭМ!$A$33:$A$776,$A94,СВЦЭМ!$B$33:$B$776,U$83)+'СЕТ СН'!$H$9+СВЦЭМ!$D$10+'СЕТ СН'!$H$6-'СЕТ СН'!$H$19</f>
        <v>845.91848565999999</v>
      </c>
      <c r="V94" s="36">
        <f>SUMIFS(СВЦЭМ!$C$33:$C$776,СВЦЭМ!$A$33:$A$776,$A94,СВЦЭМ!$B$33:$B$776,V$83)+'СЕТ СН'!$H$9+СВЦЭМ!$D$10+'СЕТ СН'!$H$6-'СЕТ СН'!$H$19</f>
        <v>860.28214190000006</v>
      </c>
      <c r="W94" s="36">
        <f>SUMIFS(СВЦЭМ!$C$33:$C$776,СВЦЭМ!$A$33:$A$776,$A94,СВЦЭМ!$B$33:$B$776,W$83)+'СЕТ СН'!$H$9+СВЦЭМ!$D$10+'СЕТ СН'!$H$6-'СЕТ СН'!$H$19</f>
        <v>854.05102817</v>
      </c>
      <c r="X94" s="36">
        <f>SUMIFS(СВЦЭМ!$C$33:$C$776,СВЦЭМ!$A$33:$A$776,$A94,СВЦЭМ!$B$33:$B$776,X$83)+'СЕТ СН'!$H$9+СВЦЭМ!$D$10+'СЕТ СН'!$H$6-'СЕТ СН'!$H$19</f>
        <v>857.69803327</v>
      </c>
      <c r="Y94" s="36">
        <f>SUMIFS(СВЦЭМ!$C$33:$C$776,СВЦЭМ!$A$33:$A$776,$A94,СВЦЭМ!$B$33:$B$776,Y$83)+'СЕТ СН'!$H$9+СВЦЭМ!$D$10+'СЕТ СН'!$H$6-'СЕТ СН'!$H$19</f>
        <v>901.71681357</v>
      </c>
    </row>
    <row r="95" spans="1:25" ht="15.75" x14ac:dyDescent="0.2">
      <c r="A95" s="35">
        <f t="shared" si="2"/>
        <v>44086</v>
      </c>
      <c r="B95" s="36">
        <f>SUMIFS(СВЦЭМ!$C$33:$C$776,СВЦЭМ!$A$33:$A$776,$A95,СВЦЭМ!$B$33:$B$776,B$83)+'СЕТ СН'!$H$9+СВЦЭМ!$D$10+'СЕТ СН'!$H$6-'СЕТ СН'!$H$19</f>
        <v>1009.55090936</v>
      </c>
      <c r="C95" s="36">
        <f>SUMIFS(СВЦЭМ!$C$33:$C$776,СВЦЭМ!$A$33:$A$776,$A95,СВЦЭМ!$B$33:$B$776,C$83)+'СЕТ СН'!$H$9+СВЦЭМ!$D$10+'СЕТ СН'!$H$6-'СЕТ СН'!$H$19</f>
        <v>1046.70030247</v>
      </c>
      <c r="D95" s="36">
        <f>SUMIFS(СВЦЭМ!$C$33:$C$776,СВЦЭМ!$A$33:$A$776,$A95,СВЦЭМ!$B$33:$B$776,D$83)+'СЕТ СН'!$H$9+СВЦЭМ!$D$10+'СЕТ СН'!$H$6-'СЕТ СН'!$H$19</f>
        <v>1068.21396484</v>
      </c>
      <c r="E95" s="36">
        <f>SUMIFS(СВЦЭМ!$C$33:$C$776,СВЦЭМ!$A$33:$A$776,$A95,СВЦЭМ!$B$33:$B$776,E$83)+'СЕТ СН'!$H$9+СВЦЭМ!$D$10+'СЕТ СН'!$H$6-'СЕТ СН'!$H$19</f>
        <v>1087.22000686</v>
      </c>
      <c r="F95" s="36">
        <f>SUMIFS(СВЦЭМ!$C$33:$C$776,СВЦЭМ!$A$33:$A$776,$A95,СВЦЭМ!$B$33:$B$776,F$83)+'СЕТ СН'!$H$9+СВЦЭМ!$D$10+'СЕТ СН'!$H$6-'СЕТ СН'!$H$19</f>
        <v>1102.2810280800002</v>
      </c>
      <c r="G95" s="36">
        <f>SUMIFS(СВЦЭМ!$C$33:$C$776,СВЦЭМ!$A$33:$A$776,$A95,СВЦЭМ!$B$33:$B$776,G$83)+'СЕТ СН'!$H$9+СВЦЭМ!$D$10+'СЕТ СН'!$H$6-'СЕТ СН'!$H$19</f>
        <v>1088.8424959700001</v>
      </c>
      <c r="H95" s="36">
        <f>SUMIFS(СВЦЭМ!$C$33:$C$776,СВЦЭМ!$A$33:$A$776,$A95,СВЦЭМ!$B$33:$B$776,H$83)+'СЕТ СН'!$H$9+СВЦЭМ!$D$10+'СЕТ СН'!$H$6-'СЕТ СН'!$H$19</f>
        <v>1053.6612957300001</v>
      </c>
      <c r="I95" s="36">
        <f>SUMIFS(СВЦЭМ!$C$33:$C$776,СВЦЭМ!$A$33:$A$776,$A95,СВЦЭМ!$B$33:$B$776,I$83)+'СЕТ СН'!$H$9+СВЦЭМ!$D$10+'СЕТ СН'!$H$6-'СЕТ СН'!$H$19</f>
        <v>1015.45926273</v>
      </c>
      <c r="J95" s="36">
        <f>SUMIFS(СВЦЭМ!$C$33:$C$776,СВЦЭМ!$A$33:$A$776,$A95,СВЦЭМ!$B$33:$B$776,J$83)+'СЕТ СН'!$H$9+СВЦЭМ!$D$10+'СЕТ СН'!$H$6-'СЕТ СН'!$H$19</f>
        <v>969.49934963999999</v>
      </c>
      <c r="K95" s="36">
        <f>SUMIFS(СВЦЭМ!$C$33:$C$776,СВЦЭМ!$A$33:$A$776,$A95,СВЦЭМ!$B$33:$B$776,K$83)+'СЕТ СН'!$H$9+СВЦЭМ!$D$10+'СЕТ СН'!$H$6-'СЕТ СН'!$H$19</f>
        <v>945.38904608000007</v>
      </c>
      <c r="L95" s="36">
        <f>SUMIFS(СВЦЭМ!$C$33:$C$776,СВЦЭМ!$A$33:$A$776,$A95,СВЦЭМ!$B$33:$B$776,L$83)+'СЕТ СН'!$H$9+СВЦЭМ!$D$10+'СЕТ СН'!$H$6-'СЕТ СН'!$H$19</f>
        <v>924.36523246000002</v>
      </c>
      <c r="M95" s="36">
        <f>SUMIFS(СВЦЭМ!$C$33:$C$776,СВЦЭМ!$A$33:$A$776,$A95,СВЦЭМ!$B$33:$B$776,M$83)+'СЕТ СН'!$H$9+СВЦЭМ!$D$10+'СЕТ СН'!$H$6-'СЕТ СН'!$H$19</f>
        <v>884.42670129999999</v>
      </c>
      <c r="N95" s="36">
        <f>SUMIFS(СВЦЭМ!$C$33:$C$776,СВЦЭМ!$A$33:$A$776,$A95,СВЦЭМ!$B$33:$B$776,N$83)+'СЕТ СН'!$H$9+СВЦЭМ!$D$10+'СЕТ СН'!$H$6-'СЕТ СН'!$H$19</f>
        <v>857.29047600000001</v>
      </c>
      <c r="O95" s="36">
        <f>SUMIFS(СВЦЭМ!$C$33:$C$776,СВЦЭМ!$A$33:$A$776,$A95,СВЦЭМ!$B$33:$B$776,O$83)+'СЕТ СН'!$H$9+СВЦЭМ!$D$10+'СЕТ СН'!$H$6-'СЕТ СН'!$H$19</f>
        <v>855.32347245000005</v>
      </c>
      <c r="P95" s="36">
        <f>SUMIFS(СВЦЭМ!$C$33:$C$776,СВЦЭМ!$A$33:$A$776,$A95,СВЦЭМ!$B$33:$B$776,P$83)+'СЕТ СН'!$H$9+СВЦЭМ!$D$10+'СЕТ СН'!$H$6-'СЕТ СН'!$H$19</f>
        <v>845.99335825000003</v>
      </c>
      <c r="Q95" s="36">
        <f>SUMIFS(СВЦЭМ!$C$33:$C$776,СВЦЭМ!$A$33:$A$776,$A95,СВЦЭМ!$B$33:$B$776,Q$83)+'СЕТ СН'!$H$9+СВЦЭМ!$D$10+'СЕТ СН'!$H$6-'СЕТ СН'!$H$19</f>
        <v>845.26831405999997</v>
      </c>
      <c r="R95" s="36">
        <f>SUMIFS(СВЦЭМ!$C$33:$C$776,СВЦЭМ!$A$33:$A$776,$A95,СВЦЭМ!$B$33:$B$776,R$83)+'СЕТ СН'!$H$9+СВЦЭМ!$D$10+'СЕТ СН'!$H$6-'СЕТ СН'!$H$19</f>
        <v>837.63699110000005</v>
      </c>
      <c r="S95" s="36">
        <f>SUMIFS(СВЦЭМ!$C$33:$C$776,СВЦЭМ!$A$33:$A$776,$A95,СВЦЭМ!$B$33:$B$776,S$83)+'СЕТ СН'!$H$9+СВЦЭМ!$D$10+'СЕТ СН'!$H$6-'СЕТ СН'!$H$19</f>
        <v>843.62618349000002</v>
      </c>
      <c r="T95" s="36">
        <f>SUMIFS(СВЦЭМ!$C$33:$C$776,СВЦЭМ!$A$33:$A$776,$A95,СВЦЭМ!$B$33:$B$776,T$83)+'СЕТ СН'!$H$9+СВЦЭМ!$D$10+'СЕТ СН'!$H$6-'СЕТ СН'!$H$19</f>
        <v>847.29125700999998</v>
      </c>
      <c r="U95" s="36">
        <f>SUMIFS(СВЦЭМ!$C$33:$C$776,СВЦЭМ!$A$33:$A$776,$A95,СВЦЭМ!$B$33:$B$776,U$83)+'СЕТ СН'!$H$9+СВЦЭМ!$D$10+'СЕТ СН'!$H$6-'СЕТ СН'!$H$19</f>
        <v>856.56369151000001</v>
      </c>
      <c r="V95" s="36">
        <f>SUMIFS(СВЦЭМ!$C$33:$C$776,СВЦЭМ!$A$33:$A$776,$A95,СВЦЭМ!$B$33:$B$776,V$83)+'СЕТ СН'!$H$9+СВЦЭМ!$D$10+'СЕТ СН'!$H$6-'СЕТ СН'!$H$19</f>
        <v>935.80188663000001</v>
      </c>
      <c r="W95" s="36">
        <f>SUMIFS(СВЦЭМ!$C$33:$C$776,СВЦЭМ!$A$33:$A$776,$A95,СВЦЭМ!$B$33:$B$776,W$83)+'СЕТ СН'!$H$9+СВЦЭМ!$D$10+'СЕТ СН'!$H$6-'СЕТ СН'!$H$19</f>
        <v>870.65642231000004</v>
      </c>
      <c r="X95" s="36">
        <f>SUMIFS(СВЦЭМ!$C$33:$C$776,СВЦЭМ!$A$33:$A$776,$A95,СВЦЭМ!$B$33:$B$776,X$83)+'СЕТ СН'!$H$9+СВЦЭМ!$D$10+'СЕТ СН'!$H$6-'СЕТ СН'!$H$19</f>
        <v>817.36799709000002</v>
      </c>
      <c r="Y95" s="36">
        <f>SUMIFS(СВЦЭМ!$C$33:$C$776,СВЦЭМ!$A$33:$A$776,$A95,СВЦЭМ!$B$33:$B$776,Y$83)+'СЕТ СН'!$H$9+СВЦЭМ!$D$10+'СЕТ СН'!$H$6-'СЕТ СН'!$H$19</f>
        <v>880.78228899999999</v>
      </c>
    </row>
    <row r="96" spans="1:25" ht="15.75" x14ac:dyDescent="0.2">
      <c r="A96" s="35">
        <f t="shared" si="2"/>
        <v>44087</v>
      </c>
      <c r="B96" s="36">
        <f>SUMIFS(СВЦЭМ!$C$33:$C$776,СВЦЭМ!$A$33:$A$776,$A96,СВЦЭМ!$B$33:$B$776,B$83)+'СЕТ СН'!$H$9+СВЦЭМ!$D$10+'СЕТ СН'!$H$6-'СЕТ СН'!$H$19</f>
        <v>975.20685521999997</v>
      </c>
      <c r="C96" s="36">
        <f>SUMIFS(СВЦЭМ!$C$33:$C$776,СВЦЭМ!$A$33:$A$776,$A96,СВЦЭМ!$B$33:$B$776,C$83)+'СЕТ СН'!$H$9+СВЦЭМ!$D$10+'СЕТ СН'!$H$6-'СЕТ СН'!$H$19</f>
        <v>994.92275657000005</v>
      </c>
      <c r="D96" s="36">
        <f>SUMIFS(СВЦЭМ!$C$33:$C$776,СВЦЭМ!$A$33:$A$776,$A96,СВЦЭМ!$B$33:$B$776,D$83)+'СЕТ СН'!$H$9+СВЦЭМ!$D$10+'СЕТ СН'!$H$6-'СЕТ СН'!$H$19</f>
        <v>1013.15946515</v>
      </c>
      <c r="E96" s="36">
        <f>SUMIFS(СВЦЭМ!$C$33:$C$776,СВЦЭМ!$A$33:$A$776,$A96,СВЦЭМ!$B$33:$B$776,E$83)+'СЕТ СН'!$H$9+СВЦЭМ!$D$10+'СЕТ СН'!$H$6-'СЕТ СН'!$H$19</f>
        <v>1023.16629934</v>
      </c>
      <c r="F96" s="36">
        <f>SUMIFS(СВЦЭМ!$C$33:$C$776,СВЦЭМ!$A$33:$A$776,$A96,СВЦЭМ!$B$33:$B$776,F$83)+'СЕТ СН'!$H$9+СВЦЭМ!$D$10+'СЕТ СН'!$H$6-'СЕТ СН'!$H$19</f>
        <v>1032.0395216500001</v>
      </c>
      <c r="G96" s="36">
        <f>SUMIFS(СВЦЭМ!$C$33:$C$776,СВЦЭМ!$A$33:$A$776,$A96,СВЦЭМ!$B$33:$B$776,G$83)+'СЕТ СН'!$H$9+СВЦЭМ!$D$10+'СЕТ СН'!$H$6-'СЕТ СН'!$H$19</f>
        <v>1026.7579501</v>
      </c>
      <c r="H96" s="36">
        <f>SUMIFS(СВЦЭМ!$C$33:$C$776,СВЦЭМ!$A$33:$A$776,$A96,СВЦЭМ!$B$33:$B$776,H$83)+'СЕТ СН'!$H$9+СВЦЭМ!$D$10+'СЕТ СН'!$H$6-'СЕТ СН'!$H$19</f>
        <v>1021.57824738</v>
      </c>
      <c r="I96" s="36">
        <f>SUMIFS(СВЦЭМ!$C$33:$C$776,СВЦЭМ!$A$33:$A$776,$A96,СВЦЭМ!$B$33:$B$776,I$83)+'СЕТ СН'!$H$9+СВЦЭМ!$D$10+'СЕТ СН'!$H$6-'СЕТ СН'!$H$19</f>
        <v>1000.94334969</v>
      </c>
      <c r="J96" s="36">
        <f>SUMIFS(СВЦЭМ!$C$33:$C$776,СВЦЭМ!$A$33:$A$776,$A96,СВЦЭМ!$B$33:$B$776,J$83)+'СЕТ СН'!$H$9+СВЦЭМ!$D$10+'СЕТ СН'!$H$6-'СЕТ СН'!$H$19</f>
        <v>949.04850748000001</v>
      </c>
      <c r="K96" s="36">
        <f>SUMIFS(СВЦЭМ!$C$33:$C$776,СВЦЭМ!$A$33:$A$776,$A96,СВЦЭМ!$B$33:$B$776,K$83)+'СЕТ СН'!$H$9+СВЦЭМ!$D$10+'СЕТ СН'!$H$6-'СЕТ СН'!$H$19</f>
        <v>896.49348358999998</v>
      </c>
      <c r="L96" s="36">
        <f>SUMIFS(СВЦЭМ!$C$33:$C$776,СВЦЭМ!$A$33:$A$776,$A96,СВЦЭМ!$B$33:$B$776,L$83)+'СЕТ СН'!$H$9+СВЦЭМ!$D$10+'СЕТ СН'!$H$6-'СЕТ СН'!$H$19</f>
        <v>878.49477036999997</v>
      </c>
      <c r="M96" s="36">
        <f>SUMIFS(СВЦЭМ!$C$33:$C$776,СВЦЭМ!$A$33:$A$776,$A96,СВЦЭМ!$B$33:$B$776,M$83)+'СЕТ СН'!$H$9+СВЦЭМ!$D$10+'СЕТ СН'!$H$6-'СЕТ СН'!$H$19</f>
        <v>836.74376475999998</v>
      </c>
      <c r="N96" s="36">
        <f>SUMIFS(СВЦЭМ!$C$33:$C$776,СВЦЭМ!$A$33:$A$776,$A96,СВЦЭМ!$B$33:$B$776,N$83)+'СЕТ СН'!$H$9+СВЦЭМ!$D$10+'СЕТ СН'!$H$6-'СЕТ СН'!$H$19</f>
        <v>788.06588242999999</v>
      </c>
      <c r="O96" s="36">
        <f>SUMIFS(СВЦЭМ!$C$33:$C$776,СВЦЭМ!$A$33:$A$776,$A96,СВЦЭМ!$B$33:$B$776,O$83)+'СЕТ СН'!$H$9+СВЦЭМ!$D$10+'СЕТ СН'!$H$6-'СЕТ СН'!$H$19</f>
        <v>787.96851637999998</v>
      </c>
      <c r="P96" s="36">
        <f>SUMIFS(СВЦЭМ!$C$33:$C$776,СВЦЭМ!$A$33:$A$776,$A96,СВЦЭМ!$B$33:$B$776,P$83)+'СЕТ СН'!$H$9+СВЦЭМ!$D$10+'СЕТ СН'!$H$6-'СЕТ СН'!$H$19</f>
        <v>780.32499744000006</v>
      </c>
      <c r="Q96" s="36">
        <f>SUMIFS(СВЦЭМ!$C$33:$C$776,СВЦЭМ!$A$33:$A$776,$A96,СВЦЭМ!$B$33:$B$776,Q$83)+'СЕТ СН'!$H$9+СВЦЭМ!$D$10+'СЕТ СН'!$H$6-'СЕТ СН'!$H$19</f>
        <v>779.50020300000006</v>
      </c>
      <c r="R96" s="36">
        <f>SUMIFS(СВЦЭМ!$C$33:$C$776,СВЦЭМ!$A$33:$A$776,$A96,СВЦЭМ!$B$33:$B$776,R$83)+'СЕТ СН'!$H$9+СВЦЭМ!$D$10+'СЕТ СН'!$H$6-'СЕТ СН'!$H$19</f>
        <v>779.40921535999996</v>
      </c>
      <c r="S96" s="36">
        <f>SUMIFS(СВЦЭМ!$C$33:$C$776,СВЦЭМ!$A$33:$A$776,$A96,СВЦЭМ!$B$33:$B$776,S$83)+'СЕТ СН'!$H$9+СВЦЭМ!$D$10+'СЕТ СН'!$H$6-'СЕТ СН'!$H$19</f>
        <v>793.34383407000007</v>
      </c>
      <c r="T96" s="36">
        <f>SUMIFS(СВЦЭМ!$C$33:$C$776,СВЦЭМ!$A$33:$A$776,$A96,СВЦЭМ!$B$33:$B$776,T$83)+'СЕТ СН'!$H$9+СВЦЭМ!$D$10+'СЕТ СН'!$H$6-'СЕТ СН'!$H$19</f>
        <v>795.23275540999998</v>
      </c>
      <c r="U96" s="36">
        <f>SUMIFS(СВЦЭМ!$C$33:$C$776,СВЦЭМ!$A$33:$A$776,$A96,СВЦЭМ!$B$33:$B$776,U$83)+'СЕТ СН'!$H$9+СВЦЭМ!$D$10+'СЕТ СН'!$H$6-'СЕТ СН'!$H$19</f>
        <v>805.18530132000001</v>
      </c>
      <c r="V96" s="36">
        <f>SUMIFS(СВЦЭМ!$C$33:$C$776,СВЦЭМ!$A$33:$A$776,$A96,СВЦЭМ!$B$33:$B$776,V$83)+'СЕТ СН'!$H$9+СВЦЭМ!$D$10+'СЕТ СН'!$H$6-'СЕТ СН'!$H$19</f>
        <v>827.00658838000004</v>
      </c>
      <c r="W96" s="36">
        <f>SUMIFS(СВЦЭМ!$C$33:$C$776,СВЦЭМ!$A$33:$A$776,$A96,СВЦЭМ!$B$33:$B$776,W$83)+'СЕТ СН'!$H$9+СВЦЭМ!$D$10+'СЕТ СН'!$H$6-'СЕТ СН'!$H$19</f>
        <v>820.46254931999999</v>
      </c>
      <c r="X96" s="36">
        <f>SUMIFS(СВЦЭМ!$C$33:$C$776,СВЦЭМ!$A$33:$A$776,$A96,СВЦЭМ!$B$33:$B$776,X$83)+'СЕТ СН'!$H$9+СВЦЭМ!$D$10+'СЕТ СН'!$H$6-'СЕТ СН'!$H$19</f>
        <v>798.18877734</v>
      </c>
      <c r="Y96" s="36">
        <f>SUMIFS(СВЦЭМ!$C$33:$C$776,СВЦЭМ!$A$33:$A$776,$A96,СВЦЭМ!$B$33:$B$776,Y$83)+'СЕТ СН'!$H$9+СВЦЭМ!$D$10+'СЕТ СН'!$H$6-'СЕТ СН'!$H$19</f>
        <v>876.78809287000001</v>
      </c>
    </row>
    <row r="97" spans="1:25" ht="15.75" x14ac:dyDescent="0.2">
      <c r="A97" s="35">
        <f t="shared" si="2"/>
        <v>44088</v>
      </c>
      <c r="B97" s="36">
        <f>SUMIFS(СВЦЭМ!$C$33:$C$776,СВЦЭМ!$A$33:$A$776,$A97,СВЦЭМ!$B$33:$B$776,B$83)+'СЕТ СН'!$H$9+СВЦЭМ!$D$10+'СЕТ СН'!$H$6-'СЕТ СН'!$H$19</f>
        <v>976.02891798999997</v>
      </c>
      <c r="C97" s="36">
        <f>SUMIFS(СВЦЭМ!$C$33:$C$776,СВЦЭМ!$A$33:$A$776,$A97,СВЦЭМ!$B$33:$B$776,C$83)+'СЕТ СН'!$H$9+СВЦЭМ!$D$10+'СЕТ СН'!$H$6-'СЕТ СН'!$H$19</f>
        <v>1011.6475921800001</v>
      </c>
      <c r="D97" s="36">
        <f>SUMIFS(СВЦЭМ!$C$33:$C$776,СВЦЭМ!$A$33:$A$776,$A97,СВЦЭМ!$B$33:$B$776,D$83)+'СЕТ СН'!$H$9+СВЦЭМ!$D$10+'СЕТ СН'!$H$6-'СЕТ СН'!$H$19</f>
        <v>1017.68150862</v>
      </c>
      <c r="E97" s="36">
        <f>SUMIFS(СВЦЭМ!$C$33:$C$776,СВЦЭМ!$A$33:$A$776,$A97,СВЦЭМ!$B$33:$B$776,E$83)+'СЕТ СН'!$H$9+СВЦЭМ!$D$10+'СЕТ СН'!$H$6-'СЕТ СН'!$H$19</f>
        <v>1015.63107787</v>
      </c>
      <c r="F97" s="36">
        <f>SUMIFS(СВЦЭМ!$C$33:$C$776,СВЦЭМ!$A$33:$A$776,$A97,СВЦЭМ!$B$33:$B$776,F$83)+'СЕТ СН'!$H$9+СВЦЭМ!$D$10+'СЕТ СН'!$H$6-'СЕТ СН'!$H$19</f>
        <v>1016.56837955</v>
      </c>
      <c r="G97" s="36">
        <f>SUMIFS(СВЦЭМ!$C$33:$C$776,СВЦЭМ!$A$33:$A$776,$A97,СВЦЭМ!$B$33:$B$776,G$83)+'СЕТ СН'!$H$9+СВЦЭМ!$D$10+'СЕТ СН'!$H$6-'СЕТ СН'!$H$19</f>
        <v>1020.06359719</v>
      </c>
      <c r="H97" s="36">
        <f>SUMIFS(СВЦЭМ!$C$33:$C$776,СВЦЭМ!$A$33:$A$776,$A97,СВЦЭМ!$B$33:$B$776,H$83)+'СЕТ СН'!$H$9+СВЦЭМ!$D$10+'СЕТ СН'!$H$6-'СЕТ СН'!$H$19</f>
        <v>1059.3506435900001</v>
      </c>
      <c r="I97" s="36">
        <f>SUMIFS(СВЦЭМ!$C$33:$C$776,СВЦЭМ!$A$33:$A$776,$A97,СВЦЭМ!$B$33:$B$776,I$83)+'СЕТ СН'!$H$9+СВЦЭМ!$D$10+'СЕТ СН'!$H$6-'СЕТ СН'!$H$19</f>
        <v>1043.7847739800002</v>
      </c>
      <c r="J97" s="36">
        <f>SUMIFS(СВЦЭМ!$C$33:$C$776,СВЦЭМ!$A$33:$A$776,$A97,СВЦЭМ!$B$33:$B$776,J$83)+'СЕТ СН'!$H$9+СВЦЭМ!$D$10+'СЕТ СН'!$H$6-'СЕТ СН'!$H$19</f>
        <v>998.43908316</v>
      </c>
      <c r="K97" s="36">
        <f>SUMIFS(СВЦЭМ!$C$33:$C$776,СВЦЭМ!$A$33:$A$776,$A97,СВЦЭМ!$B$33:$B$776,K$83)+'СЕТ СН'!$H$9+СВЦЭМ!$D$10+'СЕТ СН'!$H$6-'СЕТ СН'!$H$19</f>
        <v>970.55397264999999</v>
      </c>
      <c r="L97" s="36">
        <f>SUMIFS(СВЦЭМ!$C$33:$C$776,СВЦЭМ!$A$33:$A$776,$A97,СВЦЭМ!$B$33:$B$776,L$83)+'СЕТ СН'!$H$9+СВЦЭМ!$D$10+'СЕТ СН'!$H$6-'СЕТ СН'!$H$19</f>
        <v>959.93104127000004</v>
      </c>
      <c r="M97" s="36">
        <f>SUMIFS(СВЦЭМ!$C$33:$C$776,СВЦЭМ!$A$33:$A$776,$A97,СВЦЭМ!$B$33:$B$776,M$83)+'СЕТ СН'!$H$9+СВЦЭМ!$D$10+'СЕТ СН'!$H$6-'СЕТ СН'!$H$19</f>
        <v>897.76419332</v>
      </c>
      <c r="N97" s="36">
        <f>SUMIFS(СВЦЭМ!$C$33:$C$776,СВЦЭМ!$A$33:$A$776,$A97,СВЦЭМ!$B$33:$B$776,N$83)+'СЕТ СН'!$H$9+СВЦЭМ!$D$10+'СЕТ СН'!$H$6-'СЕТ СН'!$H$19</f>
        <v>854.67185673000006</v>
      </c>
      <c r="O97" s="36">
        <f>SUMIFS(СВЦЭМ!$C$33:$C$776,СВЦЭМ!$A$33:$A$776,$A97,СВЦЭМ!$B$33:$B$776,O$83)+'СЕТ СН'!$H$9+СВЦЭМ!$D$10+'СЕТ СН'!$H$6-'СЕТ СН'!$H$19</f>
        <v>849.17510919000006</v>
      </c>
      <c r="P97" s="36">
        <f>SUMIFS(СВЦЭМ!$C$33:$C$776,СВЦЭМ!$A$33:$A$776,$A97,СВЦЭМ!$B$33:$B$776,P$83)+'СЕТ СН'!$H$9+СВЦЭМ!$D$10+'СЕТ СН'!$H$6-'СЕТ СН'!$H$19</f>
        <v>853.47663570999998</v>
      </c>
      <c r="Q97" s="36">
        <f>SUMIFS(СВЦЭМ!$C$33:$C$776,СВЦЭМ!$A$33:$A$776,$A97,СВЦЭМ!$B$33:$B$776,Q$83)+'СЕТ СН'!$H$9+СВЦЭМ!$D$10+'СЕТ СН'!$H$6-'СЕТ СН'!$H$19</f>
        <v>857.53060820999997</v>
      </c>
      <c r="R97" s="36">
        <f>SUMIFS(СВЦЭМ!$C$33:$C$776,СВЦЭМ!$A$33:$A$776,$A97,СВЦЭМ!$B$33:$B$776,R$83)+'СЕТ СН'!$H$9+СВЦЭМ!$D$10+'СЕТ СН'!$H$6-'СЕТ СН'!$H$19</f>
        <v>844.15396299999998</v>
      </c>
      <c r="S97" s="36">
        <f>SUMIFS(СВЦЭМ!$C$33:$C$776,СВЦЭМ!$A$33:$A$776,$A97,СВЦЭМ!$B$33:$B$776,S$83)+'СЕТ СН'!$H$9+СВЦЭМ!$D$10+'СЕТ СН'!$H$6-'СЕТ СН'!$H$19</f>
        <v>844.78108681000003</v>
      </c>
      <c r="T97" s="36">
        <f>SUMIFS(СВЦЭМ!$C$33:$C$776,СВЦЭМ!$A$33:$A$776,$A97,СВЦЭМ!$B$33:$B$776,T$83)+'СЕТ СН'!$H$9+СВЦЭМ!$D$10+'СЕТ СН'!$H$6-'СЕТ СН'!$H$19</f>
        <v>841.4414329</v>
      </c>
      <c r="U97" s="36">
        <f>SUMIFS(СВЦЭМ!$C$33:$C$776,СВЦЭМ!$A$33:$A$776,$A97,СВЦЭМ!$B$33:$B$776,U$83)+'СЕТ СН'!$H$9+СВЦЭМ!$D$10+'СЕТ СН'!$H$6-'СЕТ СН'!$H$19</f>
        <v>821.27288936000002</v>
      </c>
      <c r="V97" s="36">
        <f>SUMIFS(СВЦЭМ!$C$33:$C$776,СВЦЭМ!$A$33:$A$776,$A97,СВЦЭМ!$B$33:$B$776,V$83)+'СЕТ СН'!$H$9+СВЦЭМ!$D$10+'СЕТ СН'!$H$6-'СЕТ СН'!$H$19</f>
        <v>816.70771085000001</v>
      </c>
      <c r="W97" s="36">
        <f>SUMIFS(СВЦЭМ!$C$33:$C$776,СВЦЭМ!$A$33:$A$776,$A97,СВЦЭМ!$B$33:$B$776,W$83)+'СЕТ СН'!$H$9+СВЦЭМ!$D$10+'СЕТ СН'!$H$6-'СЕТ СН'!$H$19</f>
        <v>826.35886071000004</v>
      </c>
      <c r="X97" s="36">
        <f>SUMIFS(СВЦЭМ!$C$33:$C$776,СВЦЭМ!$A$33:$A$776,$A97,СВЦЭМ!$B$33:$B$776,X$83)+'СЕТ СН'!$H$9+СВЦЭМ!$D$10+'СЕТ СН'!$H$6-'СЕТ СН'!$H$19</f>
        <v>849.49081522000006</v>
      </c>
      <c r="Y97" s="36">
        <f>SUMIFS(СВЦЭМ!$C$33:$C$776,СВЦЭМ!$A$33:$A$776,$A97,СВЦЭМ!$B$33:$B$776,Y$83)+'СЕТ СН'!$H$9+СВЦЭМ!$D$10+'СЕТ СН'!$H$6-'СЕТ СН'!$H$19</f>
        <v>957.58454113000005</v>
      </c>
    </row>
    <row r="98" spans="1:25" ht="15.75" x14ac:dyDescent="0.2">
      <c r="A98" s="35">
        <f t="shared" si="2"/>
        <v>44089</v>
      </c>
      <c r="B98" s="36">
        <f>SUMIFS(СВЦЭМ!$C$33:$C$776,СВЦЭМ!$A$33:$A$776,$A98,СВЦЭМ!$B$33:$B$776,B$83)+'СЕТ СН'!$H$9+СВЦЭМ!$D$10+'СЕТ СН'!$H$6-'СЕТ СН'!$H$19</f>
        <v>1000.07454379</v>
      </c>
      <c r="C98" s="36">
        <f>SUMIFS(СВЦЭМ!$C$33:$C$776,СВЦЭМ!$A$33:$A$776,$A98,СВЦЭМ!$B$33:$B$776,C$83)+'СЕТ СН'!$H$9+СВЦЭМ!$D$10+'СЕТ СН'!$H$6-'СЕТ СН'!$H$19</f>
        <v>1013.57521572</v>
      </c>
      <c r="D98" s="36">
        <f>SUMIFS(СВЦЭМ!$C$33:$C$776,СВЦЭМ!$A$33:$A$776,$A98,СВЦЭМ!$B$33:$B$776,D$83)+'СЕТ СН'!$H$9+СВЦЭМ!$D$10+'СЕТ СН'!$H$6-'СЕТ СН'!$H$19</f>
        <v>1038.2022517500002</v>
      </c>
      <c r="E98" s="36">
        <f>SUMIFS(СВЦЭМ!$C$33:$C$776,СВЦЭМ!$A$33:$A$776,$A98,СВЦЭМ!$B$33:$B$776,E$83)+'СЕТ СН'!$H$9+СВЦЭМ!$D$10+'СЕТ СН'!$H$6-'СЕТ СН'!$H$19</f>
        <v>1042.76909056</v>
      </c>
      <c r="F98" s="36">
        <f>SUMIFS(СВЦЭМ!$C$33:$C$776,СВЦЭМ!$A$33:$A$776,$A98,СВЦЭМ!$B$33:$B$776,F$83)+'СЕТ СН'!$H$9+СВЦЭМ!$D$10+'СЕТ СН'!$H$6-'СЕТ СН'!$H$19</f>
        <v>1039.99253877</v>
      </c>
      <c r="G98" s="36">
        <f>SUMIFS(СВЦЭМ!$C$33:$C$776,СВЦЭМ!$A$33:$A$776,$A98,СВЦЭМ!$B$33:$B$776,G$83)+'СЕТ СН'!$H$9+СВЦЭМ!$D$10+'СЕТ СН'!$H$6-'СЕТ СН'!$H$19</f>
        <v>1032.0031992400002</v>
      </c>
      <c r="H98" s="36">
        <f>SUMIFS(СВЦЭМ!$C$33:$C$776,СВЦЭМ!$A$33:$A$776,$A98,СВЦЭМ!$B$33:$B$776,H$83)+'СЕТ СН'!$H$9+СВЦЭМ!$D$10+'СЕТ СН'!$H$6-'СЕТ СН'!$H$19</f>
        <v>989.14111456000001</v>
      </c>
      <c r="I98" s="36">
        <f>SUMIFS(СВЦЭМ!$C$33:$C$776,СВЦЭМ!$A$33:$A$776,$A98,СВЦЭМ!$B$33:$B$776,I$83)+'СЕТ СН'!$H$9+СВЦЭМ!$D$10+'СЕТ СН'!$H$6-'СЕТ СН'!$H$19</f>
        <v>975.44797306999999</v>
      </c>
      <c r="J98" s="36">
        <f>SUMIFS(СВЦЭМ!$C$33:$C$776,СВЦЭМ!$A$33:$A$776,$A98,СВЦЭМ!$B$33:$B$776,J$83)+'СЕТ СН'!$H$9+СВЦЭМ!$D$10+'СЕТ СН'!$H$6-'СЕТ СН'!$H$19</f>
        <v>926.16355508000004</v>
      </c>
      <c r="K98" s="36">
        <f>SUMIFS(СВЦЭМ!$C$33:$C$776,СВЦЭМ!$A$33:$A$776,$A98,СВЦЭМ!$B$33:$B$776,K$83)+'СЕТ СН'!$H$9+СВЦЭМ!$D$10+'СЕТ СН'!$H$6-'СЕТ СН'!$H$19</f>
        <v>889.74573776</v>
      </c>
      <c r="L98" s="36">
        <f>SUMIFS(СВЦЭМ!$C$33:$C$776,СВЦЭМ!$A$33:$A$776,$A98,СВЦЭМ!$B$33:$B$776,L$83)+'СЕТ СН'!$H$9+СВЦЭМ!$D$10+'СЕТ СН'!$H$6-'СЕТ СН'!$H$19</f>
        <v>909.01095594000003</v>
      </c>
      <c r="M98" s="36">
        <f>SUMIFS(СВЦЭМ!$C$33:$C$776,СВЦЭМ!$A$33:$A$776,$A98,СВЦЭМ!$B$33:$B$776,M$83)+'СЕТ СН'!$H$9+СВЦЭМ!$D$10+'СЕТ СН'!$H$6-'СЕТ СН'!$H$19</f>
        <v>879.35033032000001</v>
      </c>
      <c r="N98" s="36">
        <f>SUMIFS(СВЦЭМ!$C$33:$C$776,СВЦЭМ!$A$33:$A$776,$A98,СВЦЭМ!$B$33:$B$776,N$83)+'СЕТ СН'!$H$9+СВЦЭМ!$D$10+'СЕТ СН'!$H$6-'СЕТ СН'!$H$19</f>
        <v>834.93928633000007</v>
      </c>
      <c r="O98" s="36">
        <f>SUMIFS(СВЦЭМ!$C$33:$C$776,СВЦЭМ!$A$33:$A$776,$A98,СВЦЭМ!$B$33:$B$776,O$83)+'СЕТ СН'!$H$9+СВЦЭМ!$D$10+'СЕТ СН'!$H$6-'СЕТ СН'!$H$19</f>
        <v>805.43636083000001</v>
      </c>
      <c r="P98" s="36">
        <f>SUMIFS(СВЦЭМ!$C$33:$C$776,СВЦЭМ!$A$33:$A$776,$A98,СВЦЭМ!$B$33:$B$776,P$83)+'СЕТ СН'!$H$9+СВЦЭМ!$D$10+'СЕТ СН'!$H$6-'СЕТ СН'!$H$19</f>
        <v>809.07124210000006</v>
      </c>
      <c r="Q98" s="36">
        <f>SUMIFS(СВЦЭМ!$C$33:$C$776,СВЦЭМ!$A$33:$A$776,$A98,СВЦЭМ!$B$33:$B$776,Q$83)+'СЕТ СН'!$H$9+СВЦЭМ!$D$10+'СЕТ СН'!$H$6-'СЕТ СН'!$H$19</f>
        <v>812.90745090000007</v>
      </c>
      <c r="R98" s="36">
        <f>SUMIFS(СВЦЭМ!$C$33:$C$776,СВЦЭМ!$A$33:$A$776,$A98,СВЦЭМ!$B$33:$B$776,R$83)+'СЕТ СН'!$H$9+СВЦЭМ!$D$10+'СЕТ СН'!$H$6-'СЕТ СН'!$H$19</f>
        <v>801.99504066999998</v>
      </c>
      <c r="S98" s="36">
        <f>SUMIFS(СВЦЭМ!$C$33:$C$776,СВЦЭМ!$A$33:$A$776,$A98,СВЦЭМ!$B$33:$B$776,S$83)+'СЕТ СН'!$H$9+СВЦЭМ!$D$10+'СЕТ СН'!$H$6-'СЕТ СН'!$H$19</f>
        <v>806.19336191000002</v>
      </c>
      <c r="T98" s="36">
        <f>SUMIFS(СВЦЭМ!$C$33:$C$776,СВЦЭМ!$A$33:$A$776,$A98,СВЦЭМ!$B$33:$B$776,T$83)+'СЕТ СН'!$H$9+СВЦЭМ!$D$10+'СЕТ СН'!$H$6-'СЕТ СН'!$H$19</f>
        <v>789.53876944000001</v>
      </c>
      <c r="U98" s="36">
        <f>SUMIFS(СВЦЭМ!$C$33:$C$776,СВЦЭМ!$A$33:$A$776,$A98,СВЦЭМ!$B$33:$B$776,U$83)+'СЕТ СН'!$H$9+СВЦЭМ!$D$10+'СЕТ СН'!$H$6-'СЕТ СН'!$H$19</f>
        <v>774.12032412999997</v>
      </c>
      <c r="V98" s="36">
        <f>SUMIFS(СВЦЭМ!$C$33:$C$776,СВЦЭМ!$A$33:$A$776,$A98,СВЦЭМ!$B$33:$B$776,V$83)+'СЕТ СН'!$H$9+СВЦЭМ!$D$10+'СЕТ СН'!$H$6-'СЕТ СН'!$H$19</f>
        <v>786.59798361000003</v>
      </c>
      <c r="W98" s="36">
        <f>SUMIFS(СВЦЭМ!$C$33:$C$776,СВЦЭМ!$A$33:$A$776,$A98,СВЦЭМ!$B$33:$B$776,W$83)+'СЕТ СН'!$H$9+СВЦЭМ!$D$10+'СЕТ СН'!$H$6-'СЕТ СН'!$H$19</f>
        <v>789.81948666000005</v>
      </c>
      <c r="X98" s="36">
        <f>SUMIFS(СВЦЭМ!$C$33:$C$776,СВЦЭМ!$A$33:$A$776,$A98,СВЦЭМ!$B$33:$B$776,X$83)+'СЕТ СН'!$H$9+СВЦЭМ!$D$10+'СЕТ СН'!$H$6-'СЕТ СН'!$H$19</f>
        <v>818.91638790000002</v>
      </c>
      <c r="Y98" s="36">
        <f>SUMIFS(СВЦЭМ!$C$33:$C$776,СВЦЭМ!$A$33:$A$776,$A98,СВЦЭМ!$B$33:$B$776,Y$83)+'СЕТ СН'!$H$9+СВЦЭМ!$D$10+'СЕТ СН'!$H$6-'СЕТ СН'!$H$19</f>
        <v>911.64049569999997</v>
      </c>
    </row>
    <row r="99" spans="1:25" ht="15.75" x14ac:dyDescent="0.2">
      <c r="A99" s="35">
        <f t="shared" si="2"/>
        <v>44090</v>
      </c>
      <c r="B99" s="36">
        <f>SUMIFS(СВЦЭМ!$C$33:$C$776,СВЦЭМ!$A$33:$A$776,$A99,СВЦЭМ!$B$33:$B$776,B$83)+'СЕТ СН'!$H$9+СВЦЭМ!$D$10+'СЕТ СН'!$H$6-'СЕТ СН'!$H$19</f>
        <v>986.05270501000007</v>
      </c>
      <c r="C99" s="36">
        <f>SUMIFS(СВЦЭМ!$C$33:$C$776,СВЦЭМ!$A$33:$A$776,$A99,СВЦЭМ!$B$33:$B$776,C$83)+'СЕТ СН'!$H$9+СВЦЭМ!$D$10+'СЕТ СН'!$H$6-'СЕТ СН'!$H$19</f>
        <v>1015.39196314</v>
      </c>
      <c r="D99" s="36">
        <f>SUMIFS(СВЦЭМ!$C$33:$C$776,СВЦЭМ!$A$33:$A$776,$A99,СВЦЭМ!$B$33:$B$776,D$83)+'СЕТ СН'!$H$9+СВЦЭМ!$D$10+'СЕТ СН'!$H$6-'СЕТ СН'!$H$19</f>
        <v>1044.4546856000002</v>
      </c>
      <c r="E99" s="36">
        <f>SUMIFS(СВЦЭМ!$C$33:$C$776,СВЦЭМ!$A$33:$A$776,$A99,СВЦЭМ!$B$33:$B$776,E$83)+'СЕТ СН'!$H$9+СВЦЭМ!$D$10+'СЕТ СН'!$H$6-'СЕТ СН'!$H$19</f>
        <v>1049.3614818900001</v>
      </c>
      <c r="F99" s="36">
        <f>SUMIFS(СВЦЭМ!$C$33:$C$776,СВЦЭМ!$A$33:$A$776,$A99,СВЦЭМ!$B$33:$B$776,F$83)+'СЕТ СН'!$H$9+СВЦЭМ!$D$10+'СЕТ СН'!$H$6-'СЕТ СН'!$H$19</f>
        <v>1077.15668349</v>
      </c>
      <c r="G99" s="36">
        <f>SUMIFS(СВЦЭМ!$C$33:$C$776,СВЦЭМ!$A$33:$A$776,$A99,СВЦЭМ!$B$33:$B$776,G$83)+'СЕТ СН'!$H$9+СВЦЭМ!$D$10+'СЕТ СН'!$H$6-'СЕТ СН'!$H$19</f>
        <v>1059.33524102</v>
      </c>
      <c r="H99" s="36">
        <f>SUMIFS(СВЦЭМ!$C$33:$C$776,СВЦЭМ!$A$33:$A$776,$A99,СВЦЭМ!$B$33:$B$776,H$83)+'СЕТ СН'!$H$9+СВЦЭМ!$D$10+'СЕТ СН'!$H$6-'СЕТ СН'!$H$19</f>
        <v>998.46546967000006</v>
      </c>
      <c r="I99" s="36">
        <f>SUMIFS(СВЦЭМ!$C$33:$C$776,СВЦЭМ!$A$33:$A$776,$A99,СВЦЭМ!$B$33:$B$776,I$83)+'СЕТ СН'!$H$9+СВЦЭМ!$D$10+'СЕТ СН'!$H$6-'СЕТ СН'!$H$19</f>
        <v>938.09226212999999</v>
      </c>
      <c r="J99" s="36">
        <f>SUMIFS(СВЦЭМ!$C$33:$C$776,СВЦЭМ!$A$33:$A$776,$A99,СВЦЭМ!$B$33:$B$776,J$83)+'СЕТ СН'!$H$9+СВЦЭМ!$D$10+'СЕТ СН'!$H$6-'СЕТ СН'!$H$19</f>
        <v>911.12107132000006</v>
      </c>
      <c r="K99" s="36">
        <f>SUMIFS(СВЦЭМ!$C$33:$C$776,СВЦЭМ!$A$33:$A$776,$A99,СВЦЭМ!$B$33:$B$776,K$83)+'СЕТ СН'!$H$9+СВЦЭМ!$D$10+'СЕТ СН'!$H$6-'СЕТ СН'!$H$19</f>
        <v>902.86600397000007</v>
      </c>
      <c r="L99" s="36">
        <f>SUMIFS(СВЦЭМ!$C$33:$C$776,СВЦЭМ!$A$33:$A$776,$A99,СВЦЭМ!$B$33:$B$776,L$83)+'СЕТ СН'!$H$9+СВЦЭМ!$D$10+'СЕТ СН'!$H$6-'СЕТ СН'!$H$19</f>
        <v>886.21311833000004</v>
      </c>
      <c r="M99" s="36">
        <f>SUMIFS(СВЦЭМ!$C$33:$C$776,СВЦЭМ!$A$33:$A$776,$A99,СВЦЭМ!$B$33:$B$776,M$83)+'СЕТ СН'!$H$9+СВЦЭМ!$D$10+'СЕТ СН'!$H$6-'СЕТ СН'!$H$19</f>
        <v>850.48685753999996</v>
      </c>
      <c r="N99" s="36">
        <f>SUMIFS(СВЦЭМ!$C$33:$C$776,СВЦЭМ!$A$33:$A$776,$A99,СВЦЭМ!$B$33:$B$776,N$83)+'СЕТ СН'!$H$9+СВЦЭМ!$D$10+'СЕТ СН'!$H$6-'СЕТ СН'!$H$19</f>
        <v>804.81183282000006</v>
      </c>
      <c r="O99" s="36">
        <f>SUMIFS(СВЦЭМ!$C$33:$C$776,СВЦЭМ!$A$33:$A$776,$A99,СВЦЭМ!$B$33:$B$776,O$83)+'СЕТ СН'!$H$9+СВЦЭМ!$D$10+'СЕТ СН'!$H$6-'СЕТ СН'!$H$19</f>
        <v>788.80634624000004</v>
      </c>
      <c r="P99" s="36">
        <f>SUMIFS(СВЦЭМ!$C$33:$C$776,СВЦЭМ!$A$33:$A$776,$A99,СВЦЭМ!$B$33:$B$776,P$83)+'СЕТ СН'!$H$9+СВЦЭМ!$D$10+'СЕТ СН'!$H$6-'СЕТ СН'!$H$19</f>
        <v>788.89795291000007</v>
      </c>
      <c r="Q99" s="36">
        <f>SUMIFS(СВЦЭМ!$C$33:$C$776,СВЦЭМ!$A$33:$A$776,$A99,СВЦЭМ!$B$33:$B$776,Q$83)+'СЕТ СН'!$H$9+СВЦЭМ!$D$10+'СЕТ СН'!$H$6-'СЕТ СН'!$H$19</f>
        <v>786.74310429000002</v>
      </c>
      <c r="R99" s="36">
        <f>SUMIFS(СВЦЭМ!$C$33:$C$776,СВЦЭМ!$A$33:$A$776,$A99,СВЦЭМ!$B$33:$B$776,R$83)+'СЕТ СН'!$H$9+СВЦЭМ!$D$10+'СЕТ СН'!$H$6-'СЕТ СН'!$H$19</f>
        <v>785.08547956999996</v>
      </c>
      <c r="S99" s="36">
        <f>SUMIFS(СВЦЭМ!$C$33:$C$776,СВЦЭМ!$A$33:$A$776,$A99,СВЦЭМ!$B$33:$B$776,S$83)+'СЕТ СН'!$H$9+СВЦЭМ!$D$10+'СЕТ СН'!$H$6-'СЕТ СН'!$H$19</f>
        <v>784.19917061000001</v>
      </c>
      <c r="T99" s="36">
        <f>SUMIFS(СВЦЭМ!$C$33:$C$776,СВЦЭМ!$A$33:$A$776,$A99,СВЦЭМ!$B$33:$B$776,T$83)+'СЕТ СН'!$H$9+СВЦЭМ!$D$10+'СЕТ СН'!$H$6-'СЕТ СН'!$H$19</f>
        <v>776.70905914000002</v>
      </c>
      <c r="U99" s="36">
        <f>SUMIFS(СВЦЭМ!$C$33:$C$776,СВЦЭМ!$A$33:$A$776,$A99,СВЦЭМ!$B$33:$B$776,U$83)+'СЕТ СН'!$H$9+СВЦЭМ!$D$10+'СЕТ СН'!$H$6-'СЕТ СН'!$H$19</f>
        <v>781.01494477000006</v>
      </c>
      <c r="V99" s="36">
        <f>SUMIFS(СВЦЭМ!$C$33:$C$776,СВЦЭМ!$A$33:$A$776,$A99,СВЦЭМ!$B$33:$B$776,V$83)+'СЕТ СН'!$H$9+СВЦЭМ!$D$10+'СЕТ СН'!$H$6-'СЕТ СН'!$H$19</f>
        <v>784.94189678999999</v>
      </c>
      <c r="W99" s="36">
        <f>SUMIFS(СВЦЭМ!$C$33:$C$776,СВЦЭМ!$A$33:$A$776,$A99,СВЦЭМ!$B$33:$B$776,W$83)+'СЕТ СН'!$H$9+СВЦЭМ!$D$10+'СЕТ СН'!$H$6-'СЕТ СН'!$H$19</f>
        <v>771.34991849000005</v>
      </c>
      <c r="X99" s="36">
        <f>SUMIFS(СВЦЭМ!$C$33:$C$776,СВЦЭМ!$A$33:$A$776,$A99,СВЦЭМ!$B$33:$B$776,X$83)+'СЕТ СН'!$H$9+СВЦЭМ!$D$10+'СЕТ СН'!$H$6-'СЕТ СН'!$H$19</f>
        <v>803.32915338999999</v>
      </c>
      <c r="Y99" s="36">
        <f>SUMIFS(СВЦЭМ!$C$33:$C$776,СВЦЭМ!$A$33:$A$776,$A99,СВЦЭМ!$B$33:$B$776,Y$83)+'СЕТ СН'!$H$9+СВЦЭМ!$D$10+'СЕТ СН'!$H$6-'СЕТ СН'!$H$19</f>
        <v>890.85273987000005</v>
      </c>
    </row>
    <row r="100" spans="1:25" ht="15.75" x14ac:dyDescent="0.2">
      <c r="A100" s="35">
        <f t="shared" si="2"/>
        <v>44091</v>
      </c>
      <c r="B100" s="36">
        <f>SUMIFS(СВЦЭМ!$C$33:$C$776,СВЦЭМ!$A$33:$A$776,$A100,СВЦЭМ!$B$33:$B$776,B$83)+'СЕТ СН'!$H$9+СВЦЭМ!$D$10+'СЕТ СН'!$H$6-'СЕТ СН'!$H$19</f>
        <v>1008.43299872</v>
      </c>
      <c r="C100" s="36">
        <f>SUMIFS(СВЦЭМ!$C$33:$C$776,СВЦЭМ!$A$33:$A$776,$A100,СВЦЭМ!$B$33:$B$776,C$83)+'СЕТ СН'!$H$9+СВЦЭМ!$D$10+'СЕТ СН'!$H$6-'СЕТ СН'!$H$19</f>
        <v>1036.5684755</v>
      </c>
      <c r="D100" s="36">
        <f>SUMIFS(СВЦЭМ!$C$33:$C$776,СВЦЭМ!$A$33:$A$776,$A100,СВЦЭМ!$B$33:$B$776,D$83)+'СЕТ СН'!$H$9+СВЦЭМ!$D$10+'СЕТ СН'!$H$6-'СЕТ СН'!$H$19</f>
        <v>1061.03622703</v>
      </c>
      <c r="E100" s="36">
        <f>SUMIFS(СВЦЭМ!$C$33:$C$776,СВЦЭМ!$A$33:$A$776,$A100,СВЦЭМ!$B$33:$B$776,E$83)+'СЕТ СН'!$H$9+СВЦЭМ!$D$10+'СЕТ СН'!$H$6-'СЕТ СН'!$H$19</f>
        <v>1071.0455706100001</v>
      </c>
      <c r="F100" s="36">
        <f>SUMIFS(СВЦЭМ!$C$33:$C$776,СВЦЭМ!$A$33:$A$776,$A100,СВЦЭМ!$B$33:$B$776,F$83)+'СЕТ СН'!$H$9+СВЦЭМ!$D$10+'СЕТ СН'!$H$6-'СЕТ СН'!$H$19</f>
        <v>1079.86387104</v>
      </c>
      <c r="G100" s="36">
        <f>SUMIFS(СВЦЭМ!$C$33:$C$776,СВЦЭМ!$A$33:$A$776,$A100,СВЦЭМ!$B$33:$B$776,G$83)+'СЕТ СН'!$H$9+СВЦЭМ!$D$10+'СЕТ СН'!$H$6-'СЕТ СН'!$H$19</f>
        <v>1061.8654828900001</v>
      </c>
      <c r="H100" s="36">
        <f>SUMIFS(СВЦЭМ!$C$33:$C$776,СВЦЭМ!$A$33:$A$776,$A100,СВЦЭМ!$B$33:$B$776,H$83)+'СЕТ СН'!$H$9+СВЦЭМ!$D$10+'СЕТ СН'!$H$6-'СЕТ СН'!$H$19</f>
        <v>1005.92779075</v>
      </c>
      <c r="I100" s="36">
        <f>SUMIFS(СВЦЭМ!$C$33:$C$776,СВЦЭМ!$A$33:$A$776,$A100,СВЦЭМ!$B$33:$B$776,I$83)+'СЕТ СН'!$H$9+СВЦЭМ!$D$10+'СЕТ СН'!$H$6-'СЕТ СН'!$H$19</f>
        <v>940.93099930000005</v>
      </c>
      <c r="J100" s="36">
        <f>SUMIFS(СВЦЭМ!$C$33:$C$776,СВЦЭМ!$A$33:$A$776,$A100,СВЦЭМ!$B$33:$B$776,J$83)+'СЕТ СН'!$H$9+СВЦЭМ!$D$10+'СЕТ СН'!$H$6-'СЕТ СН'!$H$19</f>
        <v>905.95510193000007</v>
      </c>
      <c r="K100" s="36">
        <f>SUMIFS(СВЦЭМ!$C$33:$C$776,СВЦЭМ!$A$33:$A$776,$A100,СВЦЭМ!$B$33:$B$776,K$83)+'СЕТ СН'!$H$9+СВЦЭМ!$D$10+'СЕТ СН'!$H$6-'СЕТ СН'!$H$19</f>
        <v>871.58932512000001</v>
      </c>
      <c r="L100" s="36">
        <f>SUMIFS(СВЦЭМ!$C$33:$C$776,СВЦЭМ!$A$33:$A$776,$A100,СВЦЭМ!$B$33:$B$776,L$83)+'СЕТ СН'!$H$9+СВЦЭМ!$D$10+'СЕТ СН'!$H$6-'СЕТ СН'!$H$19</f>
        <v>883.61411600999998</v>
      </c>
      <c r="M100" s="36">
        <f>SUMIFS(СВЦЭМ!$C$33:$C$776,СВЦЭМ!$A$33:$A$776,$A100,СВЦЭМ!$B$33:$B$776,M$83)+'СЕТ СН'!$H$9+СВЦЭМ!$D$10+'СЕТ СН'!$H$6-'СЕТ СН'!$H$19</f>
        <v>843.12225896999996</v>
      </c>
      <c r="N100" s="36">
        <f>SUMIFS(СВЦЭМ!$C$33:$C$776,СВЦЭМ!$A$33:$A$776,$A100,СВЦЭМ!$B$33:$B$776,N$83)+'СЕТ СН'!$H$9+СВЦЭМ!$D$10+'СЕТ СН'!$H$6-'СЕТ СН'!$H$19</f>
        <v>796.51249217999998</v>
      </c>
      <c r="O100" s="36">
        <f>SUMIFS(СВЦЭМ!$C$33:$C$776,СВЦЭМ!$A$33:$A$776,$A100,СВЦЭМ!$B$33:$B$776,O$83)+'СЕТ СН'!$H$9+СВЦЭМ!$D$10+'СЕТ СН'!$H$6-'СЕТ СН'!$H$19</f>
        <v>776.20344399999999</v>
      </c>
      <c r="P100" s="36">
        <f>SUMIFS(СВЦЭМ!$C$33:$C$776,СВЦЭМ!$A$33:$A$776,$A100,СВЦЭМ!$B$33:$B$776,P$83)+'СЕТ СН'!$H$9+СВЦЭМ!$D$10+'СЕТ СН'!$H$6-'СЕТ СН'!$H$19</f>
        <v>777.08817679000003</v>
      </c>
      <c r="Q100" s="36">
        <f>SUMIFS(СВЦЭМ!$C$33:$C$776,СВЦЭМ!$A$33:$A$776,$A100,СВЦЭМ!$B$33:$B$776,Q$83)+'СЕТ СН'!$H$9+СВЦЭМ!$D$10+'СЕТ СН'!$H$6-'СЕТ СН'!$H$19</f>
        <v>780.63086032000001</v>
      </c>
      <c r="R100" s="36">
        <f>SUMIFS(СВЦЭМ!$C$33:$C$776,СВЦЭМ!$A$33:$A$776,$A100,СВЦЭМ!$B$33:$B$776,R$83)+'СЕТ СН'!$H$9+СВЦЭМ!$D$10+'СЕТ СН'!$H$6-'СЕТ СН'!$H$19</f>
        <v>783.74576575000003</v>
      </c>
      <c r="S100" s="36">
        <f>SUMIFS(СВЦЭМ!$C$33:$C$776,СВЦЭМ!$A$33:$A$776,$A100,СВЦЭМ!$B$33:$B$776,S$83)+'СЕТ СН'!$H$9+СВЦЭМ!$D$10+'СЕТ СН'!$H$6-'СЕТ СН'!$H$19</f>
        <v>775.08811510999999</v>
      </c>
      <c r="T100" s="36">
        <f>SUMIFS(СВЦЭМ!$C$33:$C$776,СВЦЭМ!$A$33:$A$776,$A100,СВЦЭМ!$B$33:$B$776,T$83)+'СЕТ СН'!$H$9+СВЦЭМ!$D$10+'СЕТ СН'!$H$6-'СЕТ СН'!$H$19</f>
        <v>766.04488083000001</v>
      </c>
      <c r="U100" s="36">
        <f>SUMIFS(СВЦЭМ!$C$33:$C$776,СВЦЭМ!$A$33:$A$776,$A100,СВЦЭМ!$B$33:$B$776,U$83)+'СЕТ СН'!$H$9+СВЦЭМ!$D$10+'СЕТ СН'!$H$6-'СЕТ СН'!$H$19</f>
        <v>762.64526646000002</v>
      </c>
      <c r="V100" s="36">
        <f>SUMIFS(СВЦЭМ!$C$33:$C$776,СВЦЭМ!$A$33:$A$776,$A100,СВЦЭМ!$B$33:$B$776,V$83)+'СЕТ СН'!$H$9+СВЦЭМ!$D$10+'СЕТ СН'!$H$6-'СЕТ СН'!$H$19</f>
        <v>775.95546509999997</v>
      </c>
      <c r="W100" s="36">
        <f>SUMIFS(СВЦЭМ!$C$33:$C$776,СВЦЭМ!$A$33:$A$776,$A100,СВЦЭМ!$B$33:$B$776,W$83)+'СЕТ СН'!$H$9+СВЦЭМ!$D$10+'СЕТ СН'!$H$6-'СЕТ СН'!$H$19</f>
        <v>760.05130656000006</v>
      </c>
      <c r="X100" s="36">
        <f>SUMIFS(СВЦЭМ!$C$33:$C$776,СВЦЭМ!$A$33:$A$776,$A100,СВЦЭМ!$B$33:$B$776,X$83)+'СЕТ СН'!$H$9+СВЦЭМ!$D$10+'СЕТ СН'!$H$6-'СЕТ СН'!$H$19</f>
        <v>804.64368517000003</v>
      </c>
      <c r="Y100" s="36">
        <f>SUMIFS(СВЦЭМ!$C$33:$C$776,СВЦЭМ!$A$33:$A$776,$A100,СВЦЭМ!$B$33:$B$776,Y$83)+'СЕТ СН'!$H$9+СВЦЭМ!$D$10+'СЕТ СН'!$H$6-'СЕТ СН'!$H$19</f>
        <v>890.00356933</v>
      </c>
    </row>
    <row r="101" spans="1:25" ht="15.75" x14ac:dyDescent="0.2">
      <c r="A101" s="35">
        <f t="shared" si="2"/>
        <v>44092</v>
      </c>
      <c r="B101" s="36">
        <f>SUMIFS(СВЦЭМ!$C$33:$C$776,СВЦЭМ!$A$33:$A$776,$A101,СВЦЭМ!$B$33:$B$776,B$83)+'СЕТ СН'!$H$9+СВЦЭМ!$D$10+'СЕТ СН'!$H$6-'СЕТ СН'!$H$19</f>
        <v>1000.98641721</v>
      </c>
      <c r="C101" s="36">
        <f>SUMIFS(СВЦЭМ!$C$33:$C$776,СВЦЭМ!$A$33:$A$776,$A101,СВЦЭМ!$B$33:$B$776,C$83)+'СЕТ СН'!$H$9+СВЦЭМ!$D$10+'СЕТ СН'!$H$6-'СЕТ СН'!$H$19</f>
        <v>1048.18632843</v>
      </c>
      <c r="D101" s="36">
        <f>SUMIFS(СВЦЭМ!$C$33:$C$776,СВЦЭМ!$A$33:$A$776,$A101,СВЦЭМ!$B$33:$B$776,D$83)+'СЕТ СН'!$H$9+СВЦЭМ!$D$10+'СЕТ СН'!$H$6-'СЕТ СН'!$H$19</f>
        <v>1094.9426947300001</v>
      </c>
      <c r="E101" s="36">
        <f>SUMIFS(СВЦЭМ!$C$33:$C$776,СВЦЭМ!$A$33:$A$776,$A101,СВЦЭМ!$B$33:$B$776,E$83)+'СЕТ СН'!$H$9+СВЦЭМ!$D$10+'СЕТ СН'!$H$6-'СЕТ СН'!$H$19</f>
        <v>1130.8119986300001</v>
      </c>
      <c r="F101" s="36">
        <f>SUMIFS(СВЦЭМ!$C$33:$C$776,СВЦЭМ!$A$33:$A$776,$A101,СВЦЭМ!$B$33:$B$776,F$83)+'СЕТ СН'!$H$9+СВЦЭМ!$D$10+'СЕТ СН'!$H$6-'СЕТ СН'!$H$19</f>
        <v>1150.5353019900001</v>
      </c>
      <c r="G101" s="36">
        <f>SUMIFS(СВЦЭМ!$C$33:$C$776,СВЦЭМ!$A$33:$A$776,$A101,СВЦЭМ!$B$33:$B$776,G$83)+'СЕТ СН'!$H$9+СВЦЭМ!$D$10+'СЕТ СН'!$H$6-'СЕТ СН'!$H$19</f>
        <v>1119.4807887300001</v>
      </c>
      <c r="H101" s="36">
        <f>SUMIFS(СВЦЭМ!$C$33:$C$776,СВЦЭМ!$A$33:$A$776,$A101,СВЦЭМ!$B$33:$B$776,H$83)+'СЕТ СН'!$H$9+СВЦЭМ!$D$10+'СЕТ СН'!$H$6-'СЕТ СН'!$H$19</f>
        <v>1070.6352516500001</v>
      </c>
      <c r="I101" s="36">
        <f>SUMIFS(СВЦЭМ!$C$33:$C$776,СВЦЭМ!$A$33:$A$776,$A101,СВЦЭМ!$B$33:$B$776,I$83)+'СЕТ СН'!$H$9+СВЦЭМ!$D$10+'СЕТ СН'!$H$6-'СЕТ СН'!$H$19</f>
        <v>1024.2669164400002</v>
      </c>
      <c r="J101" s="36">
        <f>SUMIFS(СВЦЭМ!$C$33:$C$776,СВЦЭМ!$A$33:$A$776,$A101,СВЦЭМ!$B$33:$B$776,J$83)+'СЕТ СН'!$H$9+СВЦЭМ!$D$10+'СЕТ СН'!$H$6-'СЕТ СН'!$H$19</f>
        <v>990.25616923999996</v>
      </c>
      <c r="K101" s="36">
        <f>SUMIFS(СВЦЭМ!$C$33:$C$776,СВЦЭМ!$A$33:$A$776,$A101,СВЦЭМ!$B$33:$B$776,K$83)+'СЕТ СН'!$H$9+СВЦЭМ!$D$10+'СЕТ СН'!$H$6-'СЕТ СН'!$H$19</f>
        <v>961.77232347000006</v>
      </c>
      <c r="L101" s="36">
        <f>SUMIFS(СВЦЭМ!$C$33:$C$776,СВЦЭМ!$A$33:$A$776,$A101,СВЦЭМ!$B$33:$B$776,L$83)+'СЕТ СН'!$H$9+СВЦЭМ!$D$10+'СЕТ СН'!$H$6-'СЕТ СН'!$H$19</f>
        <v>965.99954752999997</v>
      </c>
      <c r="M101" s="36">
        <f>SUMIFS(СВЦЭМ!$C$33:$C$776,СВЦЭМ!$A$33:$A$776,$A101,СВЦЭМ!$B$33:$B$776,M$83)+'СЕТ СН'!$H$9+СВЦЭМ!$D$10+'СЕТ СН'!$H$6-'СЕТ СН'!$H$19</f>
        <v>914.41427204000001</v>
      </c>
      <c r="N101" s="36">
        <f>SUMIFS(СВЦЭМ!$C$33:$C$776,СВЦЭМ!$A$33:$A$776,$A101,СВЦЭМ!$B$33:$B$776,N$83)+'СЕТ СН'!$H$9+СВЦЭМ!$D$10+'СЕТ СН'!$H$6-'СЕТ СН'!$H$19</f>
        <v>860.05978833000006</v>
      </c>
      <c r="O101" s="36">
        <f>SUMIFS(СВЦЭМ!$C$33:$C$776,СВЦЭМ!$A$33:$A$776,$A101,СВЦЭМ!$B$33:$B$776,O$83)+'СЕТ СН'!$H$9+СВЦЭМ!$D$10+'СЕТ СН'!$H$6-'СЕТ СН'!$H$19</f>
        <v>825.51620008999998</v>
      </c>
      <c r="P101" s="36">
        <f>SUMIFS(СВЦЭМ!$C$33:$C$776,СВЦЭМ!$A$33:$A$776,$A101,СВЦЭМ!$B$33:$B$776,P$83)+'СЕТ СН'!$H$9+СВЦЭМ!$D$10+'СЕТ СН'!$H$6-'СЕТ СН'!$H$19</f>
        <v>860.79926618000002</v>
      </c>
      <c r="Q101" s="36">
        <f>SUMIFS(СВЦЭМ!$C$33:$C$776,СВЦЭМ!$A$33:$A$776,$A101,СВЦЭМ!$B$33:$B$776,Q$83)+'СЕТ СН'!$H$9+СВЦЭМ!$D$10+'СЕТ СН'!$H$6-'СЕТ СН'!$H$19</f>
        <v>857.50292250999996</v>
      </c>
      <c r="R101" s="36">
        <f>SUMIFS(СВЦЭМ!$C$33:$C$776,СВЦЭМ!$A$33:$A$776,$A101,СВЦЭМ!$B$33:$B$776,R$83)+'СЕТ СН'!$H$9+СВЦЭМ!$D$10+'СЕТ СН'!$H$6-'СЕТ СН'!$H$19</f>
        <v>837.72014718000003</v>
      </c>
      <c r="S101" s="36">
        <f>SUMIFS(СВЦЭМ!$C$33:$C$776,СВЦЭМ!$A$33:$A$776,$A101,СВЦЭМ!$B$33:$B$776,S$83)+'СЕТ СН'!$H$9+СВЦЭМ!$D$10+'СЕТ СН'!$H$6-'СЕТ СН'!$H$19</f>
        <v>826.85692078</v>
      </c>
      <c r="T101" s="36">
        <f>SUMIFS(СВЦЭМ!$C$33:$C$776,СВЦЭМ!$A$33:$A$776,$A101,СВЦЭМ!$B$33:$B$776,T$83)+'СЕТ СН'!$H$9+СВЦЭМ!$D$10+'СЕТ СН'!$H$6-'СЕТ СН'!$H$19</f>
        <v>817.97264982000002</v>
      </c>
      <c r="U101" s="36">
        <f>SUMIFS(СВЦЭМ!$C$33:$C$776,СВЦЭМ!$A$33:$A$776,$A101,СВЦЭМ!$B$33:$B$776,U$83)+'СЕТ СН'!$H$9+СВЦЭМ!$D$10+'СЕТ СН'!$H$6-'СЕТ СН'!$H$19</f>
        <v>804.04840380999997</v>
      </c>
      <c r="V101" s="36">
        <f>SUMIFS(СВЦЭМ!$C$33:$C$776,СВЦЭМ!$A$33:$A$776,$A101,СВЦЭМ!$B$33:$B$776,V$83)+'СЕТ СН'!$H$9+СВЦЭМ!$D$10+'СЕТ СН'!$H$6-'СЕТ СН'!$H$19</f>
        <v>803.92800033000003</v>
      </c>
      <c r="W101" s="36">
        <f>SUMIFS(СВЦЭМ!$C$33:$C$776,СВЦЭМ!$A$33:$A$776,$A101,СВЦЭМ!$B$33:$B$776,W$83)+'СЕТ СН'!$H$9+СВЦЭМ!$D$10+'СЕТ СН'!$H$6-'СЕТ СН'!$H$19</f>
        <v>803.34057260999998</v>
      </c>
      <c r="X101" s="36">
        <f>SUMIFS(СВЦЭМ!$C$33:$C$776,СВЦЭМ!$A$33:$A$776,$A101,СВЦЭМ!$B$33:$B$776,X$83)+'СЕТ СН'!$H$9+СВЦЭМ!$D$10+'СЕТ СН'!$H$6-'СЕТ СН'!$H$19</f>
        <v>846.10313662999999</v>
      </c>
      <c r="Y101" s="36">
        <f>SUMIFS(СВЦЭМ!$C$33:$C$776,СВЦЭМ!$A$33:$A$776,$A101,СВЦЭМ!$B$33:$B$776,Y$83)+'СЕТ СН'!$H$9+СВЦЭМ!$D$10+'СЕТ СН'!$H$6-'СЕТ СН'!$H$19</f>
        <v>930.31232049000005</v>
      </c>
    </row>
    <row r="102" spans="1:25" ht="15.75" x14ac:dyDescent="0.2">
      <c r="A102" s="35">
        <f t="shared" si="2"/>
        <v>44093</v>
      </c>
      <c r="B102" s="36">
        <f>SUMIFS(СВЦЭМ!$C$33:$C$776,СВЦЭМ!$A$33:$A$776,$A102,СВЦЭМ!$B$33:$B$776,B$83)+'СЕТ СН'!$H$9+СВЦЭМ!$D$10+'СЕТ СН'!$H$6-'СЕТ СН'!$H$19</f>
        <v>1026.42186064</v>
      </c>
      <c r="C102" s="36">
        <f>SUMIFS(СВЦЭМ!$C$33:$C$776,СВЦЭМ!$A$33:$A$776,$A102,СВЦЭМ!$B$33:$B$776,C$83)+'СЕТ СН'!$H$9+СВЦЭМ!$D$10+'СЕТ СН'!$H$6-'СЕТ СН'!$H$19</f>
        <v>1063.94022578</v>
      </c>
      <c r="D102" s="36">
        <f>SUMIFS(СВЦЭМ!$C$33:$C$776,СВЦЭМ!$A$33:$A$776,$A102,СВЦЭМ!$B$33:$B$776,D$83)+'СЕТ СН'!$H$9+СВЦЭМ!$D$10+'СЕТ СН'!$H$6-'СЕТ СН'!$H$19</f>
        <v>1083.5095567000001</v>
      </c>
      <c r="E102" s="36">
        <f>SUMIFS(СВЦЭМ!$C$33:$C$776,СВЦЭМ!$A$33:$A$776,$A102,СВЦЭМ!$B$33:$B$776,E$83)+'СЕТ СН'!$H$9+СВЦЭМ!$D$10+'СЕТ СН'!$H$6-'СЕТ СН'!$H$19</f>
        <v>1103.9231708</v>
      </c>
      <c r="F102" s="36">
        <f>SUMIFS(СВЦЭМ!$C$33:$C$776,СВЦЭМ!$A$33:$A$776,$A102,СВЦЭМ!$B$33:$B$776,F$83)+'СЕТ СН'!$H$9+СВЦЭМ!$D$10+'СЕТ СН'!$H$6-'СЕТ СН'!$H$19</f>
        <v>1108.1080716500001</v>
      </c>
      <c r="G102" s="36">
        <f>SUMIFS(СВЦЭМ!$C$33:$C$776,СВЦЭМ!$A$33:$A$776,$A102,СВЦЭМ!$B$33:$B$776,G$83)+'СЕТ СН'!$H$9+СВЦЭМ!$D$10+'СЕТ СН'!$H$6-'СЕТ СН'!$H$19</f>
        <v>1096.3259500900001</v>
      </c>
      <c r="H102" s="36">
        <f>SUMIFS(СВЦЭМ!$C$33:$C$776,СВЦЭМ!$A$33:$A$776,$A102,СВЦЭМ!$B$33:$B$776,H$83)+'СЕТ СН'!$H$9+СВЦЭМ!$D$10+'СЕТ СН'!$H$6-'СЕТ СН'!$H$19</f>
        <v>1074.08873111</v>
      </c>
      <c r="I102" s="36">
        <f>SUMIFS(СВЦЭМ!$C$33:$C$776,СВЦЭМ!$A$33:$A$776,$A102,СВЦЭМ!$B$33:$B$776,I$83)+'СЕТ СН'!$H$9+СВЦЭМ!$D$10+'СЕТ СН'!$H$6-'СЕТ СН'!$H$19</f>
        <v>1046.56727361</v>
      </c>
      <c r="J102" s="36">
        <f>SUMIFS(СВЦЭМ!$C$33:$C$776,СВЦЭМ!$A$33:$A$776,$A102,СВЦЭМ!$B$33:$B$776,J$83)+'СЕТ СН'!$H$9+СВЦЭМ!$D$10+'СЕТ СН'!$H$6-'СЕТ СН'!$H$19</f>
        <v>985.27027086999999</v>
      </c>
      <c r="K102" s="36">
        <f>SUMIFS(СВЦЭМ!$C$33:$C$776,СВЦЭМ!$A$33:$A$776,$A102,СВЦЭМ!$B$33:$B$776,K$83)+'СЕТ СН'!$H$9+СВЦЭМ!$D$10+'СЕТ СН'!$H$6-'СЕТ СН'!$H$19</f>
        <v>939.90906003999999</v>
      </c>
      <c r="L102" s="36">
        <f>SUMIFS(СВЦЭМ!$C$33:$C$776,СВЦЭМ!$A$33:$A$776,$A102,СВЦЭМ!$B$33:$B$776,L$83)+'СЕТ СН'!$H$9+СВЦЭМ!$D$10+'СЕТ СН'!$H$6-'СЕТ СН'!$H$19</f>
        <v>918.23004694999997</v>
      </c>
      <c r="M102" s="36">
        <f>SUMIFS(СВЦЭМ!$C$33:$C$776,СВЦЭМ!$A$33:$A$776,$A102,СВЦЭМ!$B$33:$B$776,M$83)+'СЕТ СН'!$H$9+СВЦЭМ!$D$10+'СЕТ СН'!$H$6-'СЕТ СН'!$H$19</f>
        <v>874.30595603000006</v>
      </c>
      <c r="N102" s="36">
        <f>SUMIFS(СВЦЭМ!$C$33:$C$776,СВЦЭМ!$A$33:$A$776,$A102,СВЦЭМ!$B$33:$B$776,N$83)+'СЕТ СН'!$H$9+СВЦЭМ!$D$10+'СЕТ СН'!$H$6-'СЕТ СН'!$H$19</f>
        <v>833.81672480999998</v>
      </c>
      <c r="O102" s="36">
        <f>SUMIFS(СВЦЭМ!$C$33:$C$776,СВЦЭМ!$A$33:$A$776,$A102,СВЦЭМ!$B$33:$B$776,O$83)+'СЕТ СН'!$H$9+СВЦЭМ!$D$10+'СЕТ СН'!$H$6-'СЕТ СН'!$H$19</f>
        <v>827.68906468</v>
      </c>
      <c r="P102" s="36">
        <f>SUMIFS(СВЦЭМ!$C$33:$C$776,СВЦЭМ!$A$33:$A$776,$A102,СВЦЭМ!$B$33:$B$776,P$83)+'СЕТ СН'!$H$9+СВЦЭМ!$D$10+'СЕТ СН'!$H$6-'СЕТ СН'!$H$19</f>
        <v>838.28677175999997</v>
      </c>
      <c r="Q102" s="36">
        <f>SUMIFS(СВЦЭМ!$C$33:$C$776,СВЦЭМ!$A$33:$A$776,$A102,СВЦЭМ!$B$33:$B$776,Q$83)+'СЕТ СН'!$H$9+СВЦЭМ!$D$10+'СЕТ СН'!$H$6-'СЕТ СН'!$H$19</f>
        <v>818.93676780999999</v>
      </c>
      <c r="R102" s="36">
        <f>SUMIFS(СВЦЭМ!$C$33:$C$776,СВЦЭМ!$A$33:$A$776,$A102,СВЦЭМ!$B$33:$B$776,R$83)+'СЕТ СН'!$H$9+СВЦЭМ!$D$10+'СЕТ СН'!$H$6-'СЕТ СН'!$H$19</f>
        <v>806.37754475999998</v>
      </c>
      <c r="S102" s="36">
        <f>SUMIFS(СВЦЭМ!$C$33:$C$776,СВЦЭМ!$A$33:$A$776,$A102,СВЦЭМ!$B$33:$B$776,S$83)+'СЕТ СН'!$H$9+СВЦЭМ!$D$10+'СЕТ СН'!$H$6-'СЕТ СН'!$H$19</f>
        <v>812.07509101000005</v>
      </c>
      <c r="T102" s="36">
        <f>SUMIFS(СВЦЭМ!$C$33:$C$776,СВЦЭМ!$A$33:$A$776,$A102,СВЦЭМ!$B$33:$B$776,T$83)+'СЕТ СН'!$H$9+СВЦЭМ!$D$10+'СЕТ СН'!$H$6-'СЕТ СН'!$H$19</f>
        <v>823.24328832000003</v>
      </c>
      <c r="U102" s="36">
        <f>SUMIFS(СВЦЭМ!$C$33:$C$776,СВЦЭМ!$A$33:$A$776,$A102,СВЦЭМ!$B$33:$B$776,U$83)+'СЕТ СН'!$H$9+СВЦЭМ!$D$10+'СЕТ СН'!$H$6-'СЕТ СН'!$H$19</f>
        <v>822.72013201000004</v>
      </c>
      <c r="V102" s="36">
        <f>SUMIFS(СВЦЭМ!$C$33:$C$776,СВЦЭМ!$A$33:$A$776,$A102,СВЦЭМ!$B$33:$B$776,V$83)+'СЕТ СН'!$H$9+СВЦЭМ!$D$10+'СЕТ СН'!$H$6-'СЕТ СН'!$H$19</f>
        <v>832.33220851999999</v>
      </c>
      <c r="W102" s="36">
        <f>SUMIFS(СВЦЭМ!$C$33:$C$776,СВЦЭМ!$A$33:$A$776,$A102,СВЦЭМ!$B$33:$B$776,W$83)+'СЕТ СН'!$H$9+СВЦЭМ!$D$10+'СЕТ СН'!$H$6-'СЕТ СН'!$H$19</f>
        <v>826.38398259000007</v>
      </c>
      <c r="X102" s="36">
        <f>SUMIFS(СВЦЭМ!$C$33:$C$776,СВЦЭМ!$A$33:$A$776,$A102,СВЦЭМ!$B$33:$B$776,X$83)+'СЕТ СН'!$H$9+СВЦЭМ!$D$10+'СЕТ СН'!$H$6-'СЕТ СН'!$H$19</f>
        <v>851.27377862000003</v>
      </c>
      <c r="Y102" s="36">
        <f>SUMIFS(СВЦЭМ!$C$33:$C$776,СВЦЭМ!$A$33:$A$776,$A102,СВЦЭМ!$B$33:$B$776,Y$83)+'СЕТ СН'!$H$9+СВЦЭМ!$D$10+'СЕТ СН'!$H$6-'СЕТ СН'!$H$19</f>
        <v>903.73865135000005</v>
      </c>
    </row>
    <row r="103" spans="1:25" ht="15.75" x14ac:dyDescent="0.2">
      <c r="A103" s="35">
        <f t="shared" si="2"/>
        <v>44094</v>
      </c>
      <c r="B103" s="36">
        <f>SUMIFS(СВЦЭМ!$C$33:$C$776,СВЦЭМ!$A$33:$A$776,$A103,СВЦЭМ!$B$33:$B$776,B$83)+'СЕТ СН'!$H$9+СВЦЭМ!$D$10+'СЕТ СН'!$H$6-'СЕТ СН'!$H$19</f>
        <v>956.17853129000002</v>
      </c>
      <c r="C103" s="36">
        <f>SUMIFS(СВЦЭМ!$C$33:$C$776,СВЦЭМ!$A$33:$A$776,$A103,СВЦЭМ!$B$33:$B$776,C$83)+'СЕТ СН'!$H$9+СВЦЭМ!$D$10+'СЕТ СН'!$H$6-'СЕТ СН'!$H$19</f>
        <v>986.33413865</v>
      </c>
      <c r="D103" s="36">
        <f>SUMIFS(СВЦЭМ!$C$33:$C$776,СВЦЭМ!$A$33:$A$776,$A103,СВЦЭМ!$B$33:$B$776,D$83)+'СЕТ СН'!$H$9+СВЦЭМ!$D$10+'СЕТ СН'!$H$6-'СЕТ СН'!$H$19</f>
        <v>1020.9714692900001</v>
      </c>
      <c r="E103" s="36">
        <f>SUMIFS(СВЦЭМ!$C$33:$C$776,СВЦЭМ!$A$33:$A$776,$A103,СВЦЭМ!$B$33:$B$776,E$83)+'СЕТ СН'!$H$9+СВЦЭМ!$D$10+'СЕТ СН'!$H$6-'СЕТ СН'!$H$19</f>
        <v>1051.94589094</v>
      </c>
      <c r="F103" s="36">
        <f>SUMIFS(СВЦЭМ!$C$33:$C$776,СВЦЭМ!$A$33:$A$776,$A103,СВЦЭМ!$B$33:$B$776,F$83)+'СЕТ СН'!$H$9+СВЦЭМ!$D$10+'СЕТ СН'!$H$6-'СЕТ СН'!$H$19</f>
        <v>1066.1795708500001</v>
      </c>
      <c r="G103" s="36">
        <f>SUMIFS(СВЦЭМ!$C$33:$C$776,СВЦЭМ!$A$33:$A$776,$A103,СВЦЭМ!$B$33:$B$776,G$83)+'СЕТ СН'!$H$9+СВЦЭМ!$D$10+'СЕТ СН'!$H$6-'СЕТ СН'!$H$19</f>
        <v>1048.7193854</v>
      </c>
      <c r="H103" s="36">
        <f>SUMIFS(СВЦЭМ!$C$33:$C$776,СВЦЭМ!$A$33:$A$776,$A103,СВЦЭМ!$B$33:$B$776,H$83)+'СЕТ СН'!$H$9+СВЦЭМ!$D$10+'СЕТ СН'!$H$6-'СЕТ СН'!$H$19</f>
        <v>1030.1675010900001</v>
      </c>
      <c r="I103" s="36">
        <f>SUMIFS(СВЦЭМ!$C$33:$C$776,СВЦЭМ!$A$33:$A$776,$A103,СВЦЭМ!$B$33:$B$776,I$83)+'СЕТ СН'!$H$9+СВЦЭМ!$D$10+'СЕТ СН'!$H$6-'СЕТ СН'!$H$19</f>
        <v>985.90261009000005</v>
      </c>
      <c r="J103" s="36">
        <f>SUMIFS(СВЦЭМ!$C$33:$C$776,СВЦЭМ!$A$33:$A$776,$A103,СВЦЭМ!$B$33:$B$776,J$83)+'СЕТ СН'!$H$9+СВЦЭМ!$D$10+'СЕТ СН'!$H$6-'СЕТ СН'!$H$19</f>
        <v>947.02539881000007</v>
      </c>
      <c r="K103" s="36">
        <f>SUMIFS(СВЦЭМ!$C$33:$C$776,СВЦЭМ!$A$33:$A$776,$A103,СВЦЭМ!$B$33:$B$776,K$83)+'СЕТ СН'!$H$9+СВЦЭМ!$D$10+'СЕТ СН'!$H$6-'СЕТ СН'!$H$19</f>
        <v>926.96701773000007</v>
      </c>
      <c r="L103" s="36">
        <f>SUMIFS(СВЦЭМ!$C$33:$C$776,СВЦЭМ!$A$33:$A$776,$A103,СВЦЭМ!$B$33:$B$776,L$83)+'СЕТ СН'!$H$9+СВЦЭМ!$D$10+'СЕТ СН'!$H$6-'СЕТ СН'!$H$19</f>
        <v>923.34369501000003</v>
      </c>
      <c r="M103" s="36">
        <f>SUMIFS(СВЦЭМ!$C$33:$C$776,СВЦЭМ!$A$33:$A$776,$A103,СВЦЭМ!$B$33:$B$776,M$83)+'СЕТ СН'!$H$9+СВЦЭМ!$D$10+'СЕТ СН'!$H$6-'СЕТ СН'!$H$19</f>
        <v>893.20970072</v>
      </c>
      <c r="N103" s="36">
        <f>SUMIFS(СВЦЭМ!$C$33:$C$776,СВЦЭМ!$A$33:$A$776,$A103,СВЦЭМ!$B$33:$B$776,N$83)+'СЕТ СН'!$H$9+СВЦЭМ!$D$10+'СЕТ СН'!$H$6-'СЕТ СН'!$H$19</f>
        <v>864.56189500000005</v>
      </c>
      <c r="O103" s="36">
        <f>SUMIFS(СВЦЭМ!$C$33:$C$776,СВЦЭМ!$A$33:$A$776,$A103,СВЦЭМ!$B$33:$B$776,O$83)+'СЕТ СН'!$H$9+СВЦЭМ!$D$10+'СЕТ СН'!$H$6-'СЕТ СН'!$H$19</f>
        <v>862.75201472000003</v>
      </c>
      <c r="P103" s="36">
        <f>SUMIFS(СВЦЭМ!$C$33:$C$776,СВЦЭМ!$A$33:$A$776,$A103,СВЦЭМ!$B$33:$B$776,P$83)+'СЕТ СН'!$H$9+СВЦЭМ!$D$10+'СЕТ СН'!$H$6-'СЕТ СН'!$H$19</f>
        <v>854.54418014999999</v>
      </c>
      <c r="Q103" s="36">
        <f>SUMIFS(СВЦЭМ!$C$33:$C$776,СВЦЭМ!$A$33:$A$776,$A103,СВЦЭМ!$B$33:$B$776,Q$83)+'СЕТ СН'!$H$9+СВЦЭМ!$D$10+'СЕТ СН'!$H$6-'СЕТ СН'!$H$19</f>
        <v>860.04373529999998</v>
      </c>
      <c r="R103" s="36">
        <f>SUMIFS(СВЦЭМ!$C$33:$C$776,СВЦЭМ!$A$33:$A$776,$A103,СВЦЭМ!$B$33:$B$776,R$83)+'СЕТ СН'!$H$9+СВЦЭМ!$D$10+'СЕТ СН'!$H$6-'СЕТ СН'!$H$19</f>
        <v>861.80285360000005</v>
      </c>
      <c r="S103" s="36">
        <f>SUMIFS(СВЦЭМ!$C$33:$C$776,СВЦЭМ!$A$33:$A$776,$A103,СВЦЭМ!$B$33:$B$776,S$83)+'СЕТ СН'!$H$9+СВЦЭМ!$D$10+'СЕТ СН'!$H$6-'СЕТ СН'!$H$19</f>
        <v>867.95218383999998</v>
      </c>
      <c r="T103" s="36">
        <f>SUMIFS(СВЦЭМ!$C$33:$C$776,СВЦЭМ!$A$33:$A$776,$A103,СВЦЭМ!$B$33:$B$776,T$83)+'СЕТ СН'!$H$9+СВЦЭМ!$D$10+'СЕТ СН'!$H$6-'СЕТ СН'!$H$19</f>
        <v>882.77066989000002</v>
      </c>
      <c r="U103" s="36">
        <f>SUMIFS(СВЦЭМ!$C$33:$C$776,СВЦЭМ!$A$33:$A$776,$A103,СВЦЭМ!$B$33:$B$776,U$83)+'СЕТ СН'!$H$9+СВЦЭМ!$D$10+'СЕТ СН'!$H$6-'СЕТ СН'!$H$19</f>
        <v>902.81893664000006</v>
      </c>
      <c r="V103" s="36">
        <f>SUMIFS(СВЦЭМ!$C$33:$C$776,СВЦЭМ!$A$33:$A$776,$A103,СВЦЭМ!$B$33:$B$776,V$83)+'СЕТ СН'!$H$9+СВЦЭМ!$D$10+'СЕТ СН'!$H$6-'СЕТ СН'!$H$19</f>
        <v>911.43877398000006</v>
      </c>
      <c r="W103" s="36">
        <f>SUMIFS(СВЦЭМ!$C$33:$C$776,СВЦЭМ!$A$33:$A$776,$A103,СВЦЭМ!$B$33:$B$776,W$83)+'СЕТ СН'!$H$9+СВЦЭМ!$D$10+'СЕТ СН'!$H$6-'СЕТ СН'!$H$19</f>
        <v>898.47561711000003</v>
      </c>
      <c r="X103" s="36">
        <f>SUMIFS(СВЦЭМ!$C$33:$C$776,СВЦЭМ!$A$33:$A$776,$A103,СВЦЭМ!$B$33:$B$776,X$83)+'СЕТ СН'!$H$9+СВЦЭМ!$D$10+'СЕТ СН'!$H$6-'СЕТ СН'!$H$19</f>
        <v>873.22199974</v>
      </c>
      <c r="Y103" s="36">
        <f>SUMIFS(СВЦЭМ!$C$33:$C$776,СВЦЭМ!$A$33:$A$776,$A103,СВЦЭМ!$B$33:$B$776,Y$83)+'СЕТ СН'!$H$9+СВЦЭМ!$D$10+'СЕТ СН'!$H$6-'СЕТ СН'!$H$19</f>
        <v>948.25360909000005</v>
      </c>
    </row>
    <row r="104" spans="1:25" ht="15.75" x14ac:dyDescent="0.2">
      <c r="A104" s="35">
        <f t="shared" si="2"/>
        <v>44095</v>
      </c>
      <c r="B104" s="36">
        <f>SUMIFS(СВЦЭМ!$C$33:$C$776,СВЦЭМ!$A$33:$A$776,$A104,СВЦЭМ!$B$33:$B$776,B$83)+'СЕТ СН'!$H$9+СВЦЭМ!$D$10+'СЕТ СН'!$H$6-'СЕТ СН'!$H$19</f>
        <v>980.53224306000004</v>
      </c>
      <c r="C104" s="36">
        <f>SUMIFS(СВЦЭМ!$C$33:$C$776,СВЦЭМ!$A$33:$A$776,$A104,СВЦЭМ!$B$33:$B$776,C$83)+'СЕТ СН'!$H$9+СВЦЭМ!$D$10+'СЕТ СН'!$H$6-'СЕТ СН'!$H$19</f>
        <v>987.50692933000005</v>
      </c>
      <c r="D104" s="36">
        <f>SUMIFS(СВЦЭМ!$C$33:$C$776,СВЦЭМ!$A$33:$A$776,$A104,СВЦЭМ!$B$33:$B$776,D$83)+'СЕТ СН'!$H$9+СВЦЭМ!$D$10+'СЕТ СН'!$H$6-'СЕТ СН'!$H$19</f>
        <v>996.20326209000007</v>
      </c>
      <c r="E104" s="36">
        <f>SUMIFS(СВЦЭМ!$C$33:$C$776,СВЦЭМ!$A$33:$A$776,$A104,СВЦЭМ!$B$33:$B$776,E$83)+'СЕТ СН'!$H$9+СВЦЭМ!$D$10+'СЕТ СН'!$H$6-'СЕТ СН'!$H$19</f>
        <v>1016.2920426000001</v>
      </c>
      <c r="F104" s="36">
        <f>SUMIFS(СВЦЭМ!$C$33:$C$776,СВЦЭМ!$A$33:$A$776,$A104,СВЦЭМ!$B$33:$B$776,F$83)+'СЕТ СН'!$H$9+СВЦЭМ!$D$10+'СЕТ СН'!$H$6-'СЕТ СН'!$H$19</f>
        <v>1017.54328015</v>
      </c>
      <c r="G104" s="36">
        <f>SUMIFS(СВЦЭМ!$C$33:$C$776,СВЦЭМ!$A$33:$A$776,$A104,СВЦЭМ!$B$33:$B$776,G$83)+'СЕТ СН'!$H$9+СВЦЭМ!$D$10+'СЕТ СН'!$H$6-'СЕТ СН'!$H$19</f>
        <v>1002.85360642</v>
      </c>
      <c r="H104" s="36">
        <f>SUMIFS(СВЦЭМ!$C$33:$C$776,СВЦЭМ!$A$33:$A$776,$A104,СВЦЭМ!$B$33:$B$776,H$83)+'СЕТ СН'!$H$9+СВЦЭМ!$D$10+'СЕТ СН'!$H$6-'СЕТ СН'!$H$19</f>
        <v>959.75556595</v>
      </c>
      <c r="I104" s="36">
        <f>SUMIFS(СВЦЭМ!$C$33:$C$776,СВЦЭМ!$A$33:$A$776,$A104,СВЦЭМ!$B$33:$B$776,I$83)+'СЕТ СН'!$H$9+СВЦЭМ!$D$10+'СЕТ СН'!$H$6-'СЕТ СН'!$H$19</f>
        <v>911.83725466999999</v>
      </c>
      <c r="J104" s="36">
        <f>SUMIFS(СВЦЭМ!$C$33:$C$776,СВЦЭМ!$A$33:$A$776,$A104,СВЦЭМ!$B$33:$B$776,J$83)+'СЕТ СН'!$H$9+СВЦЭМ!$D$10+'СЕТ СН'!$H$6-'СЕТ СН'!$H$19</f>
        <v>871.39990942999998</v>
      </c>
      <c r="K104" s="36">
        <f>SUMIFS(СВЦЭМ!$C$33:$C$776,СВЦЭМ!$A$33:$A$776,$A104,СВЦЭМ!$B$33:$B$776,K$83)+'СЕТ СН'!$H$9+СВЦЭМ!$D$10+'СЕТ СН'!$H$6-'СЕТ СН'!$H$19</f>
        <v>856.58983517000001</v>
      </c>
      <c r="L104" s="36">
        <f>SUMIFS(СВЦЭМ!$C$33:$C$776,СВЦЭМ!$A$33:$A$776,$A104,СВЦЭМ!$B$33:$B$776,L$83)+'СЕТ СН'!$H$9+СВЦЭМ!$D$10+'СЕТ СН'!$H$6-'СЕТ СН'!$H$19</f>
        <v>878.66940886999998</v>
      </c>
      <c r="M104" s="36">
        <f>SUMIFS(СВЦЭМ!$C$33:$C$776,СВЦЭМ!$A$33:$A$776,$A104,СВЦЭМ!$B$33:$B$776,M$83)+'СЕТ СН'!$H$9+СВЦЭМ!$D$10+'СЕТ СН'!$H$6-'СЕТ СН'!$H$19</f>
        <v>846.83861250000007</v>
      </c>
      <c r="N104" s="36">
        <f>SUMIFS(СВЦЭМ!$C$33:$C$776,СВЦЭМ!$A$33:$A$776,$A104,СВЦЭМ!$B$33:$B$776,N$83)+'СЕТ СН'!$H$9+СВЦЭМ!$D$10+'СЕТ СН'!$H$6-'СЕТ СН'!$H$19</f>
        <v>800.00274522000007</v>
      </c>
      <c r="O104" s="36">
        <f>SUMIFS(СВЦЭМ!$C$33:$C$776,СВЦЭМ!$A$33:$A$776,$A104,СВЦЭМ!$B$33:$B$776,O$83)+'СЕТ СН'!$H$9+СВЦЭМ!$D$10+'СЕТ СН'!$H$6-'СЕТ СН'!$H$19</f>
        <v>801.90419140000006</v>
      </c>
      <c r="P104" s="36">
        <f>SUMIFS(СВЦЭМ!$C$33:$C$776,СВЦЭМ!$A$33:$A$776,$A104,СВЦЭМ!$B$33:$B$776,P$83)+'СЕТ СН'!$H$9+СВЦЭМ!$D$10+'СЕТ СН'!$H$6-'СЕТ СН'!$H$19</f>
        <v>795.08210833999999</v>
      </c>
      <c r="Q104" s="36">
        <f>SUMIFS(СВЦЭМ!$C$33:$C$776,СВЦЭМ!$A$33:$A$776,$A104,СВЦЭМ!$B$33:$B$776,Q$83)+'СЕТ СН'!$H$9+СВЦЭМ!$D$10+'СЕТ СН'!$H$6-'СЕТ СН'!$H$19</f>
        <v>792.53161593000004</v>
      </c>
      <c r="R104" s="36">
        <f>SUMIFS(СВЦЭМ!$C$33:$C$776,СВЦЭМ!$A$33:$A$776,$A104,СВЦЭМ!$B$33:$B$776,R$83)+'СЕТ СН'!$H$9+СВЦЭМ!$D$10+'СЕТ СН'!$H$6-'СЕТ СН'!$H$19</f>
        <v>795.18073283000001</v>
      </c>
      <c r="S104" s="36">
        <f>SUMIFS(СВЦЭМ!$C$33:$C$776,СВЦЭМ!$A$33:$A$776,$A104,СВЦЭМ!$B$33:$B$776,S$83)+'СЕТ СН'!$H$9+СВЦЭМ!$D$10+'СЕТ СН'!$H$6-'СЕТ СН'!$H$19</f>
        <v>801.22932636999997</v>
      </c>
      <c r="T104" s="36">
        <f>SUMIFS(СВЦЭМ!$C$33:$C$776,СВЦЭМ!$A$33:$A$776,$A104,СВЦЭМ!$B$33:$B$776,T$83)+'СЕТ СН'!$H$9+СВЦЭМ!$D$10+'СЕТ СН'!$H$6-'СЕТ СН'!$H$19</f>
        <v>825.12387796000007</v>
      </c>
      <c r="U104" s="36">
        <f>SUMIFS(СВЦЭМ!$C$33:$C$776,СВЦЭМ!$A$33:$A$776,$A104,СВЦЭМ!$B$33:$B$776,U$83)+'СЕТ СН'!$H$9+СВЦЭМ!$D$10+'СЕТ СН'!$H$6-'СЕТ СН'!$H$19</f>
        <v>839.08895602999996</v>
      </c>
      <c r="V104" s="36">
        <f>SUMIFS(СВЦЭМ!$C$33:$C$776,СВЦЭМ!$A$33:$A$776,$A104,СВЦЭМ!$B$33:$B$776,V$83)+'СЕТ СН'!$H$9+СВЦЭМ!$D$10+'СЕТ СН'!$H$6-'СЕТ СН'!$H$19</f>
        <v>846.88127903999998</v>
      </c>
      <c r="W104" s="36">
        <f>SUMIFS(СВЦЭМ!$C$33:$C$776,СВЦЭМ!$A$33:$A$776,$A104,СВЦЭМ!$B$33:$B$776,W$83)+'СЕТ СН'!$H$9+СВЦЭМ!$D$10+'СЕТ СН'!$H$6-'СЕТ СН'!$H$19</f>
        <v>825.37804360000007</v>
      </c>
      <c r="X104" s="36">
        <f>SUMIFS(СВЦЭМ!$C$33:$C$776,СВЦЭМ!$A$33:$A$776,$A104,СВЦЭМ!$B$33:$B$776,X$83)+'СЕТ СН'!$H$9+СВЦЭМ!$D$10+'СЕТ СН'!$H$6-'СЕТ СН'!$H$19</f>
        <v>803.57770712000001</v>
      </c>
      <c r="Y104" s="36">
        <f>SUMIFS(СВЦЭМ!$C$33:$C$776,СВЦЭМ!$A$33:$A$776,$A104,СВЦЭМ!$B$33:$B$776,Y$83)+'СЕТ СН'!$H$9+СВЦЭМ!$D$10+'СЕТ СН'!$H$6-'СЕТ СН'!$H$19</f>
        <v>891.32975736000003</v>
      </c>
    </row>
    <row r="105" spans="1:25" ht="15.75" x14ac:dyDescent="0.2">
      <c r="A105" s="35">
        <f t="shared" si="2"/>
        <v>44096</v>
      </c>
      <c r="B105" s="36">
        <f>SUMIFS(СВЦЭМ!$C$33:$C$776,СВЦЭМ!$A$33:$A$776,$A105,СВЦЭМ!$B$33:$B$776,B$83)+'СЕТ СН'!$H$9+СВЦЭМ!$D$10+'СЕТ СН'!$H$6-'СЕТ СН'!$H$19</f>
        <v>985.70222745000001</v>
      </c>
      <c r="C105" s="36">
        <f>SUMIFS(СВЦЭМ!$C$33:$C$776,СВЦЭМ!$A$33:$A$776,$A105,СВЦЭМ!$B$33:$B$776,C$83)+'СЕТ СН'!$H$9+СВЦЭМ!$D$10+'СЕТ СН'!$H$6-'СЕТ СН'!$H$19</f>
        <v>1023.0752209</v>
      </c>
      <c r="D105" s="36">
        <f>SUMIFS(СВЦЭМ!$C$33:$C$776,СВЦЭМ!$A$33:$A$776,$A105,СВЦЭМ!$B$33:$B$776,D$83)+'СЕТ СН'!$H$9+СВЦЭМ!$D$10+'СЕТ СН'!$H$6-'СЕТ СН'!$H$19</f>
        <v>1042.2928161100001</v>
      </c>
      <c r="E105" s="36">
        <f>SUMIFS(СВЦЭМ!$C$33:$C$776,СВЦЭМ!$A$33:$A$776,$A105,СВЦЭМ!$B$33:$B$776,E$83)+'СЕТ СН'!$H$9+СВЦЭМ!$D$10+'СЕТ СН'!$H$6-'СЕТ СН'!$H$19</f>
        <v>1064.3333769800001</v>
      </c>
      <c r="F105" s="36">
        <f>SUMIFS(СВЦЭМ!$C$33:$C$776,СВЦЭМ!$A$33:$A$776,$A105,СВЦЭМ!$B$33:$B$776,F$83)+'СЕТ СН'!$H$9+СВЦЭМ!$D$10+'СЕТ СН'!$H$6-'СЕТ СН'!$H$19</f>
        <v>1052.0970675200001</v>
      </c>
      <c r="G105" s="36">
        <f>SUMIFS(СВЦЭМ!$C$33:$C$776,СВЦЭМ!$A$33:$A$776,$A105,СВЦЭМ!$B$33:$B$776,G$83)+'СЕТ СН'!$H$9+СВЦЭМ!$D$10+'СЕТ СН'!$H$6-'СЕТ СН'!$H$19</f>
        <v>1024.34040243</v>
      </c>
      <c r="H105" s="36">
        <f>SUMIFS(СВЦЭМ!$C$33:$C$776,СВЦЭМ!$A$33:$A$776,$A105,СВЦЭМ!$B$33:$B$776,H$83)+'СЕТ СН'!$H$9+СВЦЭМ!$D$10+'СЕТ СН'!$H$6-'СЕТ СН'!$H$19</f>
        <v>987.61879005000003</v>
      </c>
      <c r="I105" s="36">
        <f>SUMIFS(СВЦЭМ!$C$33:$C$776,СВЦЭМ!$A$33:$A$776,$A105,СВЦЭМ!$B$33:$B$776,I$83)+'СЕТ СН'!$H$9+СВЦЭМ!$D$10+'СЕТ СН'!$H$6-'СЕТ СН'!$H$19</f>
        <v>965.25079562999997</v>
      </c>
      <c r="J105" s="36">
        <f>SUMIFS(СВЦЭМ!$C$33:$C$776,СВЦЭМ!$A$33:$A$776,$A105,СВЦЭМ!$B$33:$B$776,J$83)+'СЕТ СН'!$H$9+СВЦЭМ!$D$10+'СЕТ СН'!$H$6-'СЕТ СН'!$H$19</f>
        <v>933.12290422000001</v>
      </c>
      <c r="K105" s="36">
        <f>SUMIFS(СВЦЭМ!$C$33:$C$776,СВЦЭМ!$A$33:$A$776,$A105,СВЦЭМ!$B$33:$B$776,K$83)+'СЕТ СН'!$H$9+СВЦЭМ!$D$10+'СЕТ СН'!$H$6-'СЕТ СН'!$H$19</f>
        <v>920.80420045000005</v>
      </c>
      <c r="L105" s="36">
        <f>SUMIFS(СВЦЭМ!$C$33:$C$776,СВЦЭМ!$A$33:$A$776,$A105,СВЦЭМ!$B$33:$B$776,L$83)+'СЕТ СН'!$H$9+СВЦЭМ!$D$10+'СЕТ СН'!$H$6-'СЕТ СН'!$H$19</f>
        <v>920.82117776000007</v>
      </c>
      <c r="M105" s="36">
        <f>SUMIFS(СВЦЭМ!$C$33:$C$776,СВЦЭМ!$A$33:$A$776,$A105,СВЦЭМ!$B$33:$B$776,M$83)+'СЕТ СН'!$H$9+СВЦЭМ!$D$10+'СЕТ СН'!$H$6-'СЕТ СН'!$H$19</f>
        <v>892.79490137000005</v>
      </c>
      <c r="N105" s="36">
        <f>SUMIFS(СВЦЭМ!$C$33:$C$776,СВЦЭМ!$A$33:$A$776,$A105,СВЦЭМ!$B$33:$B$776,N$83)+'СЕТ СН'!$H$9+СВЦЭМ!$D$10+'СЕТ СН'!$H$6-'СЕТ СН'!$H$19</f>
        <v>840.83313406000002</v>
      </c>
      <c r="O105" s="36">
        <f>SUMIFS(СВЦЭМ!$C$33:$C$776,СВЦЭМ!$A$33:$A$776,$A105,СВЦЭМ!$B$33:$B$776,O$83)+'СЕТ СН'!$H$9+СВЦЭМ!$D$10+'СЕТ СН'!$H$6-'СЕТ СН'!$H$19</f>
        <v>830.54834442000003</v>
      </c>
      <c r="P105" s="36">
        <f>SUMIFS(СВЦЭМ!$C$33:$C$776,СВЦЭМ!$A$33:$A$776,$A105,СВЦЭМ!$B$33:$B$776,P$83)+'СЕТ СН'!$H$9+СВЦЭМ!$D$10+'СЕТ СН'!$H$6-'СЕТ СН'!$H$19</f>
        <v>822.52659125000002</v>
      </c>
      <c r="Q105" s="36">
        <f>SUMIFS(СВЦЭМ!$C$33:$C$776,СВЦЭМ!$A$33:$A$776,$A105,СВЦЭМ!$B$33:$B$776,Q$83)+'СЕТ СН'!$H$9+СВЦЭМ!$D$10+'СЕТ СН'!$H$6-'СЕТ СН'!$H$19</f>
        <v>829.21194557000001</v>
      </c>
      <c r="R105" s="36">
        <f>SUMIFS(СВЦЭМ!$C$33:$C$776,СВЦЭМ!$A$33:$A$776,$A105,СВЦЭМ!$B$33:$B$776,R$83)+'СЕТ СН'!$H$9+СВЦЭМ!$D$10+'СЕТ СН'!$H$6-'СЕТ СН'!$H$19</f>
        <v>830.70101175000002</v>
      </c>
      <c r="S105" s="36">
        <f>SUMIFS(СВЦЭМ!$C$33:$C$776,СВЦЭМ!$A$33:$A$776,$A105,СВЦЭМ!$B$33:$B$776,S$83)+'СЕТ СН'!$H$9+СВЦЭМ!$D$10+'СЕТ СН'!$H$6-'СЕТ СН'!$H$19</f>
        <v>831.98785223000004</v>
      </c>
      <c r="T105" s="36">
        <f>SUMIFS(СВЦЭМ!$C$33:$C$776,СВЦЭМ!$A$33:$A$776,$A105,СВЦЭМ!$B$33:$B$776,T$83)+'СЕТ СН'!$H$9+СВЦЭМ!$D$10+'СЕТ СН'!$H$6-'СЕТ СН'!$H$19</f>
        <v>840.76019136000002</v>
      </c>
      <c r="U105" s="36">
        <f>SUMIFS(СВЦЭМ!$C$33:$C$776,СВЦЭМ!$A$33:$A$776,$A105,СВЦЭМ!$B$33:$B$776,U$83)+'СЕТ СН'!$H$9+СВЦЭМ!$D$10+'СЕТ СН'!$H$6-'СЕТ СН'!$H$19</f>
        <v>865.82625586000006</v>
      </c>
      <c r="V105" s="36">
        <f>SUMIFS(СВЦЭМ!$C$33:$C$776,СВЦЭМ!$A$33:$A$776,$A105,СВЦЭМ!$B$33:$B$776,V$83)+'СЕТ СН'!$H$9+СВЦЭМ!$D$10+'СЕТ СН'!$H$6-'СЕТ СН'!$H$19</f>
        <v>864.54219537000006</v>
      </c>
      <c r="W105" s="36">
        <f>SUMIFS(СВЦЭМ!$C$33:$C$776,СВЦЭМ!$A$33:$A$776,$A105,СВЦЭМ!$B$33:$B$776,W$83)+'СЕТ СН'!$H$9+СВЦЭМ!$D$10+'СЕТ СН'!$H$6-'СЕТ СН'!$H$19</f>
        <v>854.88614794</v>
      </c>
      <c r="X105" s="36">
        <f>SUMIFS(СВЦЭМ!$C$33:$C$776,СВЦЭМ!$A$33:$A$776,$A105,СВЦЭМ!$B$33:$B$776,X$83)+'СЕТ СН'!$H$9+СВЦЭМ!$D$10+'СЕТ СН'!$H$6-'СЕТ СН'!$H$19</f>
        <v>852.83068513000001</v>
      </c>
      <c r="Y105" s="36">
        <f>SUMIFS(СВЦЭМ!$C$33:$C$776,СВЦЭМ!$A$33:$A$776,$A105,СВЦЭМ!$B$33:$B$776,Y$83)+'СЕТ СН'!$H$9+СВЦЭМ!$D$10+'СЕТ СН'!$H$6-'СЕТ СН'!$H$19</f>
        <v>926.28620770999999</v>
      </c>
    </row>
    <row r="106" spans="1:25" ht="15.75" x14ac:dyDescent="0.2">
      <c r="A106" s="35">
        <f t="shared" si="2"/>
        <v>44097</v>
      </c>
      <c r="B106" s="36">
        <f>SUMIFS(СВЦЭМ!$C$33:$C$776,СВЦЭМ!$A$33:$A$776,$A106,СВЦЭМ!$B$33:$B$776,B$83)+'СЕТ СН'!$H$9+СВЦЭМ!$D$10+'СЕТ СН'!$H$6-'СЕТ СН'!$H$19</f>
        <v>978.43858398999998</v>
      </c>
      <c r="C106" s="36">
        <f>SUMIFS(СВЦЭМ!$C$33:$C$776,СВЦЭМ!$A$33:$A$776,$A106,СВЦЭМ!$B$33:$B$776,C$83)+'СЕТ СН'!$H$9+СВЦЭМ!$D$10+'СЕТ СН'!$H$6-'СЕТ СН'!$H$19</f>
        <v>1017.07696228</v>
      </c>
      <c r="D106" s="36">
        <f>SUMIFS(СВЦЭМ!$C$33:$C$776,СВЦЭМ!$A$33:$A$776,$A106,СВЦЭМ!$B$33:$B$776,D$83)+'СЕТ СН'!$H$9+СВЦЭМ!$D$10+'СЕТ СН'!$H$6-'СЕТ СН'!$H$19</f>
        <v>1033.6326824300002</v>
      </c>
      <c r="E106" s="36">
        <f>SUMIFS(СВЦЭМ!$C$33:$C$776,СВЦЭМ!$A$33:$A$776,$A106,СВЦЭМ!$B$33:$B$776,E$83)+'СЕТ СН'!$H$9+СВЦЭМ!$D$10+'СЕТ СН'!$H$6-'СЕТ СН'!$H$19</f>
        <v>1052.37514061</v>
      </c>
      <c r="F106" s="36">
        <f>SUMIFS(СВЦЭМ!$C$33:$C$776,СВЦЭМ!$A$33:$A$776,$A106,СВЦЭМ!$B$33:$B$776,F$83)+'СЕТ СН'!$H$9+СВЦЭМ!$D$10+'СЕТ СН'!$H$6-'СЕТ СН'!$H$19</f>
        <v>1064.57268264</v>
      </c>
      <c r="G106" s="36">
        <f>SUMIFS(СВЦЭМ!$C$33:$C$776,СВЦЭМ!$A$33:$A$776,$A106,СВЦЭМ!$B$33:$B$776,G$83)+'СЕТ СН'!$H$9+СВЦЭМ!$D$10+'СЕТ СН'!$H$6-'СЕТ СН'!$H$19</f>
        <v>1044.21650535</v>
      </c>
      <c r="H106" s="36">
        <f>SUMIFS(СВЦЭМ!$C$33:$C$776,СВЦЭМ!$A$33:$A$776,$A106,СВЦЭМ!$B$33:$B$776,H$83)+'СЕТ СН'!$H$9+СВЦЭМ!$D$10+'СЕТ СН'!$H$6-'СЕТ СН'!$H$19</f>
        <v>994.68780671000002</v>
      </c>
      <c r="I106" s="36">
        <f>SUMIFS(СВЦЭМ!$C$33:$C$776,СВЦЭМ!$A$33:$A$776,$A106,СВЦЭМ!$B$33:$B$776,I$83)+'СЕТ СН'!$H$9+СВЦЭМ!$D$10+'СЕТ СН'!$H$6-'СЕТ СН'!$H$19</f>
        <v>937.85449701000005</v>
      </c>
      <c r="J106" s="36">
        <f>SUMIFS(СВЦЭМ!$C$33:$C$776,СВЦЭМ!$A$33:$A$776,$A106,СВЦЭМ!$B$33:$B$776,J$83)+'СЕТ СН'!$H$9+СВЦЭМ!$D$10+'СЕТ СН'!$H$6-'СЕТ СН'!$H$19</f>
        <v>906.66136201000006</v>
      </c>
      <c r="K106" s="36">
        <f>SUMIFS(СВЦЭМ!$C$33:$C$776,СВЦЭМ!$A$33:$A$776,$A106,СВЦЭМ!$B$33:$B$776,K$83)+'СЕТ СН'!$H$9+СВЦЭМ!$D$10+'СЕТ СН'!$H$6-'СЕТ СН'!$H$19</f>
        <v>898.62074926000003</v>
      </c>
      <c r="L106" s="36">
        <f>SUMIFS(СВЦЭМ!$C$33:$C$776,СВЦЭМ!$A$33:$A$776,$A106,СВЦЭМ!$B$33:$B$776,L$83)+'СЕТ СН'!$H$9+СВЦЭМ!$D$10+'СЕТ СН'!$H$6-'СЕТ СН'!$H$19</f>
        <v>892.60136591000003</v>
      </c>
      <c r="M106" s="36">
        <f>SUMIFS(СВЦЭМ!$C$33:$C$776,СВЦЭМ!$A$33:$A$776,$A106,СВЦЭМ!$B$33:$B$776,M$83)+'СЕТ СН'!$H$9+СВЦЭМ!$D$10+'СЕТ СН'!$H$6-'СЕТ СН'!$H$19</f>
        <v>851.34827095000003</v>
      </c>
      <c r="N106" s="36">
        <f>SUMIFS(СВЦЭМ!$C$33:$C$776,СВЦЭМ!$A$33:$A$776,$A106,СВЦЭМ!$B$33:$B$776,N$83)+'СЕТ СН'!$H$9+СВЦЭМ!$D$10+'СЕТ СН'!$H$6-'СЕТ СН'!$H$19</f>
        <v>843.68869532999997</v>
      </c>
      <c r="O106" s="36">
        <f>SUMIFS(СВЦЭМ!$C$33:$C$776,СВЦЭМ!$A$33:$A$776,$A106,СВЦЭМ!$B$33:$B$776,O$83)+'СЕТ СН'!$H$9+СВЦЭМ!$D$10+'СЕТ СН'!$H$6-'СЕТ СН'!$H$19</f>
        <v>839.64483733999998</v>
      </c>
      <c r="P106" s="36">
        <f>SUMIFS(СВЦЭМ!$C$33:$C$776,СВЦЭМ!$A$33:$A$776,$A106,СВЦЭМ!$B$33:$B$776,P$83)+'СЕТ СН'!$H$9+СВЦЭМ!$D$10+'СЕТ СН'!$H$6-'СЕТ СН'!$H$19</f>
        <v>837.09103852999999</v>
      </c>
      <c r="Q106" s="36">
        <f>SUMIFS(СВЦЭМ!$C$33:$C$776,СВЦЭМ!$A$33:$A$776,$A106,СВЦЭМ!$B$33:$B$776,Q$83)+'СЕТ СН'!$H$9+СВЦЭМ!$D$10+'СЕТ СН'!$H$6-'СЕТ СН'!$H$19</f>
        <v>836.54260675</v>
      </c>
      <c r="R106" s="36">
        <f>SUMIFS(СВЦЭМ!$C$33:$C$776,СВЦЭМ!$A$33:$A$776,$A106,СВЦЭМ!$B$33:$B$776,R$83)+'СЕТ СН'!$H$9+СВЦЭМ!$D$10+'СЕТ СН'!$H$6-'СЕТ СН'!$H$19</f>
        <v>835.34944898000003</v>
      </c>
      <c r="S106" s="36">
        <f>SUMIFS(СВЦЭМ!$C$33:$C$776,СВЦЭМ!$A$33:$A$776,$A106,СВЦЭМ!$B$33:$B$776,S$83)+'СЕТ СН'!$H$9+СВЦЭМ!$D$10+'СЕТ СН'!$H$6-'СЕТ СН'!$H$19</f>
        <v>839.42782646000001</v>
      </c>
      <c r="T106" s="36">
        <f>SUMIFS(СВЦЭМ!$C$33:$C$776,СВЦЭМ!$A$33:$A$776,$A106,СВЦЭМ!$B$33:$B$776,T$83)+'СЕТ СН'!$H$9+СВЦЭМ!$D$10+'СЕТ СН'!$H$6-'СЕТ СН'!$H$19</f>
        <v>838.28726216999996</v>
      </c>
      <c r="U106" s="36">
        <f>SUMIFS(СВЦЭМ!$C$33:$C$776,СВЦЭМ!$A$33:$A$776,$A106,СВЦЭМ!$B$33:$B$776,U$83)+'СЕТ СН'!$H$9+СВЦЭМ!$D$10+'СЕТ СН'!$H$6-'СЕТ СН'!$H$19</f>
        <v>856.62230887999999</v>
      </c>
      <c r="V106" s="36">
        <f>SUMIFS(СВЦЭМ!$C$33:$C$776,СВЦЭМ!$A$33:$A$776,$A106,СВЦЭМ!$B$33:$B$776,V$83)+'СЕТ СН'!$H$9+СВЦЭМ!$D$10+'СЕТ СН'!$H$6-'СЕТ СН'!$H$19</f>
        <v>849.04768142</v>
      </c>
      <c r="W106" s="36">
        <f>SUMIFS(СВЦЭМ!$C$33:$C$776,СВЦЭМ!$A$33:$A$776,$A106,СВЦЭМ!$B$33:$B$776,W$83)+'СЕТ СН'!$H$9+СВЦЭМ!$D$10+'СЕТ СН'!$H$6-'СЕТ СН'!$H$19</f>
        <v>838.38840114000004</v>
      </c>
      <c r="X106" s="36">
        <f>SUMIFS(СВЦЭМ!$C$33:$C$776,СВЦЭМ!$A$33:$A$776,$A106,СВЦЭМ!$B$33:$B$776,X$83)+'СЕТ СН'!$H$9+СВЦЭМ!$D$10+'СЕТ СН'!$H$6-'СЕТ СН'!$H$19</f>
        <v>826.02935459000003</v>
      </c>
      <c r="Y106" s="36">
        <f>SUMIFS(СВЦЭМ!$C$33:$C$776,СВЦЭМ!$A$33:$A$776,$A106,СВЦЭМ!$B$33:$B$776,Y$83)+'СЕТ СН'!$H$9+СВЦЭМ!$D$10+'СЕТ СН'!$H$6-'СЕТ СН'!$H$19</f>
        <v>882.80106024999998</v>
      </c>
    </row>
    <row r="107" spans="1:25" ht="15.75" x14ac:dyDescent="0.2">
      <c r="A107" s="35">
        <f t="shared" si="2"/>
        <v>44098</v>
      </c>
      <c r="B107" s="36">
        <f>SUMIFS(СВЦЭМ!$C$33:$C$776,СВЦЭМ!$A$33:$A$776,$A107,СВЦЭМ!$B$33:$B$776,B$83)+'СЕТ СН'!$H$9+СВЦЭМ!$D$10+'СЕТ СН'!$H$6-'СЕТ СН'!$H$19</f>
        <v>1000.7241779</v>
      </c>
      <c r="C107" s="36">
        <f>SUMIFS(СВЦЭМ!$C$33:$C$776,СВЦЭМ!$A$33:$A$776,$A107,СВЦЭМ!$B$33:$B$776,C$83)+'СЕТ СН'!$H$9+СВЦЭМ!$D$10+'СЕТ СН'!$H$6-'СЕТ СН'!$H$19</f>
        <v>1017.40213233</v>
      </c>
      <c r="D107" s="36">
        <f>SUMIFS(СВЦЭМ!$C$33:$C$776,СВЦЭМ!$A$33:$A$776,$A107,СВЦЭМ!$B$33:$B$776,D$83)+'СЕТ СН'!$H$9+СВЦЭМ!$D$10+'СЕТ СН'!$H$6-'СЕТ СН'!$H$19</f>
        <v>1034.7899483200001</v>
      </c>
      <c r="E107" s="36">
        <f>SUMIFS(СВЦЭМ!$C$33:$C$776,СВЦЭМ!$A$33:$A$776,$A107,СВЦЭМ!$B$33:$B$776,E$83)+'СЕТ СН'!$H$9+СВЦЭМ!$D$10+'СЕТ СН'!$H$6-'СЕТ СН'!$H$19</f>
        <v>1040.07402624</v>
      </c>
      <c r="F107" s="36">
        <f>SUMIFS(СВЦЭМ!$C$33:$C$776,СВЦЭМ!$A$33:$A$776,$A107,СВЦЭМ!$B$33:$B$776,F$83)+'СЕТ СН'!$H$9+СВЦЭМ!$D$10+'СЕТ СН'!$H$6-'СЕТ СН'!$H$19</f>
        <v>1032.2721039400001</v>
      </c>
      <c r="G107" s="36">
        <f>SUMIFS(СВЦЭМ!$C$33:$C$776,СВЦЭМ!$A$33:$A$776,$A107,СВЦЭМ!$B$33:$B$776,G$83)+'СЕТ СН'!$H$9+СВЦЭМ!$D$10+'СЕТ СН'!$H$6-'СЕТ СН'!$H$19</f>
        <v>1029.5112245100001</v>
      </c>
      <c r="H107" s="36">
        <f>SUMIFS(СВЦЭМ!$C$33:$C$776,СВЦЭМ!$A$33:$A$776,$A107,СВЦЭМ!$B$33:$B$776,H$83)+'СЕТ СН'!$H$9+СВЦЭМ!$D$10+'СЕТ СН'!$H$6-'СЕТ СН'!$H$19</f>
        <v>1033.27521387</v>
      </c>
      <c r="I107" s="36">
        <f>SUMIFS(СВЦЭМ!$C$33:$C$776,СВЦЭМ!$A$33:$A$776,$A107,СВЦЭМ!$B$33:$B$776,I$83)+'СЕТ СН'!$H$9+СВЦЭМ!$D$10+'СЕТ СН'!$H$6-'СЕТ СН'!$H$19</f>
        <v>945.69715070000007</v>
      </c>
      <c r="J107" s="36">
        <f>SUMIFS(СВЦЭМ!$C$33:$C$776,СВЦЭМ!$A$33:$A$776,$A107,СВЦЭМ!$B$33:$B$776,J$83)+'СЕТ СН'!$H$9+СВЦЭМ!$D$10+'СЕТ СН'!$H$6-'СЕТ СН'!$H$19</f>
        <v>913.86653790000003</v>
      </c>
      <c r="K107" s="36">
        <f>SUMIFS(СВЦЭМ!$C$33:$C$776,СВЦЭМ!$A$33:$A$776,$A107,СВЦЭМ!$B$33:$B$776,K$83)+'СЕТ СН'!$H$9+СВЦЭМ!$D$10+'СЕТ СН'!$H$6-'СЕТ СН'!$H$19</f>
        <v>915.82503329999997</v>
      </c>
      <c r="L107" s="36">
        <f>SUMIFS(СВЦЭМ!$C$33:$C$776,СВЦЭМ!$A$33:$A$776,$A107,СВЦЭМ!$B$33:$B$776,L$83)+'СЕТ СН'!$H$9+СВЦЭМ!$D$10+'СЕТ СН'!$H$6-'СЕТ СН'!$H$19</f>
        <v>928.93021243999999</v>
      </c>
      <c r="M107" s="36">
        <f>SUMIFS(СВЦЭМ!$C$33:$C$776,СВЦЭМ!$A$33:$A$776,$A107,СВЦЭМ!$B$33:$B$776,M$83)+'СЕТ СН'!$H$9+СВЦЭМ!$D$10+'СЕТ СН'!$H$6-'СЕТ СН'!$H$19</f>
        <v>889.29716144999998</v>
      </c>
      <c r="N107" s="36">
        <f>SUMIFS(СВЦЭМ!$C$33:$C$776,СВЦЭМ!$A$33:$A$776,$A107,СВЦЭМ!$B$33:$B$776,N$83)+'СЕТ СН'!$H$9+СВЦЭМ!$D$10+'СЕТ СН'!$H$6-'СЕТ СН'!$H$19</f>
        <v>843.71677980000004</v>
      </c>
      <c r="O107" s="36">
        <f>SUMIFS(СВЦЭМ!$C$33:$C$776,СВЦЭМ!$A$33:$A$776,$A107,СВЦЭМ!$B$33:$B$776,O$83)+'СЕТ СН'!$H$9+СВЦЭМ!$D$10+'СЕТ СН'!$H$6-'СЕТ СН'!$H$19</f>
        <v>838.50285521000001</v>
      </c>
      <c r="P107" s="36">
        <f>SUMIFS(СВЦЭМ!$C$33:$C$776,СВЦЭМ!$A$33:$A$776,$A107,СВЦЭМ!$B$33:$B$776,P$83)+'СЕТ СН'!$H$9+СВЦЭМ!$D$10+'СЕТ СН'!$H$6-'СЕТ СН'!$H$19</f>
        <v>835.95355261999998</v>
      </c>
      <c r="Q107" s="36">
        <f>SUMIFS(СВЦЭМ!$C$33:$C$776,СВЦЭМ!$A$33:$A$776,$A107,СВЦЭМ!$B$33:$B$776,Q$83)+'СЕТ СН'!$H$9+СВЦЭМ!$D$10+'СЕТ СН'!$H$6-'СЕТ СН'!$H$19</f>
        <v>831.17512311999997</v>
      </c>
      <c r="R107" s="36">
        <f>SUMIFS(СВЦЭМ!$C$33:$C$776,СВЦЭМ!$A$33:$A$776,$A107,СВЦЭМ!$B$33:$B$776,R$83)+'СЕТ СН'!$H$9+СВЦЭМ!$D$10+'СЕТ СН'!$H$6-'СЕТ СН'!$H$19</f>
        <v>829.00689129</v>
      </c>
      <c r="S107" s="36">
        <f>SUMIFS(СВЦЭМ!$C$33:$C$776,СВЦЭМ!$A$33:$A$776,$A107,СВЦЭМ!$B$33:$B$776,S$83)+'СЕТ СН'!$H$9+СВЦЭМ!$D$10+'СЕТ СН'!$H$6-'СЕТ СН'!$H$19</f>
        <v>833.69666517999997</v>
      </c>
      <c r="T107" s="36">
        <f>SUMIFS(СВЦЭМ!$C$33:$C$776,СВЦЭМ!$A$33:$A$776,$A107,СВЦЭМ!$B$33:$B$776,T$83)+'СЕТ СН'!$H$9+СВЦЭМ!$D$10+'СЕТ СН'!$H$6-'СЕТ СН'!$H$19</f>
        <v>839.17587050999998</v>
      </c>
      <c r="U107" s="36">
        <f>SUMIFS(СВЦЭМ!$C$33:$C$776,СВЦЭМ!$A$33:$A$776,$A107,СВЦЭМ!$B$33:$B$776,U$83)+'СЕТ СН'!$H$9+СВЦЭМ!$D$10+'СЕТ СН'!$H$6-'СЕТ СН'!$H$19</f>
        <v>871.72119178000003</v>
      </c>
      <c r="V107" s="36">
        <f>SUMIFS(СВЦЭМ!$C$33:$C$776,СВЦЭМ!$A$33:$A$776,$A107,СВЦЭМ!$B$33:$B$776,V$83)+'СЕТ СН'!$H$9+СВЦЭМ!$D$10+'СЕТ СН'!$H$6-'СЕТ СН'!$H$19</f>
        <v>868.92919471000005</v>
      </c>
      <c r="W107" s="36">
        <f>SUMIFS(СВЦЭМ!$C$33:$C$776,СВЦЭМ!$A$33:$A$776,$A107,СВЦЭМ!$B$33:$B$776,W$83)+'СЕТ СН'!$H$9+СВЦЭМ!$D$10+'СЕТ СН'!$H$6-'СЕТ СН'!$H$19</f>
        <v>915.01170200000001</v>
      </c>
      <c r="X107" s="36">
        <f>SUMIFS(СВЦЭМ!$C$33:$C$776,СВЦЭМ!$A$33:$A$776,$A107,СВЦЭМ!$B$33:$B$776,X$83)+'СЕТ СН'!$H$9+СВЦЭМ!$D$10+'СЕТ СН'!$H$6-'СЕТ СН'!$H$19</f>
        <v>930.33487517000003</v>
      </c>
      <c r="Y107" s="36">
        <f>SUMIFS(СВЦЭМ!$C$33:$C$776,СВЦЭМ!$A$33:$A$776,$A107,СВЦЭМ!$B$33:$B$776,Y$83)+'СЕТ СН'!$H$9+СВЦЭМ!$D$10+'СЕТ СН'!$H$6-'СЕТ СН'!$H$19</f>
        <v>975.22441060000006</v>
      </c>
    </row>
    <row r="108" spans="1:25" ht="15.75" x14ac:dyDescent="0.2">
      <c r="A108" s="35">
        <f t="shared" si="2"/>
        <v>44099</v>
      </c>
      <c r="B108" s="36">
        <f>SUMIFS(СВЦЭМ!$C$33:$C$776,СВЦЭМ!$A$33:$A$776,$A108,СВЦЭМ!$B$33:$B$776,B$83)+'СЕТ СН'!$H$9+СВЦЭМ!$D$10+'СЕТ СН'!$H$6-'СЕТ СН'!$H$19</f>
        <v>972.63736459000006</v>
      </c>
      <c r="C108" s="36">
        <f>SUMIFS(СВЦЭМ!$C$33:$C$776,СВЦЭМ!$A$33:$A$776,$A108,СВЦЭМ!$B$33:$B$776,C$83)+'СЕТ СН'!$H$9+СВЦЭМ!$D$10+'СЕТ СН'!$H$6-'СЕТ СН'!$H$19</f>
        <v>984.09173880000003</v>
      </c>
      <c r="D108" s="36">
        <f>SUMIFS(СВЦЭМ!$C$33:$C$776,СВЦЭМ!$A$33:$A$776,$A108,СВЦЭМ!$B$33:$B$776,D$83)+'СЕТ СН'!$H$9+СВЦЭМ!$D$10+'СЕТ СН'!$H$6-'СЕТ СН'!$H$19</f>
        <v>997.85120953000001</v>
      </c>
      <c r="E108" s="36">
        <f>SUMIFS(СВЦЭМ!$C$33:$C$776,СВЦЭМ!$A$33:$A$776,$A108,СВЦЭМ!$B$33:$B$776,E$83)+'СЕТ СН'!$H$9+СВЦЭМ!$D$10+'СЕТ СН'!$H$6-'СЕТ СН'!$H$19</f>
        <v>1001.41054644</v>
      </c>
      <c r="F108" s="36">
        <f>SUMIFS(СВЦЭМ!$C$33:$C$776,СВЦЭМ!$A$33:$A$776,$A108,СВЦЭМ!$B$33:$B$776,F$83)+'СЕТ СН'!$H$9+СВЦЭМ!$D$10+'СЕТ СН'!$H$6-'СЕТ СН'!$H$19</f>
        <v>995.81738726000003</v>
      </c>
      <c r="G108" s="36">
        <f>SUMIFS(СВЦЭМ!$C$33:$C$776,СВЦЭМ!$A$33:$A$776,$A108,СВЦЭМ!$B$33:$B$776,G$83)+'СЕТ СН'!$H$9+СВЦЭМ!$D$10+'СЕТ СН'!$H$6-'СЕТ СН'!$H$19</f>
        <v>980.49655969000003</v>
      </c>
      <c r="H108" s="36">
        <f>SUMIFS(СВЦЭМ!$C$33:$C$776,СВЦЭМ!$A$33:$A$776,$A108,СВЦЭМ!$B$33:$B$776,H$83)+'СЕТ СН'!$H$9+СВЦЭМ!$D$10+'СЕТ СН'!$H$6-'СЕТ СН'!$H$19</f>
        <v>944.49886604000005</v>
      </c>
      <c r="I108" s="36">
        <f>SUMIFS(СВЦЭМ!$C$33:$C$776,СВЦЭМ!$A$33:$A$776,$A108,СВЦЭМ!$B$33:$B$776,I$83)+'СЕТ СН'!$H$9+СВЦЭМ!$D$10+'СЕТ СН'!$H$6-'СЕТ СН'!$H$19</f>
        <v>920.1485735</v>
      </c>
      <c r="J108" s="36">
        <f>SUMIFS(СВЦЭМ!$C$33:$C$776,СВЦЭМ!$A$33:$A$776,$A108,СВЦЭМ!$B$33:$B$776,J$83)+'СЕТ СН'!$H$9+СВЦЭМ!$D$10+'СЕТ СН'!$H$6-'СЕТ СН'!$H$19</f>
        <v>912.63940107999997</v>
      </c>
      <c r="K108" s="36">
        <f>SUMIFS(СВЦЭМ!$C$33:$C$776,СВЦЭМ!$A$33:$A$776,$A108,СВЦЭМ!$B$33:$B$776,K$83)+'СЕТ СН'!$H$9+СВЦЭМ!$D$10+'СЕТ СН'!$H$6-'СЕТ СН'!$H$19</f>
        <v>905.42797067000004</v>
      </c>
      <c r="L108" s="36">
        <f>SUMIFS(СВЦЭМ!$C$33:$C$776,СВЦЭМ!$A$33:$A$776,$A108,СВЦЭМ!$B$33:$B$776,L$83)+'СЕТ СН'!$H$9+СВЦЭМ!$D$10+'СЕТ СН'!$H$6-'СЕТ СН'!$H$19</f>
        <v>916.29653192000001</v>
      </c>
      <c r="M108" s="36">
        <f>SUMIFS(СВЦЭМ!$C$33:$C$776,СВЦЭМ!$A$33:$A$776,$A108,СВЦЭМ!$B$33:$B$776,M$83)+'СЕТ СН'!$H$9+СВЦЭМ!$D$10+'СЕТ СН'!$H$6-'СЕТ СН'!$H$19</f>
        <v>874.57891416000007</v>
      </c>
      <c r="N108" s="36">
        <f>SUMIFS(СВЦЭМ!$C$33:$C$776,СВЦЭМ!$A$33:$A$776,$A108,СВЦЭМ!$B$33:$B$776,N$83)+'СЕТ СН'!$H$9+СВЦЭМ!$D$10+'СЕТ СН'!$H$6-'СЕТ СН'!$H$19</f>
        <v>834.33198243000004</v>
      </c>
      <c r="O108" s="36">
        <f>SUMIFS(СВЦЭМ!$C$33:$C$776,СВЦЭМ!$A$33:$A$776,$A108,СВЦЭМ!$B$33:$B$776,O$83)+'СЕТ СН'!$H$9+СВЦЭМ!$D$10+'СЕТ СН'!$H$6-'СЕТ СН'!$H$19</f>
        <v>811.17458916999999</v>
      </c>
      <c r="P108" s="36">
        <f>SUMIFS(СВЦЭМ!$C$33:$C$776,СВЦЭМ!$A$33:$A$776,$A108,СВЦЭМ!$B$33:$B$776,P$83)+'СЕТ СН'!$H$9+СВЦЭМ!$D$10+'СЕТ СН'!$H$6-'СЕТ СН'!$H$19</f>
        <v>807.17257926000002</v>
      </c>
      <c r="Q108" s="36">
        <f>SUMIFS(СВЦЭМ!$C$33:$C$776,СВЦЭМ!$A$33:$A$776,$A108,СВЦЭМ!$B$33:$B$776,Q$83)+'СЕТ СН'!$H$9+СВЦЭМ!$D$10+'СЕТ СН'!$H$6-'СЕТ СН'!$H$19</f>
        <v>804.25164696000002</v>
      </c>
      <c r="R108" s="36">
        <f>SUMIFS(СВЦЭМ!$C$33:$C$776,СВЦЭМ!$A$33:$A$776,$A108,СВЦЭМ!$B$33:$B$776,R$83)+'СЕТ СН'!$H$9+СВЦЭМ!$D$10+'СЕТ СН'!$H$6-'СЕТ СН'!$H$19</f>
        <v>806.27537042000006</v>
      </c>
      <c r="S108" s="36">
        <f>SUMIFS(СВЦЭМ!$C$33:$C$776,СВЦЭМ!$A$33:$A$776,$A108,СВЦЭМ!$B$33:$B$776,S$83)+'СЕТ СН'!$H$9+СВЦЭМ!$D$10+'СЕТ СН'!$H$6-'СЕТ СН'!$H$19</f>
        <v>809.56599272000005</v>
      </c>
      <c r="T108" s="36">
        <f>SUMIFS(СВЦЭМ!$C$33:$C$776,СВЦЭМ!$A$33:$A$776,$A108,СВЦЭМ!$B$33:$B$776,T$83)+'СЕТ СН'!$H$9+СВЦЭМ!$D$10+'СЕТ СН'!$H$6-'СЕТ СН'!$H$19</f>
        <v>799.45915313</v>
      </c>
      <c r="U108" s="36">
        <f>SUMIFS(СВЦЭМ!$C$33:$C$776,СВЦЭМ!$A$33:$A$776,$A108,СВЦЭМ!$B$33:$B$776,U$83)+'СЕТ СН'!$H$9+СВЦЭМ!$D$10+'СЕТ СН'!$H$6-'СЕТ СН'!$H$19</f>
        <v>812.35394671000006</v>
      </c>
      <c r="V108" s="36">
        <f>SUMIFS(СВЦЭМ!$C$33:$C$776,СВЦЭМ!$A$33:$A$776,$A108,СВЦЭМ!$B$33:$B$776,V$83)+'СЕТ СН'!$H$9+СВЦЭМ!$D$10+'СЕТ СН'!$H$6-'СЕТ СН'!$H$19</f>
        <v>824.48315170000001</v>
      </c>
      <c r="W108" s="36">
        <f>SUMIFS(СВЦЭМ!$C$33:$C$776,СВЦЭМ!$A$33:$A$776,$A108,СВЦЭМ!$B$33:$B$776,W$83)+'СЕТ СН'!$H$9+СВЦЭМ!$D$10+'СЕТ СН'!$H$6-'СЕТ СН'!$H$19</f>
        <v>811.63453699000002</v>
      </c>
      <c r="X108" s="36">
        <f>SUMIFS(СВЦЭМ!$C$33:$C$776,СВЦЭМ!$A$33:$A$776,$A108,СВЦЭМ!$B$33:$B$776,X$83)+'СЕТ СН'!$H$9+СВЦЭМ!$D$10+'СЕТ СН'!$H$6-'СЕТ СН'!$H$19</f>
        <v>841.37199814999997</v>
      </c>
      <c r="Y108" s="36">
        <f>SUMIFS(СВЦЭМ!$C$33:$C$776,СВЦЭМ!$A$33:$A$776,$A108,СВЦЭМ!$B$33:$B$776,Y$83)+'СЕТ СН'!$H$9+СВЦЭМ!$D$10+'СЕТ СН'!$H$6-'СЕТ СН'!$H$19</f>
        <v>921.73261088000004</v>
      </c>
    </row>
    <row r="109" spans="1:25" ht="15.75" x14ac:dyDescent="0.2">
      <c r="A109" s="35">
        <f t="shared" si="2"/>
        <v>44100</v>
      </c>
      <c r="B109" s="36">
        <f>SUMIFS(СВЦЭМ!$C$33:$C$776,СВЦЭМ!$A$33:$A$776,$A109,СВЦЭМ!$B$33:$B$776,B$83)+'СЕТ СН'!$H$9+СВЦЭМ!$D$10+'СЕТ СН'!$H$6-'СЕТ СН'!$H$19</f>
        <v>995.49493332999998</v>
      </c>
      <c r="C109" s="36">
        <f>SUMIFS(СВЦЭМ!$C$33:$C$776,СВЦЭМ!$A$33:$A$776,$A109,СВЦЭМ!$B$33:$B$776,C$83)+'СЕТ СН'!$H$9+СВЦЭМ!$D$10+'СЕТ СН'!$H$6-'СЕТ СН'!$H$19</f>
        <v>1023.0281219</v>
      </c>
      <c r="D109" s="36">
        <f>SUMIFS(СВЦЭМ!$C$33:$C$776,СВЦЭМ!$A$33:$A$776,$A109,СВЦЭМ!$B$33:$B$776,D$83)+'СЕТ СН'!$H$9+СВЦЭМ!$D$10+'СЕТ СН'!$H$6-'СЕТ СН'!$H$19</f>
        <v>1039.3308733600002</v>
      </c>
      <c r="E109" s="36">
        <f>SUMIFS(СВЦЭМ!$C$33:$C$776,СВЦЭМ!$A$33:$A$776,$A109,СВЦЭМ!$B$33:$B$776,E$83)+'СЕТ СН'!$H$9+СВЦЭМ!$D$10+'СЕТ СН'!$H$6-'СЕТ СН'!$H$19</f>
        <v>1049.0410302600001</v>
      </c>
      <c r="F109" s="36">
        <f>SUMIFS(СВЦЭМ!$C$33:$C$776,СВЦЭМ!$A$33:$A$776,$A109,СВЦЭМ!$B$33:$B$776,F$83)+'СЕТ СН'!$H$9+СВЦЭМ!$D$10+'СЕТ СН'!$H$6-'СЕТ СН'!$H$19</f>
        <v>1055.9091028100001</v>
      </c>
      <c r="G109" s="36">
        <f>SUMIFS(СВЦЭМ!$C$33:$C$776,СВЦЭМ!$A$33:$A$776,$A109,СВЦЭМ!$B$33:$B$776,G$83)+'СЕТ СН'!$H$9+СВЦЭМ!$D$10+'СЕТ СН'!$H$6-'СЕТ СН'!$H$19</f>
        <v>1049.6693707300001</v>
      </c>
      <c r="H109" s="36">
        <f>SUMIFS(СВЦЭМ!$C$33:$C$776,СВЦЭМ!$A$33:$A$776,$A109,СВЦЭМ!$B$33:$B$776,H$83)+'СЕТ СН'!$H$9+СВЦЭМ!$D$10+'СЕТ СН'!$H$6-'СЕТ СН'!$H$19</f>
        <v>1020.29737758</v>
      </c>
      <c r="I109" s="36">
        <f>SUMIFS(СВЦЭМ!$C$33:$C$776,СВЦЭМ!$A$33:$A$776,$A109,СВЦЭМ!$B$33:$B$776,I$83)+'СЕТ СН'!$H$9+СВЦЭМ!$D$10+'СЕТ СН'!$H$6-'СЕТ СН'!$H$19</f>
        <v>985.29259129000002</v>
      </c>
      <c r="J109" s="36">
        <f>SUMIFS(СВЦЭМ!$C$33:$C$776,СВЦЭМ!$A$33:$A$776,$A109,СВЦЭМ!$B$33:$B$776,J$83)+'СЕТ СН'!$H$9+СВЦЭМ!$D$10+'СЕТ СН'!$H$6-'СЕТ СН'!$H$19</f>
        <v>943.95173040999998</v>
      </c>
      <c r="K109" s="36">
        <f>SUMIFS(СВЦЭМ!$C$33:$C$776,СВЦЭМ!$A$33:$A$776,$A109,СВЦЭМ!$B$33:$B$776,K$83)+'СЕТ СН'!$H$9+СВЦЭМ!$D$10+'СЕТ СН'!$H$6-'СЕТ СН'!$H$19</f>
        <v>921.34110527999997</v>
      </c>
      <c r="L109" s="36">
        <f>SUMIFS(СВЦЭМ!$C$33:$C$776,СВЦЭМ!$A$33:$A$776,$A109,СВЦЭМ!$B$33:$B$776,L$83)+'СЕТ СН'!$H$9+СВЦЭМ!$D$10+'СЕТ СН'!$H$6-'СЕТ СН'!$H$19</f>
        <v>910.33465739999997</v>
      </c>
      <c r="M109" s="36">
        <f>SUMIFS(СВЦЭМ!$C$33:$C$776,СВЦЭМ!$A$33:$A$776,$A109,СВЦЭМ!$B$33:$B$776,M$83)+'СЕТ СН'!$H$9+СВЦЭМ!$D$10+'СЕТ СН'!$H$6-'СЕТ СН'!$H$19</f>
        <v>868.50715072000003</v>
      </c>
      <c r="N109" s="36">
        <f>SUMIFS(СВЦЭМ!$C$33:$C$776,СВЦЭМ!$A$33:$A$776,$A109,СВЦЭМ!$B$33:$B$776,N$83)+'СЕТ СН'!$H$9+СВЦЭМ!$D$10+'СЕТ СН'!$H$6-'СЕТ СН'!$H$19</f>
        <v>837.18921526999998</v>
      </c>
      <c r="O109" s="36">
        <f>SUMIFS(СВЦЭМ!$C$33:$C$776,СВЦЭМ!$A$33:$A$776,$A109,СВЦЭМ!$B$33:$B$776,O$83)+'СЕТ СН'!$H$9+СВЦЭМ!$D$10+'СЕТ СН'!$H$6-'СЕТ СН'!$H$19</f>
        <v>817.78776463999998</v>
      </c>
      <c r="P109" s="36">
        <f>SUMIFS(СВЦЭМ!$C$33:$C$776,СВЦЭМ!$A$33:$A$776,$A109,СВЦЭМ!$B$33:$B$776,P$83)+'СЕТ СН'!$H$9+СВЦЭМ!$D$10+'СЕТ СН'!$H$6-'СЕТ СН'!$H$19</f>
        <v>815.76726361999999</v>
      </c>
      <c r="Q109" s="36">
        <f>SUMIFS(СВЦЭМ!$C$33:$C$776,СВЦЭМ!$A$33:$A$776,$A109,СВЦЭМ!$B$33:$B$776,Q$83)+'СЕТ СН'!$H$9+СВЦЭМ!$D$10+'СЕТ СН'!$H$6-'СЕТ СН'!$H$19</f>
        <v>816.15424392</v>
      </c>
      <c r="R109" s="36">
        <f>SUMIFS(СВЦЭМ!$C$33:$C$776,СВЦЭМ!$A$33:$A$776,$A109,СВЦЭМ!$B$33:$B$776,R$83)+'СЕТ СН'!$H$9+СВЦЭМ!$D$10+'СЕТ СН'!$H$6-'СЕТ СН'!$H$19</f>
        <v>814.21761284000002</v>
      </c>
      <c r="S109" s="36">
        <f>SUMIFS(СВЦЭМ!$C$33:$C$776,СВЦЭМ!$A$33:$A$776,$A109,СВЦЭМ!$B$33:$B$776,S$83)+'СЕТ СН'!$H$9+СВЦЭМ!$D$10+'СЕТ СН'!$H$6-'СЕТ СН'!$H$19</f>
        <v>814.04511011</v>
      </c>
      <c r="T109" s="36">
        <f>SUMIFS(СВЦЭМ!$C$33:$C$776,СВЦЭМ!$A$33:$A$776,$A109,СВЦЭМ!$B$33:$B$776,T$83)+'СЕТ СН'!$H$9+СВЦЭМ!$D$10+'СЕТ СН'!$H$6-'СЕТ СН'!$H$19</f>
        <v>807.88702023999997</v>
      </c>
      <c r="U109" s="36">
        <f>SUMIFS(СВЦЭМ!$C$33:$C$776,СВЦЭМ!$A$33:$A$776,$A109,СВЦЭМ!$B$33:$B$776,U$83)+'СЕТ СН'!$H$9+СВЦЭМ!$D$10+'СЕТ СН'!$H$6-'СЕТ СН'!$H$19</f>
        <v>824.01495734000002</v>
      </c>
      <c r="V109" s="36">
        <f>SUMIFS(СВЦЭМ!$C$33:$C$776,СВЦЭМ!$A$33:$A$776,$A109,СВЦЭМ!$B$33:$B$776,V$83)+'СЕТ СН'!$H$9+СВЦЭМ!$D$10+'СЕТ СН'!$H$6-'СЕТ СН'!$H$19</f>
        <v>826.54042810999999</v>
      </c>
      <c r="W109" s="36">
        <f>SUMIFS(СВЦЭМ!$C$33:$C$776,СВЦЭМ!$A$33:$A$776,$A109,СВЦЭМ!$B$33:$B$776,W$83)+'СЕТ СН'!$H$9+СВЦЭМ!$D$10+'СЕТ СН'!$H$6-'СЕТ СН'!$H$19</f>
        <v>805.09710114000006</v>
      </c>
      <c r="X109" s="36">
        <f>SUMIFS(СВЦЭМ!$C$33:$C$776,СВЦЭМ!$A$33:$A$776,$A109,СВЦЭМ!$B$33:$B$776,X$83)+'СЕТ СН'!$H$9+СВЦЭМ!$D$10+'СЕТ СН'!$H$6-'СЕТ СН'!$H$19</f>
        <v>833.25290961999997</v>
      </c>
      <c r="Y109" s="36">
        <f>SUMIFS(СВЦЭМ!$C$33:$C$776,СВЦЭМ!$A$33:$A$776,$A109,СВЦЭМ!$B$33:$B$776,Y$83)+'СЕТ СН'!$H$9+СВЦЭМ!$D$10+'СЕТ СН'!$H$6-'СЕТ СН'!$H$19</f>
        <v>917.80181203000006</v>
      </c>
    </row>
    <row r="110" spans="1:25" ht="15.75" x14ac:dyDescent="0.2">
      <c r="A110" s="35">
        <f t="shared" si="2"/>
        <v>44101</v>
      </c>
      <c r="B110" s="36">
        <f>SUMIFS(СВЦЭМ!$C$33:$C$776,СВЦЭМ!$A$33:$A$776,$A110,СВЦЭМ!$B$33:$B$776,B$83)+'СЕТ СН'!$H$9+СВЦЭМ!$D$10+'СЕТ СН'!$H$6-'СЕТ СН'!$H$19</f>
        <v>977.62593931000004</v>
      </c>
      <c r="C110" s="36">
        <f>SUMIFS(СВЦЭМ!$C$33:$C$776,СВЦЭМ!$A$33:$A$776,$A110,СВЦЭМ!$B$33:$B$776,C$83)+'СЕТ СН'!$H$9+СВЦЭМ!$D$10+'СЕТ СН'!$H$6-'СЕТ СН'!$H$19</f>
        <v>1000.22105801</v>
      </c>
      <c r="D110" s="36">
        <f>SUMIFS(СВЦЭМ!$C$33:$C$776,СВЦЭМ!$A$33:$A$776,$A110,СВЦЭМ!$B$33:$B$776,D$83)+'СЕТ СН'!$H$9+СВЦЭМ!$D$10+'СЕТ СН'!$H$6-'СЕТ СН'!$H$19</f>
        <v>1020.32131222</v>
      </c>
      <c r="E110" s="36">
        <f>SUMIFS(СВЦЭМ!$C$33:$C$776,СВЦЭМ!$A$33:$A$776,$A110,СВЦЭМ!$B$33:$B$776,E$83)+'СЕТ СН'!$H$9+СВЦЭМ!$D$10+'СЕТ СН'!$H$6-'СЕТ СН'!$H$19</f>
        <v>1033.28890155</v>
      </c>
      <c r="F110" s="36">
        <f>SUMIFS(СВЦЭМ!$C$33:$C$776,СВЦЭМ!$A$33:$A$776,$A110,СВЦЭМ!$B$33:$B$776,F$83)+'СЕТ СН'!$H$9+СВЦЭМ!$D$10+'СЕТ СН'!$H$6-'СЕТ СН'!$H$19</f>
        <v>1034.6313162600002</v>
      </c>
      <c r="G110" s="36">
        <f>SUMIFS(СВЦЭМ!$C$33:$C$776,СВЦЭМ!$A$33:$A$776,$A110,СВЦЭМ!$B$33:$B$776,G$83)+'СЕТ СН'!$H$9+СВЦЭМ!$D$10+'СЕТ СН'!$H$6-'СЕТ СН'!$H$19</f>
        <v>1030.7887239400002</v>
      </c>
      <c r="H110" s="36">
        <f>SUMIFS(СВЦЭМ!$C$33:$C$776,СВЦЭМ!$A$33:$A$776,$A110,СВЦЭМ!$B$33:$B$776,H$83)+'СЕТ СН'!$H$9+СВЦЭМ!$D$10+'СЕТ СН'!$H$6-'СЕТ СН'!$H$19</f>
        <v>1012.14818903</v>
      </c>
      <c r="I110" s="36">
        <f>SUMIFS(СВЦЭМ!$C$33:$C$776,СВЦЭМ!$A$33:$A$776,$A110,СВЦЭМ!$B$33:$B$776,I$83)+'СЕТ СН'!$H$9+СВЦЭМ!$D$10+'СЕТ СН'!$H$6-'СЕТ СН'!$H$19</f>
        <v>985.28410293000002</v>
      </c>
      <c r="J110" s="36">
        <f>SUMIFS(СВЦЭМ!$C$33:$C$776,СВЦЭМ!$A$33:$A$776,$A110,СВЦЭМ!$B$33:$B$776,J$83)+'СЕТ СН'!$H$9+СВЦЭМ!$D$10+'СЕТ СН'!$H$6-'СЕТ СН'!$H$19</f>
        <v>948.45249768999997</v>
      </c>
      <c r="K110" s="36">
        <f>SUMIFS(СВЦЭМ!$C$33:$C$776,СВЦЭМ!$A$33:$A$776,$A110,СВЦЭМ!$B$33:$B$776,K$83)+'СЕТ СН'!$H$9+СВЦЭМ!$D$10+'СЕТ СН'!$H$6-'СЕТ СН'!$H$19</f>
        <v>911.82603442000004</v>
      </c>
      <c r="L110" s="36">
        <f>SUMIFS(СВЦЭМ!$C$33:$C$776,СВЦЭМ!$A$33:$A$776,$A110,СВЦЭМ!$B$33:$B$776,L$83)+'СЕТ СН'!$H$9+СВЦЭМ!$D$10+'СЕТ СН'!$H$6-'СЕТ СН'!$H$19</f>
        <v>899.28361570000004</v>
      </c>
      <c r="M110" s="36">
        <f>SUMIFS(СВЦЭМ!$C$33:$C$776,СВЦЭМ!$A$33:$A$776,$A110,СВЦЭМ!$B$33:$B$776,M$83)+'СЕТ СН'!$H$9+СВЦЭМ!$D$10+'СЕТ СН'!$H$6-'СЕТ СН'!$H$19</f>
        <v>851.94593497000005</v>
      </c>
      <c r="N110" s="36">
        <f>SUMIFS(СВЦЭМ!$C$33:$C$776,СВЦЭМ!$A$33:$A$776,$A110,СВЦЭМ!$B$33:$B$776,N$83)+'СЕТ СН'!$H$9+СВЦЭМ!$D$10+'СЕТ СН'!$H$6-'СЕТ СН'!$H$19</f>
        <v>808.66883903000007</v>
      </c>
      <c r="O110" s="36">
        <f>SUMIFS(СВЦЭМ!$C$33:$C$776,СВЦЭМ!$A$33:$A$776,$A110,СВЦЭМ!$B$33:$B$776,O$83)+'СЕТ СН'!$H$9+СВЦЭМ!$D$10+'СЕТ СН'!$H$6-'СЕТ СН'!$H$19</f>
        <v>790.30748224000001</v>
      </c>
      <c r="P110" s="36">
        <f>SUMIFS(СВЦЭМ!$C$33:$C$776,СВЦЭМ!$A$33:$A$776,$A110,СВЦЭМ!$B$33:$B$776,P$83)+'СЕТ СН'!$H$9+СВЦЭМ!$D$10+'СЕТ СН'!$H$6-'СЕТ СН'!$H$19</f>
        <v>792.14142907000007</v>
      </c>
      <c r="Q110" s="36">
        <f>SUMIFS(СВЦЭМ!$C$33:$C$776,СВЦЭМ!$A$33:$A$776,$A110,СВЦЭМ!$B$33:$B$776,Q$83)+'СЕТ СН'!$H$9+СВЦЭМ!$D$10+'СЕТ СН'!$H$6-'СЕТ СН'!$H$19</f>
        <v>798.04523606999999</v>
      </c>
      <c r="R110" s="36">
        <f>SUMIFS(СВЦЭМ!$C$33:$C$776,СВЦЭМ!$A$33:$A$776,$A110,СВЦЭМ!$B$33:$B$776,R$83)+'СЕТ СН'!$H$9+СВЦЭМ!$D$10+'СЕТ СН'!$H$6-'СЕТ СН'!$H$19</f>
        <v>795.97509353999999</v>
      </c>
      <c r="S110" s="36">
        <f>SUMIFS(СВЦЭМ!$C$33:$C$776,СВЦЭМ!$A$33:$A$776,$A110,СВЦЭМ!$B$33:$B$776,S$83)+'СЕТ СН'!$H$9+СВЦЭМ!$D$10+'СЕТ СН'!$H$6-'СЕТ СН'!$H$19</f>
        <v>793.57771233000005</v>
      </c>
      <c r="T110" s="36">
        <f>SUMIFS(СВЦЭМ!$C$33:$C$776,СВЦЭМ!$A$33:$A$776,$A110,СВЦЭМ!$B$33:$B$776,T$83)+'СЕТ СН'!$H$9+СВЦЭМ!$D$10+'СЕТ СН'!$H$6-'СЕТ СН'!$H$19</f>
        <v>797.74406993000002</v>
      </c>
      <c r="U110" s="36">
        <f>SUMIFS(СВЦЭМ!$C$33:$C$776,СВЦЭМ!$A$33:$A$776,$A110,СВЦЭМ!$B$33:$B$776,U$83)+'СЕТ СН'!$H$9+СВЦЭМ!$D$10+'СЕТ СН'!$H$6-'СЕТ СН'!$H$19</f>
        <v>834.91613305999999</v>
      </c>
      <c r="V110" s="36">
        <f>SUMIFS(СВЦЭМ!$C$33:$C$776,СВЦЭМ!$A$33:$A$776,$A110,СВЦЭМ!$B$33:$B$776,V$83)+'СЕТ СН'!$H$9+СВЦЭМ!$D$10+'СЕТ СН'!$H$6-'СЕТ СН'!$H$19</f>
        <v>838.79424204999998</v>
      </c>
      <c r="W110" s="36">
        <f>SUMIFS(СВЦЭМ!$C$33:$C$776,СВЦЭМ!$A$33:$A$776,$A110,СВЦЭМ!$B$33:$B$776,W$83)+'СЕТ СН'!$H$9+СВЦЭМ!$D$10+'СЕТ СН'!$H$6-'СЕТ СН'!$H$19</f>
        <v>817.63513023999997</v>
      </c>
      <c r="X110" s="36">
        <f>SUMIFS(СВЦЭМ!$C$33:$C$776,СВЦЭМ!$A$33:$A$776,$A110,СВЦЭМ!$B$33:$B$776,X$83)+'СЕТ СН'!$H$9+СВЦЭМ!$D$10+'СЕТ СН'!$H$6-'СЕТ СН'!$H$19</f>
        <v>804.18896475999998</v>
      </c>
      <c r="Y110" s="36">
        <f>SUMIFS(СВЦЭМ!$C$33:$C$776,СВЦЭМ!$A$33:$A$776,$A110,СВЦЭМ!$B$33:$B$776,Y$83)+'СЕТ СН'!$H$9+СВЦЭМ!$D$10+'СЕТ СН'!$H$6-'СЕТ СН'!$H$19</f>
        <v>895.34376721000001</v>
      </c>
    </row>
    <row r="111" spans="1:25" ht="15.75" x14ac:dyDescent="0.2">
      <c r="A111" s="35">
        <f t="shared" si="2"/>
        <v>44102</v>
      </c>
      <c r="B111" s="36">
        <f>SUMIFS(СВЦЭМ!$C$33:$C$776,СВЦЭМ!$A$33:$A$776,$A111,СВЦЭМ!$B$33:$B$776,B$83)+'СЕТ СН'!$H$9+СВЦЭМ!$D$10+'СЕТ СН'!$H$6-'СЕТ СН'!$H$19</f>
        <v>968.17780458000004</v>
      </c>
      <c r="C111" s="36">
        <f>SUMIFS(СВЦЭМ!$C$33:$C$776,СВЦЭМ!$A$33:$A$776,$A111,СВЦЭМ!$B$33:$B$776,C$83)+'СЕТ СН'!$H$9+СВЦЭМ!$D$10+'СЕТ СН'!$H$6-'СЕТ СН'!$H$19</f>
        <v>983.12810463000005</v>
      </c>
      <c r="D111" s="36">
        <f>SUMIFS(СВЦЭМ!$C$33:$C$776,СВЦЭМ!$A$33:$A$776,$A111,СВЦЭМ!$B$33:$B$776,D$83)+'СЕТ СН'!$H$9+СВЦЭМ!$D$10+'СЕТ СН'!$H$6-'СЕТ СН'!$H$19</f>
        <v>995.74839385999996</v>
      </c>
      <c r="E111" s="36">
        <f>SUMIFS(СВЦЭМ!$C$33:$C$776,СВЦЭМ!$A$33:$A$776,$A111,СВЦЭМ!$B$33:$B$776,E$83)+'СЕТ СН'!$H$9+СВЦЭМ!$D$10+'СЕТ СН'!$H$6-'СЕТ СН'!$H$19</f>
        <v>1009.31375085</v>
      </c>
      <c r="F111" s="36">
        <f>SUMIFS(СВЦЭМ!$C$33:$C$776,СВЦЭМ!$A$33:$A$776,$A111,СВЦЭМ!$B$33:$B$776,F$83)+'СЕТ СН'!$H$9+СВЦЭМ!$D$10+'СЕТ СН'!$H$6-'СЕТ СН'!$H$19</f>
        <v>1010.41233592</v>
      </c>
      <c r="G111" s="36">
        <f>SUMIFS(СВЦЭМ!$C$33:$C$776,СВЦЭМ!$A$33:$A$776,$A111,СВЦЭМ!$B$33:$B$776,G$83)+'СЕТ СН'!$H$9+СВЦЭМ!$D$10+'СЕТ СН'!$H$6-'СЕТ СН'!$H$19</f>
        <v>995.06836798000006</v>
      </c>
      <c r="H111" s="36">
        <f>SUMIFS(СВЦЭМ!$C$33:$C$776,СВЦЭМ!$A$33:$A$776,$A111,СВЦЭМ!$B$33:$B$776,H$83)+'СЕТ СН'!$H$9+СВЦЭМ!$D$10+'СЕТ СН'!$H$6-'СЕТ СН'!$H$19</f>
        <v>951.43397992999996</v>
      </c>
      <c r="I111" s="36">
        <f>SUMIFS(СВЦЭМ!$C$33:$C$776,СВЦЭМ!$A$33:$A$776,$A111,СВЦЭМ!$B$33:$B$776,I$83)+'СЕТ СН'!$H$9+СВЦЭМ!$D$10+'СЕТ СН'!$H$6-'СЕТ СН'!$H$19</f>
        <v>934.11091220000003</v>
      </c>
      <c r="J111" s="36">
        <f>SUMIFS(СВЦЭМ!$C$33:$C$776,СВЦЭМ!$A$33:$A$776,$A111,СВЦЭМ!$B$33:$B$776,J$83)+'СЕТ СН'!$H$9+СВЦЭМ!$D$10+'СЕТ СН'!$H$6-'СЕТ СН'!$H$19</f>
        <v>900.49551704999999</v>
      </c>
      <c r="K111" s="36">
        <f>SUMIFS(СВЦЭМ!$C$33:$C$776,СВЦЭМ!$A$33:$A$776,$A111,СВЦЭМ!$B$33:$B$776,K$83)+'СЕТ СН'!$H$9+СВЦЭМ!$D$10+'СЕТ СН'!$H$6-'СЕТ СН'!$H$19</f>
        <v>887.44371701</v>
      </c>
      <c r="L111" s="36">
        <f>SUMIFS(СВЦЭМ!$C$33:$C$776,СВЦЭМ!$A$33:$A$776,$A111,СВЦЭМ!$B$33:$B$776,L$83)+'СЕТ СН'!$H$9+СВЦЭМ!$D$10+'СЕТ СН'!$H$6-'СЕТ СН'!$H$19</f>
        <v>892.34781624000004</v>
      </c>
      <c r="M111" s="36">
        <f>SUMIFS(СВЦЭМ!$C$33:$C$776,СВЦЭМ!$A$33:$A$776,$A111,СВЦЭМ!$B$33:$B$776,M$83)+'СЕТ СН'!$H$9+СВЦЭМ!$D$10+'СЕТ СН'!$H$6-'СЕТ СН'!$H$19</f>
        <v>849.09595673000001</v>
      </c>
      <c r="N111" s="36">
        <f>SUMIFS(СВЦЭМ!$C$33:$C$776,СВЦЭМ!$A$33:$A$776,$A111,СВЦЭМ!$B$33:$B$776,N$83)+'СЕТ СН'!$H$9+СВЦЭМ!$D$10+'СЕТ СН'!$H$6-'СЕТ СН'!$H$19</f>
        <v>802.45671889000005</v>
      </c>
      <c r="O111" s="36">
        <f>SUMIFS(СВЦЭМ!$C$33:$C$776,СВЦЭМ!$A$33:$A$776,$A111,СВЦЭМ!$B$33:$B$776,O$83)+'СЕТ СН'!$H$9+СВЦЭМ!$D$10+'СЕТ СН'!$H$6-'СЕТ СН'!$H$19</f>
        <v>784.28199365</v>
      </c>
      <c r="P111" s="36">
        <f>SUMIFS(СВЦЭМ!$C$33:$C$776,СВЦЭМ!$A$33:$A$776,$A111,СВЦЭМ!$B$33:$B$776,P$83)+'СЕТ СН'!$H$9+СВЦЭМ!$D$10+'СЕТ СН'!$H$6-'СЕТ СН'!$H$19</f>
        <v>777.81120657999998</v>
      </c>
      <c r="Q111" s="36">
        <f>SUMIFS(СВЦЭМ!$C$33:$C$776,СВЦЭМ!$A$33:$A$776,$A111,СВЦЭМ!$B$33:$B$776,Q$83)+'СЕТ СН'!$H$9+СВЦЭМ!$D$10+'СЕТ СН'!$H$6-'СЕТ СН'!$H$19</f>
        <v>777.90297427999997</v>
      </c>
      <c r="R111" s="36">
        <f>SUMIFS(СВЦЭМ!$C$33:$C$776,СВЦЭМ!$A$33:$A$776,$A111,СВЦЭМ!$B$33:$B$776,R$83)+'СЕТ СН'!$H$9+СВЦЭМ!$D$10+'СЕТ СН'!$H$6-'СЕТ СН'!$H$19</f>
        <v>771.93400665000001</v>
      </c>
      <c r="S111" s="36">
        <f>SUMIFS(СВЦЭМ!$C$33:$C$776,СВЦЭМ!$A$33:$A$776,$A111,СВЦЭМ!$B$33:$B$776,S$83)+'СЕТ СН'!$H$9+СВЦЭМ!$D$10+'СЕТ СН'!$H$6-'СЕТ СН'!$H$19</f>
        <v>786.13308663999999</v>
      </c>
      <c r="T111" s="36">
        <f>SUMIFS(СВЦЭМ!$C$33:$C$776,СВЦЭМ!$A$33:$A$776,$A111,СВЦЭМ!$B$33:$B$776,T$83)+'СЕТ СН'!$H$9+СВЦЭМ!$D$10+'СЕТ СН'!$H$6-'СЕТ СН'!$H$19</f>
        <v>799.40544236000005</v>
      </c>
      <c r="U111" s="36">
        <f>SUMIFS(СВЦЭМ!$C$33:$C$776,СВЦЭМ!$A$33:$A$776,$A111,СВЦЭМ!$B$33:$B$776,U$83)+'СЕТ СН'!$H$9+СВЦЭМ!$D$10+'СЕТ СН'!$H$6-'СЕТ СН'!$H$19</f>
        <v>826.50577422000003</v>
      </c>
      <c r="V111" s="36">
        <f>SUMIFS(СВЦЭМ!$C$33:$C$776,СВЦЭМ!$A$33:$A$776,$A111,СВЦЭМ!$B$33:$B$776,V$83)+'СЕТ СН'!$H$9+СВЦЭМ!$D$10+'СЕТ СН'!$H$6-'СЕТ СН'!$H$19</f>
        <v>816.42363476000003</v>
      </c>
      <c r="W111" s="36">
        <f>SUMIFS(СВЦЭМ!$C$33:$C$776,СВЦЭМ!$A$33:$A$776,$A111,СВЦЭМ!$B$33:$B$776,W$83)+'СЕТ СН'!$H$9+СВЦЭМ!$D$10+'СЕТ СН'!$H$6-'СЕТ СН'!$H$19</f>
        <v>798.67015708999998</v>
      </c>
      <c r="X111" s="36">
        <f>SUMIFS(СВЦЭМ!$C$33:$C$776,СВЦЭМ!$A$33:$A$776,$A111,СВЦЭМ!$B$33:$B$776,X$83)+'СЕТ СН'!$H$9+СВЦЭМ!$D$10+'СЕТ СН'!$H$6-'СЕТ СН'!$H$19</f>
        <v>804.06115786999999</v>
      </c>
      <c r="Y111" s="36">
        <f>SUMIFS(СВЦЭМ!$C$33:$C$776,СВЦЭМ!$A$33:$A$776,$A111,СВЦЭМ!$B$33:$B$776,Y$83)+'СЕТ СН'!$H$9+СВЦЭМ!$D$10+'СЕТ СН'!$H$6-'СЕТ СН'!$H$19</f>
        <v>881.56640726000001</v>
      </c>
    </row>
    <row r="112" spans="1:25" ht="15.75" x14ac:dyDescent="0.2">
      <c r="A112" s="35">
        <f t="shared" si="2"/>
        <v>44103</v>
      </c>
      <c r="B112" s="36">
        <f>SUMIFS(СВЦЭМ!$C$33:$C$776,СВЦЭМ!$A$33:$A$776,$A112,СВЦЭМ!$B$33:$B$776,B$83)+'СЕТ СН'!$H$9+СВЦЭМ!$D$10+'СЕТ СН'!$H$6-'СЕТ СН'!$H$19</f>
        <v>941.42702180000003</v>
      </c>
      <c r="C112" s="36">
        <f>SUMIFS(СВЦЭМ!$C$33:$C$776,СВЦЭМ!$A$33:$A$776,$A112,СВЦЭМ!$B$33:$B$776,C$83)+'СЕТ СН'!$H$9+СВЦЭМ!$D$10+'СЕТ СН'!$H$6-'СЕТ СН'!$H$19</f>
        <v>969.78216864000001</v>
      </c>
      <c r="D112" s="36">
        <f>SUMIFS(СВЦЭМ!$C$33:$C$776,СВЦЭМ!$A$33:$A$776,$A112,СВЦЭМ!$B$33:$B$776,D$83)+'СЕТ СН'!$H$9+СВЦЭМ!$D$10+'СЕТ СН'!$H$6-'СЕТ СН'!$H$19</f>
        <v>986.3255484</v>
      </c>
      <c r="E112" s="36">
        <f>SUMIFS(СВЦЭМ!$C$33:$C$776,СВЦЭМ!$A$33:$A$776,$A112,СВЦЭМ!$B$33:$B$776,E$83)+'СЕТ СН'!$H$9+СВЦЭМ!$D$10+'СЕТ СН'!$H$6-'СЕТ СН'!$H$19</f>
        <v>1005.5388192400001</v>
      </c>
      <c r="F112" s="36">
        <f>SUMIFS(СВЦЭМ!$C$33:$C$776,СВЦЭМ!$A$33:$A$776,$A112,СВЦЭМ!$B$33:$B$776,F$83)+'СЕТ СН'!$H$9+СВЦЭМ!$D$10+'СЕТ СН'!$H$6-'СЕТ СН'!$H$19</f>
        <v>1009.86252356</v>
      </c>
      <c r="G112" s="36">
        <f>SUMIFS(СВЦЭМ!$C$33:$C$776,СВЦЭМ!$A$33:$A$776,$A112,СВЦЭМ!$B$33:$B$776,G$83)+'СЕТ СН'!$H$9+СВЦЭМ!$D$10+'СЕТ СН'!$H$6-'СЕТ СН'!$H$19</f>
        <v>987.41887427000006</v>
      </c>
      <c r="H112" s="36">
        <f>SUMIFS(СВЦЭМ!$C$33:$C$776,СВЦЭМ!$A$33:$A$776,$A112,СВЦЭМ!$B$33:$B$776,H$83)+'СЕТ СН'!$H$9+СВЦЭМ!$D$10+'СЕТ СН'!$H$6-'СЕТ СН'!$H$19</f>
        <v>946.00769226</v>
      </c>
      <c r="I112" s="36">
        <f>SUMIFS(СВЦЭМ!$C$33:$C$776,СВЦЭМ!$A$33:$A$776,$A112,СВЦЭМ!$B$33:$B$776,I$83)+'СЕТ СН'!$H$9+СВЦЭМ!$D$10+'СЕТ СН'!$H$6-'СЕТ СН'!$H$19</f>
        <v>891.84388569999999</v>
      </c>
      <c r="J112" s="36">
        <f>SUMIFS(СВЦЭМ!$C$33:$C$776,СВЦЭМ!$A$33:$A$776,$A112,СВЦЭМ!$B$33:$B$776,J$83)+'СЕТ СН'!$H$9+СВЦЭМ!$D$10+'СЕТ СН'!$H$6-'СЕТ СН'!$H$19</f>
        <v>870.43501458000003</v>
      </c>
      <c r="K112" s="36">
        <f>SUMIFS(СВЦЭМ!$C$33:$C$776,СВЦЭМ!$A$33:$A$776,$A112,СВЦЭМ!$B$33:$B$776,K$83)+'СЕТ СН'!$H$9+СВЦЭМ!$D$10+'СЕТ СН'!$H$6-'СЕТ СН'!$H$19</f>
        <v>851.52266578000001</v>
      </c>
      <c r="L112" s="36">
        <f>SUMIFS(СВЦЭМ!$C$33:$C$776,СВЦЭМ!$A$33:$A$776,$A112,СВЦЭМ!$B$33:$B$776,L$83)+'СЕТ СН'!$H$9+СВЦЭМ!$D$10+'СЕТ СН'!$H$6-'СЕТ СН'!$H$19</f>
        <v>888.74994684000001</v>
      </c>
      <c r="M112" s="36">
        <f>SUMIFS(СВЦЭМ!$C$33:$C$776,СВЦЭМ!$A$33:$A$776,$A112,СВЦЭМ!$B$33:$B$776,M$83)+'СЕТ СН'!$H$9+СВЦЭМ!$D$10+'СЕТ СН'!$H$6-'СЕТ СН'!$H$19</f>
        <v>871.39863557000001</v>
      </c>
      <c r="N112" s="36">
        <f>SUMIFS(СВЦЭМ!$C$33:$C$776,СВЦЭМ!$A$33:$A$776,$A112,СВЦЭМ!$B$33:$B$776,N$83)+'СЕТ СН'!$H$9+СВЦЭМ!$D$10+'СЕТ СН'!$H$6-'СЕТ СН'!$H$19</f>
        <v>846.69704654999998</v>
      </c>
      <c r="O112" s="36">
        <f>SUMIFS(СВЦЭМ!$C$33:$C$776,СВЦЭМ!$A$33:$A$776,$A112,СВЦЭМ!$B$33:$B$776,O$83)+'СЕТ СН'!$H$9+СВЦЭМ!$D$10+'СЕТ СН'!$H$6-'СЕТ СН'!$H$19</f>
        <v>857.14253493000001</v>
      </c>
      <c r="P112" s="36">
        <f>SUMIFS(СВЦЭМ!$C$33:$C$776,СВЦЭМ!$A$33:$A$776,$A112,СВЦЭМ!$B$33:$B$776,P$83)+'СЕТ СН'!$H$9+СВЦЭМ!$D$10+'СЕТ СН'!$H$6-'СЕТ СН'!$H$19</f>
        <v>842.74792737000007</v>
      </c>
      <c r="Q112" s="36">
        <f>SUMIFS(СВЦЭМ!$C$33:$C$776,СВЦЭМ!$A$33:$A$776,$A112,СВЦЭМ!$B$33:$B$776,Q$83)+'СЕТ СН'!$H$9+СВЦЭМ!$D$10+'СЕТ СН'!$H$6-'СЕТ СН'!$H$19</f>
        <v>823.04855956000006</v>
      </c>
      <c r="R112" s="36">
        <f>SUMIFS(СВЦЭМ!$C$33:$C$776,СВЦЭМ!$A$33:$A$776,$A112,СВЦЭМ!$B$33:$B$776,R$83)+'СЕТ СН'!$H$9+СВЦЭМ!$D$10+'СЕТ СН'!$H$6-'СЕТ СН'!$H$19</f>
        <v>925.94532190000007</v>
      </c>
      <c r="S112" s="36">
        <f>SUMIFS(СВЦЭМ!$C$33:$C$776,СВЦЭМ!$A$33:$A$776,$A112,СВЦЭМ!$B$33:$B$776,S$83)+'СЕТ СН'!$H$9+СВЦЭМ!$D$10+'СЕТ СН'!$H$6-'СЕТ СН'!$H$19</f>
        <v>873.66710809000006</v>
      </c>
      <c r="T112" s="36">
        <f>SUMIFS(СВЦЭМ!$C$33:$C$776,СВЦЭМ!$A$33:$A$776,$A112,СВЦЭМ!$B$33:$B$776,T$83)+'СЕТ СН'!$H$9+СВЦЭМ!$D$10+'СЕТ СН'!$H$6-'СЕТ СН'!$H$19</f>
        <v>830.35034977999999</v>
      </c>
      <c r="U112" s="36">
        <f>SUMIFS(СВЦЭМ!$C$33:$C$776,СВЦЭМ!$A$33:$A$776,$A112,СВЦЭМ!$B$33:$B$776,U$83)+'СЕТ СН'!$H$9+СВЦЭМ!$D$10+'СЕТ СН'!$H$6-'СЕТ СН'!$H$19</f>
        <v>855.20481465</v>
      </c>
      <c r="V112" s="36">
        <f>SUMIFS(СВЦЭМ!$C$33:$C$776,СВЦЭМ!$A$33:$A$776,$A112,СВЦЭМ!$B$33:$B$776,V$83)+'СЕТ СН'!$H$9+СВЦЭМ!$D$10+'СЕТ СН'!$H$6-'СЕТ СН'!$H$19</f>
        <v>846.04851712000004</v>
      </c>
      <c r="W112" s="36">
        <f>SUMIFS(СВЦЭМ!$C$33:$C$776,СВЦЭМ!$A$33:$A$776,$A112,СВЦЭМ!$B$33:$B$776,W$83)+'СЕТ СН'!$H$9+СВЦЭМ!$D$10+'СЕТ СН'!$H$6-'СЕТ СН'!$H$19</f>
        <v>830.49508929000001</v>
      </c>
      <c r="X112" s="36">
        <f>SUMIFS(СВЦЭМ!$C$33:$C$776,СВЦЭМ!$A$33:$A$776,$A112,СВЦЭМ!$B$33:$B$776,X$83)+'СЕТ СН'!$H$9+СВЦЭМ!$D$10+'СЕТ СН'!$H$6-'СЕТ СН'!$H$19</f>
        <v>803.17842478</v>
      </c>
      <c r="Y112" s="36">
        <f>SUMIFS(СВЦЭМ!$C$33:$C$776,СВЦЭМ!$A$33:$A$776,$A112,СВЦЭМ!$B$33:$B$776,Y$83)+'СЕТ СН'!$H$9+СВЦЭМ!$D$10+'СЕТ СН'!$H$6-'СЕТ СН'!$H$19</f>
        <v>838.62258278000002</v>
      </c>
    </row>
    <row r="113" spans="1:27" ht="15.75" x14ac:dyDescent="0.2">
      <c r="A113" s="35">
        <f t="shared" si="2"/>
        <v>44104</v>
      </c>
      <c r="B113" s="36">
        <f>SUMIFS(СВЦЭМ!$C$33:$C$776,СВЦЭМ!$A$33:$A$776,$A113,СВЦЭМ!$B$33:$B$776,B$83)+'СЕТ СН'!$H$9+СВЦЭМ!$D$10+'СЕТ СН'!$H$6-'СЕТ СН'!$H$19</f>
        <v>914.32161925000003</v>
      </c>
      <c r="C113" s="36">
        <f>SUMIFS(СВЦЭМ!$C$33:$C$776,СВЦЭМ!$A$33:$A$776,$A113,СВЦЭМ!$B$33:$B$776,C$83)+'СЕТ СН'!$H$9+СВЦЭМ!$D$10+'СЕТ СН'!$H$6-'СЕТ СН'!$H$19</f>
        <v>944.29024205999997</v>
      </c>
      <c r="D113" s="36">
        <f>SUMIFS(СВЦЭМ!$C$33:$C$776,СВЦЭМ!$A$33:$A$776,$A113,СВЦЭМ!$B$33:$B$776,D$83)+'СЕТ СН'!$H$9+СВЦЭМ!$D$10+'СЕТ СН'!$H$6-'СЕТ СН'!$H$19</f>
        <v>963.87378864000004</v>
      </c>
      <c r="E113" s="36">
        <f>SUMIFS(СВЦЭМ!$C$33:$C$776,СВЦЭМ!$A$33:$A$776,$A113,СВЦЭМ!$B$33:$B$776,E$83)+'СЕТ СН'!$H$9+СВЦЭМ!$D$10+'СЕТ СН'!$H$6-'СЕТ СН'!$H$19</f>
        <v>980.78532037000002</v>
      </c>
      <c r="F113" s="36">
        <f>SUMIFS(СВЦЭМ!$C$33:$C$776,СВЦЭМ!$A$33:$A$776,$A113,СВЦЭМ!$B$33:$B$776,F$83)+'СЕТ СН'!$H$9+СВЦЭМ!$D$10+'СЕТ СН'!$H$6-'СЕТ СН'!$H$19</f>
        <v>977.44302880999999</v>
      </c>
      <c r="G113" s="36">
        <f>SUMIFS(СВЦЭМ!$C$33:$C$776,СВЦЭМ!$A$33:$A$776,$A113,СВЦЭМ!$B$33:$B$776,G$83)+'СЕТ СН'!$H$9+СВЦЭМ!$D$10+'СЕТ СН'!$H$6-'СЕТ СН'!$H$19</f>
        <v>960.33737662999999</v>
      </c>
      <c r="H113" s="36">
        <f>SUMIFS(СВЦЭМ!$C$33:$C$776,СВЦЭМ!$A$33:$A$776,$A113,СВЦЭМ!$B$33:$B$776,H$83)+'СЕТ СН'!$H$9+СВЦЭМ!$D$10+'СЕТ СН'!$H$6-'СЕТ СН'!$H$19</f>
        <v>914.66689441000005</v>
      </c>
      <c r="I113" s="36">
        <f>SUMIFS(СВЦЭМ!$C$33:$C$776,СВЦЭМ!$A$33:$A$776,$A113,СВЦЭМ!$B$33:$B$776,I$83)+'СЕТ СН'!$H$9+СВЦЭМ!$D$10+'СЕТ СН'!$H$6-'СЕТ СН'!$H$19</f>
        <v>848.35692272000006</v>
      </c>
      <c r="J113" s="36">
        <f>SUMIFS(СВЦЭМ!$C$33:$C$776,СВЦЭМ!$A$33:$A$776,$A113,СВЦЭМ!$B$33:$B$776,J$83)+'СЕТ СН'!$H$9+СВЦЭМ!$D$10+'СЕТ СН'!$H$6-'СЕТ СН'!$H$19</f>
        <v>818.48724648999996</v>
      </c>
      <c r="K113" s="36">
        <f>SUMIFS(СВЦЭМ!$C$33:$C$776,СВЦЭМ!$A$33:$A$776,$A113,СВЦЭМ!$B$33:$B$776,K$83)+'СЕТ СН'!$H$9+СВЦЭМ!$D$10+'СЕТ СН'!$H$6-'СЕТ СН'!$H$19</f>
        <v>801.74049104000005</v>
      </c>
      <c r="L113" s="36">
        <f>SUMIFS(СВЦЭМ!$C$33:$C$776,СВЦЭМ!$A$33:$A$776,$A113,СВЦЭМ!$B$33:$B$776,L$83)+'СЕТ СН'!$H$9+СВЦЭМ!$D$10+'СЕТ СН'!$H$6-'СЕТ СН'!$H$19</f>
        <v>814.26908804000004</v>
      </c>
      <c r="M113" s="36">
        <f>SUMIFS(СВЦЭМ!$C$33:$C$776,СВЦЭМ!$A$33:$A$776,$A113,СВЦЭМ!$B$33:$B$776,M$83)+'СЕТ СН'!$H$9+СВЦЭМ!$D$10+'СЕТ СН'!$H$6-'СЕТ СН'!$H$19</f>
        <v>785.58088736000002</v>
      </c>
      <c r="N113" s="36">
        <f>SUMIFS(СВЦЭМ!$C$33:$C$776,СВЦЭМ!$A$33:$A$776,$A113,СВЦЭМ!$B$33:$B$776,N$83)+'СЕТ СН'!$H$9+СВЦЭМ!$D$10+'СЕТ СН'!$H$6-'СЕТ СН'!$H$19</f>
        <v>746.86473443</v>
      </c>
      <c r="O113" s="36">
        <f>SUMIFS(СВЦЭМ!$C$33:$C$776,СВЦЭМ!$A$33:$A$776,$A113,СВЦЭМ!$B$33:$B$776,O$83)+'СЕТ СН'!$H$9+СВЦЭМ!$D$10+'СЕТ СН'!$H$6-'СЕТ СН'!$H$19</f>
        <v>726.33357993000004</v>
      </c>
      <c r="P113" s="36">
        <f>SUMIFS(СВЦЭМ!$C$33:$C$776,СВЦЭМ!$A$33:$A$776,$A113,СВЦЭМ!$B$33:$B$776,P$83)+'СЕТ СН'!$H$9+СВЦЭМ!$D$10+'СЕТ СН'!$H$6-'СЕТ СН'!$H$19</f>
        <v>724.18290303000003</v>
      </c>
      <c r="Q113" s="36">
        <f>SUMIFS(СВЦЭМ!$C$33:$C$776,СВЦЭМ!$A$33:$A$776,$A113,СВЦЭМ!$B$33:$B$776,Q$83)+'СЕТ СН'!$H$9+СВЦЭМ!$D$10+'СЕТ СН'!$H$6-'СЕТ СН'!$H$19</f>
        <v>724.39209232999997</v>
      </c>
      <c r="R113" s="36">
        <f>SUMIFS(СВЦЭМ!$C$33:$C$776,СВЦЭМ!$A$33:$A$776,$A113,СВЦЭМ!$B$33:$B$776,R$83)+'СЕТ СН'!$H$9+СВЦЭМ!$D$10+'СЕТ СН'!$H$6-'СЕТ СН'!$H$19</f>
        <v>725.60106324000003</v>
      </c>
      <c r="S113" s="36">
        <f>SUMIFS(СВЦЭМ!$C$33:$C$776,СВЦЭМ!$A$33:$A$776,$A113,СВЦЭМ!$B$33:$B$776,S$83)+'СЕТ СН'!$H$9+СВЦЭМ!$D$10+'СЕТ СН'!$H$6-'СЕТ СН'!$H$19</f>
        <v>728.69753916000002</v>
      </c>
      <c r="T113" s="36">
        <f>SUMIFS(СВЦЭМ!$C$33:$C$776,СВЦЭМ!$A$33:$A$776,$A113,СВЦЭМ!$B$33:$B$776,T$83)+'СЕТ СН'!$H$9+СВЦЭМ!$D$10+'СЕТ СН'!$H$6-'СЕТ СН'!$H$19</f>
        <v>722.11401653000007</v>
      </c>
      <c r="U113" s="36">
        <f>SUMIFS(СВЦЭМ!$C$33:$C$776,СВЦЭМ!$A$33:$A$776,$A113,СВЦЭМ!$B$33:$B$776,U$83)+'СЕТ СН'!$H$9+СВЦЭМ!$D$10+'СЕТ СН'!$H$6-'СЕТ СН'!$H$19</f>
        <v>740.01094591000003</v>
      </c>
      <c r="V113" s="36">
        <f>SUMIFS(СВЦЭМ!$C$33:$C$776,СВЦЭМ!$A$33:$A$776,$A113,СВЦЭМ!$B$33:$B$776,V$83)+'СЕТ СН'!$H$9+СВЦЭМ!$D$10+'СЕТ СН'!$H$6-'СЕТ СН'!$H$19</f>
        <v>723.48620903000005</v>
      </c>
      <c r="W113" s="36">
        <f>SUMIFS(СВЦЭМ!$C$33:$C$776,СВЦЭМ!$A$33:$A$776,$A113,СВЦЭМ!$B$33:$B$776,W$83)+'СЕТ СН'!$H$9+СВЦЭМ!$D$10+'СЕТ СН'!$H$6-'СЕТ СН'!$H$19</f>
        <v>716.13908226000001</v>
      </c>
      <c r="X113" s="36">
        <f>SUMIFS(СВЦЭМ!$C$33:$C$776,СВЦЭМ!$A$33:$A$776,$A113,СВЦЭМ!$B$33:$B$776,X$83)+'СЕТ СН'!$H$9+СВЦЭМ!$D$10+'СЕТ СН'!$H$6-'СЕТ СН'!$H$19</f>
        <v>754.44073184000001</v>
      </c>
      <c r="Y113" s="36">
        <f>SUMIFS(СВЦЭМ!$C$33:$C$776,СВЦЭМ!$A$33:$A$776,$A113,СВЦЭМ!$B$33:$B$776,Y$83)+'СЕТ СН'!$H$9+СВЦЭМ!$D$10+'СЕТ СН'!$H$6-'СЕТ СН'!$H$19</f>
        <v>822.56769228999997</v>
      </c>
      <c r="AA113" s="37"/>
    </row>
    <row r="114" spans="1:27" ht="15.75" hidden="1" x14ac:dyDescent="0.2">
      <c r="A114" s="35">
        <f t="shared" si="2"/>
        <v>44105</v>
      </c>
      <c r="B114" s="36">
        <f>SUMIFS(СВЦЭМ!$C$33:$C$776,СВЦЭМ!$A$33:$A$776,$A114,СВЦЭМ!$B$33:$B$776,B$83)+'СЕТ СН'!$H$9+СВЦЭМ!$D$10+'СЕТ СН'!$H$6-'СЕТ СН'!$H$19</f>
        <v>247.16868403999999</v>
      </c>
      <c r="C114" s="36">
        <f>SUMIFS(СВЦЭМ!$C$33:$C$776,СВЦЭМ!$A$33:$A$776,$A114,СВЦЭМ!$B$33:$B$776,C$83)+'СЕТ СН'!$H$9+СВЦЭМ!$D$10+'СЕТ СН'!$H$6-'СЕТ СН'!$H$19</f>
        <v>247.16868403999999</v>
      </c>
      <c r="D114" s="36">
        <f>SUMIFS(СВЦЭМ!$C$33:$C$776,СВЦЭМ!$A$33:$A$776,$A114,СВЦЭМ!$B$33:$B$776,D$83)+'СЕТ СН'!$H$9+СВЦЭМ!$D$10+'СЕТ СН'!$H$6-'СЕТ СН'!$H$19</f>
        <v>247.16868403999999</v>
      </c>
      <c r="E114" s="36">
        <f>SUMIFS(СВЦЭМ!$C$33:$C$776,СВЦЭМ!$A$33:$A$776,$A114,СВЦЭМ!$B$33:$B$776,E$83)+'СЕТ СН'!$H$9+СВЦЭМ!$D$10+'СЕТ СН'!$H$6-'СЕТ СН'!$H$19</f>
        <v>247.16868403999999</v>
      </c>
      <c r="F114" s="36">
        <f>SUMIFS(СВЦЭМ!$C$33:$C$776,СВЦЭМ!$A$33:$A$776,$A114,СВЦЭМ!$B$33:$B$776,F$83)+'СЕТ СН'!$H$9+СВЦЭМ!$D$10+'СЕТ СН'!$H$6-'СЕТ СН'!$H$19</f>
        <v>247.16868403999999</v>
      </c>
      <c r="G114" s="36">
        <f>SUMIFS(СВЦЭМ!$C$33:$C$776,СВЦЭМ!$A$33:$A$776,$A114,СВЦЭМ!$B$33:$B$776,G$83)+'СЕТ СН'!$H$9+СВЦЭМ!$D$10+'СЕТ СН'!$H$6-'СЕТ СН'!$H$19</f>
        <v>247.16868403999999</v>
      </c>
      <c r="H114" s="36">
        <f>SUMIFS(СВЦЭМ!$C$33:$C$776,СВЦЭМ!$A$33:$A$776,$A114,СВЦЭМ!$B$33:$B$776,H$83)+'СЕТ СН'!$H$9+СВЦЭМ!$D$10+'СЕТ СН'!$H$6-'СЕТ СН'!$H$19</f>
        <v>247.16868403999999</v>
      </c>
      <c r="I114" s="36">
        <f>SUMIFS(СВЦЭМ!$C$33:$C$776,СВЦЭМ!$A$33:$A$776,$A114,СВЦЭМ!$B$33:$B$776,I$83)+'СЕТ СН'!$H$9+СВЦЭМ!$D$10+'СЕТ СН'!$H$6-'СЕТ СН'!$H$19</f>
        <v>247.16868403999999</v>
      </c>
      <c r="J114" s="36">
        <f>SUMIFS(СВЦЭМ!$C$33:$C$776,СВЦЭМ!$A$33:$A$776,$A114,СВЦЭМ!$B$33:$B$776,J$83)+'СЕТ СН'!$H$9+СВЦЭМ!$D$10+'СЕТ СН'!$H$6-'СЕТ СН'!$H$19</f>
        <v>247.16868403999999</v>
      </c>
      <c r="K114" s="36">
        <f>SUMIFS(СВЦЭМ!$C$33:$C$776,СВЦЭМ!$A$33:$A$776,$A114,СВЦЭМ!$B$33:$B$776,K$83)+'СЕТ СН'!$H$9+СВЦЭМ!$D$10+'СЕТ СН'!$H$6-'СЕТ СН'!$H$19</f>
        <v>247.16868403999999</v>
      </c>
      <c r="L114" s="36">
        <f>SUMIFS(СВЦЭМ!$C$33:$C$776,СВЦЭМ!$A$33:$A$776,$A114,СВЦЭМ!$B$33:$B$776,L$83)+'СЕТ СН'!$H$9+СВЦЭМ!$D$10+'СЕТ СН'!$H$6-'СЕТ СН'!$H$19</f>
        <v>247.16868403999999</v>
      </c>
      <c r="M114" s="36">
        <f>SUMIFS(СВЦЭМ!$C$33:$C$776,СВЦЭМ!$A$33:$A$776,$A114,СВЦЭМ!$B$33:$B$776,M$83)+'СЕТ СН'!$H$9+СВЦЭМ!$D$10+'СЕТ СН'!$H$6-'СЕТ СН'!$H$19</f>
        <v>247.16868403999999</v>
      </c>
      <c r="N114" s="36">
        <f>SUMIFS(СВЦЭМ!$C$33:$C$776,СВЦЭМ!$A$33:$A$776,$A114,СВЦЭМ!$B$33:$B$776,N$83)+'СЕТ СН'!$H$9+СВЦЭМ!$D$10+'СЕТ СН'!$H$6-'СЕТ СН'!$H$19</f>
        <v>247.16868403999999</v>
      </c>
      <c r="O114" s="36">
        <f>SUMIFS(СВЦЭМ!$C$33:$C$776,СВЦЭМ!$A$33:$A$776,$A114,СВЦЭМ!$B$33:$B$776,O$83)+'СЕТ СН'!$H$9+СВЦЭМ!$D$10+'СЕТ СН'!$H$6-'СЕТ СН'!$H$19</f>
        <v>247.16868403999999</v>
      </c>
      <c r="P114" s="36">
        <f>SUMIFS(СВЦЭМ!$C$33:$C$776,СВЦЭМ!$A$33:$A$776,$A114,СВЦЭМ!$B$33:$B$776,P$83)+'СЕТ СН'!$H$9+СВЦЭМ!$D$10+'СЕТ СН'!$H$6-'СЕТ СН'!$H$19</f>
        <v>247.16868403999999</v>
      </c>
      <c r="Q114" s="36">
        <f>SUMIFS(СВЦЭМ!$C$33:$C$776,СВЦЭМ!$A$33:$A$776,$A114,СВЦЭМ!$B$33:$B$776,Q$83)+'СЕТ СН'!$H$9+СВЦЭМ!$D$10+'СЕТ СН'!$H$6-'СЕТ СН'!$H$19</f>
        <v>247.16868403999999</v>
      </c>
      <c r="R114" s="36">
        <f>SUMIFS(СВЦЭМ!$C$33:$C$776,СВЦЭМ!$A$33:$A$776,$A114,СВЦЭМ!$B$33:$B$776,R$83)+'СЕТ СН'!$H$9+СВЦЭМ!$D$10+'СЕТ СН'!$H$6-'СЕТ СН'!$H$19</f>
        <v>247.16868403999999</v>
      </c>
      <c r="S114" s="36">
        <f>SUMIFS(СВЦЭМ!$C$33:$C$776,СВЦЭМ!$A$33:$A$776,$A114,СВЦЭМ!$B$33:$B$776,S$83)+'СЕТ СН'!$H$9+СВЦЭМ!$D$10+'СЕТ СН'!$H$6-'СЕТ СН'!$H$19</f>
        <v>247.16868403999999</v>
      </c>
      <c r="T114" s="36">
        <f>SUMIFS(СВЦЭМ!$C$33:$C$776,СВЦЭМ!$A$33:$A$776,$A114,СВЦЭМ!$B$33:$B$776,T$83)+'СЕТ СН'!$H$9+СВЦЭМ!$D$10+'СЕТ СН'!$H$6-'СЕТ СН'!$H$19</f>
        <v>247.16868403999999</v>
      </c>
      <c r="U114" s="36">
        <f>SUMIFS(СВЦЭМ!$C$33:$C$776,СВЦЭМ!$A$33:$A$776,$A114,СВЦЭМ!$B$33:$B$776,U$83)+'СЕТ СН'!$H$9+СВЦЭМ!$D$10+'СЕТ СН'!$H$6-'СЕТ СН'!$H$19</f>
        <v>247.16868403999999</v>
      </c>
      <c r="V114" s="36">
        <f>SUMIFS(СВЦЭМ!$C$33:$C$776,СВЦЭМ!$A$33:$A$776,$A114,СВЦЭМ!$B$33:$B$776,V$83)+'СЕТ СН'!$H$9+СВЦЭМ!$D$10+'СЕТ СН'!$H$6-'СЕТ СН'!$H$19</f>
        <v>247.16868403999999</v>
      </c>
      <c r="W114" s="36">
        <f>SUMIFS(СВЦЭМ!$C$33:$C$776,СВЦЭМ!$A$33:$A$776,$A114,СВЦЭМ!$B$33:$B$776,W$83)+'СЕТ СН'!$H$9+СВЦЭМ!$D$10+'СЕТ СН'!$H$6-'СЕТ СН'!$H$19</f>
        <v>247.16868403999999</v>
      </c>
      <c r="X114" s="36">
        <f>SUMIFS(СВЦЭМ!$C$33:$C$776,СВЦЭМ!$A$33:$A$776,$A114,СВЦЭМ!$B$33:$B$776,X$83)+'СЕТ СН'!$H$9+СВЦЭМ!$D$10+'СЕТ СН'!$H$6-'СЕТ СН'!$H$19</f>
        <v>247.16868403999999</v>
      </c>
      <c r="Y114" s="36">
        <f>SUMIFS(СВЦЭМ!$C$33:$C$776,СВЦЭМ!$A$33:$A$776,$A114,СВЦЭМ!$B$33:$B$776,Y$83)+'СЕТ СН'!$H$9+СВЦЭМ!$D$10+'СЕТ СН'!$H$6-'СЕТ СН'!$H$19</f>
        <v>247.16868403999999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4" t="s">
        <v>7</v>
      </c>
      <c r="B117" s="128" t="s">
        <v>73</v>
      </c>
      <c r="C117" s="129"/>
      <c r="D117" s="129"/>
      <c r="E117" s="129"/>
      <c r="F117" s="129"/>
      <c r="G117" s="129"/>
      <c r="H117" s="129"/>
      <c r="I117" s="129"/>
      <c r="J117" s="129"/>
      <c r="K117" s="129"/>
      <c r="L117" s="129"/>
      <c r="M117" s="129"/>
      <c r="N117" s="129"/>
      <c r="O117" s="129"/>
      <c r="P117" s="129"/>
      <c r="Q117" s="129"/>
      <c r="R117" s="129"/>
      <c r="S117" s="129"/>
      <c r="T117" s="129"/>
      <c r="U117" s="129"/>
      <c r="V117" s="129"/>
      <c r="W117" s="129"/>
      <c r="X117" s="129"/>
      <c r="Y117" s="130"/>
    </row>
    <row r="118" spans="1:27" ht="12.75" customHeight="1" x14ac:dyDescent="0.2">
      <c r="A118" s="135"/>
      <c r="B118" s="131"/>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3"/>
    </row>
    <row r="119" spans="1:27" ht="12.75" customHeight="1" x14ac:dyDescent="0.2">
      <c r="A119" s="13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01.09.2020</v>
      </c>
      <c r="B120" s="36">
        <f>SUMIFS(СВЦЭМ!$C$33:$C$776,СВЦЭМ!$A$33:$A$776,$A120,СВЦЭМ!$B$33:$B$776,B$119)+'СЕТ СН'!$I$9+СВЦЭМ!$D$10+'СЕТ СН'!$I$6-'СЕТ СН'!$I$19</f>
        <v>1381.58173921</v>
      </c>
      <c r="C120" s="36">
        <f>SUMIFS(СВЦЭМ!$C$33:$C$776,СВЦЭМ!$A$33:$A$776,$A120,СВЦЭМ!$B$33:$B$776,C$119)+'СЕТ СН'!$I$9+СВЦЭМ!$D$10+'СЕТ СН'!$I$6-'СЕТ СН'!$I$19</f>
        <v>1428.49278693</v>
      </c>
      <c r="D120" s="36">
        <f>SUMIFS(СВЦЭМ!$C$33:$C$776,СВЦЭМ!$A$33:$A$776,$A120,СВЦЭМ!$B$33:$B$776,D$119)+'СЕТ СН'!$I$9+СВЦЭМ!$D$10+'СЕТ СН'!$I$6-'СЕТ СН'!$I$19</f>
        <v>1447.7507651599999</v>
      </c>
      <c r="E120" s="36">
        <f>SUMIFS(СВЦЭМ!$C$33:$C$776,СВЦЭМ!$A$33:$A$776,$A120,СВЦЭМ!$B$33:$B$776,E$119)+'СЕТ СН'!$I$9+СВЦЭМ!$D$10+'СЕТ СН'!$I$6-'СЕТ СН'!$I$19</f>
        <v>1463.76294775</v>
      </c>
      <c r="F120" s="36">
        <f>SUMIFS(СВЦЭМ!$C$33:$C$776,СВЦЭМ!$A$33:$A$776,$A120,СВЦЭМ!$B$33:$B$776,F$119)+'СЕТ СН'!$I$9+СВЦЭМ!$D$10+'СЕТ СН'!$I$6-'СЕТ СН'!$I$19</f>
        <v>1474.9820024400001</v>
      </c>
      <c r="G120" s="36">
        <f>SUMIFS(СВЦЭМ!$C$33:$C$776,СВЦЭМ!$A$33:$A$776,$A120,СВЦЭМ!$B$33:$B$776,G$119)+'СЕТ СН'!$I$9+СВЦЭМ!$D$10+'СЕТ СН'!$I$6-'СЕТ СН'!$I$19</f>
        <v>1477.2369869900001</v>
      </c>
      <c r="H120" s="36">
        <f>SUMIFS(СВЦЭМ!$C$33:$C$776,СВЦЭМ!$A$33:$A$776,$A120,СВЦЭМ!$B$33:$B$776,H$119)+'СЕТ СН'!$I$9+СВЦЭМ!$D$10+'СЕТ СН'!$I$6-'СЕТ СН'!$I$19</f>
        <v>1463.4954445799999</v>
      </c>
      <c r="I120" s="36">
        <f>SUMIFS(СВЦЭМ!$C$33:$C$776,СВЦЭМ!$A$33:$A$776,$A120,СВЦЭМ!$B$33:$B$776,I$119)+'СЕТ СН'!$I$9+СВЦЭМ!$D$10+'СЕТ СН'!$I$6-'СЕТ СН'!$I$19</f>
        <v>1428.9389432900002</v>
      </c>
      <c r="J120" s="36">
        <f>SUMIFS(СВЦЭМ!$C$33:$C$776,СВЦЭМ!$A$33:$A$776,$A120,СВЦЭМ!$B$33:$B$776,J$119)+'СЕТ СН'!$I$9+СВЦЭМ!$D$10+'СЕТ СН'!$I$6-'СЕТ СН'!$I$19</f>
        <v>1371.3601307500001</v>
      </c>
      <c r="K120" s="36">
        <f>SUMIFS(СВЦЭМ!$C$33:$C$776,СВЦЭМ!$A$33:$A$776,$A120,СВЦЭМ!$B$33:$B$776,K$119)+'СЕТ СН'!$I$9+СВЦЭМ!$D$10+'СЕТ СН'!$I$6-'СЕТ СН'!$I$19</f>
        <v>1348.38498695</v>
      </c>
      <c r="L120" s="36">
        <f>SUMIFS(СВЦЭМ!$C$33:$C$776,СВЦЭМ!$A$33:$A$776,$A120,СВЦЭМ!$B$33:$B$776,L$119)+'СЕТ СН'!$I$9+СВЦЭМ!$D$10+'СЕТ СН'!$I$6-'СЕТ СН'!$I$19</f>
        <v>1340.7507294100001</v>
      </c>
      <c r="M120" s="36">
        <f>SUMIFS(СВЦЭМ!$C$33:$C$776,СВЦЭМ!$A$33:$A$776,$A120,СВЦЭМ!$B$33:$B$776,M$119)+'СЕТ СН'!$I$9+СВЦЭМ!$D$10+'СЕТ СН'!$I$6-'СЕТ СН'!$I$19</f>
        <v>1347.69502106</v>
      </c>
      <c r="N120" s="36">
        <f>SUMIFS(СВЦЭМ!$C$33:$C$776,СВЦЭМ!$A$33:$A$776,$A120,СВЦЭМ!$B$33:$B$776,N$119)+'СЕТ СН'!$I$9+СВЦЭМ!$D$10+'СЕТ СН'!$I$6-'СЕТ СН'!$I$19</f>
        <v>1373.0042480900001</v>
      </c>
      <c r="O120" s="36">
        <f>SUMIFS(СВЦЭМ!$C$33:$C$776,СВЦЭМ!$A$33:$A$776,$A120,СВЦЭМ!$B$33:$B$776,O$119)+'СЕТ СН'!$I$9+СВЦЭМ!$D$10+'СЕТ СН'!$I$6-'СЕТ СН'!$I$19</f>
        <v>1367.3538846900001</v>
      </c>
      <c r="P120" s="36">
        <f>SUMIFS(СВЦЭМ!$C$33:$C$776,СВЦЭМ!$A$33:$A$776,$A120,СВЦЭМ!$B$33:$B$776,P$119)+'СЕТ СН'!$I$9+СВЦЭМ!$D$10+'СЕТ СН'!$I$6-'СЕТ СН'!$I$19</f>
        <v>1365.9936130000001</v>
      </c>
      <c r="Q120" s="36">
        <f>SUMIFS(СВЦЭМ!$C$33:$C$776,СВЦЭМ!$A$33:$A$776,$A120,СВЦЭМ!$B$33:$B$776,Q$119)+'СЕТ СН'!$I$9+СВЦЭМ!$D$10+'СЕТ СН'!$I$6-'СЕТ СН'!$I$19</f>
        <v>1373.2825249699999</v>
      </c>
      <c r="R120" s="36">
        <f>SUMIFS(СВЦЭМ!$C$33:$C$776,СВЦЭМ!$A$33:$A$776,$A120,СВЦЭМ!$B$33:$B$776,R$119)+'СЕТ СН'!$I$9+СВЦЭМ!$D$10+'СЕТ СН'!$I$6-'СЕТ СН'!$I$19</f>
        <v>1365.38871672</v>
      </c>
      <c r="S120" s="36">
        <f>SUMIFS(СВЦЭМ!$C$33:$C$776,СВЦЭМ!$A$33:$A$776,$A120,СВЦЭМ!$B$33:$B$776,S$119)+'СЕТ СН'!$I$9+СВЦЭМ!$D$10+'СЕТ СН'!$I$6-'СЕТ СН'!$I$19</f>
        <v>1365.1717978700001</v>
      </c>
      <c r="T120" s="36">
        <f>SUMIFS(СВЦЭМ!$C$33:$C$776,СВЦЭМ!$A$33:$A$776,$A120,СВЦЭМ!$B$33:$B$776,T$119)+'СЕТ СН'!$I$9+СВЦЭМ!$D$10+'СЕТ СН'!$I$6-'СЕТ СН'!$I$19</f>
        <v>1358.0330898900002</v>
      </c>
      <c r="U120" s="36">
        <f>SUMIFS(СВЦЭМ!$C$33:$C$776,СВЦЭМ!$A$33:$A$776,$A120,СВЦЭМ!$B$33:$B$776,U$119)+'СЕТ СН'!$I$9+СВЦЭМ!$D$10+'СЕТ СН'!$I$6-'СЕТ СН'!$I$19</f>
        <v>1355.3231852399999</v>
      </c>
      <c r="V120" s="36">
        <f>SUMIFS(СВЦЭМ!$C$33:$C$776,СВЦЭМ!$A$33:$A$776,$A120,СВЦЭМ!$B$33:$B$776,V$119)+'СЕТ СН'!$I$9+СВЦЭМ!$D$10+'СЕТ СН'!$I$6-'СЕТ СН'!$I$19</f>
        <v>1347.8121849200002</v>
      </c>
      <c r="W120" s="36">
        <f>SUMIFS(СВЦЭМ!$C$33:$C$776,СВЦЭМ!$A$33:$A$776,$A120,СВЦЭМ!$B$33:$B$776,W$119)+'СЕТ СН'!$I$9+СВЦЭМ!$D$10+'СЕТ СН'!$I$6-'СЕТ СН'!$I$19</f>
        <v>1335.9816167500001</v>
      </c>
      <c r="X120" s="36">
        <f>SUMIFS(СВЦЭМ!$C$33:$C$776,СВЦЭМ!$A$33:$A$776,$A120,СВЦЭМ!$B$33:$B$776,X$119)+'СЕТ СН'!$I$9+СВЦЭМ!$D$10+'СЕТ СН'!$I$6-'СЕТ СН'!$I$19</f>
        <v>1363.1200172399999</v>
      </c>
      <c r="Y120" s="36">
        <f>SUMIFS(СВЦЭМ!$C$33:$C$776,СВЦЭМ!$A$33:$A$776,$A120,СВЦЭМ!$B$33:$B$776,Y$119)+'СЕТ СН'!$I$9+СВЦЭМ!$D$10+'СЕТ СН'!$I$6-'СЕТ СН'!$I$19</f>
        <v>1420.44971048</v>
      </c>
    </row>
    <row r="121" spans="1:27" ht="15.75" x14ac:dyDescent="0.2">
      <c r="A121" s="35">
        <f>A120+1</f>
        <v>44076</v>
      </c>
      <c r="B121" s="36">
        <f>SUMIFS(СВЦЭМ!$C$33:$C$776,СВЦЭМ!$A$33:$A$776,$A121,СВЦЭМ!$B$33:$B$776,B$119)+'СЕТ СН'!$I$9+СВЦЭМ!$D$10+'СЕТ СН'!$I$6-'СЕТ СН'!$I$19</f>
        <v>1451.8327633900001</v>
      </c>
      <c r="C121" s="36">
        <f>SUMIFS(СВЦЭМ!$C$33:$C$776,СВЦЭМ!$A$33:$A$776,$A121,СВЦЭМ!$B$33:$B$776,C$119)+'СЕТ СН'!$I$9+СВЦЭМ!$D$10+'СЕТ СН'!$I$6-'СЕТ СН'!$I$19</f>
        <v>1507.0661443500001</v>
      </c>
      <c r="D121" s="36">
        <f>SUMIFS(СВЦЭМ!$C$33:$C$776,СВЦЭМ!$A$33:$A$776,$A121,СВЦЭМ!$B$33:$B$776,D$119)+'СЕТ СН'!$I$9+СВЦЭМ!$D$10+'СЕТ СН'!$I$6-'СЕТ СН'!$I$19</f>
        <v>1546.89677596</v>
      </c>
      <c r="E121" s="36">
        <f>SUMIFS(СВЦЭМ!$C$33:$C$776,СВЦЭМ!$A$33:$A$776,$A121,СВЦЭМ!$B$33:$B$776,E$119)+'СЕТ СН'!$I$9+СВЦЭМ!$D$10+'СЕТ СН'!$I$6-'СЕТ СН'!$I$19</f>
        <v>1563.82378608</v>
      </c>
      <c r="F121" s="36">
        <f>SUMIFS(СВЦЭМ!$C$33:$C$776,СВЦЭМ!$A$33:$A$776,$A121,СВЦЭМ!$B$33:$B$776,F$119)+'СЕТ СН'!$I$9+СВЦЭМ!$D$10+'СЕТ СН'!$I$6-'СЕТ СН'!$I$19</f>
        <v>1564.7590046600001</v>
      </c>
      <c r="G121" s="36">
        <f>SUMIFS(СВЦЭМ!$C$33:$C$776,СВЦЭМ!$A$33:$A$776,$A121,СВЦЭМ!$B$33:$B$776,G$119)+'СЕТ СН'!$I$9+СВЦЭМ!$D$10+'СЕТ СН'!$I$6-'СЕТ СН'!$I$19</f>
        <v>1541.52549563</v>
      </c>
      <c r="H121" s="36">
        <f>SUMIFS(СВЦЭМ!$C$33:$C$776,СВЦЭМ!$A$33:$A$776,$A121,СВЦЭМ!$B$33:$B$776,H$119)+'СЕТ СН'!$I$9+СВЦЭМ!$D$10+'СЕТ СН'!$I$6-'СЕТ СН'!$I$19</f>
        <v>1488.6908080500002</v>
      </c>
      <c r="I121" s="36">
        <f>SUMIFS(СВЦЭМ!$C$33:$C$776,СВЦЭМ!$A$33:$A$776,$A121,СВЦЭМ!$B$33:$B$776,I$119)+'СЕТ СН'!$I$9+СВЦЭМ!$D$10+'СЕТ СН'!$I$6-'СЕТ СН'!$I$19</f>
        <v>1420.9678619700001</v>
      </c>
      <c r="J121" s="36">
        <f>SUMIFS(СВЦЭМ!$C$33:$C$776,СВЦЭМ!$A$33:$A$776,$A121,СВЦЭМ!$B$33:$B$776,J$119)+'СЕТ СН'!$I$9+СВЦЭМ!$D$10+'СЕТ СН'!$I$6-'СЕТ СН'!$I$19</f>
        <v>1363.27267106</v>
      </c>
      <c r="K121" s="36">
        <f>SUMIFS(СВЦЭМ!$C$33:$C$776,СВЦЭМ!$A$33:$A$776,$A121,СВЦЭМ!$B$33:$B$776,K$119)+'СЕТ СН'!$I$9+СВЦЭМ!$D$10+'СЕТ СН'!$I$6-'СЕТ СН'!$I$19</f>
        <v>1354.03279204</v>
      </c>
      <c r="L121" s="36">
        <f>SUMIFS(СВЦЭМ!$C$33:$C$776,СВЦЭМ!$A$33:$A$776,$A121,СВЦЭМ!$B$33:$B$776,L$119)+'СЕТ СН'!$I$9+СВЦЭМ!$D$10+'СЕТ СН'!$I$6-'СЕТ СН'!$I$19</f>
        <v>1358.4913361500001</v>
      </c>
      <c r="M121" s="36">
        <f>SUMIFS(СВЦЭМ!$C$33:$C$776,СВЦЭМ!$A$33:$A$776,$A121,СВЦЭМ!$B$33:$B$776,M$119)+'СЕТ СН'!$I$9+СВЦЭМ!$D$10+'СЕТ СН'!$I$6-'СЕТ СН'!$I$19</f>
        <v>1357.6599991200001</v>
      </c>
      <c r="N121" s="36">
        <f>SUMIFS(СВЦЭМ!$C$33:$C$776,СВЦЭМ!$A$33:$A$776,$A121,СВЦЭМ!$B$33:$B$776,N$119)+'СЕТ СН'!$I$9+СВЦЭМ!$D$10+'СЕТ СН'!$I$6-'СЕТ СН'!$I$19</f>
        <v>1375.1245450599999</v>
      </c>
      <c r="O121" s="36">
        <f>SUMIFS(СВЦЭМ!$C$33:$C$776,СВЦЭМ!$A$33:$A$776,$A121,СВЦЭМ!$B$33:$B$776,O$119)+'СЕТ СН'!$I$9+СВЦЭМ!$D$10+'СЕТ СН'!$I$6-'СЕТ СН'!$I$19</f>
        <v>1376.13902925</v>
      </c>
      <c r="P121" s="36">
        <f>SUMIFS(СВЦЭМ!$C$33:$C$776,СВЦЭМ!$A$33:$A$776,$A121,СВЦЭМ!$B$33:$B$776,P$119)+'СЕТ СН'!$I$9+СВЦЭМ!$D$10+'СЕТ СН'!$I$6-'СЕТ СН'!$I$19</f>
        <v>1378.4671797400001</v>
      </c>
      <c r="Q121" s="36">
        <f>SUMIFS(СВЦЭМ!$C$33:$C$776,СВЦЭМ!$A$33:$A$776,$A121,СВЦЭМ!$B$33:$B$776,Q$119)+'СЕТ СН'!$I$9+СВЦЭМ!$D$10+'СЕТ СН'!$I$6-'СЕТ СН'!$I$19</f>
        <v>1376.8180207099999</v>
      </c>
      <c r="R121" s="36">
        <f>SUMIFS(СВЦЭМ!$C$33:$C$776,СВЦЭМ!$A$33:$A$776,$A121,СВЦЭМ!$B$33:$B$776,R$119)+'СЕТ СН'!$I$9+СВЦЭМ!$D$10+'СЕТ СН'!$I$6-'СЕТ СН'!$I$19</f>
        <v>1368.6475762499999</v>
      </c>
      <c r="S121" s="36">
        <f>SUMIFS(СВЦЭМ!$C$33:$C$776,СВЦЭМ!$A$33:$A$776,$A121,СВЦЭМ!$B$33:$B$776,S$119)+'СЕТ СН'!$I$9+СВЦЭМ!$D$10+'СЕТ СН'!$I$6-'СЕТ СН'!$I$19</f>
        <v>1374.7407437500001</v>
      </c>
      <c r="T121" s="36">
        <f>SUMIFS(СВЦЭМ!$C$33:$C$776,СВЦЭМ!$A$33:$A$776,$A121,СВЦЭМ!$B$33:$B$776,T$119)+'СЕТ СН'!$I$9+СВЦЭМ!$D$10+'СЕТ СН'!$I$6-'СЕТ СН'!$I$19</f>
        <v>1326.65882655</v>
      </c>
      <c r="U121" s="36">
        <f>SUMIFS(СВЦЭМ!$C$33:$C$776,СВЦЭМ!$A$33:$A$776,$A121,СВЦЭМ!$B$33:$B$776,U$119)+'СЕТ СН'!$I$9+СВЦЭМ!$D$10+'СЕТ СН'!$I$6-'СЕТ СН'!$I$19</f>
        <v>1304.53726729</v>
      </c>
      <c r="V121" s="36">
        <f>SUMIFS(СВЦЭМ!$C$33:$C$776,СВЦЭМ!$A$33:$A$776,$A121,СВЦЭМ!$B$33:$B$776,V$119)+'СЕТ СН'!$I$9+СВЦЭМ!$D$10+'СЕТ СН'!$I$6-'СЕТ СН'!$I$19</f>
        <v>1285.8539900300002</v>
      </c>
      <c r="W121" s="36">
        <f>SUMIFS(СВЦЭМ!$C$33:$C$776,СВЦЭМ!$A$33:$A$776,$A121,СВЦЭМ!$B$33:$B$776,W$119)+'СЕТ СН'!$I$9+СВЦЭМ!$D$10+'СЕТ СН'!$I$6-'СЕТ СН'!$I$19</f>
        <v>1292.5264237199999</v>
      </c>
      <c r="X121" s="36">
        <f>SUMIFS(СВЦЭМ!$C$33:$C$776,СВЦЭМ!$A$33:$A$776,$A121,СВЦЭМ!$B$33:$B$776,X$119)+'СЕТ СН'!$I$9+СВЦЭМ!$D$10+'СЕТ СН'!$I$6-'СЕТ СН'!$I$19</f>
        <v>1343.32227104</v>
      </c>
      <c r="Y121" s="36">
        <f>SUMIFS(СВЦЭМ!$C$33:$C$776,СВЦЭМ!$A$33:$A$776,$A121,СВЦЭМ!$B$33:$B$776,Y$119)+'СЕТ СН'!$I$9+СВЦЭМ!$D$10+'СЕТ СН'!$I$6-'СЕТ СН'!$I$19</f>
        <v>1379.17794789</v>
      </c>
    </row>
    <row r="122" spans="1:27" ht="15.75" x14ac:dyDescent="0.2">
      <c r="A122" s="35">
        <f t="shared" ref="A122:A150" si="3">A121+1</f>
        <v>44077</v>
      </c>
      <c r="B122" s="36">
        <f>SUMIFS(СВЦЭМ!$C$33:$C$776,СВЦЭМ!$A$33:$A$776,$A122,СВЦЭМ!$B$33:$B$776,B$119)+'СЕТ СН'!$I$9+СВЦЭМ!$D$10+'СЕТ СН'!$I$6-'СЕТ СН'!$I$19</f>
        <v>1479.90121387</v>
      </c>
      <c r="C122" s="36">
        <f>SUMIFS(СВЦЭМ!$C$33:$C$776,СВЦЭМ!$A$33:$A$776,$A122,СВЦЭМ!$B$33:$B$776,C$119)+'СЕТ СН'!$I$9+СВЦЭМ!$D$10+'СЕТ СН'!$I$6-'СЕТ СН'!$I$19</f>
        <v>1502.5020140700001</v>
      </c>
      <c r="D122" s="36">
        <f>SUMIFS(СВЦЭМ!$C$33:$C$776,СВЦЭМ!$A$33:$A$776,$A122,СВЦЭМ!$B$33:$B$776,D$119)+'СЕТ СН'!$I$9+СВЦЭМ!$D$10+'СЕТ СН'!$I$6-'СЕТ СН'!$I$19</f>
        <v>1487.5139032000002</v>
      </c>
      <c r="E122" s="36">
        <f>SUMIFS(СВЦЭМ!$C$33:$C$776,СВЦЭМ!$A$33:$A$776,$A122,СВЦЭМ!$B$33:$B$776,E$119)+'СЕТ СН'!$I$9+СВЦЭМ!$D$10+'СЕТ СН'!$I$6-'СЕТ СН'!$I$19</f>
        <v>1484.6214100100001</v>
      </c>
      <c r="F122" s="36">
        <f>SUMIFS(СВЦЭМ!$C$33:$C$776,СВЦЭМ!$A$33:$A$776,$A122,СВЦЭМ!$B$33:$B$776,F$119)+'СЕТ СН'!$I$9+СВЦЭМ!$D$10+'СЕТ СН'!$I$6-'СЕТ СН'!$I$19</f>
        <v>1491.2543728099999</v>
      </c>
      <c r="G122" s="36">
        <f>SUMIFS(СВЦЭМ!$C$33:$C$776,СВЦЭМ!$A$33:$A$776,$A122,СВЦЭМ!$B$33:$B$776,G$119)+'СЕТ СН'!$I$9+СВЦЭМ!$D$10+'СЕТ СН'!$I$6-'СЕТ СН'!$I$19</f>
        <v>1496.4995811399999</v>
      </c>
      <c r="H122" s="36">
        <f>SUMIFS(СВЦЭМ!$C$33:$C$776,СВЦЭМ!$A$33:$A$776,$A122,СВЦЭМ!$B$33:$B$776,H$119)+'СЕТ СН'!$I$9+СВЦЭМ!$D$10+'СЕТ СН'!$I$6-'СЕТ СН'!$I$19</f>
        <v>1478.5156811400002</v>
      </c>
      <c r="I122" s="36">
        <f>SUMIFS(СВЦЭМ!$C$33:$C$776,СВЦЭМ!$A$33:$A$776,$A122,СВЦЭМ!$B$33:$B$776,I$119)+'СЕТ СН'!$I$9+СВЦЭМ!$D$10+'СЕТ СН'!$I$6-'СЕТ СН'!$I$19</f>
        <v>1413.0780656400002</v>
      </c>
      <c r="J122" s="36">
        <f>SUMIFS(СВЦЭМ!$C$33:$C$776,СВЦЭМ!$A$33:$A$776,$A122,СВЦЭМ!$B$33:$B$776,J$119)+'СЕТ СН'!$I$9+СВЦЭМ!$D$10+'СЕТ СН'!$I$6-'СЕТ СН'!$I$19</f>
        <v>1395.4330041100002</v>
      </c>
      <c r="K122" s="36">
        <f>SUMIFS(СВЦЭМ!$C$33:$C$776,СВЦЭМ!$A$33:$A$776,$A122,СВЦЭМ!$B$33:$B$776,K$119)+'СЕТ СН'!$I$9+СВЦЭМ!$D$10+'СЕТ СН'!$I$6-'СЕТ СН'!$I$19</f>
        <v>1426.0844982100002</v>
      </c>
      <c r="L122" s="36">
        <f>SUMIFS(СВЦЭМ!$C$33:$C$776,СВЦЭМ!$A$33:$A$776,$A122,СВЦЭМ!$B$33:$B$776,L$119)+'СЕТ СН'!$I$9+СВЦЭМ!$D$10+'СЕТ СН'!$I$6-'СЕТ СН'!$I$19</f>
        <v>1414.70033496</v>
      </c>
      <c r="M122" s="36">
        <f>SUMIFS(СВЦЭМ!$C$33:$C$776,СВЦЭМ!$A$33:$A$776,$A122,СВЦЭМ!$B$33:$B$776,M$119)+'СЕТ СН'!$I$9+СВЦЭМ!$D$10+'СЕТ СН'!$I$6-'СЕТ СН'!$I$19</f>
        <v>1424.4934901500001</v>
      </c>
      <c r="N122" s="36">
        <f>SUMIFS(СВЦЭМ!$C$33:$C$776,СВЦЭМ!$A$33:$A$776,$A122,СВЦЭМ!$B$33:$B$776,N$119)+'СЕТ СН'!$I$9+СВЦЭМ!$D$10+'СЕТ СН'!$I$6-'СЕТ СН'!$I$19</f>
        <v>1424.6359335500001</v>
      </c>
      <c r="O122" s="36">
        <f>SUMIFS(СВЦЭМ!$C$33:$C$776,СВЦЭМ!$A$33:$A$776,$A122,СВЦЭМ!$B$33:$B$776,O$119)+'СЕТ СН'!$I$9+СВЦЭМ!$D$10+'СЕТ СН'!$I$6-'СЕТ СН'!$I$19</f>
        <v>1434.9487115900001</v>
      </c>
      <c r="P122" s="36">
        <f>SUMIFS(СВЦЭМ!$C$33:$C$776,СВЦЭМ!$A$33:$A$776,$A122,СВЦЭМ!$B$33:$B$776,P$119)+'СЕТ СН'!$I$9+СВЦЭМ!$D$10+'СЕТ СН'!$I$6-'СЕТ СН'!$I$19</f>
        <v>1452.1396214900001</v>
      </c>
      <c r="Q122" s="36">
        <f>SUMIFS(СВЦЭМ!$C$33:$C$776,СВЦЭМ!$A$33:$A$776,$A122,СВЦЭМ!$B$33:$B$776,Q$119)+'СЕТ СН'!$I$9+СВЦЭМ!$D$10+'СЕТ СН'!$I$6-'СЕТ СН'!$I$19</f>
        <v>3810.7997878999995</v>
      </c>
      <c r="R122" s="36">
        <f>SUMIFS(СВЦЭМ!$C$33:$C$776,СВЦЭМ!$A$33:$A$776,$A122,СВЦЭМ!$B$33:$B$776,R$119)+'СЕТ СН'!$I$9+СВЦЭМ!$D$10+'СЕТ СН'!$I$6-'СЕТ СН'!$I$19</f>
        <v>1406.0482483999999</v>
      </c>
      <c r="S122" s="36">
        <f>SUMIFS(СВЦЭМ!$C$33:$C$776,СВЦЭМ!$A$33:$A$776,$A122,СВЦЭМ!$B$33:$B$776,S$119)+'СЕТ СН'!$I$9+СВЦЭМ!$D$10+'СЕТ СН'!$I$6-'СЕТ СН'!$I$19</f>
        <v>1407.3815620300002</v>
      </c>
      <c r="T122" s="36">
        <f>SUMIFS(СВЦЭМ!$C$33:$C$776,СВЦЭМ!$A$33:$A$776,$A122,СВЦЭМ!$B$33:$B$776,T$119)+'СЕТ СН'!$I$9+СВЦЭМ!$D$10+'СЕТ СН'!$I$6-'СЕТ СН'!$I$19</f>
        <v>1368.01042143</v>
      </c>
      <c r="U122" s="36">
        <f>SUMIFS(СВЦЭМ!$C$33:$C$776,СВЦЭМ!$A$33:$A$776,$A122,СВЦЭМ!$B$33:$B$776,U$119)+'СЕТ СН'!$I$9+СВЦЭМ!$D$10+'СЕТ СН'!$I$6-'СЕТ СН'!$I$19</f>
        <v>2839.0129996099995</v>
      </c>
      <c r="V122" s="36">
        <f>SUMIFS(СВЦЭМ!$C$33:$C$776,СВЦЭМ!$A$33:$A$776,$A122,СВЦЭМ!$B$33:$B$776,V$119)+'СЕТ СН'!$I$9+СВЦЭМ!$D$10+'СЕТ СН'!$I$6-'СЕТ СН'!$I$19</f>
        <v>1381.48849849</v>
      </c>
      <c r="W122" s="36">
        <f>SUMIFS(СВЦЭМ!$C$33:$C$776,СВЦЭМ!$A$33:$A$776,$A122,СВЦЭМ!$B$33:$B$776,W$119)+'СЕТ СН'!$I$9+СВЦЭМ!$D$10+'СЕТ СН'!$I$6-'СЕТ СН'!$I$19</f>
        <v>1369.5765332800001</v>
      </c>
      <c r="X122" s="36">
        <f>SUMIFS(СВЦЭМ!$C$33:$C$776,СВЦЭМ!$A$33:$A$776,$A122,СВЦЭМ!$B$33:$B$776,X$119)+'СЕТ СН'!$I$9+СВЦЭМ!$D$10+'СЕТ СН'!$I$6-'СЕТ СН'!$I$19</f>
        <v>1435.3798414500002</v>
      </c>
      <c r="Y122" s="36">
        <f>SUMIFS(СВЦЭМ!$C$33:$C$776,СВЦЭМ!$A$33:$A$776,$A122,СВЦЭМ!$B$33:$B$776,Y$119)+'СЕТ СН'!$I$9+СВЦЭМ!$D$10+'СЕТ СН'!$I$6-'СЕТ СН'!$I$19</f>
        <v>1430.7839839799999</v>
      </c>
    </row>
    <row r="123" spans="1:27" ht="15.75" x14ac:dyDescent="0.2">
      <c r="A123" s="35">
        <f t="shared" si="3"/>
        <v>44078</v>
      </c>
      <c r="B123" s="36">
        <f>SUMIFS(СВЦЭМ!$C$33:$C$776,СВЦЭМ!$A$33:$A$776,$A123,СВЦЭМ!$B$33:$B$776,B$119)+'СЕТ СН'!$I$9+СВЦЭМ!$D$10+'СЕТ СН'!$I$6-'СЕТ СН'!$I$19</f>
        <v>1507.2827813600002</v>
      </c>
      <c r="C123" s="36">
        <f>SUMIFS(СВЦЭМ!$C$33:$C$776,СВЦЭМ!$A$33:$A$776,$A123,СВЦЭМ!$B$33:$B$776,C$119)+'СЕТ СН'!$I$9+СВЦЭМ!$D$10+'СЕТ СН'!$I$6-'СЕТ СН'!$I$19</f>
        <v>1503.8609486</v>
      </c>
      <c r="D123" s="36">
        <f>SUMIFS(СВЦЭМ!$C$33:$C$776,СВЦЭМ!$A$33:$A$776,$A123,СВЦЭМ!$B$33:$B$776,D$119)+'СЕТ СН'!$I$9+СВЦЭМ!$D$10+'СЕТ СН'!$I$6-'СЕТ СН'!$I$19</f>
        <v>1491.7540133000002</v>
      </c>
      <c r="E123" s="36">
        <f>SUMIFS(СВЦЭМ!$C$33:$C$776,СВЦЭМ!$A$33:$A$776,$A123,СВЦЭМ!$B$33:$B$776,E$119)+'СЕТ СН'!$I$9+СВЦЭМ!$D$10+'СЕТ СН'!$I$6-'СЕТ СН'!$I$19</f>
        <v>1487.75361251</v>
      </c>
      <c r="F123" s="36">
        <f>SUMIFS(СВЦЭМ!$C$33:$C$776,СВЦЭМ!$A$33:$A$776,$A123,СВЦЭМ!$B$33:$B$776,F$119)+'СЕТ СН'!$I$9+СВЦЭМ!$D$10+'СЕТ СН'!$I$6-'СЕТ СН'!$I$19</f>
        <v>1495.5470702800001</v>
      </c>
      <c r="G123" s="36">
        <f>SUMIFS(СВЦЭМ!$C$33:$C$776,СВЦЭМ!$A$33:$A$776,$A123,СВЦЭМ!$B$33:$B$776,G$119)+'СЕТ СН'!$I$9+СВЦЭМ!$D$10+'СЕТ СН'!$I$6-'СЕТ СН'!$I$19</f>
        <v>1471.3462773800002</v>
      </c>
      <c r="H123" s="36">
        <f>SUMIFS(СВЦЭМ!$C$33:$C$776,СВЦЭМ!$A$33:$A$776,$A123,СВЦЭМ!$B$33:$B$776,H$119)+'СЕТ СН'!$I$9+СВЦЭМ!$D$10+'СЕТ СН'!$I$6-'СЕТ СН'!$I$19</f>
        <v>1455.4070087700002</v>
      </c>
      <c r="I123" s="36">
        <f>SUMIFS(СВЦЭМ!$C$33:$C$776,СВЦЭМ!$A$33:$A$776,$A123,СВЦЭМ!$B$33:$B$776,I$119)+'СЕТ СН'!$I$9+СВЦЭМ!$D$10+'СЕТ СН'!$I$6-'СЕТ СН'!$I$19</f>
        <v>2759.8424119599995</v>
      </c>
      <c r="J123" s="36">
        <f>SUMIFS(СВЦЭМ!$C$33:$C$776,СВЦЭМ!$A$33:$A$776,$A123,СВЦЭМ!$B$33:$B$776,J$119)+'СЕТ СН'!$I$9+СВЦЭМ!$D$10+'СЕТ СН'!$I$6-'СЕТ СН'!$I$19</f>
        <v>1979.48550282</v>
      </c>
      <c r="K123" s="36">
        <f>SUMIFS(СВЦЭМ!$C$33:$C$776,СВЦЭМ!$A$33:$A$776,$A123,СВЦЭМ!$B$33:$B$776,K$119)+'СЕТ СН'!$I$9+СВЦЭМ!$D$10+'СЕТ СН'!$I$6-'СЕТ СН'!$I$19</f>
        <v>1753.4919307100001</v>
      </c>
      <c r="L123" s="36">
        <f>SUMIFS(СВЦЭМ!$C$33:$C$776,СВЦЭМ!$A$33:$A$776,$A123,СВЦЭМ!$B$33:$B$776,L$119)+'СЕТ СН'!$I$9+СВЦЭМ!$D$10+'СЕТ СН'!$I$6-'СЕТ СН'!$I$19</f>
        <v>1447.3061589900001</v>
      </c>
      <c r="M123" s="36">
        <f>SUMIFS(СВЦЭМ!$C$33:$C$776,СВЦЭМ!$A$33:$A$776,$A123,СВЦЭМ!$B$33:$B$776,M$119)+'СЕТ СН'!$I$9+СВЦЭМ!$D$10+'СЕТ СН'!$I$6-'СЕТ СН'!$I$19</f>
        <v>1382.4748708500001</v>
      </c>
      <c r="N123" s="36">
        <f>SUMIFS(СВЦЭМ!$C$33:$C$776,СВЦЭМ!$A$33:$A$776,$A123,СВЦЭМ!$B$33:$B$776,N$119)+'СЕТ СН'!$I$9+СВЦЭМ!$D$10+'СЕТ СН'!$I$6-'СЕТ СН'!$I$19</f>
        <v>1395.2973386100002</v>
      </c>
      <c r="O123" s="36">
        <f>SUMIFS(СВЦЭМ!$C$33:$C$776,СВЦЭМ!$A$33:$A$776,$A123,СВЦЭМ!$B$33:$B$776,O$119)+'СЕТ СН'!$I$9+СВЦЭМ!$D$10+'СЕТ СН'!$I$6-'СЕТ СН'!$I$19</f>
        <v>1413.82117552</v>
      </c>
      <c r="P123" s="36">
        <f>SUMIFS(СВЦЭМ!$C$33:$C$776,СВЦЭМ!$A$33:$A$776,$A123,СВЦЭМ!$B$33:$B$776,P$119)+'СЕТ СН'!$I$9+СВЦЭМ!$D$10+'СЕТ СН'!$I$6-'СЕТ СН'!$I$19</f>
        <v>1416.4982413100001</v>
      </c>
      <c r="Q123" s="36">
        <f>SUMIFS(СВЦЭМ!$C$33:$C$776,СВЦЭМ!$A$33:$A$776,$A123,СВЦЭМ!$B$33:$B$776,Q$119)+'СЕТ СН'!$I$9+СВЦЭМ!$D$10+'СЕТ СН'!$I$6-'СЕТ СН'!$I$19</f>
        <v>1397.56800187</v>
      </c>
      <c r="R123" s="36">
        <f>SUMIFS(СВЦЭМ!$C$33:$C$776,СВЦЭМ!$A$33:$A$776,$A123,СВЦЭМ!$B$33:$B$776,R$119)+'СЕТ СН'!$I$9+СВЦЭМ!$D$10+'СЕТ СН'!$I$6-'СЕТ СН'!$I$19</f>
        <v>1411.01605829</v>
      </c>
      <c r="S123" s="36">
        <f>SUMIFS(СВЦЭМ!$C$33:$C$776,СВЦЭМ!$A$33:$A$776,$A123,СВЦЭМ!$B$33:$B$776,S$119)+'СЕТ СН'!$I$9+СВЦЭМ!$D$10+'СЕТ СН'!$I$6-'СЕТ СН'!$I$19</f>
        <v>1424.4904038</v>
      </c>
      <c r="T123" s="36">
        <f>SUMIFS(СВЦЭМ!$C$33:$C$776,СВЦЭМ!$A$33:$A$776,$A123,СВЦЭМ!$B$33:$B$776,T$119)+'СЕТ СН'!$I$9+СВЦЭМ!$D$10+'СЕТ СН'!$I$6-'СЕТ СН'!$I$19</f>
        <v>1412.2352734800002</v>
      </c>
      <c r="U123" s="36">
        <f>SUMIFS(СВЦЭМ!$C$33:$C$776,СВЦЭМ!$A$33:$A$776,$A123,СВЦЭМ!$B$33:$B$776,U$119)+'СЕТ СН'!$I$9+СВЦЭМ!$D$10+'СЕТ СН'!$I$6-'СЕТ СН'!$I$19</f>
        <v>1391.3034508999999</v>
      </c>
      <c r="V123" s="36">
        <f>SUMIFS(СВЦЭМ!$C$33:$C$776,СВЦЭМ!$A$33:$A$776,$A123,СВЦЭМ!$B$33:$B$776,V$119)+'СЕТ СН'!$I$9+СВЦЭМ!$D$10+'СЕТ СН'!$I$6-'СЕТ СН'!$I$19</f>
        <v>1394.43409612</v>
      </c>
      <c r="W123" s="36">
        <f>SUMIFS(СВЦЭМ!$C$33:$C$776,СВЦЭМ!$A$33:$A$776,$A123,СВЦЭМ!$B$33:$B$776,W$119)+'СЕТ СН'!$I$9+СВЦЭМ!$D$10+'СЕТ СН'!$I$6-'СЕТ СН'!$I$19</f>
        <v>1402.5037014200002</v>
      </c>
      <c r="X123" s="36">
        <f>SUMIFS(СВЦЭМ!$C$33:$C$776,СВЦЭМ!$A$33:$A$776,$A123,СВЦЭМ!$B$33:$B$776,X$119)+'СЕТ СН'!$I$9+СВЦЭМ!$D$10+'СЕТ СН'!$I$6-'СЕТ СН'!$I$19</f>
        <v>1416.2005953800001</v>
      </c>
      <c r="Y123" s="36">
        <f>SUMIFS(СВЦЭМ!$C$33:$C$776,СВЦЭМ!$A$33:$A$776,$A123,СВЦЭМ!$B$33:$B$776,Y$119)+'СЕТ СН'!$I$9+СВЦЭМ!$D$10+'СЕТ СН'!$I$6-'СЕТ СН'!$I$19</f>
        <v>1440.8797554299999</v>
      </c>
    </row>
    <row r="124" spans="1:27" ht="15.75" x14ac:dyDescent="0.2">
      <c r="A124" s="35">
        <f t="shared" si="3"/>
        <v>44079</v>
      </c>
      <c r="B124" s="36">
        <f>SUMIFS(СВЦЭМ!$C$33:$C$776,СВЦЭМ!$A$33:$A$776,$A124,СВЦЭМ!$B$33:$B$776,B$119)+'СЕТ СН'!$I$9+СВЦЭМ!$D$10+'СЕТ СН'!$I$6-'СЕТ СН'!$I$19</f>
        <v>1466.5341770800001</v>
      </c>
      <c r="C124" s="36">
        <f>SUMIFS(СВЦЭМ!$C$33:$C$776,СВЦЭМ!$A$33:$A$776,$A124,СВЦЭМ!$B$33:$B$776,C$119)+'СЕТ СН'!$I$9+СВЦЭМ!$D$10+'СЕТ СН'!$I$6-'СЕТ СН'!$I$19</f>
        <v>1499.1052745100001</v>
      </c>
      <c r="D124" s="36">
        <f>SUMIFS(СВЦЭМ!$C$33:$C$776,СВЦЭМ!$A$33:$A$776,$A124,СВЦЭМ!$B$33:$B$776,D$119)+'СЕТ СН'!$I$9+СВЦЭМ!$D$10+'СЕТ СН'!$I$6-'СЕТ СН'!$I$19</f>
        <v>1493.9060225200001</v>
      </c>
      <c r="E124" s="36">
        <f>SUMIFS(СВЦЭМ!$C$33:$C$776,СВЦЭМ!$A$33:$A$776,$A124,СВЦЭМ!$B$33:$B$776,E$119)+'СЕТ СН'!$I$9+СВЦЭМ!$D$10+'СЕТ СН'!$I$6-'СЕТ СН'!$I$19</f>
        <v>1505.4264155999999</v>
      </c>
      <c r="F124" s="36">
        <f>SUMIFS(СВЦЭМ!$C$33:$C$776,СВЦЭМ!$A$33:$A$776,$A124,СВЦЭМ!$B$33:$B$776,F$119)+'СЕТ СН'!$I$9+СВЦЭМ!$D$10+'СЕТ СН'!$I$6-'СЕТ СН'!$I$19</f>
        <v>1512.9325504200001</v>
      </c>
      <c r="G124" s="36">
        <f>SUMIFS(СВЦЭМ!$C$33:$C$776,СВЦЭМ!$A$33:$A$776,$A124,СВЦЭМ!$B$33:$B$776,G$119)+'СЕТ СН'!$I$9+СВЦЭМ!$D$10+'СЕТ СН'!$I$6-'СЕТ СН'!$I$19</f>
        <v>1513.5070616500002</v>
      </c>
      <c r="H124" s="36">
        <f>SUMIFS(СВЦЭМ!$C$33:$C$776,СВЦЭМ!$A$33:$A$776,$A124,СВЦЭМ!$B$33:$B$776,H$119)+'СЕТ СН'!$I$9+СВЦЭМ!$D$10+'СЕТ СН'!$I$6-'СЕТ СН'!$I$19</f>
        <v>1501.3002452200001</v>
      </c>
      <c r="I124" s="36">
        <f>SUMIFS(СВЦЭМ!$C$33:$C$776,СВЦЭМ!$A$33:$A$776,$A124,СВЦЭМ!$B$33:$B$776,I$119)+'СЕТ СН'!$I$9+СВЦЭМ!$D$10+'СЕТ СН'!$I$6-'СЕТ СН'!$I$19</f>
        <v>1446.06400996</v>
      </c>
      <c r="J124" s="36">
        <f>SUMIFS(СВЦЭМ!$C$33:$C$776,СВЦЭМ!$A$33:$A$776,$A124,СВЦЭМ!$B$33:$B$776,J$119)+'СЕТ СН'!$I$9+СВЦЭМ!$D$10+'СЕТ СН'!$I$6-'СЕТ СН'!$I$19</f>
        <v>1434.60360044</v>
      </c>
      <c r="K124" s="36">
        <f>SUMIFS(СВЦЭМ!$C$33:$C$776,СВЦЭМ!$A$33:$A$776,$A124,СВЦЭМ!$B$33:$B$776,K$119)+'СЕТ СН'!$I$9+СВЦЭМ!$D$10+'СЕТ СН'!$I$6-'СЕТ СН'!$I$19</f>
        <v>1403.5692313100001</v>
      </c>
      <c r="L124" s="36">
        <f>SUMIFS(СВЦЭМ!$C$33:$C$776,СВЦЭМ!$A$33:$A$776,$A124,СВЦЭМ!$B$33:$B$776,L$119)+'СЕТ СН'!$I$9+СВЦЭМ!$D$10+'СЕТ СН'!$I$6-'СЕТ СН'!$I$19</f>
        <v>1379.5720641800001</v>
      </c>
      <c r="M124" s="36">
        <f>SUMIFS(СВЦЭМ!$C$33:$C$776,СВЦЭМ!$A$33:$A$776,$A124,СВЦЭМ!$B$33:$B$776,M$119)+'СЕТ СН'!$I$9+СВЦЭМ!$D$10+'СЕТ СН'!$I$6-'СЕТ СН'!$I$19</f>
        <v>1362.4671033</v>
      </c>
      <c r="N124" s="36">
        <f>SUMIFS(СВЦЭМ!$C$33:$C$776,СВЦЭМ!$A$33:$A$776,$A124,СВЦЭМ!$B$33:$B$776,N$119)+'СЕТ СН'!$I$9+СВЦЭМ!$D$10+'СЕТ СН'!$I$6-'СЕТ СН'!$I$19</f>
        <v>1377.5681596200002</v>
      </c>
      <c r="O124" s="36">
        <f>SUMIFS(СВЦЭМ!$C$33:$C$776,СВЦЭМ!$A$33:$A$776,$A124,СВЦЭМ!$B$33:$B$776,O$119)+'СЕТ СН'!$I$9+СВЦЭМ!$D$10+'СЕТ СН'!$I$6-'СЕТ СН'!$I$19</f>
        <v>1372.9407346500002</v>
      </c>
      <c r="P124" s="36">
        <f>SUMIFS(СВЦЭМ!$C$33:$C$776,СВЦЭМ!$A$33:$A$776,$A124,СВЦЭМ!$B$33:$B$776,P$119)+'СЕТ СН'!$I$9+СВЦЭМ!$D$10+'СЕТ СН'!$I$6-'СЕТ СН'!$I$19</f>
        <v>1367.37183084</v>
      </c>
      <c r="Q124" s="36">
        <f>SUMIFS(СВЦЭМ!$C$33:$C$776,СВЦЭМ!$A$33:$A$776,$A124,СВЦЭМ!$B$33:$B$776,Q$119)+'СЕТ СН'!$I$9+СВЦЭМ!$D$10+'СЕТ СН'!$I$6-'СЕТ СН'!$I$19</f>
        <v>1349.72927714</v>
      </c>
      <c r="R124" s="36">
        <f>SUMIFS(СВЦЭМ!$C$33:$C$776,СВЦЭМ!$A$33:$A$776,$A124,СВЦЭМ!$B$33:$B$776,R$119)+'СЕТ СН'!$I$9+СВЦЭМ!$D$10+'СЕТ СН'!$I$6-'СЕТ СН'!$I$19</f>
        <v>1370.9564805300001</v>
      </c>
      <c r="S124" s="36">
        <f>SUMIFS(СВЦЭМ!$C$33:$C$776,СВЦЭМ!$A$33:$A$776,$A124,СВЦЭМ!$B$33:$B$776,S$119)+'СЕТ СН'!$I$9+СВЦЭМ!$D$10+'СЕТ СН'!$I$6-'СЕТ СН'!$I$19</f>
        <v>1379.93280525</v>
      </c>
      <c r="T124" s="36">
        <f>SUMIFS(СВЦЭМ!$C$33:$C$776,СВЦЭМ!$A$33:$A$776,$A124,СВЦЭМ!$B$33:$B$776,T$119)+'СЕТ СН'!$I$9+СВЦЭМ!$D$10+'СЕТ СН'!$I$6-'СЕТ СН'!$I$19</f>
        <v>1372.40229451</v>
      </c>
      <c r="U124" s="36">
        <f>SUMIFS(СВЦЭМ!$C$33:$C$776,СВЦЭМ!$A$33:$A$776,$A124,СВЦЭМ!$B$33:$B$776,U$119)+'СЕТ СН'!$I$9+СВЦЭМ!$D$10+'СЕТ СН'!$I$6-'СЕТ СН'!$I$19</f>
        <v>1362.7498665100002</v>
      </c>
      <c r="V124" s="36">
        <f>SUMIFS(СВЦЭМ!$C$33:$C$776,СВЦЭМ!$A$33:$A$776,$A124,СВЦЭМ!$B$33:$B$776,V$119)+'СЕТ СН'!$I$9+СВЦЭМ!$D$10+'СЕТ СН'!$I$6-'СЕТ СН'!$I$19</f>
        <v>1365.0870111200002</v>
      </c>
      <c r="W124" s="36">
        <f>SUMIFS(СВЦЭМ!$C$33:$C$776,СВЦЭМ!$A$33:$A$776,$A124,СВЦЭМ!$B$33:$B$776,W$119)+'СЕТ СН'!$I$9+СВЦЭМ!$D$10+'СЕТ СН'!$I$6-'СЕТ СН'!$I$19</f>
        <v>1389.5769234200002</v>
      </c>
      <c r="X124" s="36">
        <f>SUMIFS(СВЦЭМ!$C$33:$C$776,СВЦЭМ!$A$33:$A$776,$A124,СВЦЭМ!$B$33:$B$776,X$119)+'СЕТ СН'!$I$9+СВЦЭМ!$D$10+'СЕТ СН'!$I$6-'СЕТ СН'!$I$19</f>
        <v>1377.7061745599999</v>
      </c>
      <c r="Y124" s="36">
        <f>SUMIFS(СВЦЭМ!$C$33:$C$776,СВЦЭМ!$A$33:$A$776,$A124,СВЦЭМ!$B$33:$B$776,Y$119)+'СЕТ СН'!$I$9+СВЦЭМ!$D$10+'СЕТ СН'!$I$6-'СЕТ СН'!$I$19</f>
        <v>1418.13343736</v>
      </c>
    </row>
    <row r="125" spans="1:27" ht="15.75" x14ac:dyDescent="0.2">
      <c r="A125" s="35">
        <f t="shared" si="3"/>
        <v>44080</v>
      </c>
      <c r="B125" s="36">
        <f>SUMIFS(СВЦЭМ!$C$33:$C$776,СВЦЭМ!$A$33:$A$776,$A125,СВЦЭМ!$B$33:$B$776,B$119)+'СЕТ СН'!$I$9+СВЦЭМ!$D$10+'СЕТ СН'!$I$6-'СЕТ СН'!$I$19</f>
        <v>1440.3745462400002</v>
      </c>
      <c r="C125" s="36">
        <f>SUMIFS(СВЦЭМ!$C$33:$C$776,СВЦЭМ!$A$33:$A$776,$A125,СВЦЭМ!$B$33:$B$776,C$119)+'СЕТ СН'!$I$9+СВЦЭМ!$D$10+'СЕТ СН'!$I$6-'СЕТ СН'!$I$19</f>
        <v>1465.7938892699999</v>
      </c>
      <c r="D125" s="36">
        <f>SUMIFS(СВЦЭМ!$C$33:$C$776,СВЦЭМ!$A$33:$A$776,$A125,СВЦЭМ!$B$33:$B$776,D$119)+'СЕТ СН'!$I$9+СВЦЭМ!$D$10+'СЕТ СН'!$I$6-'СЕТ СН'!$I$19</f>
        <v>1515.55376718</v>
      </c>
      <c r="E125" s="36">
        <f>SUMIFS(СВЦЭМ!$C$33:$C$776,СВЦЭМ!$A$33:$A$776,$A125,СВЦЭМ!$B$33:$B$776,E$119)+'СЕТ СН'!$I$9+СВЦЭМ!$D$10+'СЕТ СН'!$I$6-'СЕТ СН'!$I$19</f>
        <v>1566.9078414600001</v>
      </c>
      <c r="F125" s="36">
        <f>SUMIFS(СВЦЭМ!$C$33:$C$776,СВЦЭМ!$A$33:$A$776,$A125,СВЦЭМ!$B$33:$B$776,F$119)+'СЕТ СН'!$I$9+СВЦЭМ!$D$10+'СЕТ СН'!$I$6-'СЕТ СН'!$I$19</f>
        <v>1560.9397762200001</v>
      </c>
      <c r="G125" s="36">
        <f>SUMIFS(СВЦЭМ!$C$33:$C$776,СВЦЭМ!$A$33:$A$776,$A125,СВЦЭМ!$B$33:$B$776,G$119)+'СЕТ СН'!$I$9+СВЦЭМ!$D$10+'СЕТ СН'!$I$6-'СЕТ СН'!$I$19</f>
        <v>1566.7415268</v>
      </c>
      <c r="H125" s="36">
        <f>SUMIFS(СВЦЭМ!$C$33:$C$776,СВЦЭМ!$A$33:$A$776,$A125,СВЦЭМ!$B$33:$B$776,H$119)+'СЕТ СН'!$I$9+СВЦЭМ!$D$10+'СЕТ СН'!$I$6-'СЕТ СН'!$I$19</f>
        <v>1563.49019567</v>
      </c>
      <c r="I125" s="36">
        <f>SUMIFS(СВЦЭМ!$C$33:$C$776,СВЦЭМ!$A$33:$A$776,$A125,СВЦЭМ!$B$33:$B$776,I$119)+'СЕТ СН'!$I$9+СВЦЭМ!$D$10+'СЕТ СН'!$I$6-'СЕТ СН'!$I$19</f>
        <v>1458.74619697</v>
      </c>
      <c r="J125" s="36">
        <f>SUMIFS(СВЦЭМ!$C$33:$C$776,СВЦЭМ!$A$33:$A$776,$A125,СВЦЭМ!$B$33:$B$776,J$119)+'СЕТ СН'!$I$9+СВЦЭМ!$D$10+'СЕТ СН'!$I$6-'СЕТ СН'!$I$19</f>
        <v>1360.00522925</v>
      </c>
      <c r="K125" s="36">
        <f>SUMIFS(СВЦЭМ!$C$33:$C$776,СВЦЭМ!$A$33:$A$776,$A125,СВЦЭМ!$B$33:$B$776,K$119)+'СЕТ СН'!$I$9+СВЦЭМ!$D$10+'СЕТ СН'!$I$6-'СЕТ СН'!$I$19</f>
        <v>1255.4116726900002</v>
      </c>
      <c r="L125" s="36">
        <f>SUMIFS(СВЦЭМ!$C$33:$C$776,СВЦЭМ!$A$33:$A$776,$A125,СВЦЭМ!$B$33:$B$776,L$119)+'СЕТ СН'!$I$9+СВЦЭМ!$D$10+'СЕТ СН'!$I$6-'СЕТ СН'!$I$19</f>
        <v>1266.6686936400001</v>
      </c>
      <c r="M125" s="36">
        <f>SUMIFS(СВЦЭМ!$C$33:$C$776,СВЦЭМ!$A$33:$A$776,$A125,СВЦЭМ!$B$33:$B$776,M$119)+'СЕТ СН'!$I$9+СВЦЭМ!$D$10+'СЕТ СН'!$I$6-'СЕТ СН'!$I$19</f>
        <v>1262.9741012200002</v>
      </c>
      <c r="N125" s="36">
        <f>SUMIFS(СВЦЭМ!$C$33:$C$776,СВЦЭМ!$A$33:$A$776,$A125,СВЦЭМ!$B$33:$B$776,N$119)+'СЕТ СН'!$I$9+СВЦЭМ!$D$10+'СЕТ СН'!$I$6-'СЕТ СН'!$I$19</f>
        <v>1258.491076</v>
      </c>
      <c r="O125" s="36">
        <f>SUMIFS(СВЦЭМ!$C$33:$C$776,СВЦЭМ!$A$33:$A$776,$A125,СВЦЭМ!$B$33:$B$776,O$119)+'СЕТ СН'!$I$9+СВЦЭМ!$D$10+'СЕТ СН'!$I$6-'СЕТ СН'!$I$19</f>
        <v>1251.38720104</v>
      </c>
      <c r="P125" s="36">
        <f>SUMIFS(СВЦЭМ!$C$33:$C$776,СВЦЭМ!$A$33:$A$776,$A125,СВЦЭМ!$B$33:$B$776,P$119)+'СЕТ СН'!$I$9+СВЦЭМ!$D$10+'СЕТ СН'!$I$6-'СЕТ СН'!$I$19</f>
        <v>1248.1517317600001</v>
      </c>
      <c r="Q125" s="36">
        <f>SUMIFS(СВЦЭМ!$C$33:$C$776,СВЦЭМ!$A$33:$A$776,$A125,СВЦЭМ!$B$33:$B$776,Q$119)+'СЕТ СН'!$I$9+СВЦЭМ!$D$10+'СЕТ СН'!$I$6-'СЕТ СН'!$I$19</f>
        <v>1245.3296072100002</v>
      </c>
      <c r="R125" s="36">
        <f>SUMIFS(СВЦЭМ!$C$33:$C$776,СВЦЭМ!$A$33:$A$776,$A125,СВЦЭМ!$B$33:$B$776,R$119)+'СЕТ СН'!$I$9+СВЦЭМ!$D$10+'СЕТ СН'!$I$6-'СЕТ СН'!$I$19</f>
        <v>1240.04626306</v>
      </c>
      <c r="S125" s="36">
        <f>SUMIFS(СВЦЭМ!$C$33:$C$776,СВЦЭМ!$A$33:$A$776,$A125,СВЦЭМ!$B$33:$B$776,S$119)+'СЕТ СН'!$I$9+СВЦЭМ!$D$10+'СЕТ СН'!$I$6-'СЕТ СН'!$I$19</f>
        <v>1249.8784035799999</v>
      </c>
      <c r="T125" s="36">
        <f>SUMIFS(СВЦЭМ!$C$33:$C$776,СВЦЭМ!$A$33:$A$776,$A125,СВЦЭМ!$B$33:$B$776,T$119)+'СЕТ СН'!$I$9+СВЦЭМ!$D$10+'СЕТ СН'!$I$6-'СЕТ СН'!$I$19</f>
        <v>1249.7926665</v>
      </c>
      <c r="U125" s="36">
        <f>SUMIFS(СВЦЭМ!$C$33:$C$776,СВЦЭМ!$A$33:$A$776,$A125,СВЦЭМ!$B$33:$B$776,U$119)+'СЕТ СН'!$I$9+СВЦЭМ!$D$10+'СЕТ СН'!$I$6-'СЕТ СН'!$I$19</f>
        <v>1237.8097854600001</v>
      </c>
      <c r="V125" s="36">
        <f>SUMIFS(СВЦЭМ!$C$33:$C$776,СВЦЭМ!$A$33:$A$776,$A125,СВЦЭМ!$B$33:$B$776,V$119)+'СЕТ СН'!$I$9+СВЦЭМ!$D$10+'СЕТ СН'!$I$6-'СЕТ СН'!$I$19</f>
        <v>1241.45726431</v>
      </c>
      <c r="W125" s="36">
        <f>SUMIFS(СВЦЭМ!$C$33:$C$776,СВЦЭМ!$A$33:$A$776,$A125,СВЦЭМ!$B$33:$B$776,W$119)+'СЕТ СН'!$I$9+СВЦЭМ!$D$10+'СЕТ СН'!$I$6-'СЕТ СН'!$I$19</f>
        <v>1233.74305482</v>
      </c>
      <c r="X125" s="36">
        <f>SUMIFS(СВЦЭМ!$C$33:$C$776,СВЦЭМ!$A$33:$A$776,$A125,СВЦЭМ!$B$33:$B$776,X$119)+'СЕТ СН'!$I$9+СВЦЭМ!$D$10+'СЕТ СН'!$I$6-'СЕТ СН'!$I$19</f>
        <v>1242.05426128</v>
      </c>
      <c r="Y125" s="36">
        <f>SUMIFS(СВЦЭМ!$C$33:$C$776,СВЦЭМ!$A$33:$A$776,$A125,СВЦЭМ!$B$33:$B$776,Y$119)+'СЕТ СН'!$I$9+СВЦЭМ!$D$10+'СЕТ СН'!$I$6-'СЕТ СН'!$I$19</f>
        <v>1271.1265602400001</v>
      </c>
    </row>
    <row r="126" spans="1:27" ht="15.75" x14ac:dyDescent="0.2">
      <c r="A126" s="35">
        <f t="shared" si="3"/>
        <v>44081</v>
      </c>
      <c r="B126" s="36">
        <f>SUMIFS(СВЦЭМ!$C$33:$C$776,СВЦЭМ!$A$33:$A$776,$A126,СВЦЭМ!$B$33:$B$776,B$119)+'СЕТ СН'!$I$9+СВЦЭМ!$D$10+'СЕТ СН'!$I$6-'СЕТ СН'!$I$19</f>
        <v>1404.3828712200002</v>
      </c>
      <c r="C126" s="36">
        <f>SUMIFS(СВЦЭМ!$C$33:$C$776,СВЦЭМ!$A$33:$A$776,$A126,СВЦЭМ!$B$33:$B$776,C$119)+'СЕТ СН'!$I$9+СВЦЭМ!$D$10+'СЕТ СН'!$I$6-'СЕТ СН'!$I$19</f>
        <v>1453.9604359499999</v>
      </c>
      <c r="D126" s="36">
        <f>SUMIFS(СВЦЭМ!$C$33:$C$776,СВЦЭМ!$A$33:$A$776,$A126,СВЦЭМ!$B$33:$B$776,D$119)+'СЕТ СН'!$I$9+СВЦЭМ!$D$10+'СЕТ СН'!$I$6-'СЕТ СН'!$I$19</f>
        <v>1436.9617157299999</v>
      </c>
      <c r="E126" s="36">
        <f>SUMIFS(СВЦЭМ!$C$33:$C$776,СВЦЭМ!$A$33:$A$776,$A126,СВЦЭМ!$B$33:$B$776,E$119)+'СЕТ СН'!$I$9+СВЦЭМ!$D$10+'СЕТ СН'!$I$6-'СЕТ СН'!$I$19</f>
        <v>1458.4959545199999</v>
      </c>
      <c r="F126" s="36">
        <f>SUMIFS(СВЦЭМ!$C$33:$C$776,СВЦЭМ!$A$33:$A$776,$A126,СВЦЭМ!$B$33:$B$776,F$119)+'СЕТ СН'!$I$9+СВЦЭМ!$D$10+'СЕТ СН'!$I$6-'СЕТ СН'!$I$19</f>
        <v>1458.20773955</v>
      </c>
      <c r="G126" s="36">
        <f>SUMIFS(СВЦЭМ!$C$33:$C$776,СВЦЭМ!$A$33:$A$776,$A126,СВЦЭМ!$B$33:$B$776,G$119)+'СЕТ СН'!$I$9+СВЦЭМ!$D$10+'СЕТ СН'!$I$6-'СЕТ СН'!$I$19</f>
        <v>3118.6466437399995</v>
      </c>
      <c r="H126" s="36">
        <f>SUMIFS(СВЦЭМ!$C$33:$C$776,СВЦЭМ!$A$33:$A$776,$A126,СВЦЭМ!$B$33:$B$776,H$119)+'СЕТ СН'!$I$9+СВЦЭМ!$D$10+'СЕТ СН'!$I$6-'СЕТ СН'!$I$19</f>
        <v>1458.5872472800002</v>
      </c>
      <c r="I126" s="36">
        <f>SUMIFS(СВЦЭМ!$C$33:$C$776,СВЦЭМ!$A$33:$A$776,$A126,СВЦЭМ!$B$33:$B$776,I$119)+'СЕТ СН'!$I$9+СВЦЭМ!$D$10+'СЕТ СН'!$I$6-'СЕТ СН'!$I$19</f>
        <v>1433.4755428600001</v>
      </c>
      <c r="J126" s="36">
        <f>SUMIFS(СВЦЭМ!$C$33:$C$776,СВЦЭМ!$A$33:$A$776,$A126,СВЦЭМ!$B$33:$B$776,J$119)+'СЕТ СН'!$I$9+СВЦЭМ!$D$10+'СЕТ СН'!$I$6-'СЕТ СН'!$I$19</f>
        <v>1394.1864544</v>
      </c>
      <c r="K126" s="36">
        <f>SUMIFS(СВЦЭМ!$C$33:$C$776,СВЦЭМ!$A$33:$A$776,$A126,СВЦЭМ!$B$33:$B$776,K$119)+'СЕТ СН'!$I$9+СВЦЭМ!$D$10+'СЕТ СН'!$I$6-'СЕТ СН'!$I$19</f>
        <v>1349.5468344599999</v>
      </c>
      <c r="L126" s="36">
        <f>SUMIFS(СВЦЭМ!$C$33:$C$776,СВЦЭМ!$A$33:$A$776,$A126,СВЦЭМ!$B$33:$B$776,L$119)+'СЕТ СН'!$I$9+СВЦЭМ!$D$10+'СЕТ СН'!$I$6-'СЕТ СН'!$I$19</f>
        <v>1334.7980115700002</v>
      </c>
      <c r="M126" s="36">
        <f>SUMIFS(СВЦЭМ!$C$33:$C$776,СВЦЭМ!$A$33:$A$776,$A126,СВЦЭМ!$B$33:$B$776,M$119)+'СЕТ СН'!$I$9+СВЦЭМ!$D$10+'СЕТ СН'!$I$6-'СЕТ СН'!$I$19</f>
        <v>1301.53202994</v>
      </c>
      <c r="N126" s="36">
        <f>SUMIFS(СВЦЭМ!$C$33:$C$776,СВЦЭМ!$A$33:$A$776,$A126,СВЦЭМ!$B$33:$B$776,N$119)+'СЕТ СН'!$I$9+СВЦЭМ!$D$10+'СЕТ СН'!$I$6-'СЕТ СН'!$I$19</f>
        <v>1255.1280707400001</v>
      </c>
      <c r="O126" s="36">
        <f>SUMIFS(СВЦЭМ!$C$33:$C$776,СВЦЭМ!$A$33:$A$776,$A126,СВЦЭМ!$B$33:$B$776,O$119)+'СЕТ СН'!$I$9+СВЦЭМ!$D$10+'СЕТ СН'!$I$6-'СЕТ СН'!$I$19</f>
        <v>1252.0687450700002</v>
      </c>
      <c r="P126" s="36">
        <f>SUMIFS(СВЦЭМ!$C$33:$C$776,СВЦЭМ!$A$33:$A$776,$A126,СВЦЭМ!$B$33:$B$776,P$119)+'СЕТ СН'!$I$9+СВЦЭМ!$D$10+'СЕТ СН'!$I$6-'СЕТ СН'!$I$19</f>
        <v>1248.1082603200002</v>
      </c>
      <c r="Q126" s="36">
        <f>SUMIFS(СВЦЭМ!$C$33:$C$776,СВЦЭМ!$A$33:$A$776,$A126,СВЦЭМ!$B$33:$B$776,Q$119)+'СЕТ СН'!$I$9+СВЦЭМ!$D$10+'СЕТ СН'!$I$6-'СЕТ СН'!$I$19</f>
        <v>1244.9903471500002</v>
      </c>
      <c r="R126" s="36">
        <f>SUMIFS(СВЦЭМ!$C$33:$C$776,СВЦЭМ!$A$33:$A$776,$A126,СВЦЭМ!$B$33:$B$776,R$119)+'СЕТ СН'!$I$9+СВЦЭМ!$D$10+'СЕТ СН'!$I$6-'СЕТ СН'!$I$19</f>
        <v>1244.7740599900001</v>
      </c>
      <c r="S126" s="36">
        <f>SUMIFS(СВЦЭМ!$C$33:$C$776,СВЦЭМ!$A$33:$A$776,$A126,СВЦЭМ!$B$33:$B$776,S$119)+'СЕТ СН'!$I$9+СВЦЭМ!$D$10+'СЕТ СН'!$I$6-'СЕТ СН'!$I$19</f>
        <v>1251.7575016600001</v>
      </c>
      <c r="T126" s="36">
        <f>SUMIFS(СВЦЭМ!$C$33:$C$776,СВЦЭМ!$A$33:$A$776,$A126,СВЦЭМ!$B$33:$B$776,T$119)+'СЕТ СН'!$I$9+СВЦЭМ!$D$10+'СЕТ СН'!$I$6-'СЕТ СН'!$I$19</f>
        <v>1258.2294598600001</v>
      </c>
      <c r="U126" s="36">
        <f>SUMIFS(СВЦЭМ!$C$33:$C$776,СВЦЭМ!$A$33:$A$776,$A126,СВЦЭМ!$B$33:$B$776,U$119)+'СЕТ СН'!$I$9+СВЦЭМ!$D$10+'СЕТ СН'!$I$6-'СЕТ СН'!$I$19</f>
        <v>1261.3537079900002</v>
      </c>
      <c r="V126" s="36">
        <f>SUMIFS(СВЦЭМ!$C$33:$C$776,СВЦЭМ!$A$33:$A$776,$A126,СВЦЭМ!$B$33:$B$776,V$119)+'СЕТ СН'!$I$9+СВЦЭМ!$D$10+'СЕТ СН'!$I$6-'СЕТ СН'!$I$19</f>
        <v>1259.92658936</v>
      </c>
      <c r="W126" s="36">
        <f>SUMIFS(СВЦЭМ!$C$33:$C$776,СВЦЭМ!$A$33:$A$776,$A126,СВЦЭМ!$B$33:$B$776,W$119)+'СЕТ СН'!$I$9+СВЦЭМ!$D$10+'СЕТ СН'!$I$6-'СЕТ СН'!$I$19</f>
        <v>1263.5409918099999</v>
      </c>
      <c r="X126" s="36">
        <f>SUMIFS(СВЦЭМ!$C$33:$C$776,СВЦЭМ!$A$33:$A$776,$A126,СВЦЭМ!$B$33:$B$776,X$119)+'СЕТ СН'!$I$9+СВЦЭМ!$D$10+'СЕТ СН'!$I$6-'СЕТ СН'!$I$19</f>
        <v>1255.42225448</v>
      </c>
      <c r="Y126" s="36">
        <f>SUMIFS(СВЦЭМ!$C$33:$C$776,СВЦЭМ!$A$33:$A$776,$A126,СВЦЭМ!$B$33:$B$776,Y$119)+'СЕТ СН'!$I$9+СВЦЭМ!$D$10+'СЕТ СН'!$I$6-'СЕТ СН'!$I$19</f>
        <v>1339.17346681</v>
      </c>
    </row>
    <row r="127" spans="1:27" ht="15.75" x14ac:dyDescent="0.2">
      <c r="A127" s="35">
        <f t="shared" si="3"/>
        <v>44082</v>
      </c>
      <c r="B127" s="36">
        <f>SUMIFS(СВЦЭМ!$C$33:$C$776,СВЦЭМ!$A$33:$A$776,$A127,СВЦЭМ!$B$33:$B$776,B$119)+'СЕТ СН'!$I$9+СВЦЭМ!$D$10+'СЕТ СН'!$I$6-'СЕТ СН'!$I$19</f>
        <v>1379.6289901</v>
      </c>
      <c r="C127" s="36">
        <f>SUMIFS(СВЦЭМ!$C$33:$C$776,СВЦЭМ!$A$33:$A$776,$A127,СВЦЭМ!$B$33:$B$776,C$119)+'СЕТ СН'!$I$9+СВЦЭМ!$D$10+'СЕТ СН'!$I$6-'СЕТ СН'!$I$19</f>
        <v>1423.1947197700001</v>
      </c>
      <c r="D127" s="36">
        <f>SUMIFS(СВЦЭМ!$C$33:$C$776,СВЦЭМ!$A$33:$A$776,$A127,СВЦЭМ!$B$33:$B$776,D$119)+'СЕТ СН'!$I$9+СВЦЭМ!$D$10+'СЕТ СН'!$I$6-'СЕТ СН'!$I$19</f>
        <v>1477.5836141200002</v>
      </c>
      <c r="E127" s="36">
        <f>SUMIFS(СВЦЭМ!$C$33:$C$776,СВЦЭМ!$A$33:$A$776,$A127,СВЦЭМ!$B$33:$B$776,E$119)+'СЕТ СН'!$I$9+СВЦЭМ!$D$10+'СЕТ СН'!$I$6-'СЕТ СН'!$I$19</f>
        <v>1500.6838762000002</v>
      </c>
      <c r="F127" s="36">
        <f>SUMIFS(СВЦЭМ!$C$33:$C$776,СВЦЭМ!$A$33:$A$776,$A127,СВЦЭМ!$B$33:$B$776,F$119)+'СЕТ СН'!$I$9+СВЦЭМ!$D$10+'СЕТ СН'!$I$6-'СЕТ СН'!$I$19</f>
        <v>1469.4425769200002</v>
      </c>
      <c r="G127" s="36">
        <f>SUMIFS(СВЦЭМ!$C$33:$C$776,СВЦЭМ!$A$33:$A$776,$A127,СВЦЭМ!$B$33:$B$776,G$119)+'СЕТ СН'!$I$9+СВЦЭМ!$D$10+'СЕТ СН'!$I$6-'СЕТ СН'!$I$19</f>
        <v>1430.50762424</v>
      </c>
      <c r="H127" s="36">
        <f>SUMIFS(СВЦЭМ!$C$33:$C$776,СВЦЭМ!$A$33:$A$776,$A127,СВЦЭМ!$B$33:$B$776,H$119)+'СЕТ СН'!$I$9+СВЦЭМ!$D$10+'СЕТ СН'!$I$6-'СЕТ СН'!$I$19</f>
        <v>1384.8434966499999</v>
      </c>
      <c r="I127" s="36">
        <f>SUMIFS(СВЦЭМ!$C$33:$C$776,СВЦЭМ!$A$33:$A$776,$A127,СВЦЭМ!$B$33:$B$776,I$119)+'СЕТ СН'!$I$9+СВЦЭМ!$D$10+'СЕТ СН'!$I$6-'СЕТ СН'!$I$19</f>
        <v>1357.9798284100002</v>
      </c>
      <c r="J127" s="36">
        <f>SUMIFS(СВЦЭМ!$C$33:$C$776,СВЦЭМ!$A$33:$A$776,$A127,СВЦЭМ!$B$33:$B$776,J$119)+'СЕТ СН'!$I$9+СВЦЭМ!$D$10+'СЕТ СН'!$I$6-'СЕТ СН'!$I$19</f>
        <v>1305.8175044700001</v>
      </c>
      <c r="K127" s="36">
        <f>SUMIFS(СВЦЭМ!$C$33:$C$776,СВЦЭМ!$A$33:$A$776,$A127,СВЦЭМ!$B$33:$B$776,K$119)+'СЕТ СН'!$I$9+СВЦЭМ!$D$10+'СЕТ СН'!$I$6-'СЕТ СН'!$I$19</f>
        <v>1300.89101007</v>
      </c>
      <c r="L127" s="36">
        <f>SUMIFS(СВЦЭМ!$C$33:$C$776,СВЦЭМ!$A$33:$A$776,$A127,СВЦЭМ!$B$33:$B$776,L$119)+'СЕТ СН'!$I$9+СВЦЭМ!$D$10+'СЕТ СН'!$I$6-'СЕТ СН'!$I$19</f>
        <v>1258.4513728900001</v>
      </c>
      <c r="M127" s="36">
        <f>SUMIFS(СВЦЭМ!$C$33:$C$776,СВЦЭМ!$A$33:$A$776,$A127,СВЦЭМ!$B$33:$B$776,M$119)+'СЕТ СН'!$I$9+СВЦЭМ!$D$10+'СЕТ СН'!$I$6-'СЕТ СН'!$I$19</f>
        <v>1242.88831372</v>
      </c>
      <c r="N127" s="36">
        <f>SUMIFS(СВЦЭМ!$C$33:$C$776,СВЦЭМ!$A$33:$A$776,$A127,СВЦЭМ!$B$33:$B$776,N$119)+'СЕТ СН'!$I$9+СВЦЭМ!$D$10+'СЕТ СН'!$I$6-'СЕТ СН'!$I$19</f>
        <v>1178.0736000000002</v>
      </c>
      <c r="O127" s="36">
        <f>SUMIFS(СВЦЭМ!$C$33:$C$776,СВЦЭМ!$A$33:$A$776,$A127,СВЦЭМ!$B$33:$B$776,O$119)+'СЕТ СН'!$I$9+СВЦЭМ!$D$10+'СЕТ СН'!$I$6-'СЕТ СН'!$I$19</f>
        <v>1165.5532544800001</v>
      </c>
      <c r="P127" s="36">
        <f>SUMIFS(СВЦЭМ!$C$33:$C$776,СВЦЭМ!$A$33:$A$776,$A127,СВЦЭМ!$B$33:$B$776,P$119)+'СЕТ СН'!$I$9+СВЦЭМ!$D$10+'СЕТ СН'!$I$6-'СЕТ СН'!$I$19</f>
        <v>1166.7257261700001</v>
      </c>
      <c r="Q127" s="36">
        <f>SUMIFS(СВЦЭМ!$C$33:$C$776,СВЦЭМ!$A$33:$A$776,$A127,СВЦЭМ!$B$33:$B$776,Q$119)+'СЕТ СН'!$I$9+СВЦЭМ!$D$10+'СЕТ СН'!$I$6-'СЕТ СН'!$I$19</f>
        <v>1173.1660801800001</v>
      </c>
      <c r="R127" s="36">
        <f>SUMIFS(СВЦЭМ!$C$33:$C$776,СВЦЭМ!$A$33:$A$776,$A127,СВЦЭМ!$B$33:$B$776,R$119)+'СЕТ СН'!$I$9+СВЦЭМ!$D$10+'СЕТ СН'!$I$6-'СЕТ СН'!$I$19</f>
        <v>1155.9327112800001</v>
      </c>
      <c r="S127" s="36">
        <f>SUMIFS(СВЦЭМ!$C$33:$C$776,СВЦЭМ!$A$33:$A$776,$A127,СВЦЭМ!$B$33:$B$776,S$119)+'СЕТ СН'!$I$9+СВЦЭМ!$D$10+'СЕТ СН'!$I$6-'СЕТ СН'!$I$19</f>
        <v>1173.8431962899999</v>
      </c>
      <c r="T127" s="36">
        <f>SUMIFS(СВЦЭМ!$C$33:$C$776,СВЦЭМ!$A$33:$A$776,$A127,СВЦЭМ!$B$33:$B$776,T$119)+'СЕТ СН'!$I$9+СВЦЭМ!$D$10+'СЕТ СН'!$I$6-'СЕТ СН'!$I$19</f>
        <v>1182.4272660800002</v>
      </c>
      <c r="U127" s="36">
        <f>SUMIFS(СВЦЭМ!$C$33:$C$776,СВЦЭМ!$A$33:$A$776,$A127,СВЦЭМ!$B$33:$B$776,U$119)+'СЕТ СН'!$I$9+СВЦЭМ!$D$10+'СЕТ СН'!$I$6-'СЕТ СН'!$I$19</f>
        <v>1195.6370090300002</v>
      </c>
      <c r="V127" s="36">
        <f>SUMIFS(СВЦЭМ!$C$33:$C$776,СВЦЭМ!$A$33:$A$776,$A127,СВЦЭМ!$B$33:$B$776,V$119)+'СЕТ СН'!$I$9+СВЦЭМ!$D$10+'СЕТ СН'!$I$6-'СЕТ СН'!$I$19</f>
        <v>1206.5527508099999</v>
      </c>
      <c r="W127" s="36">
        <f>SUMIFS(СВЦЭМ!$C$33:$C$776,СВЦЭМ!$A$33:$A$776,$A127,СВЦЭМ!$B$33:$B$776,W$119)+'СЕТ СН'!$I$9+СВЦЭМ!$D$10+'СЕТ СН'!$I$6-'СЕТ СН'!$I$19</f>
        <v>1202.5843700600001</v>
      </c>
      <c r="X127" s="36">
        <f>SUMIFS(СВЦЭМ!$C$33:$C$776,СВЦЭМ!$A$33:$A$776,$A127,СВЦЭМ!$B$33:$B$776,X$119)+'СЕТ СН'!$I$9+СВЦЭМ!$D$10+'СЕТ СН'!$I$6-'СЕТ СН'!$I$19</f>
        <v>1204.38564784</v>
      </c>
      <c r="Y127" s="36">
        <f>SUMIFS(СВЦЭМ!$C$33:$C$776,СВЦЭМ!$A$33:$A$776,$A127,СВЦЭМ!$B$33:$B$776,Y$119)+'СЕТ СН'!$I$9+СВЦЭМ!$D$10+'СЕТ СН'!$I$6-'СЕТ СН'!$I$19</f>
        <v>1297.7703193900002</v>
      </c>
    </row>
    <row r="128" spans="1:27" ht="15.75" x14ac:dyDescent="0.2">
      <c r="A128" s="35">
        <f t="shared" si="3"/>
        <v>44083</v>
      </c>
      <c r="B128" s="36">
        <f>SUMIFS(СВЦЭМ!$C$33:$C$776,СВЦЭМ!$A$33:$A$776,$A128,СВЦЭМ!$B$33:$B$776,B$119)+'СЕТ СН'!$I$9+СВЦЭМ!$D$10+'СЕТ СН'!$I$6-'СЕТ СН'!$I$19</f>
        <v>1383.5321668199999</v>
      </c>
      <c r="C128" s="36">
        <f>SUMIFS(СВЦЭМ!$C$33:$C$776,СВЦЭМ!$A$33:$A$776,$A128,СВЦЭМ!$B$33:$B$776,C$119)+'СЕТ СН'!$I$9+СВЦЭМ!$D$10+'СЕТ СН'!$I$6-'СЕТ СН'!$I$19</f>
        <v>1414.22757318</v>
      </c>
      <c r="D128" s="36">
        <f>SUMIFS(СВЦЭМ!$C$33:$C$776,СВЦЭМ!$A$33:$A$776,$A128,СВЦЭМ!$B$33:$B$776,D$119)+'СЕТ СН'!$I$9+СВЦЭМ!$D$10+'СЕТ СН'!$I$6-'СЕТ СН'!$I$19</f>
        <v>1447.9653077900002</v>
      </c>
      <c r="E128" s="36">
        <f>SUMIFS(СВЦЭМ!$C$33:$C$776,СВЦЭМ!$A$33:$A$776,$A128,СВЦЭМ!$B$33:$B$776,E$119)+'СЕТ СН'!$I$9+СВЦЭМ!$D$10+'СЕТ СН'!$I$6-'СЕТ СН'!$I$19</f>
        <v>1462.09611963</v>
      </c>
      <c r="F128" s="36">
        <f>SUMIFS(СВЦЭМ!$C$33:$C$776,СВЦЭМ!$A$33:$A$776,$A128,СВЦЭМ!$B$33:$B$776,F$119)+'СЕТ СН'!$I$9+СВЦЭМ!$D$10+'СЕТ СН'!$I$6-'СЕТ СН'!$I$19</f>
        <v>1438.4277005500001</v>
      </c>
      <c r="G128" s="36">
        <f>SUMIFS(СВЦЭМ!$C$33:$C$776,СВЦЭМ!$A$33:$A$776,$A128,СВЦЭМ!$B$33:$B$776,G$119)+'СЕТ СН'!$I$9+СВЦЭМ!$D$10+'СЕТ СН'!$I$6-'СЕТ СН'!$I$19</f>
        <v>1429.5279415300001</v>
      </c>
      <c r="H128" s="36">
        <f>SUMIFS(СВЦЭМ!$C$33:$C$776,СВЦЭМ!$A$33:$A$776,$A128,СВЦЭМ!$B$33:$B$776,H$119)+'СЕТ СН'!$I$9+СВЦЭМ!$D$10+'СЕТ СН'!$I$6-'СЕТ СН'!$I$19</f>
        <v>1403.93689012</v>
      </c>
      <c r="I128" s="36">
        <f>SUMIFS(СВЦЭМ!$C$33:$C$776,СВЦЭМ!$A$33:$A$776,$A128,СВЦЭМ!$B$33:$B$776,I$119)+'СЕТ СН'!$I$9+СВЦЭМ!$D$10+'СЕТ СН'!$I$6-'СЕТ СН'!$I$19</f>
        <v>1401.57864109</v>
      </c>
      <c r="J128" s="36">
        <f>SUMIFS(СВЦЭМ!$C$33:$C$776,СВЦЭМ!$A$33:$A$776,$A128,СВЦЭМ!$B$33:$B$776,J$119)+'СЕТ СН'!$I$9+СВЦЭМ!$D$10+'СЕТ СН'!$I$6-'СЕТ СН'!$I$19</f>
        <v>1348.3730974</v>
      </c>
      <c r="K128" s="36">
        <f>SUMIFS(СВЦЭМ!$C$33:$C$776,СВЦЭМ!$A$33:$A$776,$A128,СВЦЭМ!$B$33:$B$776,K$119)+'СЕТ СН'!$I$9+СВЦЭМ!$D$10+'СЕТ СН'!$I$6-'СЕТ СН'!$I$19</f>
        <v>1335.8211601200001</v>
      </c>
      <c r="L128" s="36">
        <f>SUMIFS(СВЦЭМ!$C$33:$C$776,СВЦЭМ!$A$33:$A$776,$A128,СВЦЭМ!$B$33:$B$776,L$119)+'СЕТ СН'!$I$9+СВЦЭМ!$D$10+'СЕТ СН'!$I$6-'СЕТ СН'!$I$19</f>
        <v>1318.71669451</v>
      </c>
      <c r="M128" s="36">
        <f>SUMIFS(СВЦЭМ!$C$33:$C$776,СВЦЭМ!$A$33:$A$776,$A128,СВЦЭМ!$B$33:$B$776,M$119)+'СЕТ СН'!$I$9+СВЦЭМ!$D$10+'СЕТ СН'!$I$6-'СЕТ СН'!$I$19</f>
        <v>1259.1480236100001</v>
      </c>
      <c r="N128" s="36">
        <f>SUMIFS(СВЦЭМ!$C$33:$C$776,СВЦЭМ!$A$33:$A$776,$A128,СВЦЭМ!$B$33:$B$776,N$119)+'СЕТ СН'!$I$9+СВЦЭМ!$D$10+'СЕТ СН'!$I$6-'СЕТ СН'!$I$19</f>
        <v>1198.1235248900002</v>
      </c>
      <c r="O128" s="36">
        <f>SUMIFS(СВЦЭМ!$C$33:$C$776,СВЦЭМ!$A$33:$A$776,$A128,СВЦЭМ!$B$33:$B$776,O$119)+'СЕТ СН'!$I$9+СВЦЭМ!$D$10+'СЕТ СН'!$I$6-'СЕТ СН'!$I$19</f>
        <v>1193.4383513800001</v>
      </c>
      <c r="P128" s="36">
        <f>SUMIFS(СВЦЭМ!$C$33:$C$776,СВЦЭМ!$A$33:$A$776,$A128,СВЦЭМ!$B$33:$B$776,P$119)+'СЕТ СН'!$I$9+СВЦЭМ!$D$10+'СЕТ СН'!$I$6-'СЕТ СН'!$I$19</f>
        <v>1194.3333813200002</v>
      </c>
      <c r="Q128" s="36">
        <f>SUMIFS(СВЦЭМ!$C$33:$C$776,СВЦЭМ!$A$33:$A$776,$A128,СВЦЭМ!$B$33:$B$776,Q$119)+'СЕТ СН'!$I$9+СВЦЭМ!$D$10+'СЕТ СН'!$I$6-'СЕТ СН'!$I$19</f>
        <v>1201.9232635500002</v>
      </c>
      <c r="R128" s="36">
        <f>SUMIFS(СВЦЭМ!$C$33:$C$776,СВЦЭМ!$A$33:$A$776,$A128,СВЦЭМ!$B$33:$B$776,R$119)+'СЕТ СН'!$I$9+СВЦЭМ!$D$10+'СЕТ СН'!$I$6-'СЕТ СН'!$I$19</f>
        <v>1191.1699903600002</v>
      </c>
      <c r="S128" s="36">
        <f>SUMIFS(СВЦЭМ!$C$33:$C$776,СВЦЭМ!$A$33:$A$776,$A128,СВЦЭМ!$B$33:$B$776,S$119)+'СЕТ СН'!$I$9+СВЦЭМ!$D$10+'СЕТ СН'!$I$6-'СЕТ СН'!$I$19</f>
        <v>1190.3268168700001</v>
      </c>
      <c r="T128" s="36">
        <f>SUMIFS(СВЦЭМ!$C$33:$C$776,СВЦЭМ!$A$33:$A$776,$A128,СВЦЭМ!$B$33:$B$776,T$119)+'СЕТ СН'!$I$9+СВЦЭМ!$D$10+'СЕТ СН'!$I$6-'СЕТ СН'!$I$19</f>
        <v>1196.01016553</v>
      </c>
      <c r="U128" s="36">
        <f>SUMIFS(СВЦЭМ!$C$33:$C$776,СВЦЭМ!$A$33:$A$776,$A128,СВЦЭМ!$B$33:$B$776,U$119)+'СЕТ СН'!$I$9+СВЦЭМ!$D$10+'СЕТ СН'!$I$6-'СЕТ СН'!$I$19</f>
        <v>1212.2596500500001</v>
      </c>
      <c r="V128" s="36">
        <f>SUMIFS(СВЦЭМ!$C$33:$C$776,СВЦЭМ!$A$33:$A$776,$A128,СВЦЭМ!$B$33:$B$776,V$119)+'СЕТ СН'!$I$9+СВЦЭМ!$D$10+'СЕТ СН'!$I$6-'СЕТ СН'!$I$19</f>
        <v>1206.8834742700001</v>
      </c>
      <c r="W128" s="36">
        <f>SUMIFS(СВЦЭМ!$C$33:$C$776,СВЦЭМ!$A$33:$A$776,$A128,СВЦЭМ!$B$33:$B$776,W$119)+'СЕТ СН'!$I$9+СВЦЭМ!$D$10+'СЕТ СН'!$I$6-'СЕТ СН'!$I$19</f>
        <v>1200.98286123</v>
      </c>
      <c r="X128" s="36">
        <f>SUMIFS(СВЦЭМ!$C$33:$C$776,СВЦЭМ!$A$33:$A$776,$A128,СВЦЭМ!$B$33:$B$776,X$119)+'СЕТ СН'!$I$9+СВЦЭМ!$D$10+'СЕТ СН'!$I$6-'СЕТ СН'!$I$19</f>
        <v>1223.1167502600001</v>
      </c>
      <c r="Y128" s="36">
        <f>SUMIFS(СВЦЭМ!$C$33:$C$776,СВЦЭМ!$A$33:$A$776,$A128,СВЦЭМ!$B$33:$B$776,Y$119)+'СЕТ СН'!$I$9+СВЦЭМ!$D$10+'СЕТ СН'!$I$6-'СЕТ СН'!$I$19</f>
        <v>1321.8632368000001</v>
      </c>
    </row>
    <row r="129" spans="1:25" ht="15.75" x14ac:dyDescent="0.2">
      <c r="A129" s="35">
        <f t="shared" si="3"/>
        <v>44084</v>
      </c>
      <c r="B129" s="36">
        <f>SUMIFS(СВЦЭМ!$C$33:$C$776,СВЦЭМ!$A$33:$A$776,$A129,СВЦЭМ!$B$33:$B$776,B$119)+'СЕТ СН'!$I$9+СВЦЭМ!$D$10+'СЕТ СН'!$I$6-'СЕТ СН'!$I$19</f>
        <v>1342.0698524600002</v>
      </c>
      <c r="C129" s="36">
        <f>SUMIFS(СВЦЭМ!$C$33:$C$776,СВЦЭМ!$A$33:$A$776,$A129,СВЦЭМ!$B$33:$B$776,C$119)+'СЕТ СН'!$I$9+СВЦЭМ!$D$10+'СЕТ СН'!$I$6-'СЕТ СН'!$I$19</f>
        <v>1390.5063676100001</v>
      </c>
      <c r="D129" s="36">
        <f>SUMIFS(СВЦЭМ!$C$33:$C$776,СВЦЭМ!$A$33:$A$776,$A129,СВЦЭМ!$B$33:$B$776,D$119)+'СЕТ СН'!$I$9+СВЦЭМ!$D$10+'СЕТ СН'!$I$6-'СЕТ СН'!$I$19</f>
        <v>1412.1249542099999</v>
      </c>
      <c r="E129" s="36">
        <f>SUMIFS(СВЦЭМ!$C$33:$C$776,СВЦЭМ!$A$33:$A$776,$A129,СВЦЭМ!$B$33:$B$776,E$119)+'СЕТ СН'!$I$9+СВЦЭМ!$D$10+'СЕТ СН'!$I$6-'СЕТ СН'!$I$19</f>
        <v>1422.27642857</v>
      </c>
      <c r="F129" s="36">
        <f>SUMIFS(СВЦЭМ!$C$33:$C$776,СВЦЭМ!$A$33:$A$776,$A129,СВЦЭМ!$B$33:$B$776,F$119)+'СЕТ СН'!$I$9+СВЦЭМ!$D$10+'СЕТ СН'!$I$6-'СЕТ СН'!$I$19</f>
        <v>1424.8238159100001</v>
      </c>
      <c r="G129" s="36">
        <f>SUMIFS(СВЦЭМ!$C$33:$C$776,СВЦЭМ!$A$33:$A$776,$A129,СВЦЭМ!$B$33:$B$776,G$119)+'СЕТ СН'!$I$9+СВЦЭМ!$D$10+'СЕТ СН'!$I$6-'СЕТ СН'!$I$19</f>
        <v>1402.2479799500002</v>
      </c>
      <c r="H129" s="36">
        <f>SUMIFS(СВЦЭМ!$C$33:$C$776,СВЦЭМ!$A$33:$A$776,$A129,СВЦЭМ!$B$33:$B$776,H$119)+'СЕТ СН'!$I$9+СВЦЭМ!$D$10+'СЕТ СН'!$I$6-'СЕТ СН'!$I$19</f>
        <v>1356.5235621300001</v>
      </c>
      <c r="I129" s="36">
        <f>SUMIFS(СВЦЭМ!$C$33:$C$776,СВЦЭМ!$A$33:$A$776,$A129,СВЦЭМ!$B$33:$B$776,I$119)+'СЕТ СН'!$I$9+СВЦЭМ!$D$10+'СЕТ СН'!$I$6-'СЕТ СН'!$I$19</f>
        <v>1314.41859073</v>
      </c>
      <c r="J129" s="36">
        <f>SUMIFS(СВЦЭМ!$C$33:$C$776,СВЦЭМ!$A$33:$A$776,$A129,СВЦЭМ!$B$33:$B$776,J$119)+'СЕТ СН'!$I$9+СВЦЭМ!$D$10+'СЕТ СН'!$I$6-'СЕТ СН'!$I$19</f>
        <v>1301.0769254000002</v>
      </c>
      <c r="K129" s="36">
        <f>SUMIFS(СВЦЭМ!$C$33:$C$776,СВЦЭМ!$A$33:$A$776,$A129,СВЦЭМ!$B$33:$B$776,K$119)+'СЕТ СН'!$I$9+СВЦЭМ!$D$10+'СЕТ СН'!$I$6-'СЕТ СН'!$I$19</f>
        <v>1300.53039997</v>
      </c>
      <c r="L129" s="36">
        <f>SUMIFS(СВЦЭМ!$C$33:$C$776,СВЦЭМ!$A$33:$A$776,$A129,СВЦЭМ!$B$33:$B$776,L$119)+'СЕТ СН'!$I$9+СВЦЭМ!$D$10+'СЕТ СН'!$I$6-'СЕТ СН'!$I$19</f>
        <v>1304.12953743</v>
      </c>
      <c r="M129" s="36">
        <f>SUMIFS(СВЦЭМ!$C$33:$C$776,СВЦЭМ!$A$33:$A$776,$A129,СВЦЭМ!$B$33:$B$776,M$119)+'СЕТ СН'!$I$9+СВЦЭМ!$D$10+'СЕТ СН'!$I$6-'СЕТ СН'!$I$19</f>
        <v>1257.71112816</v>
      </c>
      <c r="N129" s="36">
        <f>SUMIFS(СВЦЭМ!$C$33:$C$776,СВЦЭМ!$A$33:$A$776,$A129,СВЦЭМ!$B$33:$B$776,N$119)+'СЕТ СН'!$I$9+СВЦЭМ!$D$10+'СЕТ СН'!$I$6-'СЕТ СН'!$I$19</f>
        <v>1179.6142458300001</v>
      </c>
      <c r="O129" s="36">
        <f>SUMIFS(СВЦЭМ!$C$33:$C$776,СВЦЭМ!$A$33:$A$776,$A129,СВЦЭМ!$B$33:$B$776,O$119)+'СЕТ СН'!$I$9+СВЦЭМ!$D$10+'СЕТ СН'!$I$6-'СЕТ СН'!$I$19</f>
        <v>1165.3642551100002</v>
      </c>
      <c r="P129" s="36">
        <f>SUMIFS(СВЦЭМ!$C$33:$C$776,СВЦЭМ!$A$33:$A$776,$A129,СВЦЭМ!$B$33:$B$776,P$119)+'СЕТ СН'!$I$9+СВЦЭМ!$D$10+'СЕТ СН'!$I$6-'СЕТ СН'!$I$19</f>
        <v>1167.8976686599999</v>
      </c>
      <c r="Q129" s="36">
        <f>SUMIFS(СВЦЭМ!$C$33:$C$776,СВЦЭМ!$A$33:$A$776,$A129,СВЦЭМ!$B$33:$B$776,Q$119)+'СЕТ СН'!$I$9+СВЦЭМ!$D$10+'СЕТ СН'!$I$6-'СЕТ СН'!$I$19</f>
        <v>1174.3423602900002</v>
      </c>
      <c r="R129" s="36">
        <f>SUMIFS(СВЦЭМ!$C$33:$C$776,СВЦЭМ!$A$33:$A$776,$A129,СВЦЭМ!$B$33:$B$776,R$119)+'СЕТ СН'!$I$9+СВЦЭМ!$D$10+'СЕТ СН'!$I$6-'СЕТ СН'!$I$19</f>
        <v>1166.7596108800001</v>
      </c>
      <c r="S129" s="36">
        <f>SUMIFS(СВЦЭМ!$C$33:$C$776,СВЦЭМ!$A$33:$A$776,$A129,СВЦЭМ!$B$33:$B$776,S$119)+'СЕТ СН'!$I$9+СВЦЭМ!$D$10+'СЕТ СН'!$I$6-'СЕТ СН'!$I$19</f>
        <v>1162.42571649</v>
      </c>
      <c r="T129" s="36">
        <f>SUMIFS(СВЦЭМ!$C$33:$C$776,СВЦЭМ!$A$33:$A$776,$A129,СВЦЭМ!$B$33:$B$776,T$119)+'СЕТ СН'!$I$9+СВЦЭМ!$D$10+'СЕТ СН'!$I$6-'СЕТ СН'!$I$19</f>
        <v>1164.78157063</v>
      </c>
      <c r="U129" s="36">
        <f>SUMIFS(СВЦЭМ!$C$33:$C$776,СВЦЭМ!$A$33:$A$776,$A129,СВЦЭМ!$B$33:$B$776,U$119)+'СЕТ СН'!$I$9+СВЦЭМ!$D$10+'СЕТ СН'!$I$6-'СЕТ СН'!$I$19</f>
        <v>1184.98360624</v>
      </c>
      <c r="V129" s="36">
        <f>SUMIFS(СВЦЭМ!$C$33:$C$776,СВЦЭМ!$A$33:$A$776,$A129,СВЦЭМ!$B$33:$B$776,V$119)+'СЕТ СН'!$I$9+СВЦЭМ!$D$10+'СЕТ СН'!$I$6-'СЕТ СН'!$I$19</f>
        <v>1197.80916058</v>
      </c>
      <c r="W129" s="36">
        <f>SUMIFS(СВЦЭМ!$C$33:$C$776,СВЦЭМ!$A$33:$A$776,$A129,СВЦЭМ!$B$33:$B$776,W$119)+'СЕТ СН'!$I$9+СВЦЭМ!$D$10+'СЕТ СН'!$I$6-'СЕТ СН'!$I$19</f>
        <v>1186.7102171199999</v>
      </c>
      <c r="X129" s="36">
        <f>SUMIFS(СВЦЭМ!$C$33:$C$776,СВЦЭМ!$A$33:$A$776,$A129,СВЦЭМ!$B$33:$B$776,X$119)+'СЕТ СН'!$I$9+СВЦЭМ!$D$10+'СЕТ СН'!$I$6-'СЕТ СН'!$I$19</f>
        <v>1200.6091360200001</v>
      </c>
      <c r="Y129" s="36">
        <f>SUMIFS(СВЦЭМ!$C$33:$C$776,СВЦЭМ!$A$33:$A$776,$A129,СВЦЭМ!$B$33:$B$776,Y$119)+'СЕТ СН'!$I$9+СВЦЭМ!$D$10+'СЕТ СН'!$I$6-'СЕТ СН'!$I$19</f>
        <v>1287.33379694</v>
      </c>
    </row>
    <row r="130" spans="1:25" ht="15.75" x14ac:dyDescent="0.2">
      <c r="A130" s="35">
        <f t="shared" si="3"/>
        <v>44085</v>
      </c>
      <c r="B130" s="36">
        <f>SUMIFS(СВЦЭМ!$C$33:$C$776,СВЦЭМ!$A$33:$A$776,$A130,СВЦЭМ!$B$33:$B$776,B$119)+'СЕТ СН'!$I$9+СВЦЭМ!$D$10+'СЕТ СН'!$I$6-'СЕТ СН'!$I$19</f>
        <v>1352.54912878</v>
      </c>
      <c r="C130" s="36">
        <f>SUMIFS(СВЦЭМ!$C$33:$C$776,СВЦЭМ!$A$33:$A$776,$A130,СВЦЭМ!$B$33:$B$776,C$119)+'СЕТ СН'!$I$9+СВЦЭМ!$D$10+'СЕТ СН'!$I$6-'СЕТ СН'!$I$19</f>
        <v>1369.03233413</v>
      </c>
      <c r="D130" s="36">
        <f>SUMIFS(СВЦЭМ!$C$33:$C$776,СВЦЭМ!$A$33:$A$776,$A130,СВЦЭМ!$B$33:$B$776,D$119)+'СЕТ СН'!$I$9+СВЦЭМ!$D$10+'СЕТ СН'!$I$6-'СЕТ СН'!$I$19</f>
        <v>1382.8477488000001</v>
      </c>
      <c r="E130" s="36">
        <f>SUMIFS(СВЦЭМ!$C$33:$C$776,СВЦЭМ!$A$33:$A$776,$A130,СВЦЭМ!$B$33:$B$776,E$119)+'СЕТ СН'!$I$9+СВЦЭМ!$D$10+'СЕТ СН'!$I$6-'СЕТ СН'!$I$19</f>
        <v>1407.6190450300001</v>
      </c>
      <c r="F130" s="36">
        <f>SUMIFS(СВЦЭМ!$C$33:$C$776,СВЦЭМ!$A$33:$A$776,$A130,СВЦЭМ!$B$33:$B$776,F$119)+'СЕТ СН'!$I$9+СВЦЭМ!$D$10+'СЕТ СН'!$I$6-'СЕТ СН'!$I$19</f>
        <v>1412.4892387499999</v>
      </c>
      <c r="G130" s="36">
        <f>SUMIFS(СВЦЭМ!$C$33:$C$776,СВЦЭМ!$A$33:$A$776,$A130,СВЦЭМ!$B$33:$B$776,G$119)+'СЕТ СН'!$I$9+СВЦЭМ!$D$10+'СЕТ СН'!$I$6-'СЕТ СН'!$I$19</f>
        <v>1394.1459330600001</v>
      </c>
      <c r="H130" s="36">
        <f>SUMIFS(СВЦЭМ!$C$33:$C$776,СВЦЭМ!$A$33:$A$776,$A130,СВЦЭМ!$B$33:$B$776,H$119)+'СЕТ СН'!$I$9+СВЦЭМ!$D$10+'СЕТ СН'!$I$6-'СЕТ СН'!$I$19</f>
        <v>1343.6937996000001</v>
      </c>
      <c r="I130" s="36">
        <f>SUMIFS(СВЦЭМ!$C$33:$C$776,СВЦЭМ!$A$33:$A$776,$A130,СВЦЭМ!$B$33:$B$776,I$119)+'СЕТ СН'!$I$9+СВЦЭМ!$D$10+'СЕТ СН'!$I$6-'СЕТ СН'!$I$19</f>
        <v>1296.9750122400001</v>
      </c>
      <c r="J130" s="36">
        <f>SUMIFS(СВЦЭМ!$C$33:$C$776,СВЦЭМ!$A$33:$A$776,$A130,СВЦЭМ!$B$33:$B$776,J$119)+'СЕТ СН'!$I$9+СВЦЭМ!$D$10+'СЕТ СН'!$I$6-'СЕТ СН'!$I$19</f>
        <v>1258.22570864</v>
      </c>
      <c r="K130" s="36">
        <f>SUMIFS(СВЦЭМ!$C$33:$C$776,СВЦЭМ!$A$33:$A$776,$A130,СВЦЭМ!$B$33:$B$776,K$119)+'СЕТ СН'!$I$9+СВЦЭМ!$D$10+'СЕТ СН'!$I$6-'СЕТ СН'!$I$19</f>
        <v>1247.5039939799999</v>
      </c>
      <c r="L130" s="36">
        <f>SUMIFS(СВЦЭМ!$C$33:$C$776,СВЦЭМ!$A$33:$A$776,$A130,СВЦЭМ!$B$33:$B$776,L$119)+'СЕТ СН'!$I$9+СВЦЭМ!$D$10+'СЕТ СН'!$I$6-'СЕТ СН'!$I$19</f>
        <v>1278.0827723800001</v>
      </c>
      <c r="M130" s="36">
        <f>SUMIFS(СВЦЭМ!$C$33:$C$776,СВЦЭМ!$A$33:$A$776,$A130,СВЦЭМ!$B$33:$B$776,M$119)+'СЕТ СН'!$I$9+СВЦЭМ!$D$10+'СЕТ СН'!$I$6-'СЕТ СН'!$I$19</f>
        <v>1244.7247311599999</v>
      </c>
      <c r="N130" s="36">
        <f>SUMIFS(СВЦЭМ!$C$33:$C$776,СВЦЭМ!$A$33:$A$776,$A130,СВЦЭМ!$B$33:$B$776,N$119)+'СЕТ СН'!$I$9+СВЦЭМ!$D$10+'СЕТ СН'!$I$6-'СЕТ СН'!$I$19</f>
        <v>1190.26935929</v>
      </c>
      <c r="O130" s="36">
        <f>SUMIFS(СВЦЭМ!$C$33:$C$776,СВЦЭМ!$A$33:$A$776,$A130,СВЦЭМ!$B$33:$B$776,O$119)+'СЕТ СН'!$I$9+СВЦЭМ!$D$10+'СЕТ СН'!$I$6-'СЕТ СН'!$I$19</f>
        <v>1168.0106372400001</v>
      </c>
      <c r="P130" s="36">
        <f>SUMIFS(СВЦЭМ!$C$33:$C$776,СВЦЭМ!$A$33:$A$776,$A130,СВЦЭМ!$B$33:$B$776,P$119)+'СЕТ СН'!$I$9+СВЦЭМ!$D$10+'СЕТ СН'!$I$6-'СЕТ СН'!$I$19</f>
        <v>1164.5491381300001</v>
      </c>
      <c r="Q130" s="36">
        <f>SUMIFS(СВЦЭМ!$C$33:$C$776,СВЦЭМ!$A$33:$A$776,$A130,СВЦЭМ!$B$33:$B$776,Q$119)+'СЕТ СН'!$I$9+СВЦЭМ!$D$10+'СЕТ СН'!$I$6-'СЕТ СН'!$I$19</f>
        <v>1164.33854875</v>
      </c>
      <c r="R130" s="36">
        <f>SUMIFS(СВЦЭМ!$C$33:$C$776,СВЦЭМ!$A$33:$A$776,$A130,СВЦЭМ!$B$33:$B$776,R$119)+'СЕТ СН'!$I$9+СВЦЭМ!$D$10+'СЕТ СН'!$I$6-'СЕТ СН'!$I$19</f>
        <v>1158.44406282</v>
      </c>
      <c r="S130" s="36">
        <f>SUMIFS(СВЦЭМ!$C$33:$C$776,СВЦЭМ!$A$33:$A$776,$A130,СВЦЭМ!$B$33:$B$776,S$119)+'СЕТ СН'!$I$9+СВЦЭМ!$D$10+'СЕТ СН'!$I$6-'СЕТ СН'!$I$19</f>
        <v>1157.5658539800002</v>
      </c>
      <c r="T130" s="36">
        <f>SUMIFS(СВЦЭМ!$C$33:$C$776,СВЦЭМ!$A$33:$A$776,$A130,СВЦЭМ!$B$33:$B$776,T$119)+'СЕТ СН'!$I$9+СВЦЭМ!$D$10+'СЕТ СН'!$I$6-'СЕТ СН'!$I$19</f>
        <v>1152.5265156099999</v>
      </c>
      <c r="U130" s="36">
        <f>SUMIFS(СВЦЭМ!$C$33:$C$776,СВЦЭМ!$A$33:$A$776,$A130,СВЦЭМ!$B$33:$B$776,U$119)+'СЕТ СН'!$I$9+СВЦЭМ!$D$10+'СЕТ СН'!$I$6-'СЕТ СН'!$I$19</f>
        <v>1158.61848566</v>
      </c>
      <c r="V130" s="36">
        <f>SUMIFS(СВЦЭМ!$C$33:$C$776,СВЦЭМ!$A$33:$A$776,$A130,СВЦЭМ!$B$33:$B$776,V$119)+'СЕТ СН'!$I$9+СВЦЭМ!$D$10+'СЕТ СН'!$I$6-'СЕТ СН'!$I$19</f>
        <v>1172.9821419</v>
      </c>
      <c r="W130" s="36">
        <f>SUMIFS(СВЦЭМ!$C$33:$C$776,СВЦЭМ!$A$33:$A$776,$A130,СВЦЭМ!$B$33:$B$776,W$119)+'СЕТ СН'!$I$9+СВЦЭМ!$D$10+'СЕТ СН'!$I$6-'СЕТ СН'!$I$19</f>
        <v>1166.7510281700002</v>
      </c>
      <c r="X130" s="36">
        <f>SUMIFS(СВЦЭМ!$C$33:$C$776,СВЦЭМ!$A$33:$A$776,$A130,СВЦЭМ!$B$33:$B$776,X$119)+'СЕТ СН'!$I$9+СВЦЭМ!$D$10+'СЕТ СН'!$I$6-'СЕТ СН'!$I$19</f>
        <v>1170.39803327</v>
      </c>
      <c r="Y130" s="36">
        <f>SUMIFS(СВЦЭМ!$C$33:$C$776,СВЦЭМ!$A$33:$A$776,$A130,СВЦЭМ!$B$33:$B$776,Y$119)+'СЕТ СН'!$I$9+СВЦЭМ!$D$10+'СЕТ СН'!$I$6-'СЕТ СН'!$I$19</f>
        <v>1214.4168135700002</v>
      </c>
    </row>
    <row r="131" spans="1:25" ht="15.75" x14ac:dyDescent="0.2">
      <c r="A131" s="35">
        <f t="shared" si="3"/>
        <v>44086</v>
      </c>
      <c r="B131" s="36">
        <f>SUMIFS(СВЦЭМ!$C$33:$C$776,СВЦЭМ!$A$33:$A$776,$A131,СВЦЭМ!$B$33:$B$776,B$119)+'СЕТ СН'!$I$9+СВЦЭМ!$D$10+'СЕТ СН'!$I$6-'СЕТ СН'!$I$19</f>
        <v>1322.2509093600002</v>
      </c>
      <c r="C131" s="36">
        <f>SUMIFS(СВЦЭМ!$C$33:$C$776,СВЦЭМ!$A$33:$A$776,$A131,СВЦЭМ!$B$33:$B$776,C$119)+'СЕТ СН'!$I$9+СВЦЭМ!$D$10+'СЕТ СН'!$I$6-'СЕТ СН'!$I$19</f>
        <v>1359.40030247</v>
      </c>
      <c r="D131" s="36">
        <f>SUMIFS(СВЦЭМ!$C$33:$C$776,СВЦЭМ!$A$33:$A$776,$A131,СВЦЭМ!$B$33:$B$776,D$119)+'СЕТ СН'!$I$9+СВЦЭМ!$D$10+'СЕТ СН'!$I$6-'СЕТ СН'!$I$19</f>
        <v>1380.9139648400001</v>
      </c>
      <c r="E131" s="36">
        <f>SUMIFS(СВЦЭМ!$C$33:$C$776,СВЦЭМ!$A$33:$A$776,$A131,СВЦЭМ!$B$33:$B$776,E$119)+'СЕТ СН'!$I$9+СВЦЭМ!$D$10+'СЕТ СН'!$I$6-'СЕТ СН'!$I$19</f>
        <v>1399.9200068600001</v>
      </c>
      <c r="F131" s="36">
        <f>SUMIFS(СВЦЭМ!$C$33:$C$776,СВЦЭМ!$A$33:$A$776,$A131,СВЦЭМ!$B$33:$B$776,F$119)+'СЕТ СН'!$I$9+СВЦЭМ!$D$10+'СЕТ СН'!$I$6-'СЕТ СН'!$I$19</f>
        <v>1414.9810280800002</v>
      </c>
      <c r="G131" s="36">
        <f>SUMIFS(СВЦЭМ!$C$33:$C$776,СВЦЭМ!$A$33:$A$776,$A131,СВЦЭМ!$B$33:$B$776,G$119)+'СЕТ СН'!$I$9+СВЦЭМ!$D$10+'СЕТ СН'!$I$6-'СЕТ СН'!$I$19</f>
        <v>1401.5424959700001</v>
      </c>
      <c r="H131" s="36">
        <f>SUMIFS(СВЦЭМ!$C$33:$C$776,СВЦЭМ!$A$33:$A$776,$A131,СВЦЭМ!$B$33:$B$776,H$119)+'СЕТ СН'!$I$9+СВЦЭМ!$D$10+'СЕТ СН'!$I$6-'СЕТ СН'!$I$19</f>
        <v>1366.3612957300002</v>
      </c>
      <c r="I131" s="36">
        <f>SUMIFS(СВЦЭМ!$C$33:$C$776,СВЦЭМ!$A$33:$A$776,$A131,СВЦЭМ!$B$33:$B$776,I$119)+'СЕТ СН'!$I$9+СВЦЭМ!$D$10+'СЕТ СН'!$I$6-'СЕТ СН'!$I$19</f>
        <v>1328.1592627300001</v>
      </c>
      <c r="J131" s="36">
        <f>SUMIFS(СВЦЭМ!$C$33:$C$776,СВЦЭМ!$A$33:$A$776,$A131,СВЦЭМ!$B$33:$B$776,J$119)+'СЕТ СН'!$I$9+СВЦЭМ!$D$10+'СЕТ СН'!$I$6-'СЕТ СН'!$I$19</f>
        <v>1282.19934964</v>
      </c>
      <c r="K131" s="36">
        <f>SUMIFS(СВЦЭМ!$C$33:$C$776,СВЦЭМ!$A$33:$A$776,$A131,СВЦЭМ!$B$33:$B$776,K$119)+'СЕТ СН'!$I$9+СВЦЭМ!$D$10+'СЕТ СН'!$I$6-'СЕТ СН'!$I$19</f>
        <v>1258.0890460800001</v>
      </c>
      <c r="L131" s="36">
        <f>SUMIFS(СВЦЭМ!$C$33:$C$776,СВЦЭМ!$A$33:$A$776,$A131,СВЦЭМ!$B$33:$B$776,L$119)+'СЕТ СН'!$I$9+СВЦЭМ!$D$10+'СЕТ СН'!$I$6-'СЕТ СН'!$I$19</f>
        <v>1237.0652324600001</v>
      </c>
      <c r="M131" s="36">
        <f>SUMIFS(СВЦЭМ!$C$33:$C$776,СВЦЭМ!$A$33:$A$776,$A131,СВЦЭМ!$B$33:$B$776,M$119)+'СЕТ СН'!$I$9+СВЦЭМ!$D$10+'СЕТ СН'!$I$6-'СЕТ СН'!$I$19</f>
        <v>1197.1267013000001</v>
      </c>
      <c r="N131" s="36">
        <f>SUMIFS(СВЦЭМ!$C$33:$C$776,СВЦЭМ!$A$33:$A$776,$A131,СВЦЭМ!$B$33:$B$776,N$119)+'СЕТ СН'!$I$9+СВЦЭМ!$D$10+'СЕТ СН'!$I$6-'СЕТ СН'!$I$19</f>
        <v>1169.9904759999999</v>
      </c>
      <c r="O131" s="36">
        <f>SUMIFS(СВЦЭМ!$C$33:$C$776,СВЦЭМ!$A$33:$A$776,$A131,СВЦЭМ!$B$33:$B$776,O$119)+'СЕТ СН'!$I$9+СВЦЭМ!$D$10+'СЕТ СН'!$I$6-'СЕТ СН'!$I$19</f>
        <v>1168.0234724500001</v>
      </c>
      <c r="P131" s="36">
        <f>SUMIFS(СВЦЭМ!$C$33:$C$776,СВЦЭМ!$A$33:$A$776,$A131,СВЦЭМ!$B$33:$B$776,P$119)+'СЕТ СН'!$I$9+СВЦЭМ!$D$10+'СЕТ СН'!$I$6-'СЕТ СН'!$I$19</f>
        <v>1158.6933582500001</v>
      </c>
      <c r="Q131" s="36">
        <f>SUMIFS(СВЦЭМ!$C$33:$C$776,СВЦЭМ!$A$33:$A$776,$A131,СВЦЭМ!$B$33:$B$776,Q$119)+'СЕТ СН'!$I$9+СВЦЭМ!$D$10+'СЕТ СН'!$I$6-'СЕТ СН'!$I$19</f>
        <v>1157.96831406</v>
      </c>
      <c r="R131" s="36">
        <f>SUMIFS(СВЦЭМ!$C$33:$C$776,СВЦЭМ!$A$33:$A$776,$A131,СВЦЭМ!$B$33:$B$776,R$119)+'СЕТ СН'!$I$9+СВЦЭМ!$D$10+'СЕТ СН'!$I$6-'СЕТ СН'!$I$19</f>
        <v>1150.3369911</v>
      </c>
      <c r="S131" s="36">
        <f>SUMIFS(СВЦЭМ!$C$33:$C$776,СВЦЭМ!$A$33:$A$776,$A131,СВЦЭМ!$B$33:$B$776,S$119)+'СЕТ СН'!$I$9+СВЦЭМ!$D$10+'СЕТ СН'!$I$6-'СЕТ СН'!$I$19</f>
        <v>1156.3261834899999</v>
      </c>
      <c r="T131" s="36">
        <f>SUMIFS(СВЦЭМ!$C$33:$C$776,СВЦЭМ!$A$33:$A$776,$A131,СВЦЭМ!$B$33:$B$776,T$119)+'СЕТ СН'!$I$9+СВЦЭМ!$D$10+'СЕТ СН'!$I$6-'СЕТ СН'!$I$19</f>
        <v>1159.99125701</v>
      </c>
      <c r="U131" s="36">
        <f>SUMIFS(СВЦЭМ!$C$33:$C$776,СВЦЭМ!$A$33:$A$776,$A131,СВЦЭМ!$B$33:$B$776,U$119)+'СЕТ СН'!$I$9+СВЦЭМ!$D$10+'СЕТ СН'!$I$6-'СЕТ СН'!$I$19</f>
        <v>1169.2636915100002</v>
      </c>
      <c r="V131" s="36">
        <f>SUMIFS(СВЦЭМ!$C$33:$C$776,СВЦЭМ!$A$33:$A$776,$A131,СВЦЭМ!$B$33:$B$776,V$119)+'СЕТ СН'!$I$9+СВЦЭМ!$D$10+'СЕТ СН'!$I$6-'СЕТ СН'!$I$19</f>
        <v>1248.5018866300002</v>
      </c>
      <c r="W131" s="36">
        <f>SUMIFS(СВЦЭМ!$C$33:$C$776,СВЦЭМ!$A$33:$A$776,$A131,СВЦЭМ!$B$33:$B$776,W$119)+'СЕТ СН'!$I$9+СВЦЭМ!$D$10+'СЕТ СН'!$I$6-'СЕТ СН'!$I$19</f>
        <v>1183.3564223100002</v>
      </c>
      <c r="X131" s="36">
        <f>SUMIFS(СВЦЭМ!$C$33:$C$776,СВЦЭМ!$A$33:$A$776,$A131,СВЦЭМ!$B$33:$B$776,X$119)+'СЕТ СН'!$I$9+СВЦЭМ!$D$10+'СЕТ СН'!$I$6-'СЕТ СН'!$I$19</f>
        <v>1130.0679970900001</v>
      </c>
      <c r="Y131" s="36">
        <f>SUMIFS(СВЦЭМ!$C$33:$C$776,СВЦЭМ!$A$33:$A$776,$A131,СВЦЭМ!$B$33:$B$776,Y$119)+'СЕТ СН'!$I$9+СВЦЭМ!$D$10+'СЕТ СН'!$I$6-'СЕТ СН'!$I$19</f>
        <v>1193.482289</v>
      </c>
    </row>
    <row r="132" spans="1:25" ht="15.75" x14ac:dyDescent="0.2">
      <c r="A132" s="35">
        <f t="shared" si="3"/>
        <v>44087</v>
      </c>
      <c r="B132" s="36">
        <f>SUMIFS(СВЦЭМ!$C$33:$C$776,СВЦЭМ!$A$33:$A$776,$A132,СВЦЭМ!$B$33:$B$776,B$119)+'СЕТ СН'!$I$9+СВЦЭМ!$D$10+'СЕТ СН'!$I$6-'СЕТ СН'!$I$19</f>
        <v>1287.9068552200001</v>
      </c>
      <c r="C132" s="36">
        <f>SUMIFS(СВЦЭМ!$C$33:$C$776,СВЦЭМ!$A$33:$A$776,$A132,СВЦЭМ!$B$33:$B$776,C$119)+'СЕТ СН'!$I$9+СВЦЭМ!$D$10+'СЕТ СН'!$I$6-'СЕТ СН'!$I$19</f>
        <v>1307.6227565700001</v>
      </c>
      <c r="D132" s="36">
        <f>SUMIFS(СВЦЭМ!$C$33:$C$776,СВЦЭМ!$A$33:$A$776,$A132,СВЦЭМ!$B$33:$B$776,D$119)+'СЕТ СН'!$I$9+СВЦЭМ!$D$10+'СЕТ СН'!$I$6-'СЕТ СН'!$I$19</f>
        <v>1325.85946515</v>
      </c>
      <c r="E132" s="36">
        <f>SUMIFS(СВЦЭМ!$C$33:$C$776,СВЦЭМ!$A$33:$A$776,$A132,СВЦЭМ!$B$33:$B$776,E$119)+'СЕТ СН'!$I$9+СВЦЭМ!$D$10+'СЕТ СН'!$I$6-'СЕТ СН'!$I$19</f>
        <v>1335.8662993400001</v>
      </c>
      <c r="F132" s="36">
        <f>SUMIFS(СВЦЭМ!$C$33:$C$776,СВЦЭМ!$A$33:$A$776,$A132,СВЦЭМ!$B$33:$B$776,F$119)+'СЕТ СН'!$I$9+СВЦЭМ!$D$10+'СЕТ СН'!$I$6-'СЕТ СН'!$I$19</f>
        <v>1344.7395216499999</v>
      </c>
      <c r="G132" s="36">
        <f>SUMIFS(СВЦЭМ!$C$33:$C$776,СВЦЭМ!$A$33:$A$776,$A132,СВЦЭМ!$B$33:$B$776,G$119)+'СЕТ СН'!$I$9+СВЦЭМ!$D$10+'СЕТ СН'!$I$6-'СЕТ СН'!$I$19</f>
        <v>1339.4579501000001</v>
      </c>
      <c r="H132" s="36">
        <f>SUMIFS(СВЦЭМ!$C$33:$C$776,СВЦЭМ!$A$33:$A$776,$A132,СВЦЭМ!$B$33:$B$776,H$119)+'СЕТ СН'!$I$9+СВЦЭМ!$D$10+'СЕТ СН'!$I$6-'СЕТ СН'!$I$19</f>
        <v>1334.27824738</v>
      </c>
      <c r="I132" s="36">
        <f>SUMIFS(СВЦЭМ!$C$33:$C$776,СВЦЭМ!$A$33:$A$776,$A132,СВЦЭМ!$B$33:$B$776,I$119)+'СЕТ СН'!$I$9+СВЦЭМ!$D$10+'СЕТ СН'!$I$6-'СЕТ СН'!$I$19</f>
        <v>1313.6433496899999</v>
      </c>
      <c r="J132" s="36">
        <f>SUMIFS(СВЦЭМ!$C$33:$C$776,СВЦЭМ!$A$33:$A$776,$A132,СВЦЭМ!$B$33:$B$776,J$119)+'СЕТ СН'!$I$9+СВЦЭМ!$D$10+'СЕТ СН'!$I$6-'СЕТ СН'!$I$19</f>
        <v>1261.7485074800002</v>
      </c>
      <c r="K132" s="36">
        <f>SUMIFS(СВЦЭМ!$C$33:$C$776,СВЦЭМ!$A$33:$A$776,$A132,СВЦЭМ!$B$33:$B$776,K$119)+'СЕТ СН'!$I$9+СВЦЭМ!$D$10+'СЕТ СН'!$I$6-'СЕТ СН'!$I$19</f>
        <v>1209.1934835900001</v>
      </c>
      <c r="L132" s="36">
        <f>SUMIFS(СВЦЭМ!$C$33:$C$776,СВЦЭМ!$A$33:$A$776,$A132,СВЦЭМ!$B$33:$B$776,L$119)+'СЕТ СН'!$I$9+СВЦЭМ!$D$10+'СЕТ СН'!$I$6-'СЕТ СН'!$I$19</f>
        <v>1191.19477037</v>
      </c>
      <c r="M132" s="36">
        <f>SUMIFS(СВЦЭМ!$C$33:$C$776,СВЦЭМ!$A$33:$A$776,$A132,СВЦЭМ!$B$33:$B$776,M$119)+'СЕТ СН'!$I$9+СВЦЭМ!$D$10+'СЕТ СН'!$I$6-'СЕТ СН'!$I$19</f>
        <v>1149.44376476</v>
      </c>
      <c r="N132" s="36">
        <f>SUMIFS(СВЦЭМ!$C$33:$C$776,СВЦЭМ!$A$33:$A$776,$A132,СВЦЭМ!$B$33:$B$776,N$119)+'СЕТ СН'!$I$9+СВЦЭМ!$D$10+'СЕТ СН'!$I$6-'СЕТ СН'!$I$19</f>
        <v>1100.7658824300001</v>
      </c>
      <c r="O132" s="36">
        <f>SUMIFS(СВЦЭМ!$C$33:$C$776,СВЦЭМ!$A$33:$A$776,$A132,СВЦЭМ!$B$33:$B$776,O$119)+'СЕТ СН'!$I$9+СВЦЭМ!$D$10+'СЕТ СН'!$I$6-'СЕТ СН'!$I$19</f>
        <v>1100.66851638</v>
      </c>
      <c r="P132" s="36">
        <f>SUMIFS(СВЦЭМ!$C$33:$C$776,СВЦЭМ!$A$33:$A$776,$A132,СВЦЭМ!$B$33:$B$776,P$119)+'СЕТ СН'!$I$9+СВЦЭМ!$D$10+'СЕТ СН'!$I$6-'СЕТ СН'!$I$19</f>
        <v>1093.0249974400001</v>
      </c>
      <c r="Q132" s="36">
        <f>SUMIFS(СВЦЭМ!$C$33:$C$776,СВЦЭМ!$A$33:$A$776,$A132,СВЦЭМ!$B$33:$B$776,Q$119)+'СЕТ СН'!$I$9+СВЦЭМ!$D$10+'СЕТ СН'!$I$6-'СЕТ СН'!$I$19</f>
        <v>1092.2002030000001</v>
      </c>
      <c r="R132" s="36">
        <f>SUMIFS(СВЦЭМ!$C$33:$C$776,СВЦЭМ!$A$33:$A$776,$A132,СВЦЭМ!$B$33:$B$776,R$119)+'СЕТ СН'!$I$9+СВЦЭМ!$D$10+'СЕТ СН'!$I$6-'СЕТ СН'!$I$19</f>
        <v>1092.10921536</v>
      </c>
      <c r="S132" s="36">
        <f>SUMIFS(СВЦЭМ!$C$33:$C$776,СВЦЭМ!$A$33:$A$776,$A132,СВЦЭМ!$B$33:$B$776,S$119)+'СЕТ СН'!$I$9+СВЦЭМ!$D$10+'СЕТ СН'!$I$6-'СЕТ СН'!$I$19</f>
        <v>1106.0438340700002</v>
      </c>
      <c r="T132" s="36">
        <f>SUMIFS(СВЦЭМ!$C$33:$C$776,СВЦЭМ!$A$33:$A$776,$A132,СВЦЭМ!$B$33:$B$776,T$119)+'СЕТ СН'!$I$9+СВЦЭМ!$D$10+'СЕТ СН'!$I$6-'СЕТ СН'!$I$19</f>
        <v>1107.93275541</v>
      </c>
      <c r="U132" s="36">
        <f>SUMIFS(СВЦЭМ!$C$33:$C$776,СВЦЭМ!$A$33:$A$776,$A132,СВЦЭМ!$B$33:$B$776,U$119)+'СЕТ СН'!$I$9+СВЦЭМ!$D$10+'СЕТ СН'!$I$6-'СЕТ СН'!$I$19</f>
        <v>1117.8853013200001</v>
      </c>
      <c r="V132" s="36">
        <f>SUMIFS(СВЦЭМ!$C$33:$C$776,СВЦЭМ!$A$33:$A$776,$A132,СВЦЭМ!$B$33:$B$776,V$119)+'СЕТ СН'!$I$9+СВЦЭМ!$D$10+'СЕТ СН'!$I$6-'СЕТ СН'!$I$19</f>
        <v>1139.7065883800001</v>
      </c>
      <c r="W132" s="36">
        <f>SUMIFS(СВЦЭМ!$C$33:$C$776,СВЦЭМ!$A$33:$A$776,$A132,СВЦЭМ!$B$33:$B$776,W$119)+'СЕТ СН'!$I$9+СВЦЭМ!$D$10+'СЕТ СН'!$I$6-'СЕТ СН'!$I$19</f>
        <v>1133.1625493199999</v>
      </c>
      <c r="X132" s="36">
        <f>SUMIFS(СВЦЭМ!$C$33:$C$776,СВЦЭМ!$A$33:$A$776,$A132,СВЦЭМ!$B$33:$B$776,X$119)+'СЕТ СН'!$I$9+СВЦЭМ!$D$10+'СЕТ СН'!$I$6-'СЕТ СН'!$I$19</f>
        <v>1110.8887773400002</v>
      </c>
      <c r="Y132" s="36">
        <f>SUMIFS(СВЦЭМ!$C$33:$C$776,СВЦЭМ!$A$33:$A$776,$A132,СВЦЭМ!$B$33:$B$776,Y$119)+'СЕТ СН'!$I$9+СВЦЭМ!$D$10+'СЕТ СН'!$I$6-'СЕТ СН'!$I$19</f>
        <v>1189.4880928699999</v>
      </c>
    </row>
    <row r="133" spans="1:25" ht="15.75" x14ac:dyDescent="0.2">
      <c r="A133" s="35">
        <f t="shared" si="3"/>
        <v>44088</v>
      </c>
      <c r="B133" s="36">
        <f>SUMIFS(СВЦЭМ!$C$33:$C$776,СВЦЭМ!$A$33:$A$776,$A133,СВЦЭМ!$B$33:$B$776,B$119)+'СЕТ СН'!$I$9+СВЦЭМ!$D$10+'СЕТ СН'!$I$6-'СЕТ СН'!$I$19</f>
        <v>1288.7289179899999</v>
      </c>
      <c r="C133" s="36">
        <f>SUMIFS(СВЦЭМ!$C$33:$C$776,СВЦЭМ!$A$33:$A$776,$A133,СВЦЭМ!$B$33:$B$776,C$119)+'СЕТ СН'!$I$9+СВЦЭМ!$D$10+'СЕТ СН'!$I$6-'СЕТ СН'!$I$19</f>
        <v>1324.34759218</v>
      </c>
      <c r="D133" s="36">
        <f>SUMIFS(СВЦЭМ!$C$33:$C$776,СВЦЭМ!$A$33:$A$776,$A133,СВЦЭМ!$B$33:$B$776,D$119)+'СЕТ СН'!$I$9+СВЦЭМ!$D$10+'СЕТ СН'!$I$6-'СЕТ СН'!$I$19</f>
        <v>1330.3815086200002</v>
      </c>
      <c r="E133" s="36">
        <f>SUMIFS(СВЦЭМ!$C$33:$C$776,СВЦЭМ!$A$33:$A$776,$A133,СВЦЭМ!$B$33:$B$776,E$119)+'СЕТ СН'!$I$9+СВЦЭМ!$D$10+'СЕТ СН'!$I$6-'СЕТ СН'!$I$19</f>
        <v>1328.3310778700002</v>
      </c>
      <c r="F133" s="36">
        <f>SUMIFS(СВЦЭМ!$C$33:$C$776,СВЦЭМ!$A$33:$A$776,$A133,СВЦЭМ!$B$33:$B$776,F$119)+'СЕТ СН'!$I$9+СВЦЭМ!$D$10+'СЕТ СН'!$I$6-'СЕТ СН'!$I$19</f>
        <v>1329.2683795500002</v>
      </c>
      <c r="G133" s="36">
        <f>SUMIFS(СВЦЭМ!$C$33:$C$776,СВЦЭМ!$A$33:$A$776,$A133,СВЦЭМ!$B$33:$B$776,G$119)+'СЕТ СН'!$I$9+СВЦЭМ!$D$10+'СЕТ СН'!$I$6-'СЕТ СН'!$I$19</f>
        <v>1332.7635971899999</v>
      </c>
      <c r="H133" s="36">
        <f>SUMIFS(СВЦЭМ!$C$33:$C$776,СВЦЭМ!$A$33:$A$776,$A133,СВЦЭМ!$B$33:$B$776,H$119)+'СЕТ СН'!$I$9+СВЦЭМ!$D$10+'СЕТ СН'!$I$6-'СЕТ СН'!$I$19</f>
        <v>1372.0506435900002</v>
      </c>
      <c r="I133" s="36">
        <f>SUMIFS(СВЦЭМ!$C$33:$C$776,СВЦЭМ!$A$33:$A$776,$A133,СВЦЭМ!$B$33:$B$776,I$119)+'СЕТ СН'!$I$9+СВЦЭМ!$D$10+'СЕТ СН'!$I$6-'СЕТ СН'!$I$19</f>
        <v>1356.4847739800002</v>
      </c>
      <c r="J133" s="36">
        <f>SUMIFS(СВЦЭМ!$C$33:$C$776,СВЦЭМ!$A$33:$A$776,$A133,СВЦЭМ!$B$33:$B$776,J$119)+'СЕТ СН'!$I$9+СВЦЭМ!$D$10+'СЕТ СН'!$I$6-'СЕТ СН'!$I$19</f>
        <v>1311.1390831600002</v>
      </c>
      <c r="K133" s="36">
        <f>SUMIFS(СВЦЭМ!$C$33:$C$776,СВЦЭМ!$A$33:$A$776,$A133,СВЦЭМ!$B$33:$B$776,K$119)+'СЕТ СН'!$I$9+СВЦЭМ!$D$10+'СЕТ СН'!$I$6-'СЕТ СН'!$I$19</f>
        <v>1283.2539726499999</v>
      </c>
      <c r="L133" s="36">
        <f>SUMIFS(СВЦЭМ!$C$33:$C$776,СВЦЭМ!$A$33:$A$776,$A133,СВЦЭМ!$B$33:$B$776,L$119)+'СЕТ СН'!$I$9+СВЦЭМ!$D$10+'СЕТ СН'!$I$6-'СЕТ СН'!$I$19</f>
        <v>1272.63104127</v>
      </c>
      <c r="M133" s="36">
        <f>SUMIFS(СВЦЭМ!$C$33:$C$776,СВЦЭМ!$A$33:$A$776,$A133,СВЦЭМ!$B$33:$B$776,M$119)+'СЕТ СН'!$I$9+СВЦЭМ!$D$10+'СЕТ СН'!$I$6-'СЕТ СН'!$I$19</f>
        <v>1210.46419332</v>
      </c>
      <c r="N133" s="36">
        <f>SUMIFS(СВЦЭМ!$C$33:$C$776,СВЦЭМ!$A$33:$A$776,$A133,СВЦЭМ!$B$33:$B$776,N$119)+'СЕТ СН'!$I$9+СВЦЭМ!$D$10+'СЕТ СН'!$I$6-'СЕТ СН'!$I$19</f>
        <v>1167.3718567300002</v>
      </c>
      <c r="O133" s="36">
        <f>SUMIFS(СВЦЭМ!$C$33:$C$776,СВЦЭМ!$A$33:$A$776,$A133,СВЦЭМ!$B$33:$B$776,O$119)+'СЕТ СН'!$I$9+СВЦЭМ!$D$10+'СЕТ СН'!$I$6-'СЕТ СН'!$I$19</f>
        <v>1161.8751091900001</v>
      </c>
      <c r="P133" s="36">
        <f>SUMIFS(СВЦЭМ!$C$33:$C$776,СВЦЭМ!$A$33:$A$776,$A133,СВЦЭМ!$B$33:$B$776,P$119)+'СЕТ СН'!$I$9+СВЦЭМ!$D$10+'СЕТ СН'!$I$6-'СЕТ СН'!$I$19</f>
        <v>1166.17663571</v>
      </c>
      <c r="Q133" s="36">
        <f>SUMIFS(СВЦЭМ!$C$33:$C$776,СВЦЭМ!$A$33:$A$776,$A133,СВЦЭМ!$B$33:$B$776,Q$119)+'СЕТ СН'!$I$9+СВЦЭМ!$D$10+'СЕТ СН'!$I$6-'СЕТ СН'!$I$19</f>
        <v>1170.2306082099999</v>
      </c>
      <c r="R133" s="36">
        <f>SUMIFS(СВЦЭМ!$C$33:$C$776,СВЦЭМ!$A$33:$A$776,$A133,СВЦЭМ!$B$33:$B$776,R$119)+'СЕТ СН'!$I$9+СВЦЭМ!$D$10+'СЕТ СН'!$I$6-'СЕТ СН'!$I$19</f>
        <v>1156.853963</v>
      </c>
      <c r="S133" s="36">
        <f>SUMIFS(СВЦЭМ!$C$33:$C$776,СВЦЭМ!$A$33:$A$776,$A133,СВЦЭМ!$B$33:$B$776,S$119)+'СЕТ СН'!$I$9+СВЦЭМ!$D$10+'СЕТ СН'!$I$6-'СЕТ СН'!$I$19</f>
        <v>1157.4810868100001</v>
      </c>
      <c r="T133" s="36">
        <f>SUMIFS(СВЦЭМ!$C$33:$C$776,СВЦЭМ!$A$33:$A$776,$A133,СВЦЭМ!$B$33:$B$776,T$119)+'СЕТ СН'!$I$9+СВЦЭМ!$D$10+'СЕТ СН'!$I$6-'СЕТ СН'!$I$19</f>
        <v>1154.1414328999999</v>
      </c>
      <c r="U133" s="36">
        <f>SUMIFS(СВЦЭМ!$C$33:$C$776,СВЦЭМ!$A$33:$A$776,$A133,СВЦЭМ!$B$33:$B$776,U$119)+'СЕТ СН'!$I$9+СВЦЭМ!$D$10+'СЕТ СН'!$I$6-'СЕТ СН'!$I$19</f>
        <v>1133.97288936</v>
      </c>
      <c r="V133" s="36">
        <f>SUMIFS(СВЦЭМ!$C$33:$C$776,СВЦЭМ!$A$33:$A$776,$A133,СВЦЭМ!$B$33:$B$776,V$119)+'СЕТ СН'!$I$9+СВЦЭМ!$D$10+'СЕТ СН'!$I$6-'СЕТ СН'!$I$19</f>
        <v>1129.4077108500001</v>
      </c>
      <c r="W133" s="36">
        <f>SUMIFS(СВЦЭМ!$C$33:$C$776,СВЦЭМ!$A$33:$A$776,$A133,СВЦЭМ!$B$33:$B$776,W$119)+'СЕТ СН'!$I$9+СВЦЭМ!$D$10+'СЕТ СН'!$I$6-'СЕТ СН'!$I$19</f>
        <v>1139.0588607100001</v>
      </c>
      <c r="X133" s="36">
        <f>SUMIFS(СВЦЭМ!$C$33:$C$776,СВЦЭМ!$A$33:$A$776,$A133,СВЦЭМ!$B$33:$B$776,X$119)+'СЕТ СН'!$I$9+СВЦЭМ!$D$10+'СЕТ СН'!$I$6-'СЕТ СН'!$I$19</f>
        <v>1162.1908152200001</v>
      </c>
      <c r="Y133" s="36">
        <f>SUMIFS(СВЦЭМ!$C$33:$C$776,СВЦЭМ!$A$33:$A$776,$A133,СВЦЭМ!$B$33:$B$776,Y$119)+'СЕТ СН'!$I$9+СВЦЭМ!$D$10+'СЕТ СН'!$I$6-'СЕТ СН'!$I$19</f>
        <v>1270.28454113</v>
      </c>
    </row>
    <row r="134" spans="1:25" ht="15.75" x14ac:dyDescent="0.2">
      <c r="A134" s="35">
        <f t="shared" si="3"/>
        <v>44089</v>
      </c>
      <c r="B134" s="36">
        <f>SUMIFS(СВЦЭМ!$C$33:$C$776,СВЦЭМ!$A$33:$A$776,$A134,СВЦЭМ!$B$33:$B$776,B$119)+'СЕТ СН'!$I$9+СВЦЭМ!$D$10+'СЕТ СН'!$I$6-'СЕТ СН'!$I$19</f>
        <v>1312.7745437900001</v>
      </c>
      <c r="C134" s="36">
        <f>SUMIFS(СВЦЭМ!$C$33:$C$776,СВЦЭМ!$A$33:$A$776,$A134,СВЦЭМ!$B$33:$B$776,C$119)+'СЕТ СН'!$I$9+СВЦЭМ!$D$10+'СЕТ СН'!$I$6-'СЕТ СН'!$I$19</f>
        <v>1326.27521572</v>
      </c>
      <c r="D134" s="36">
        <f>SUMIFS(СВЦЭМ!$C$33:$C$776,СВЦЭМ!$A$33:$A$776,$A134,СВЦЭМ!$B$33:$B$776,D$119)+'СЕТ СН'!$I$9+СВЦЭМ!$D$10+'СЕТ СН'!$I$6-'СЕТ СН'!$I$19</f>
        <v>1350.9022517500002</v>
      </c>
      <c r="E134" s="36">
        <f>SUMIFS(СВЦЭМ!$C$33:$C$776,СВЦЭМ!$A$33:$A$776,$A134,СВЦЭМ!$B$33:$B$776,E$119)+'СЕТ СН'!$I$9+СВЦЭМ!$D$10+'СЕТ СН'!$I$6-'СЕТ СН'!$I$19</f>
        <v>1355.46909056</v>
      </c>
      <c r="F134" s="36">
        <f>SUMIFS(СВЦЭМ!$C$33:$C$776,СВЦЭМ!$A$33:$A$776,$A134,СВЦЭМ!$B$33:$B$776,F$119)+'СЕТ СН'!$I$9+СВЦЭМ!$D$10+'СЕТ СН'!$I$6-'СЕТ СН'!$I$19</f>
        <v>1352.6925387700001</v>
      </c>
      <c r="G134" s="36">
        <f>SUMIFS(СВЦЭМ!$C$33:$C$776,СВЦЭМ!$A$33:$A$776,$A134,СВЦЭМ!$B$33:$B$776,G$119)+'СЕТ СН'!$I$9+СВЦЭМ!$D$10+'СЕТ СН'!$I$6-'СЕТ СН'!$I$19</f>
        <v>1344.7031992400002</v>
      </c>
      <c r="H134" s="36">
        <f>SUMIFS(СВЦЭМ!$C$33:$C$776,СВЦЭМ!$A$33:$A$776,$A134,СВЦЭМ!$B$33:$B$776,H$119)+'СЕТ СН'!$I$9+СВЦЭМ!$D$10+'СЕТ СН'!$I$6-'СЕТ СН'!$I$19</f>
        <v>1301.8411145600001</v>
      </c>
      <c r="I134" s="36">
        <f>SUMIFS(СВЦЭМ!$C$33:$C$776,СВЦЭМ!$A$33:$A$776,$A134,СВЦЭМ!$B$33:$B$776,I$119)+'СЕТ СН'!$I$9+СВЦЭМ!$D$10+'СЕТ СН'!$I$6-'СЕТ СН'!$I$19</f>
        <v>1288.14797307</v>
      </c>
      <c r="J134" s="36">
        <f>SUMIFS(СВЦЭМ!$C$33:$C$776,СВЦЭМ!$A$33:$A$776,$A134,СВЦЭМ!$B$33:$B$776,J$119)+'СЕТ СН'!$I$9+СВЦЭМ!$D$10+'СЕТ СН'!$I$6-'СЕТ СН'!$I$19</f>
        <v>1238.86355508</v>
      </c>
      <c r="K134" s="36">
        <f>SUMIFS(СВЦЭМ!$C$33:$C$776,СВЦЭМ!$A$33:$A$776,$A134,СВЦЭМ!$B$33:$B$776,K$119)+'СЕТ СН'!$I$9+СВЦЭМ!$D$10+'СЕТ СН'!$I$6-'СЕТ СН'!$I$19</f>
        <v>1202.4457377600002</v>
      </c>
      <c r="L134" s="36">
        <f>SUMIFS(СВЦЭМ!$C$33:$C$776,СВЦЭМ!$A$33:$A$776,$A134,СВЦЭМ!$B$33:$B$776,L$119)+'СЕТ СН'!$I$9+СВЦЭМ!$D$10+'СЕТ СН'!$I$6-'СЕТ СН'!$I$19</f>
        <v>1221.7109559400001</v>
      </c>
      <c r="M134" s="36">
        <f>SUMIFS(СВЦЭМ!$C$33:$C$776,СВЦЭМ!$A$33:$A$776,$A134,СВЦЭМ!$B$33:$B$776,M$119)+'СЕТ СН'!$I$9+СВЦЭМ!$D$10+'СЕТ СН'!$I$6-'СЕТ СН'!$I$19</f>
        <v>1192.0503303200001</v>
      </c>
      <c r="N134" s="36">
        <f>SUMIFS(СВЦЭМ!$C$33:$C$776,СВЦЭМ!$A$33:$A$776,$A134,СВЦЭМ!$B$33:$B$776,N$119)+'СЕТ СН'!$I$9+СВЦЭМ!$D$10+'СЕТ СН'!$I$6-'СЕТ СН'!$I$19</f>
        <v>1147.6392863300002</v>
      </c>
      <c r="O134" s="36">
        <f>SUMIFS(СВЦЭМ!$C$33:$C$776,СВЦЭМ!$A$33:$A$776,$A134,СВЦЭМ!$B$33:$B$776,O$119)+'СЕТ СН'!$I$9+СВЦЭМ!$D$10+'СЕТ СН'!$I$6-'СЕТ СН'!$I$19</f>
        <v>1118.1363608300001</v>
      </c>
      <c r="P134" s="36">
        <f>SUMIFS(СВЦЭМ!$C$33:$C$776,СВЦЭМ!$A$33:$A$776,$A134,СВЦЭМ!$B$33:$B$776,P$119)+'СЕТ СН'!$I$9+СВЦЭМ!$D$10+'СЕТ СН'!$I$6-'СЕТ СН'!$I$19</f>
        <v>1121.7712421000001</v>
      </c>
      <c r="Q134" s="36">
        <f>SUMIFS(СВЦЭМ!$C$33:$C$776,СВЦЭМ!$A$33:$A$776,$A134,СВЦЭМ!$B$33:$B$776,Q$119)+'СЕТ СН'!$I$9+СВЦЭМ!$D$10+'СЕТ СН'!$I$6-'СЕТ СН'!$I$19</f>
        <v>1125.6074509</v>
      </c>
      <c r="R134" s="36">
        <f>SUMIFS(СВЦЭМ!$C$33:$C$776,СВЦЭМ!$A$33:$A$776,$A134,СВЦЭМ!$B$33:$B$776,R$119)+'СЕТ СН'!$I$9+СВЦЭМ!$D$10+'СЕТ СН'!$I$6-'СЕТ СН'!$I$19</f>
        <v>1114.69504067</v>
      </c>
      <c r="S134" s="36">
        <f>SUMIFS(СВЦЭМ!$C$33:$C$776,СВЦЭМ!$A$33:$A$776,$A134,СВЦЭМ!$B$33:$B$776,S$119)+'СЕТ СН'!$I$9+СВЦЭМ!$D$10+'СЕТ СН'!$I$6-'СЕТ СН'!$I$19</f>
        <v>1118.8933619100001</v>
      </c>
      <c r="T134" s="36">
        <f>SUMIFS(СВЦЭМ!$C$33:$C$776,СВЦЭМ!$A$33:$A$776,$A134,СВЦЭМ!$B$33:$B$776,T$119)+'СЕТ СН'!$I$9+СВЦЭМ!$D$10+'СЕТ СН'!$I$6-'СЕТ СН'!$I$19</f>
        <v>1102.2387694399999</v>
      </c>
      <c r="U134" s="36">
        <f>SUMIFS(СВЦЭМ!$C$33:$C$776,СВЦЭМ!$A$33:$A$776,$A134,СВЦЭМ!$B$33:$B$776,U$119)+'СЕТ СН'!$I$9+СВЦЭМ!$D$10+'СЕТ СН'!$I$6-'СЕТ СН'!$I$19</f>
        <v>1086.82032413</v>
      </c>
      <c r="V134" s="36">
        <f>SUMIFS(СВЦЭМ!$C$33:$C$776,СВЦЭМ!$A$33:$A$776,$A134,СВЦЭМ!$B$33:$B$776,V$119)+'СЕТ СН'!$I$9+СВЦЭМ!$D$10+'СЕТ СН'!$I$6-'СЕТ СН'!$I$19</f>
        <v>1099.2979836100001</v>
      </c>
      <c r="W134" s="36">
        <f>SUMIFS(СВЦЭМ!$C$33:$C$776,СВЦЭМ!$A$33:$A$776,$A134,СВЦЭМ!$B$33:$B$776,W$119)+'СЕТ СН'!$I$9+СВЦЭМ!$D$10+'СЕТ СН'!$I$6-'СЕТ СН'!$I$19</f>
        <v>1102.51948666</v>
      </c>
      <c r="X134" s="36">
        <f>SUMIFS(СВЦЭМ!$C$33:$C$776,СВЦЭМ!$A$33:$A$776,$A134,СВЦЭМ!$B$33:$B$776,X$119)+'СЕТ СН'!$I$9+СВЦЭМ!$D$10+'СЕТ СН'!$I$6-'СЕТ СН'!$I$19</f>
        <v>1131.6163879000001</v>
      </c>
      <c r="Y134" s="36">
        <f>SUMIFS(СВЦЭМ!$C$33:$C$776,СВЦЭМ!$A$33:$A$776,$A134,СВЦЭМ!$B$33:$B$776,Y$119)+'СЕТ СН'!$I$9+СВЦЭМ!$D$10+'СЕТ СН'!$I$6-'СЕТ СН'!$I$19</f>
        <v>1224.3404957</v>
      </c>
    </row>
    <row r="135" spans="1:25" ht="15.75" x14ac:dyDescent="0.2">
      <c r="A135" s="35">
        <f t="shared" si="3"/>
        <v>44090</v>
      </c>
      <c r="B135" s="36">
        <f>SUMIFS(СВЦЭМ!$C$33:$C$776,СВЦЭМ!$A$33:$A$776,$A135,СВЦЭМ!$B$33:$B$776,B$119)+'СЕТ СН'!$I$9+СВЦЭМ!$D$10+'СЕТ СН'!$I$6-'СЕТ СН'!$I$19</f>
        <v>1298.7527050100002</v>
      </c>
      <c r="C135" s="36">
        <f>SUMIFS(СВЦЭМ!$C$33:$C$776,СВЦЭМ!$A$33:$A$776,$A135,СВЦЭМ!$B$33:$B$776,C$119)+'СЕТ СН'!$I$9+СВЦЭМ!$D$10+'СЕТ СН'!$I$6-'СЕТ СН'!$I$19</f>
        <v>1328.0919631400002</v>
      </c>
      <c r="D135" s="36">
        <f>SUMIFS(СВЦЭМ!$C$33:$C$776,СВЦЭМ!$A$33:$A$776,$A135,СВЦЭМ!$B$33:$B$776,D$119)+'СЕТ СН'!$I$9+СВЦЭМ!$D$10+'СЕТ СН'!$I$6-'СЕТ СН'!$I$19</f>
        <v>1357.1546856</v>
      </c>
      <c r="E135" s="36">
        <f>SUMIFS(СВЦЭМ!$C$33:$C$776,СВЦЭМ!$A$33:$A$776,$A135,СВЦЭМ!$B$33:$B$776,E$119)+'СЕТ СН'!$I$9+СВЦЭМ!$D$10+'СЕТ СН'!$I$6-'СЕТ СН'!$I$19</f>
        <v>1362.0614818900001</v>
      </c>
      <c r="F135" s="36">
        <f>SUMIFS(СВЦЭМ!$C$33:$C$776,СВЦЭМ!$A$33:$A$776,$A135,СВЦЭМ!$B$33:$B$776,F$119)+'СЕТ СН'!$I$9+СВЦЭМ!$D$10+'СЕТ СН'!$I$6-'СЕТ СН'!$I$19</f>
        <v>1389.85668349</v>
      </c>
      <c r="G135" s="36">
        <f>SUMIFS(СВЦЭМ!$C$33:$C$776,СВЦЭМ!$A$33:$A$776,$A135,СВЦЭМ!$B$33:$B$776,G$119)+'СЕТ СН'!$I$9+СВЦЭМ!$D$10+'СЕТ СН'!$I$6-'СЕТ СН'!$I$19</f>
        <v>1372.0352410200001</v>
      </c>
      <c r="H135" s="36">
        <f>SUMIFS(СВЦЭМ!$C$33:$C$776,СВЦЭМ!$A$33:$A$776,$A135,СВЦЭМ!$B$33:$B$776,H$119)+'СЕТ СН'!$I$9+СВЦЭМ!$D$10+'СЕТ СН'!$I$6-'СЕТ СН'!$I$19</f>
        <v>1311.1654696700002</v>
      </c>
      <c r="I135" s="36">
        <f>SUMIFS(СВЦЭМ!$C$33:$C$776,СВЦЭМ!$A$33:$A$776,$A135,СВЦЭМ!$B$33:$B$776,I$119)+'СЕТ СН'!$I$9+СВЦЭМ!$D$10+'СЕТ СН'!$I$6-'СЕТ СН'!$I$19</f>
        <v>1250.7922621299999</v>
      </c>
      <c r="J135" s="36">
        <f>SUMIFS(СВЦЭМ!$C$33:$C$776,СВЦЭМ!$A$33:$A$776,$A135,СВЦЭМ!$B$33:$B$776,J$119)+'СЕТ СН'!$I$9+СВЦЭМ!$D$10+'СЕТ СН'!$I$6-'СЕТ СН'!$I$19</f>
        <v>1223.8210713200001</v>
      </c>
      <c r="K135" s="36">
        <f>SUMIFS(СВЦЭМ!$C$33:$C$776,СВЦЭМ!$A$33:$A$776,$A135,СВЦЭМ!$B$33:$B$776,K$119)+'СЕТ СН'!$I$9+СВЦЭМ!$D$10+'СЕТ СН'!$I$6-'СЕТ СН'!$I$19</f>
        <v>1215.5660039700001</v>
      </c>
      <c r="L135" s="36">
        <f>SUMIFS(СВЦЭМ!$C$33:$C$776,СВЦЭМ!$A$33:$A$776,$A135,СВЦЭМ!$B$33:$B$776,L$119)+'СЕТ СН'!$I$9+СВЦЭМ!$D$10+'СЕТ СН'!$I$6-'СЕТ СН'!$I$19</f>
        <v>1198.9131183300001</v>
      </c>
      <c r="M135" s="36">
        <f>SUMIFS(СВЦЭМ!$C$33:$C$776,СВЦЭМ!$A$33:$A$776,$A135,СВЦЭМ!$B$33:$B$776,M$119)+'СЕТ СН'!$I$9+СВЦЭМ!$D$10+'СЕТ СН'!$I$6-'СЕТ СН'!$I$19</f>
        <v>1163.1868575399999</v>
      </c>
      <c r="N135" s="36">
        <f>SUMIFS(СВЦЭМ!$C$33:$C$776,СВЦЭМ!$A$33:$A$776,$A135,СВЦЭМ!$B$33:$B$776,N$119)+'СЕТ СН'!$I$9+СВЦЭМ!$D$10+'СЕТ СН'!$I$6-'СЕТ СН'!$I$19</f>
        <v>1117.5118328200001</v>
      </c>
      <c r="O135" s="36">
        <f>SUMIFS(СВЦЭМ!$C$33:$C$776,СВЦЭМ!$A$33:$A$776,$A135,СВЦЭМ!$B$33:$B$776,O$119)+'СЕТ СН'!$I$9+СВЦЭМ!$D$10+'СЕТ СН'!$I$6-'СЕТ СН'!$I$19</f>
        <v>1101.5063462400001</v>
      </c>
      <c r="P135" s="36">
        <f>SUMIFS(СВЦЭМ!$C$33:$C$776,СВЦЭМ!$A$33:$A$776,$A135,СВЦЭМ!$B$33:$B$776,P$119)+'СЕТ СН'!$I$9+СВЦЭМ!$D$10+'СЕТ СН'!$I$6-'СЕТ СН'!$I$19</f>
        <v>1101.59795291</v>
      </c>
      <c r="Q135" s="36">
        <f>SUMIFS(СВЦЭМ!$C$33:$C$776,СВЦЭМ!$A$33:$A$776,$A135,СВЦЭМ!$B$33:$B$776,Q$119)+'СЕТ СН'!$I$9+СВЦЭМ!$D$10+'СЕТ СН'!$I$6-'СЕТ СН'!$I$19</f>
        <v>1099.4431042900001</v>
      </c>
      <c r="R135" s="36">
        <f>SUMIFS(СВЦЭМ!$C$33:$C$776,СВЦЭМ!$A$33:$A$776,$A135,СВЦЭМ!$B$33:$B$776,R$119)+'СЕТ СН'!$I$9+СВЦЭМ!$D$10+'СЕТ СН'!$I$6-'СЕТ СН'!$I$19</f>
        <v>1097.78547957</v>
      </c>
      <c r="S135" s="36">
        <f>SUMIFS(СВЦЭМ!$C$33:$C$776,СВЦЭМ!$A$33:$A$776,$A135,СВЦЭМ!$B$33:$B$776,S$119)+'СЕТ СН'!$I$9+СВЦЭМ!$D$10+'СЕТ СН'!$I$6-'СЕТ СН'!$I$19</f>
        <v>1096.8991706100001</v>
      </c>
      <c r="T135" s="36">
        <f>SUMIFS(СВЦЭМ!$C$33:$C$776,СВЦЭМ!$A$33:$A$776,$A135,СВЦЭМ!$B$33:$B$776,T$119)+'СЕТ СН'!$I$9+СВЦЭМ!$D$10+'СЕТ СН'!$I$6-'СЕТ СН'!$I$19</f>
        <v>1089.40905914</v>
      </c>
      <c r="U135" s="36">
        <f>SUMIFS(СВЦЭМ!$C$33:$C$776,СВЦЭМ!$A$33:$A$776,$A135,СВЦЭМ!$B$33:$B$776,U$119)+'СЕТ СН'!$I$9+СВЦЭМ!$D$10+'СЕТ СН'!$I$6-'СЕТ СН'!$I$19</f>
        <v>1093.7149447700001</v>
      </c>
      <c r="V135" s="36">
        <f>SUMIFS(СВЦЭМ!$C$33:$C$776,СВЦЭМ!$A$33:$A$776,$A135,СВЦЭМ!$B$33:$B$776,V$119)+'СЕТ СН'!$I$9+СВЦЭМ!$D$10+'СЕТ СН'!$I$6-'СЕТ СН'!$I$19</f>
        <v>1097.6418967899999</v>
      </c>
      <c r="W135" s="36">
        <f>SUMIFS(СВЦЭМ!$C$33:$C$776,СВЦЭМ!$A$33:$A$776,$A135,СВЦЭМ!$B$33:$B$776,W$119)+'СЕТ СН'!$I$9+СВЦЭМ!$D$10+'СЕТ СН'!$I$6-'СЕТ СН'!$I$19</f>
        <v>1084.04991849</v>
      </c>
      <c r="X135" s="36">
        <f>SUMIFS(СВЦЭМ!$C$33:$C$776,СВЦЭМ!$A$33:$A$776,$A135,СВЦЭМ!$B$33:$B$776,X$119)+'СЕТ СН'!$I$9+СВЦЭМ!$D$10+'СЕТ СН'!$I$6-'СЕТ СН'!$I$19</f>
        <v>1116.0291533899999</v>
      </c>
      <c r="Y135" s="36">
        <f>SUMIFS(СВЦЭМ!$C$33:$C$776,СВЦЭМ!$A$33:$A$776,$A135,СВЦЭМ!$B$33:$B$776,Y$119)+'СЕТ СН'!$I$9+СВЦЭМ!$D$10+'СЕТ СН'!$I$6-'СЕТ СН'!$I$19</f>
        <v>1203.5527398700001</v>
      </c>
    </row>
    <row r="136" spans="1:25" ht="15.75" x14ac:dyDescent="0.2">
      <c r="A136" s="35">
        <f t="shared" si="3"/>
        <v>44091</v>
      </c>
      <c r="B136" s="36">
        <f>SUMIFS(СВЦЭМ!$C$33:$C$776,СВЦЭМ!$A$33:$A$776,$A136,СВЦЭМ!$B$33:$B$776,B$119)+'СЕТ СН'!$I$9+СВЦЭМ!$D$10+'СЕТ СН'!$I$6-'СЕТ СН'!$I$19</f>
        <v>1321.1329987200002</v>
      </c>
      <c r="C136" s="36">
        <f>SUMIFS(СВЦЭМ!$C$33:$C$776,СВЦЭМ!$A$33:$A$776,$A136,СВЦЭМ!$B$33:$B$776,C$119)+'СЕТ СН'!$I$9+СВЦЭМ!$D$10+'СЕТ СН'!$I$6-'СЕТ СН'!$I$19</f>
        <v>1349.2684755</v>
      </c>
      <c r="D136" s="36">
        <f>SUMIFS(СВЦЭМ!$C$33:$C$776,СВЦЭМ!$A$33:$A$776,$A136,СВЦЭМ!$B$33:$B$776,D$119)+'СЕТ СН'!$I$9+СВЦЭМ!$D$10+'СЕТ СН'!$I$6-'СЕТ СН'!$I$19</f>
        <v>1373.73622703</v>
      </c>
      <c r="E136" s="36">
        <f>SUMIFS(СВЦЭМ!$C$33:$C$776,СВЦЭМ!$A$33:$A$776,$A136,СВЦЭМ!$B$33:$B$776,E$119)+'СЕТ СН'!$I$9+СВЦЭМ!$D$10+'СЕТ СН'!$I$6-'СЕТ СН'!$I$19</f>
        <v>1383.74557061</v>
      </c>
      <c r="F136" s="36">
        <f>SUMIFS(СВЦЭМ!$C$33:$C$776,СВЦЭМ!$A$33:$A$776,$A136,СВЦЭМ!$B$33:$B$776,F$119)+'СЕТ СН'!$I$9+СВЦЭМ!$D$10+'СЕТ СН'!$I$6-'СЕТ СН'!$I$19</f>
        <v>1392.5638710400001</v>
      </c>
      <c r="G136" s="36">
        <f>SUMIFS(СВЦЭМ!$C$33:$C$776,СВЦЭМ!$A$33:$A$776,$A136,СВЦЭМ!$B$33:$B$776,G$119)+'СЕТ СН'!$I$9+СВЦЭМ!$D$10+'СЕТ СН'!$I$6-'СЕТ СН'!$I$19</f>
        <v>1374.5654828900001</v>
      </c>
      <c r="H136" s="36">
        <f>SUMIFS(СВЦЭМ!$C$33:$C$776,СВЦЭМ!$A$33:$A$776,$A136,СВЦЭМ!$B$33:$B$776,H$119)+'СЕТ СН'!$I$9+СВЦЭМ!$D$10+'СЕТ СН'!$I$6-'СЕТ СН'!$I$19</f>
        <v>1318.62779075</v>
      </c>
      <c r="I136" s="36">
        <f>SUMIFS(СВЦЭМ!$C$33:$C$776,СВЦЭМ!$A$33:$A$776,$A136,СВЦЭМ!$B$33:$B$776,I$119)+'СЕТ СН'!$I$9+СВЦЭМ!$D$10+'СЕТ СН'!$I$6-'СЕТ СН'!$I$19</f>
        <v>1253.6309993</v>
      </c>
      <c r="J136" s="36">
        <f>SUMIFS(СВЦЭМ!$C$33:$C$776,СВЦЭМ!$A$33:$A$776,$A136,СВЦЭМ!$B$33:$B$776,J$119)+'СЕТ СН'!$I$9+СВЦЭМ!$D$10+'СЕТ СН'!$I$6-'СЕТ СН'!$I$19</f>
        <v>1218.65510193</v>
      </c>
      <c r="K136" s="36">
        <f>SUMIFS(СВЦЭМ!$C$33:$C$776,СВЦЭМ!$A$33:$A$776,$A136,СВЦЭМ!$B$33:$B$776,K$119)+'СЕТ СН'!$I$9+СВЦЭМ!$D$10+'СЕТ СН'!$I$6-'СЕТ СН'!$I$19</f>
        <v>1184.2893251200001</v>
      </c>
      <c r="L136" s="36">
        <f>SUMIFS(СВЦЭМ!$C$33:$C$776,СВЦЭМ!$A$33:$A$776,$A136,СВЦЭМ!$B$33:$B$776,L$119)+'СЕТ СН'!$I$9+СВЦЭМ!$D$10+'СЕТ СН'!$I$6-'СЕТ СН'!$I$19</f>
        <v>1196.3141160099999</v>
      </c>
      <c r="M136" s="36">
        <f>SUMIFS(СВЦЭМ!$C$33:$C$776,СВЦЭМ!$A$33:$A$776,$A136,СВЦЭМ!$B$33:$B$776,M$119)+'СЕТ СН'!$I$9+СВЦЭМ!$D$10+'СЕТ СН'!$I$6-'СЕТ СН'!$I$19</f>
        <v>1155.8222589699999</v>
      </c>
      <c r="N136" s="36">
        <f>SUMIFS(СВЦЭМ!$C$33:$C$776,СВЦЭМ!$A$33:$A$776,$A136,СВЦЭМ!$B$33:$B$776,N$119)+'СЕТ СН'!$I$9+СВЦЭМ!$D$10+'СЕТ СН'!$I$6-'СЕТ СН'!$I$19</f>
        <v>1109.21249218</v>
      </c>
      <c r="O136" s="36">
        <f>SUMIFS(СВЦЭМ!$C$33:$C$776,СВЦЭМ!$A$33:$A$776,$A136,СВЦЭМ!$B$33:$B$776,O$119)+'СЕТ СН'!$I$9+СВЦЭМ!$D$10+'СЕТ СН'!$I$6-'СЕТ СН'!$I$19</f>
        <v>1088.903444</v>
      </c>
      <c r="P136" s="36">
        <f>SUMIFS(СВЦЭМ!$C$33:$C$776,СВЦЭМ!$A$33:$A$776,$A136,СВЦЭМ!$B$33:$B$776,P$119)+'СЕТ СН'!$I$9+СВЦЭМ!$D$10+'СЕТ СН'!$I$6-'СЕТ СН'!$I$19</f>
        <v>1089.7881767900001</v>
      </c>
      <c r="Q136" s="36">
        <f>SUMIFS(СВЦЭМ!$C$33:$C$776,СВЦЭМ!$A$33:$A$776,$A136,СВЦЭМ!$B$33:$B$776,Q$119)+'СЕТ СН'!$I$9+СВЦЭМ!$D$10+'СЕТ СН'!$I$6-'СЕТ СН'!$I$19</f>
        <v>1093.3308603200001</v>
      </c>
      <c r="R136" s="36">
        <f>SUMIFS(СВЦЭМ!$C$33:$C$776,СВЦЭМ!$A$33:$A$776,$A136,СВЦЭМ!$B$33:$B$776,R$119)+'СЕТ СН'!$I$9+СВЦЭМ!$D$10+'СЕТ СН'!$I$6-'СЕТ СН'!$I$19</f>
        <v>1096.4457657500002</v>
      </c>
      <c r="S136" s="36">
        <f>SUMIFS(СВЦЭМ!$C$33:$C$776,СВЦЭМ!$A$33:$A$776,$A136,СВЦЭМ!$B$33:$B$776,S$119)+'СЕТ СН'!$I$9+СВЦЭМ!$D$10+'СЕТ СН'!$I$6-'СЕТ СН'!$I$19</f>
        <v>1087.78811511</v>
      </c>
      <c r="T136" s="36">
        <f>SUMIFS(СВЦЭМ!$C$33:$C$776,СВЦЭМ!$A$33:$A$776,$A136,СВЦЭМ!$B$33:$B$776,T$119)+'СЕТ СН'!$I$9+СВЦЭМ!$D$10+'СЕТ СН'!$I$6-'СЕТ СН'!$I$19</f>
        <v>1078.7448808300001</v>
      </c>
      <c r="U136" s="36">
        <f>SUMIFS(СВЦЭМ!$C$33:$C$776,СВЦЭМ!$A$33:$A$776,$A136,СВЦЭМ!$B$33:$B$776,U$119)+'СЕТ СН'!$I$9+СВЦЭМ!$D$10+'СЕТ СН'!$I$6-'СЕТ СН'!$I$19</f>
        <v>1075.3452664599999</v>
      </c>
      <c r="V136" s="36">
        <f>SUMIFS(СВЦЭМ!$C$33:$C$776,СВЦЭМ!$A$33:$A$776,$A136,СВЦЭМ!$B$33:$B$776,V$119)+'СЕТ СН'!$I$9+СВЦЭМ!$D$10+'СЕТ СН'!$I$6-'СЕТ СН'!$I$19</f>
        <v>1088.6554651000001</v>
      </c>
      <c r="W136" s="36">
        <f>SUMIFS(СВЦЭМ!$C$33:$C$776,СВЦЭМ!$A$33:$A$776,$A136,СВЦЭМ!$B$33:$B$776,W$119)+'СЕТ СН'!$I$9+СВЦЭМ!$D$10+'СЕТ СН'!$I$6-'СЕТ СН'!$I$19</f>
        <v>1072.7513065600001</v>
      </c>
      <c r="X136" s="36">
        <f>SUMIFS(СВЦЭМ!$C$33:$C$776,СВЦЭМ!$A$33:$A$776,$A136,СВЦЭМ!$B$33:$B$776,X$119)+'СЕТ СН'!$I$9+СВЦЭМ!$D$10+'СЕТ СН'!$I$6-'СЕТ СН'!$I$19</f>
        <v>1117.3436851700001</v>
      </c>
      <c r="Y136" s="36">
        <f>SUMIFS(СВЦЭМ!$C$33:$C$776,СВЦЭМ!$A$33:$A$776,$A136,СВЦЭМ!$B$33:$B$776,Y$119)+'СЕТ СН'!$I$9+СВЦЭМ!$D$10+'СЕТ СН'!$I$6-'СЕТ СН'!$I$19</f>
        <v>1202.7035693299999</v>
      </c>
    </row>
    <row r="137" spans="1:25" ht="15.75" x14ac:dyDescent="0.2">
      <c r="A137" s="35">
        <f t="shared" si="3"/>
        <v>44092</v>
      </c>
      <c r="B137" s="36">
        <f>SUMIFS(СВЦЭМ!$C$33:$C$776,СВЦЭМ!$A$33:$A$776,$A137,СВЦЭМ!$B$33:$B$776,B$119)+'СЕТ СН'!$I$9+СВЦЭМ!$D$10+'СЕТ СН'!$I$6-'СЕТ СН'!$I$19</f>
        <v>1313.6864172099999</v>
      </c>
      <c r="C137" s="36">
        <f>SUMIFS(СВЦЭМ!$C$33:$C$776,СВЦЭМ!$A$33:$A$776,$A137,СВЦЭМ!$B$33:$B$776,C$119)+'СЕТ СН'!$I$9+СВЦЭМ!$D$10+'СЕТ СН'!$I$6-'СЕТ СН'!$I$19</f>
        <v>1360.88632843</v>
      </c>
      <c r="D137" s="36">
        <f>SUMIFS(СВЦЭМ!$C$33:$C$776,СВЦЭМ!$A$33:$A$776,$A137,СВЦЭМ!$B$33:$B$776,D$119)+'СЕТ СН'!$I$9+СВЦЭМ!$D$10+'СЕТ СН'!$I$6-'СЕТ СН'!$I$19</f>
        <v>1407.6426947300001</v>
      </c>
      <c r="E137" s="36">
        <f>SUMIFS(СВЦЭМ!$C$33:$C$776,СВЦЭМ!$A$33:$A$776,$A137,СВЦЭМ!$B$33:$B$776,E$119)+'СЕТ СН'!$I$9+СВЦЭМ!$D$10+'СЕТ СН'!$I$6-'СЕТ СН'!$I$19</f>
        <v>1443.5119986300001</v>
      </c>
      <c r="F137" s="36">
        <f>SUMIFS(СВЦЭМ!$C$33:$C$776,СВЦЭМ!$A$33:$A$776,$A137,СВЦЭМ!$B$33:$B$776,F$119)+'СЕТ СН'!$I$9+СВЦЭМ!$D$10+'СЕТ СН'!$I$6-'СЕТ СН'!$I$19</f>
        <v>1463.2353019900002</v>
      </c>
      <c r="G137" s="36">
        <f>SUMIFS(СВЦЭМ!$C$33:$C$776,СВЦЭМ!$A$33:$A$776,$A137,СВЦЭМ!$B$33:$B$776,G$119)+'СЕТ СН'!$I$9+СВЦЭМ!$D$10+'СЕТ СН'!$I$6-'СЕТ СН'!$I$19</f>
        <v>1432.1807887300001</v>
      </c>
      <c r="H137" s="36">
        <f>SUMIFS(СВЦЭМ!$C$33:$C$776,СВЦЭМ!$A$33:$A$776,$A137,СВЦЭМ!$B$33:$B$776,H$119)+'СЕТ СН'!$I$9+СВЦЭМ!$D$10+'СЕТ СН'!$I$6-'СЕТ СН'!$I$19</f>
        <v>1383.3352516499999</v>
      </c>
      <c r="I137" s="36">
        <f>SUMIFS(СВЦЭМ!$C$33:$C$776,СВЦЭМ!$A$33:$A$776,$A137,СВЦЭМ!$B$33:$B$776,I$119)+'СЕТ СН'!$I$9+СВЦЭМ!$D$10+'СЕТ СН'!$I$6-'СЕТ СН'!$I$19</f>
        <v>1336.9669164400002</v>
      </c>
      <c r="J137" s="36">
        <f>SUMIFS(СВЦЭМ!$C$33:$C$776,СВЦЭМ!$A$33:$A$776,$A137,СВЦЭМ!$B$33:$B$776,J$119)+'СЕТ СН'!$I$9+СВЦЭМ!$D$10+'СЕТ СН'!$I$6-'СЕТ СН'!$I$19</f>
        <v>1302.95616924</v>
      </c>
      <c r="K137" s="36">
        <f>SUMIFS(СВЦЭМ!$C$33:$C$776,СВЦЭМ!$A$33:$A$776,$A137,СВЦЭМ!$B$33:$B$776,K$119)+'СЕТ СН'!$I$9+СВЦЭМ!$D$10+'СЕТ СН'!$I$6-'СЕТ СН'!$I$19</f>
        <v>1274.47232347</v>
      </c>
      <c r="L137" s="36">
        <f>SUMIFS(СВЦЭМ!$C$33:$C$776,СВЦЭМ!$A$33:$A$776,$A137,СВЦЭМ!$B$33:$B$776,L$119)+'СЕТ СН'!$I$9+СВЦЭМ!$D$10+'СЕТ СН'!$I$6-'СЕТ СН'!$I$19</f>
        <v>1278.69954753</v>
      </c>
      <c r="M137" s="36">
        <f>SUMIFS(СВЦЭМ!$C$33:$C$776,СВЦЭМ!$A$33:$A$776,$A137,СВЦЭМ!$B$33:$B$776,M$119)+'СЕТ СН'!$I$9+СВЦЭМ!$D$10+'СЕТ СН'!$I$6-'СЕТ СН'!$I$19</f>
        <v>1227.1142720400001</v>
      </c>
      <c r="N137" s="36">
        <f>SUMIFS(СВЦЭМ!$C$33:$C$776,СВЦЭМ!$A$33:$A$776,$A137,СВЦЭМ!$B$33:$B$776,N$119)+'СЕТ СН'!$I$9+СВЦЭМ!$D$10+'СЕТ СН'!$I$6-'СЕТ СН'!$I$19</f>
        <v>1172.75978833</v>
      </c>
      <c r="O137" s="36">
        <f>SUMIFS(СВЦЭМ!$C$33:$C$776,СВЦЭМ!$A$33:$A$776,$A137,СВЦЭМ!$B$33:$B$776,O$119)+'СЕТ СН'!$I$9+СВЦЭМ!$D$10+'СЕТ СН'!$I$6-'СЕТ СН'!$I$19</f>
        <v>1138.21620009</v>
      </c>
      <c r="P137" s="36">
        <f>SUMIFS(СВЦЭМ!$C$33:$C$776,СВЦЭМ!$A$33:$A$776,$A137,СВЦЭМ!$B$33:$B$776,P$119)+'СЕТ СН'!$I$9+СВЦЭМ!$D$10+'СЕТ СН'!$I$6-'СЕТ СН'!$I$19</f>
        <v>1173.4992661800002</v>
      </c>
      <c r="Q137" s="36">
        <f>SUMIFS(СВЦЭМ!$C$33:$C$776,СВЦЭМ!$A$33:$A$776,$A137,СВЦЭМ!$B$33:$B$776,Q$119)+'СЕТ СН'!$I$9+СВЦЭМ!$D$10+'СЕТ СН'!$I$6-'СЕТ СН'!$I$19</f>
        <v>1170.20292251</v>
      </c>
      <c r="R137" s="36">
        <f>SUMIFS(СВЦЭМ!$C$33:$C$776,СВЦЭМ!$A$33:$A$776,$A137,СВЦЭМ!$B$33:$B$776,R$119)+'СЕТ СН'!$I$9+СВЦЭМ!$D$10+'СЕТ СН'!$I$6-'СЕТ СН'!$I$19</f>
        <v>1150.4201471800002</v>
      </c>
      <c r="S137" s="36">
        <f>SUMIFS(СВЦЭМ!$C$33:$C$776,СВЦЭМ!$A$33:$A$776,$A137,СВЦЭМ!$B$33:$B$776,S$119)+'СЕТ СН'!$I$9+СВЦЭМ!$D$10+'СЕТ СН'!$I$6-'СЕТ СН'!$I$19</f>
        <v>1139.5569207799999</v>
      </c>
      <c r="T137" s="36">
        <f>SUMIFS(СВЦЭМ!$C$33:$C$776,СВЦЭМ!$A$33:$A$776,$A137,СВЦЭМ!$B$33:$B$776,T$119)+'СЕТ СН'!$I$9+СВЦЭМ!$D$10+'СЕТ СН'!$I$6-'СЕТ СН'!$I$19</f>
        <v>1130.6726498200001</v>
      </c>
      <c r="U137" s="36">
        <f>SUMIFS(СВЦЭМ!$C$33:$C$776,СВЦЭМ!$A$33:$A$776,$A137,СВЦЭМ!$B$33:$B$776,U$119)+'СЕТ СН'!$I$9+СВЦЭМ!$D$10+'СЕТ СН'!$I$6-'СЕТ СН'!$I$19</f>
        <v>1116.7484038100001</v>
      </c>
      <c r="V137" s="36">
        <f>SUMIFS(СВЦЭМ!$C$33:$C$776,СВЦЭМ!$A$33:$A$776,$A137,СВЦЭМ!$B$33:$B$776,V$119)+'СЕТ СН'!$I$9+СВЦЭМ!$D$10+'СЕТ СН'!$I$6-'СЕТ СН'!$I$19</f>
        <v>1116.6280003300001</v>
      </c>
      <c r="W137" s="36">
        <f>SUMIFS(СВЦЭМ!$C$33:$C$776,СВЦЭМ!$A$33:$A$776,$A137,СВЦЭМ!$B$33:$B$776,W$119)+'СЕТ СН'!$I$9+СВЦЭМ!$D$10+'СЕТ СН'!$I$6-'СЕТ СН'!$I$19</f>
        <v>1116.04057261</v>
      </c>
      <c r="X137" s="36">
        <f>SUMIFS(СВЦЭМ!$C$33:$C$776,СВЦЭМ!$A$33:$A$776,$A137,СВЦЭМ!$B$33:$B$776,X$119)+'СЕТ СН'!$I$9+СВЦЭМ!$D$10+'СЕТ СН'!$I$6-'СЕТ СН'!$I$19</f>
        <v>1158.8031366300002</v>
      </c>
      <c r="Y137" s="36">
        <f>SUMIFS(СВЦЭМ!$C$33:$C$776,СВЦЭМ!$A$33:$A$776,$A137,СВЦЭМ!$B$33:$B$776,Y$119)+'СЕТ СН'!$I$9+СВЦЭМ!$D$10+'СЕТ СН'!$I$6-'СЕТ СН'!$I$19</f>
        <v>1243.0123204900001</v>
      </c>
    </row>
    <row r="138" spans="1:25" ht="15.75" x14ac:dyDescent="0.2">
      <c r="A138" s="35">
        <f t="shared" si="3"/>
        <v>44093</v>
      </c>
      <c r="B138" s="36">
        <f>SUMIFS(СВЦЭМ!$C$33:$C$776,СВЦЭМ!$A$33:$A$776,$A138,СВЦЭМ!$B$33:$B$776,B$119)+'СЕТ СН'!$I$9+СВЦЭМ!$D$10+'СЕТ СН'!$I$6-'СЕТ СН'!$I$19</f>
        <v>1339.12186064</v>
      </c>
      <c r="C138" s="36">
        <f>SUMIFS(СВЦЭМ!$C$33:$C$776,СВЦЭМ!$A$33:$A$776,$A138,СВЦЭМ!$B$33:$B$776,C$119)+'СЕТ СН'!$I$9+СВЦЭМ!$D$10+'СЕТ СН'!$I$6-'СЕТ СН'!$I$19</f>
        <v>1376.64022578</v>
      </c>
      <c r="D138" s="36">
        <f>SUMIFS(СВЦЭМ!$C$33:$C$776,СВЦЭМ!$A$33:$A$776,$A138,СВЦЭМ!$B$33:$B$776,D$119)+'СЕТ СН'!$I$9+СВЦЭМ!$D$10+'СЕТ СН'!$I$6-'СЕТ СН'!$I$19</f>
        <v>1396.2095567000001</v>
      </c>
      <c r="E138" s="36">
        <f>SUMIFS(СВЦЭМ!$C$33:$C$776,СВЦЭМ!$A$33:$A$776,$A138,СВЦЭМ!$B$33:$B$776,E$119)+'СЕТ СН'!$I$9+СВЦЭМ!$D$10+'СЕТ СН'!$I$6-'СЕТ СН'!$I$19</f>
        <v>1416.6231708</v>
      </c>
      <c r="F138" s="36">
        <f>SUMIFS(СВЦЭМ!$C$33:$C$776,СВЦЭМ!$A$33:$A$776,$A138,СВЦЭМ!$B$33:$B$776,F$119)+'СЕТ СН'!$I$9+СВЦЭМ!$D$10+'СЕТ СН'!$I$6-'СЕТ СН'!$I$19</f>
        <v>1420.8080716500001</v>
      </c>
      <c r="G138" s="36">
        <f>SUMIFS(СВЦЭМ!$C$33:$C$776,СВЦЭМ!$A$33:$A$776,$A138,СВЦЭМ!$B$33:$B$776,G$119)+'СЕТ СН'!$I$9+СВЦЭМ!$D$10+'СЕТ СН'!$I$6-'СЕТ СН'!$I$19</f>
        <v>1409.0259500900002</v>
      </c>
      <c r="H138" s="36">
        <f>SUMIFS(СВЦЭМ!$C$33:$C$776,СВЦЭМ!$A$33:$A$776,$A138,СВЦЭМ!$B$33:$B$776,H$119)+'СЕТ СН'!$I$9+СВЦЭМ!$D$10+'СЕТ СН'!$I$6-'СЕТ СН'!$I$19</f>
        <v>1386.7887311100001</v>
      </c>
      <c r="I138" s="36">
        <f>SUMIFS(СВЦЭМ!$C$33:$C$776,СВЦЭМ!$A$33:$A$776,$A138,СВЦЭМ!$B$33:$B$776,I$119)+'СЕТ СН'!$I$9+СВЦЭМ!$D$10+'СЕТ СН'!$I$6-'СЕТ СН'!$I$19</f>
        <v>1359.2672736100001</v>
      </c>
      <c r="J138" s="36">
        <f>SUMIFS(СВЦЭМ!$C$33:$C$776,СВЦЭМ!$A$33:$A$776,$A138,СВЦЭМ!$B$33:$B$776,J$119)+'СЕТ СН'!$I$9+СВЦЭМ!$D$10+'СЕТ СН'!$I$6-'СЕТ СН'!$I$19</f>
        <v>1297.9702708700001</v>
      </c>
      <c r="K138" s="36">
        <f>SUMIFS(СВЦЭМ!$C$33:$C$776,СВЦЭМ!$A$33:$A$776,$A138,СВЦЭМ!$B$33:$B$776,K$119)+'СЕТ СН'!$I$9+СВЦЭМ!$D$10+'СЕТ СН'!$I$6-'СЕТ СН'!$I$19</f>
        <v>1252.60906004</v>
      </c>
      <c r="L138" s="36">
        <f>SUMIFS(СВЦЭМ!$C$33:$C$776,СВЦЭМ!$A$33:$A$776,$A138,СВЦЭМ!$B$33:$B$776,L$119)+'СЕТ СН'!$I$9+СВЦЭМ!$D$10+'СЕТ СН'!$I$6-'СЕТ СН'!$I$19</f>
        <v>1230.9300469499999</v>
      </c>
      <c r="M138" s="36">
        <f>SUMIFS(СВЦЭМ!$C$33:$C$776,СВЦЭМ!$A$33:$A$776,$A138,СВЦЭМ!$B$33:$B$776,M$119)+'СЕТ СН'!$I$9+СВЦЭМ!$D$10+'СЕТ СН'!$I$6-'СЕТ СН'!$I$19</f>
        <v>1187.0059560300001</v>
      </c>
      <c r="N138" s="36">
        <f>SUMIFS(СВЦЭМ!$C$33:$C$776,СВЦЭМ!$A$33:$A$776,$A138,СВЦЭМ!$B$33:$B$776,N$119)+'СЕТ СН'!$I$9+СВЦЭМ!$D$10+'СЕТ СН'!$I$6-'СЕТ СН'!$I$19</f>
        <v>1146.5167248100001</v>
      </c>
      <c r="O138" s="36">
        <f>SUMIFS(СВЦЭМ!$C$33:$C$776,СВЦЭМ!$A$33:$A$776,$A138,СВЦЭМ!$B$33:$B$776,O$119)+'СЕТ СН'!$I$9+СВЦЭМ!$D$10+'СЕТ СН'!$I$6-'СЕТ СН'!$I$19</f>
        <v>1140.38906468</v>
      </c>
      <c r="P138" s="36">
        <f>SUMIFS(СВЦЭМ!$C$33:$C$776,СВЦЭМ!$A$33:$A$776,$A138,СВЦЭМ!$B$33:$B$776,P$119)+'СЕТ СН'!$I$9+СВЦЭМ!$D$10+'СЕТ СН'!$I$6-'СЕТ СН'!$I$19</f>
        <v>1150.98677176</v>
      </c>
      <c r="Q138" s="36">
        <f>SUMIFS(СВЦЭМ!$C$33:$C$776,СВЦЭМ!$A$33:$A$776,$A138,СВЦЭМ!$B$33:$B$776,Q$119)+'СЕТ СН'!$I$9+СВЦЭМ!$D$10+'СЕТ СН'!$I$6-'СЕТ СН'!$I$19</f>
        <v>1131.63676781</v>
      </c>
      <c r="R138" s="36">
        <f>SUMIFS(СВЦЭМ!$C$33:$C$776,СВЦЭМ!$A$33:$A$776,$A138,СВЦЭМ!$B$33:$B$776,R$119)+'СЕТ СН'!$I$9+СВЦЭМ!$D$10+'СЕТ СН'!$I$6-'СЕТ СН'!$I$19</f>
        <v>1119.0775447599999</v>
      </c>
      <c r="S138" s="36">
        <f>SUMIFS(СВЦЭМ!$C$33:$C$776,СВЦЭМ!$A$33:$A$776,$A138,СВЦЭМ!$B$33:$B$776,S$119)+'СЕТ СН'!$I$9+СВЦЭМ!$D$10+'СЕТ СН'!$I$6-'СЕТ СН'!$I$19</f>
        <v>1124.7750910100001</v>
      </c>
      <c r="T138" s="36">
        <f>SUMIFS(СВЦЭМ!$C$33:$C$776,СВЦЭМ!$A$33:$A$776,$A138,СВЦЭМ!$B$33:$B$776,T$119)+'СЕТ СН'!$I$9+СВЦЭМ!$D$10+'СЕТ СН'!$I$6-'СЕТ СН'!$I$19</f>
        <v>1135.9432883200002</v>
      </c>
      <c r="U138" s="36">
        <f>SUMIFS(СВЦЭМ!$C$33:$C$776,СВЦЭМ!$A$33:$A$776,$A138,СВЦЭМ!$B$33:$B$776,U$119)+'СЕТ СН'!$I$9+СВЦЭМ!$D$10+'СЕТ СН'!$I$6-'СЕТ СН'!$I$19</f>
        <v>1135.4201320100001</v>
      </c>
      <c r="V138" s="36">
        <f>SUMIFS(СВЦЭМ!$C$33:$C$776,СВЦЭМ!$A$33:$A$776,$A138,СВЦЭМ!$B$33:$B$776,V$119)+'СЕТ СН'!$I$9+СВЦЭМ!$D$10+'СЕТ СН'!$I$6-'СЕТ СН'!$I$19</f>
        <v>1145.03220852</v>
      </c>
      <c r="W138" s="36">
        <f>SUMIFS(СВЦЭМ!$C$33:$C$776,СВЦЭМ!$A$33:$A$776,$A138,СВЦЭМ!$B$33:$B$776,W$119)+'СЕТ СН'!$I$9+СВЦЭМ!$D$10+'СЕТ СН'!$I$6-'СЕТ СН'!$I$19</f>
        <v>1139.0839825900002</v>
      </c>
      <c r="X138" s="36">
        <f>SUMIFS(СВЦЭМ!$C$33:$C$776,СВЦЭМ!$A$33:$A$776,$A138,СВЦЭМ!$B$33:$B$776,X$119)+'СЕТ СН'!$I$9+СВЦЭМ!$D$10+'СЕТ СН'!$I$6-'СЕТ СН'!$I$19</f>
        <v>1163.9737786200001</v>
      </c>
      <c r="Y138" s="36">
        <f>SUMIFS(СВЦЭМ!$C$33:$C$776,СВЦЭМ!$A$33:$A$776,$A138,СВЦЭМ!$B$33:$B$776,Y$119)+'СЕТ СН'!$I$9+СВЦЭМ!$D$10+'СЕТ СН'!$I$6-'СЕТ СН'!$I$19</f>
        <v>1216.4386513500001</v>
      </c>
    </row>
    <row r="139" spans="1:25" ht="15.75" x14ac:dyDescent="0.2">
      <c r="A139" s="35">
        <f t="shared" si="3"/>
        <v>44094</v>
      </c>
      <c r="B139" s="36">
        <f>SUMIFS(СВЦЭМ!$C$33:$C$776,СВЦЭМ!$A$33:$A$776,$A139,СВЦЭМ!$B$33:$B$776,B$119)+'СЕТ СН'!$I$9+СВЦЭМ!$D$10+'СЕТ СН'!$I$6-'СЕТ СН'!$I$19</f>
        <v>1268.87853129</v>
      </c>
      <c r="C139" s="36">
        <f>SUMIFS(СВЦЭМ!$C$33:$C$776,СВЦЭМ!$A$33:$A$776,$A139,СВЦЭМ!$B$33:$B$776,C$119)+'СЕТ СН'!$I$9+СВЦЭМ!$D$10+'СЕТ СН'!$I$6-'СЕТ СН'!$I$19</f>
        <v>1299.0341386499999</v>
      </c>
      <c r="D139" s="36">
        <f>SUMIFS(СВЦЭМ!$C$33:$C$776,СВЦЭМ!$A$33:$A$776,$A139,СВЦЭМ!$B$33:$B$776,D$119)+'СЕТ СН'!$I$9+СВЦЭМ!$D$10+'СЕТ СН'!$I$6-'СЕТ СН'!$I$19</f>
        <v>1333.67146929</v>
      </c>
      <c r="E139" s="36">
        <f>SUMIFS(СВЦЭМ!$C$33:$C$776,СВЦЭМ!$A$33:$A$776,$A139,СВЦЭМ!$B$33:$B$776,E$119)+'СЕТ СН'!$I$9+СВЦЭМ!$D$10+'СЕТ СН'!$I$6-'СЕТ СН'!$I$19</f>
        <v>1364.6458909400001</v>
      </c>
      <c r="F139" s="36">
        <f>SUMIFS(СВЦЭМ!$C$33:$C$776,СВЦЭМ!$A$33:$A$776,$A139,СВЦЭМ!$B$33:$B$776,F$119)+'СЕТ СН'!$I$9+СВЦЭМ!$D$10+'СЕТ СН'!$I$6-'СЕТ СН'!$I$19</f>
        <v>1378.8795708500002</v>
      </c>
      <c r="G139" s="36">
        <f>SUMIFS(СВЦЭМ!$C$33:$C$776,СВЦЭМ!$A$33:$A$776,$A139,СВЦЭМ!$B$33:$B$776,G$119)+'СЕТ СН'!$I$9+СВЦЭМ!$D$10+'СЕТ СН'!$I$6-'СЕТ СН'!$I$19</f>
        <v>1361.4193854</v>
      </c>
      <c r="H139" s="36">
        <f>SUMIFS(СВЦЭМ!$C$33:$C$776,СВЦЭМ!$A$33:$A$776,$A139,СВЦЭМ!$B$33:$B$776,H$119)+'СЕТ СН'!$I$9+СВЦЭМ!$D$10+'СЕТ СН'!$I$6-'СЕТ СН'!$I$19</f>
        <v>1342.8675010900001</v>
      </c>
      <c r="I139" s="36">
        <f>SUMIFS(СВЦЭМ!$C$33:$C$776,СВЦЭМ!$A$33:$A$776,$A139,СВЦЭМ!$B$33:$B$776,I$119)+'СЕТ СН'!$I$9+СВЦЭМ!$D$10+'СЕТ СН'!$I$6-'СЕТ СН'!$I$19</f>
        <v>1298.6026100900001</v>
      </c>
      <c r="J139" s="36">
        <f>SUMIFS(СВЦЭМ!$C$33:$C$776,СВЦЭМ!$A$33:$A$776,$A139,СВЦЭМ!$B$33:$B$776,J$119)+'СЕТ СН'!$I$9+СВЦЭМ!$D$10+'СЕТ СН'!$I$6-'СЕТ СН'!$I$19</f>
        <v>1259.7253988100001</v>
      </c>
      <c r="K139" s="36">
        <f>SUMIFS(СВЦЭМ!$C$33:$C$776,СВЦЭМ!$A$33:$A$776,$A139,СВЦЭМ!$B$33:$B$776,K$119)+'СЕТ СН'!$I$9+СВЦЭМ!$D$10+'СЕТ СН'!$I$6-'СЕТ СН'!$I$19</f>
        <v>1239.6670177300002</v>
      </c>
      <c r="L139" s="36">
        <f>SUMIFS(СВЦЭМ!$C$33:$C$776,СВЦЭМ!$A$33:$A$776,$A139,СВЦЭМ!$B$33:$B$776,L$119)+'СЕТ СН'!$I$9+СВЦЭМ!$D$10+'СЕТ СН'!$I$6-'СЕТ СН'!$I$19</f>
        <v>1236.0436950100002</v>
      </c>
      <c r="M139" s="36">
        <f>SUMIFS(СВЦЭМ!$C$33:$C$776,СВЦЭМ!$A$33:$A$776,$A139,СВЦЭМ!$B$33:$B$776,M$119)+'СЕТ СН'!$I$9+СВЦЭМ!$D$10+'СЕТ СН'!$I$6-'СЕТ СН'!$I$19</f>
        <v>1205.90970072</v>
      </c>
      <c r="N139" s="36">
        <f>SUMIFS(СВЦЭМ!$C$33:$C$776,СВЦЭМ!$A$33:$A$776,$A139,СВЦЭМ!$B$33:$B$776,N$119)+'СЕТ СН'!$I$9+СВЦЭМ!$D$10+'СЕТ СН'!$I$6-'СЕТ СН'!$I$19</f>
        <v>1177.2618950000001</v>
      </c>
      <c r="O139" s="36">
        <f>SUMIFS(СВЦЭМ!$C$33:$C$776,СВЦЭМ!$A$33:$A$776,$A139,СВЦЭМ!$B$33:$B$776,O$119)+'СЕТ СН'!$I$9+СВЦЭМ!$D$10+'СЕТ СН'!$I$6-'СЕТ СН'!$I$19</f>
        <v>1175.4520147200001</v>
      </c>
      <c r="P139" s="36">
        <f>SUMIFS(СВЦЭМ!$C$33:$C$776,СВЦЭМ!$A$33:$A$776,$A139,СВЦЭМ!$B$33:$B$776,P$119)+'СЕТ СН'!$I$9+СВЦЭМ!$D$10+'СЕТ СН'!$I$6-'СЕТ СН'!$I$19</f>
        <v>1167.2441801499999</v>
      </c>
      <c r="Q139" s="36">
        <f>SUMIFS(СВЦЭМ!$C$33:$C$776,СВЦЭМ!$A$33:$A$776,$A139,СВЦЭМ!$B$33:$B$776,Q$119)+'СЕТ СН'!$I$9+СВЦЭМ!$D$10+'СЕТ СН'!$I$6-'СЕТ СН'!$I$19</f>
        <v>1172.7437353</v>
      </c>
      <c r="R139" s="36">
        <f>SUMIFS(СВЦЭМ!$C$33:$C$776,СВЦЭМ!$A$33:$A$776,$A139,СВЦЭМ!$B$33:$B$776,R$119)+'СЕТ СН'!$I$9+СВЦЭМ!$D$10+'СЕТ СН'!$I$6-'СЕТ СН'!$I$19</f>
        <v>1174.5028536</v>
      </c>
      <c r="S139" s="36">
        <f>SUMIFS(СВЦЭМ!$C$33:$C$776,СВЦЭМ!$A$33:$A$776,$A139,СВЦЭМ!$B$33:$B$776,S$119)+'СЕТ СН'!$I$9+СВЦЭМ!$D$10+'СЕТ СН'!$I$6-'СЕТ СН'!$I$19</f>
        <v>1180.6521838399999</v>
      </c>
      <c r="T139" s="36">
        <f>SUMIFS(СВЦЭМ!$C$33:$C$776,СВЦЭМ!$A$33:$A$776,$A139,СВЦЭМ!$B$33:$B$776,T$119)+'СЕТ СН'!$I$9+СВЦЭМ!$D$10+'СЕТ СН'!$I$6-'СЕТ СН'!$I$19</f>
        <v>1195.47066989</v>
      </c>
      <c r="U139" s="36">
        <f>SUMIFS(СВЦЭМ!$C$33:$C$776,СВЦЭМ!$A$33:$A$776,$A139,СВЦЭМ!$B$33:$B$776,U$119)+'СЕТ СН'!$I$9+СВЦЭМ!$D$10+'СЕТ СН'!$I$6-'СЕТ СН'!$I$19</f>
        <v>1215.51893664</v>
      </c>
      <c r="V139" s="36">
        <f>SUMIFS(СВЦЭМ!$C$33:$C$776,СВЦЭМ!$A$33:$A$776,$A139,СВЦЭМ!$B$33:$B$776,V$119)+'СЕТ СН'!$I$9+СВЦЭМ!$D$10+'СЕТ СН'!$I$6-'СЕТ СН'!$I$19</f>
        <v>1224.1387739800002</v>
      </c>
      <c r="W139" s="36">
        <f>SUMIFS(СВЦЭМ!$C$33:$C$776,СВЦЭМ!$A$33:$A$776,$A139,СВЦЭМ!$B$33:$B$776,W$119)+'СЕТ СН'!$I$9+СВЦЭМ!$D$10+'СЕТ СН'!$I$6-'СЕТ СН'!$I$19</f>
        <v>1211.1756171100001</v>
      </c>
      <c r="X139" s="36">
        <f>SUMIFS(СВЦЭМ!$C$33:$C$776,СВЦЭМ!$A$33:$A$776,$A139,СВЦЭМ!$B$33:$B$776,X$119)+'СЕТ СН'!$I$9+СВЦЭМ!$D$10+'СЕТ СН'!$I$6-'СЕТ СН'!$I$19</f>
        <v>1185.92199974</v>
      </c>
      <c r="Y139" s="36">
        <f>SUMIFS(СВЦЭМ!$C$33:$C$776,СВЦЭМ!$A$33:$A$776,$A139,СВЦЭМ!$B$33:$B$776,Y$119)+'СЕТ СН'!$I$9+СВЦЭМ!$D$10+'СЕТ СН'!$I$6-'СЕТ СН'!$I$19</f>
        <v>1260.9536090900001</v>
      </c>
    </row>
    <row r="140" spans="1:25" ht="15.75" x14ac:dyDescent="0.2">
      <c r="A140" s="35">
        <f t="shared" si="3"/>
        <v>44095</v>
      </c>
      <c r="B140" s="36">
        <f>SUMIFS(СВЦЭМ!$C$33:$C$776,СВЦЭМ!$A$33:$A$776,$A140,СВЦЭМ!$B$33:$B$776,B$119)+'СЕТ СН'!$I$9+СВЦЭМ!$D$10+'СЕТ СН'!$I$6-'СЕТ СН'!$I$19</f>
        <v>1293.2322430600002</v>
      </c>
      <c r="C140" s="36">
        <f>SUMIFS(СВЦЭМ!$C$33:$C$776,СВЦЭМ!$A$33:$A$776,$A140,СВЦЭМ!$B$33:$B$776,C$119)+'СЕТ СН'!$I$9+СВЦЭМ!$D$10+'СЕТ СН'!$I$6-'СЕТ СН'!$I$19</f>
        <v>1300.2069293300001</v>
      </c>
      <c r="D140" s="36">
        <f>SUMIFS(СВЦЭМ!$C$33:$C$776,СВЦЭМ!$A$33:$A$776,$A140,СВЦЭМ!$B$33:$B$776,D$119)+'СЕТ СН'!$I$9+СВЦЭМ!$D$10+'СЕТ СН'!$I$6-'СЕТ СН'!$I$19</f>
        <v>1308.9032620900002</v>
      </c>
      <c r="E140" s="36">
        <f>SUMIFS(СВЦЭМ!$C$33:$C$776,СВЦЭМ!$A$33:$A$776,$A140,СВЦЭМ!$B$33:$B$776,E$119)+'СЕТ СН'!$I$9+СВЦЭМ!$D$10+'СЕТ СН'!$I$6-'СЕТ СН'!$I$19</f>
        <v>1328.9920426000001</v>
      </c>
      <c r="F140" s="36">
        <f>SUMIFS(СВЦЭМ!$C$33:$C$776,СВЦЭМ!$A$33:$A$776,$A140,СВЦЭМ!$B$33:$B$776,F$119)+'СЕТ СН'!$I$9+СВЦЭМ!$D$10+'СЕТ СН'!$I$6-'СЕТ СН'!$I$19</f>
        <v>1330.2432801499999</v>
      </c>
      <c r="G140" s="36">
        <f>SUMIFS(СВЦЭМ!$C$33:$C$776,СВЦЭМ!$A$33:$A$776,$A140,СВЦЭМ!$B$33:$B$776,G$119)+'СЕТ СН'!$I$9+СВЦЭМ!$D$10+'СЕТ СН'!$I$6-'СЕТ СН'!$I$19</f>
        <v>1315.5536064200001</v>
      </c>
      <c r="H140" s="36">
        <f>SUMIFS(СВЦЭМ!$C$33:$C$776,СВЦЭМ!$A$33:$A$776,$A140,СВЦЭМ!$B$33:$B$776,H$119)+'СЕТ СН'!$I$9+СВЦЭМ!$D$10+'СЕТ СН'!$I$6-'СЕТ СН'!$I$19</f>
        <v>1272.4555659500002</v>
      </c>
      <c r="I140" s="36">
        <f>SUMIFS(СВЦЭМ!$C$33:$C$776,СВЦЭМ!$A$33:$A$776,$A140,СВЦЭМ!$B$33:$B$776,I$119)+'СЕТ СН'!$I$9+СВЦЭМ!$D$10+'СЕТ СН'!$I$6-'СЕТ СН'!$I$19</f>
        <v>1224.53725467</v>
      </c>
      <c r="J140" s="36">
        <f>SUMIFS(СВЦЭМ!$C$33:$C$776,СВЦЭМ!$A$33:$A$776,$A140,СВЦЭМ!$B$33:$B$776,J$119)+'СЕТ СН'!$I$9+СВЦЭМ!$D$10+'СЕТ СН'!$I$6-'СЕТ СН'!$I$19</f>
        <v>1184.09990943</v>
      </c>
      <c r="K140" s="36">
        <f>SUMIFS(СВЦЭМ!$C$33:$C$776,СВЦЭМ!$A$33:$A$776,$A140,СВЦЭМ!$B$33:$B$776,K$119)+'СЕТ СН'!$I$9+СВЦЭМ!$D$10+'СЕТ СН'!$I$6-'СЕТ СН'!$I$19</f>
        <v>1169.2898351700001</v>
      </c>
      <c r="L140" s="36">
        <f>SUMIFS(СВЦЭМ!$C$33:$C$776,СВЦЭМ!$A$33:$A$776,$A140,СВЦЭМ!$B$33:$B$776,L$119)+'СЕТ СН'!$I$9+СВЦЭМ!$D$10+'СЕТ СН'!$I$6-'СЕТ СН'!$I$19</f>
        <v>1191.3694088699999</v>
      </c>
      <c r="M140" s="36">
        <f>SUMIFS(СВЦЭМ!$C$33:$C$776,СВЦЭМ!$A$33:$A$776,$A140,СВЦЭМ!$B$33:$B$776,M$119)+'СЕТ СН'!$I$9+СВЦЭМ!$D$10+'СЕТ СН'!$I$6-'СЕТ СН'!$I$19</f>
        <v>1159.5386125</v>
      </c>
      <c r="N140" s="36">
        <f>SUMIFS(СВЦЭМ!$C$33:$C$776,СВЦЭМ!$A$33:$A$776,$A140,СВЦЭМ!$B$33:$B$776,N$119)+'СЕТ СН'!$I$9+СВЦЭМ!$D$10+'СЕТ СН'!$I$6-'СЕТ СН'!$I$19</f>
        <v>1112.70274522</v>
      </c>
      <c r="O140" s="36">
        <f>SUMIFS(СВЦЭМ!$C$33:$C$776,СВЦЭМ!$A$33:$A$776,$A140,СВЦЭМ!$B$33:$B$776,O$119)+'СЕТ СН'!$I$9+СВЦЭМ!$D$10+'СЕТ СН'!$I$6-'СЕТ СН'!$I$19</f>
        <v>1114.6041914000002</v>
      </c>
      <c r="P140" s="36">
        <f>SUMIFS(СВЦЭМ!$C$33:$C$776,СВЦЭМ!$A$33:$A$776,$A140,СВЦЭМ!$B$33:$B$776,P$119)+'СЕТ СН'!$I$9+СВЦЭМ!$D$10+'СЕТ СН'!$I$6-'СЕТ СН'!$I$19</f>
        <v>1107.7821083399999</v>
      </c>
      <c r="Q140" s="36">
        <f>SUMIFS(СВЦЭМ!$C$33:$C$776,СВЦЭМ!$A$33:$A$776,$A140,СВЦЭМ!$B$33:$B$776,Q$119)+'СЕТ СН'!$I$9+СВЦЭМ!$D$10+'СЕТ СН'!$I$6-'СЕТ СН'!$I$19</f>
        <v>1105.2316159300001</v>
      </c>
      <c r="R140" s="36">
        <f>SUMIFS(СВЦЭМ!$C$33:$C$776,СВЦЭМ!$A$33:$A$776,$A140,СВЦЭМ!$B$33:$B$776,R$119)+'СЕТ СН'!$I$9+СВЦЭМ!$D$10+'СЕТ СН'!$I$6-'СЕТ СН'!$I$19</f>
        <v>1107.8807328299999</v>
      </c>
      <c r="S140" s="36">
        <f>SUMIFS(СВЦЭМ!$C$33:$C$776,СВЦЭМ!$A$33:$A$776,$A140,СВЦЭМ!$B$33:$B$776,S$119)+'СЕТ СН'!$I$9+СВЦЭМ!$D$10+'СЕТ СН'!$I$6-'СЕТ СН'!$I$19</f>
        <v>1113.9293263700001</v>
      </c>
      <c r="T140" s="36">
        <f>SUMIFS(СВЦЭМ!$C$33:$C$776,СВЦЭМ!$A$33:$A$776,$A140,СВЦЭМ!$B$33:$B$776,T$119)+'СЕТ СН'!$I$9+СВЦЭМ!$D$10+'СЕТ СН'!$I$6-'СЕТ СН'!$I$19</f>
        <v>1137.8238779600001</v>
      </c>
      <c r="U140" s="36">
        <f>SUMIFS(СВЦЭМ!$C$33:$C$776,СВЦЭМ!$A$33:$A$776,$A140,СВЦЭМ!$B$33:$B$776,U$119)+'СЕТ СН'!$I$9+СВЦЭМ!$D$10+'СЕТ СН'!$I$6-'СЕТ СН'!$I$19</f>
        <v>1151.78895603</v>
      </c>
      <c r="V140" s="36">
        <f>SUMIFS(СВЦЭМ!$C$33:$C$776,СВЦЭМ!$A$33:$A$776,$A140,СВЦЭМ!$B$33:$B$776,V$119)+'СЕТ СН'!$I$9+СВЦЭМ!$D$10+'СЕТ СН'!$I$6-'СЕТ СН'!$I$19</f>
        <v>1159.58127904</v>
      </c>
      <c r="W140" s="36">
        <f>SUMIFS(СВЦЭМ!$C$33:$C$776,СВЦЭМ!$A$33:$A$776,$A140,СВЦЭМ!$B$33:$B$776,W$119)+'СЕТ СН'!$I$9+СВЦЭМ!$D$10+'СЕТ СН'!$I$6-'СЕТ СН'!$I$19</f>
        <v>1138.0780436</v>
      </c>
      <c r="X140" s="36">
        <f>SUMIFS(СВЦЭМ!$C$33:$C$776,СВЦЭМ!$A$33:$A$776,$A140,СВЦЭМ!$B$33:$B$776,X$119)+'СЕТ СН'!$I$9+СВЦЭМ!$D$10+'СЕТ СН'!$I$6-'СЕТ СН'!$I$19</f>
        <v>1116.2777071200001</v>
      </c>
      <c r="Y140" s="36">
        <f>SUMIFS(СВЦЭМ!$C$33:$C$776,СВЦЭМ!$A$33:$A$776,$A140,СВЦЭМ!$B$33:$B$776,Y$119)+'СЕТ СН'!$I$9+СВЦЭМ!$D$10+'СЕТ СН'!$I$6-'СЕТ СН'!$I$19</f>
        <v>1204.0297573600001</v>
      </c>
    </row>
    <row r="141" spans="1:25" ht="15.75" x14ac:dyDescent="0.2">
      <c r="A141" s="35">
        <f t="shared" si="3"/>
        <v>44096</v>
      </c>
      <c r="B141" s="36">
        <f>SUMIFS(СВЦЭМ!$C$33:$C$776,СВЦЭМ!$A$33:$A$776,$A141,СВЦЭМ!$B$33:$B$776,B$119)+'СЕТ СН'!$I$9+СВЦЭМ!$D$10+'СЕТ СН'!$I$6-'СЕТ СН'!$I$19</f>
        <v>1298.4022274500001</v>
      </c>
      <c r="C141" s="36">
        <f>SUMIFS(СВЦЭМ!$C$33:$C$776,СВЦЭМ!$A$33:$A$776,$A141,СВЦЭМ!$B$33:$B$776,C$119)+'СЕТ СН'!$I$9+СВЦЭМ!$D$10+'СЕТ СН'!$I$6-'СЕТ СН'!$I$19</f>
        <v>1335.7752209</v>
      </c>
      <c r="D141" s="36">
        <f>SUMIFS(СВЦЭМ!$C$33:$C$776,СВЦЭМ!$A$33:$A$776,$A141,СВЦЭМ!$B$33:$B$776,D$119)+'СЕТ СН'!$I$9+СВЦЭМ!$D$10+'СЕТ СН'!$I$6-'СЕТ СН'!$I$19</f>
        <v>1354.9928161100001</v>
      </c>
      <c r="E141" s="36">
        <f>SUMIFS(СВЦЭМ!$C$33:$C$776,СВЦЭМ!$A$33:$A$776,$A141,СВЦЭМ!$B$33:$B$776,E$119)+'СЕТ СН'!$I$9+СВЦЭМ!$D$10+'СЕТ СН'!$I$6-'СЕТ СН'!$I$19</f>
        <v>1377.03337698</v>
      </c>
      <c r="F141" s="36">
        <f>SUMIFS(СВЦЭМ!$C$33:$C$776,СВЦЭМ!$A$33:$A$776,$A141,СВЦЭМ!$B$33:$B$776,F$119)+'СЕТ СН'!$I$9+СВЦЭМ!$D$10+'СЕТ СН'!$I$6-'СЕТ СН'!$I$19</f>
        <v>1364.7970675199999</v>
      </c>
      <c r="G141" s="36">
        <f>SUMIFS(СВЦЭМ!$C$33:$C$776,СВЦЭМ!$A$33:$A$776,$A141,СВЦЭМ!$B$33:$B$776,G$119)+'СЕТ СН'!$I$9+СВЦЭМ!$D$10+'СЕТ СН'!$I$6-'СЕТ СН'!$I$19</f>
        <v>1337.0404024300001</v>
      </c>
      <c r="H141" s="36">
        <f>SUMIFS(СВЦЭМ!$C$33:$C$776,СВЦЭМ!$A$33:$A$776,$A141,СВЦЭМ!$B$33:$B$776,H$119)+'СЕТ СН'!$I$9+СВЦЭМ!$D$10+'СЕТ СН'!$I$6-'СЕТ СН'!$I$19</f>
        <v>1300.3187900500002</v>
      </c>
      <c r="I141" s="36">
        <f>SUMIFS(СВЦЭМ!$C$33:$C$776,СВЦЭМ!$A$33:$A$776,$A141,СВЦЭМ!$B$33:$B$776,I$119)+'СЕТ СН'!$I$9+СВЦЭМ!$D$10+'СЕТ СН'!$I$6-'СЕТ СН'!$I$19</f>
        <v>1277.9507956299999</v>
      </c>
      <c r="J141" s="36">
        <f>SUMIFS(СВЦЭМ!$C$33:$C$776,СВЦЭМ!$A$33:$A$776,$A141,СВЦЭМ!$B$33:$B$776,J$119)+'СЕТ СН'!$I$9+СВЦЭМ!$D$10+'СЕТ СН'!$I$6-'СЕТ СН'!$I$19</f>
        <v>1245.8229042200001</v>
      </c>
      <c r="K141" s="36">
        <f>SUMIFS(СВЦЭМ!$C$33:$C$776,СВЦЭМ!$A$33:$A$776,$A141,СВЦЭМ!$B$33:$B$776,K$119)+'СЕТ СН'!$I$9+СВЦЭМ!$D$10+'СЕТ СН'!$I$6-'СЕТ СН'!$I$19</f>
        <v>1233.5042004500001</v>
      </c>
      <c r="L141" s="36">
        <f>SUMIFS(СВЦЭМ!$C$33:$C$776,СВЦЭМ!$A$33:$A$776,$A141,СВЦЭМ!$B$33:$B$776,L$119)+'СЕТ СН'!$I$9+СВЦЭМ!$D$10+'СЕТ СН'!$I$6-'СЕТ СН'!$I$19</f>
        <v>1233.5211777600002</v>
      </c>
      <c r="M141" s="36">
        <f>SUMIFS(СВЦЭМ!$C$33:$C$776,СВЦЭМ!$A$33:$A$776,$A141,СВЦЭМ!$B$33:$B$776,M$119)+'СЕТ СН'!$I$9+СВЦЭМ!$D$10+'СЕТ СН'!$I$6-'СЕТ СН'!$I$19</f>
        <v>1205.4949013700002</v>
      </c>
      <c r="N141" s="36">
        <f>SUMIFS(СВЦЭМ!$C$33:$C$776,СВЦЭМ!$A$33:$A$776,$A141,СВЦЭМ!$B$33:$B$776,N$119)+'СЕТ СН'!$I$9+СВЦЭМ!$D$10+'СЕТ СН'!$I$6-'СЕТ СН'!$I$19</f>
        <v>1153.5331340600001</v>
      </c>
      <c r="O141" s="36">
        <f>SUMIFS(СВЦЭМ!$C$33:$C$776,СВЦЭМ!$A$33:$A$776,$A141,СВЦЭМ!$B$33:$B$776,O$119)+'СЕТ СН'!$I$9+СВЦЭМ!$D$10+'СЕТ СН'!$I$6-'СЕТ СН'!$I$19</f>
        <v>1143.2483444200002</v>
      </c>
      <c r="P141" s="36">
        <f>SUMIFS(СВЦЭМ!$C$33:$C$776,СВЦЭМ!$A$33:$A$776,$A141,СВЦЭМ!$B$33:$B$776,P$119)+'СЕТ СН'!$I$9+СВЦЭМ!$D$10+'СЕТ СН'!$I$6-'СЕТ СН'!$I$19</f>
        <v>1135.2265912500002</v>
      </c>
      <c r="Q141" s="36">
        <f>SUMIFS(СВЦЭМ!$C$33:$C$776,СВЦЭМ!$A$33:$A$776,$A141,СВЦЭМ!$B$33:$B$776,Q$119)+'СЕТ СН'!$I$9+СВЦЭМ!$D$10+'СЕТ СН'!$I$6-'СЕТ СН'!$I$19</f>
        <v>1141.9119455700002</v>
      </c>
      <c r="R141" s="36">
        <f>SUMIFS(СВЦЭМ!$C$33:$C$776,СВЦЭМ!$A$33:$A$776,$A141,СВЦЭМ!$B$33:$B$776,R$119)+'СЕТ СН'!$I$9+СВЦЭМ!$D$10+'СЕТ СН'!$I$6-'СЕТ СН'!$I$19</f>
        <v>1143.4010117500002</v>
      </c>
      <c r="S141" s="36">
        <f>SUMIFS(СВЦЭМ!$C$33:$C$776,СВЦЭМ!$A$33:$A$776,$A141,СВЦЭМ!$B$33:$B$776,S$119)+'СЕТ СН'!$I$9+СВЦЭМ!$D$10+'СЕТ СН'!$I$6-'СЕТ СН'!$I$19</f>
        <v>1144.6878522300001</v>
      </c>
      <c r="T141" s="36">
        <f>SUMIFS(СВЦЭМ!$C$33:$C$776,СВЦЭМ!$A$33:$A$776,$A141,СВЦЭМ!$B$33:$B$776,T$119)+'СЕТ СН'!$I$9+СВЦЭМ!$D$10+'СЕТ СН'!$I$6-'СЕТ СН'!$I$19</f>
        <v>1153.46019136</v>
      </c>
      <c r="U141" s="36">
        <f>SUMIFS(СВЦЭМ!$C$33:$C$776,СВЦЭМ!$A$33:$A$776,$A141,СВЦЭМ!$B$33:$B$776,U$119)+'СЕТ СН'!$I$9+СВЦЭМ!$D$10+'СЕТ СН'!$I$6-'СЕТ СН'!$I$19</f>
        <v>1178.5262558600002</v>
      </c>
      <c r="V141" s="36">
        <f>SUMIFS(СВЦЭМ!$C$33:$C$776,СВЦЭМ!$A$33:$A$776,$A141,СВЦЭМ!$B$33:$B$776,V$119)+'СЕТ СН'!$I$9+СВЦЭМ!$D$10+'СЕТ СН'!$I$6-'СЕТ СН'!$I$19</f>
        <v>1177.24219537</v>
      </c>
      <c r="W141" s="36">
        <f>SUMIFS(СВЦЭМ!$C$33:$C$776,СВЦЭМ!$A$33:$A$776,$A141,СВЦЭМ!$B$33:$B$776,W$119)+'СЕТ СН'!$I$9+СВЦЭМ!$D$10+'СЕТ СН'!$I$6-'СЕТ СН'!$I$19</f>
        <v>1167.58614794</v>
      </c>
      <c r="X141" s="36">
        <f>SUMIFS(СВЦЭМ!$C$33:$C$776,СВЦЭМ!$A$33:$A$776,$A141,СВЦЭМ!$B$33:$B$776,X$119)+'СЕТ СН'!$I$9+СВЦЭМ!$D$10+'СЕТ СН'!$I$6-'СЕТ СН'!$I$19</f>
        <v>1165.5306851300002</v>
      </c>
      <c r="Y141" s="36">
        <f>SUMIFS(СВЦЭМ!$C$33:$C$776,СВЦЭМ!$A$33:$A$776,$A141,СВЦЭМ!$B$33:$B$776,Y$119)+'СЕТ СН'!$I$9+СВЦЭМ!$D$10+'СЕТ СН'!$I$6-'СЕТ СН'!$I$19</f>
        <v>1238.9862077100001</v>
      </c>
    </row>
    <row r="142" spans="1:25" ht="15.75" x14ac:dyDescent="0.2">
      <c r="A142" s="35">
        <f t="shared" si="3"/>
        <v>44097</v>
      </c>
      <c r="B142" s="36">
        <f>SUMIFS(СВЦЭМ!$C$33:$C$776,СВЦЭМ!$A$33:$A$776,$A142,СВЦЭМ!$B$33:$B$776,B$119)+'СЕТ СН'!$I$9+СВЦЭМ!$D$10+'СЕТ СН'!$I$6-'СЕТ СН'!$I$19</f>
        <v>1291.1385839899999</v>
      </c>
      <c r="C142" s="36">
        <f>SUMIFS(СВЦЭМ!$C$33:$C$776,СВЦЭМ!$A$33:$A$776,$A142,СВЦЭМ!$B$33:$B$776,C$119)+'СЕТ СН'!$I$9+СВЦЭМ!$D$10+'СЕТ СН'!$I$6-'СЕТ СН'!$I$19</f>
        <v>1329.7769622800001</v>
      </c>
      <c r="D142" s="36">
        <f>SUMIFS(СВЦЭМ!$C$33:$C$776,СВЦЭМ!$A$33:$A$776,$A142,СВЦЭМ!$B$33:$B$776,D$119)+'СЕТ СН'!$I$9+СВЦЭМ!$D$10+'СЕТ СН'!$I$6-'СЕТ СН'!$I$19</f>
        <v>1346.3326824300002</v>
      </c>
      <c r="E142" s="36">
        <f>SUMIFS(СВЦЭМ!$C$33:$C$776,СВЦЭМ!$A$33:$A$776,$A142,СВЦЭМ!$B$33:$B$776,E$119)+'СЕТ СН'!$I$9+СВЦЭМ!$D$10+'СЕТ СН'!$I$6-'СЕТ СН'!$I$19</f>
        <v>1365.0751406100001</v>
      </c>
      <c r="F142" s="36">
        <f>SUMIFS(СВЦЭМ!$C$33:$C$776,СВЦЭМ!$A$33:$A$776,$A142,СВЦЭМ!$B$33:$B$776,F$119)+'СЕТ СН'!$I$9+СВЦЭМ!$D$10+'СЕТ СН'!$I$6-'СЕТ СН'!$I$19</f>
        <v>1377.2726826400001</v>
      </c>
      <c r="G142" s="36">
        <f>SUMIFS(СВЦЭМ!$C$33:$C$776,СВЦЭМ!$A$33:$A$776,$A142,СВЦЭМ!$B$33:$B$776,G$119)+'СЕТ СН'!$I$9+СВЦЭМ!$D$10+'СЕТ СН'!$I$6-'СЕТ СН'!$I$19</f>
        <v>1356.9165053500001</v>
      </c>
      <c r="H142" s="36">
        <f>SUMIFS(СВЦЭМ!$C$33:$C$776,СВЦЭМ!$A$33:$A$776,$A142,СВЦЭМ!$B$33:$B$776,H$119)+'СЕТ СН'!$I$9+СВЦЭМ!$D$10+'СЕТ СН'!$I$6-'СЕТ СН'!$I$19</f>
        <v>1307.3878067099999</v>
      </c>
      <c r="I142" s="36">
        <f>SUMIFS(СВЦЭМ!$C$33:$C$776,СВЦЭМ!$A$33:$A$776,$A142,СВЦЭМ!$B$33:$B$776,I$119)+'СЕТ СН'!$I$9+СВЦЭМ!$D$10+'СЕТ СН'!$I$6-'СЕТ СН'!$I$19</f>
        <v>1250.55449701</v>
      </c>
      <c r="J142" s="36">
        <f>SUMIFS(СВЦЭМ!$C$33:$C$776,СВЦЭМ!$A$33:$A$776,$A142,СВЦЭМ!$B$33:$B$776,J$119)+'СЕТ СН'!$I$9+СВЦЭМ!$D$10+'СЕТ СН'!$I$6-'СЕТ СН'!$I$19</f>
        <v>1219.36136201</v>
      </c>
      <c r="K142" s="36">
        <f>SUMIFS(СВЦЭМ!$C$33:$C$776,СВЦЭМ!$A$33:$A$776,$A142,СВЦЭМ!$B$33:$B$776,K$119)+'СЕТ СН'!$I$9+СВЦЭМ!$D$10+'СЕТ СН'!$I$6-'СЕТ СН'!$I$19</f>
        <v>1211.32074926</v>
      </c>
      <c r="L142" s="36">
        <f>SUMIFS(СВЦЭМ!$C$33:$C$776,СВЦЭМ!$A$33:$A$776,$A142,СВЦЭМ!$B$33:$B$776,L$119)+'СЕТ СН'!$I$9+СВЦЭМ!$D$10+'СЕТ СН'!$I$6-'СЕТ СН'!$I$19</f>
        <v>1205.3013659100002</v>
      </c>
      <c r="M142" s="36">
        <f>SUMIFS(СВЦЭМ!$C$33:$C$776,СВЦЭМ!$A$33:$A$776,$A142,СВЦЭМ!$B$33:$B$776,M$119)+'СЕТ СН'!$I$9+СВЦЭМ!$D$10+'СЕТ СН'!$I$6-'СЕТ СН'!$I$19</f>
        <v>1164.0482709500002</v>
      </c>
      <c r="N142" s="36">
        <f>SUMIFS(СВЦЭМ!$C$33:$C$776,СВЦЭМ!$A$33:$A$776,$A142,СВЦЭМ!$B$33:$B$776,N$119)+'СЕТ СН'!$I$9+СВЦЭМ!$D$10+'СЕТ СН'!$I$6-'СЕТ СН'!$I$19</f>
        <v>1156.38869533</v>
      </c>
      <c r="O142" s="36">
        <f>SUMIFS(СВЦЭМ!$C$33:$C$776,СВЦЭМ!$A$33:$A$776,$A142,СВЦЭМ!$B$33:$B$776,O$119)+'СЕТ СН'!$I$9+СВЦЭМ!$D$10+'СЕТ СН'!$I$6-'СЕТ СН'!$I$19</f>
        <v>1152.3448373400001</v>
      </c>
      <c r="P142" s="36">
        <f>SUMIFS(СВЦЭМ!$C$33:$C$776,СВЦЭМ!$A$33:$A$776,$A142,СВЦЭМ!$B$33:$B$776,P$119)+'СЕТ СН'!$I$9+СВЦЭМ!$D$10+'СЕТ СН'!$I$6-'СЕТ СН'!$I$19</f>
        <v>1149.7910385300002</v>
      </c>
      <c r="Q142" s="36">
        <f>SUMIFS(СВЦЭМ!$C$33:$C$776,СВЦЭМ!$A$33:$A$776,$A142,СВЦЭМ!$B$33:$B$776,Q$119)+'СЕТ СН'!$I$9+СВЦЭМ!$D$10+'СЕТ СН'!$I$6-'СЕТ СН'!$I$19</f>
        <v>1149.24260675</v>
      </c>
      <c r="R142" s="36">
        <f>SUMIFS(СВЦЭМ!$C$33:$C$776,СВЦЭМ!$A$33:$A$776,$A142,СВЦЭМ!$B$33:$B$776,R$119)+'СЕТ СН'!$I$9+СВЦЭМ!$D$10+'СЕТ СН'!$I$6-'СЕТ СН'!$I$19</f>
        <v>1148.0494489800001</v>
      </c>
      <c r="S142" s="36">
        <f>SUMIFS(СВЦЭМ!$C$33:$C$776,СВЦЭМ!$A$33:$A$776,$A142,СВЦЭМ!$B$33:$B$776,S$119)+'СЕТ СН'!$I$9+СВЦЭМ!$D$10+'СЕТ СН'!$I$6-'СЕТ СН'!$I$19</f>
        <v>1152.1278264600001</v>
      </c>
      <c r="T142" s="36">
        <f>SUMIFS(СВЦЭМ!$C$33:$C$776,СВЦЭМ!$A$33:$A$776,$A142,СВЦЭМ!$B$33:$B$776,T$119)+'СЕТ СН'!$I$9+СВЦЭМ!$D$10+'СЕТ СН'!$I$6-'СЕТ СН'!$I$19</f>
        <v>1150.9872621700001</v>
      </c>
      <c r="U142" s="36">
        <f>SUMIFS(СВЦЭМ!$C$33:$C$776,СВЦЭМ!$A$33:$A$776,$A142,СВЦЭМ!$B$33:$B$776,U$119)+'СЕТ СН'!$I$9+СВЦЭМ!$D$10+'СЕТ СН'!$I$6-'СЕТ СН'!$I$19</f>
        <v>1169.32230888</v>
      </c>
      <c r="V142" s="36">
        <f>SUMIFS(СВЦЭМ!$C$33:$C$776,СВЦЭМ!$A$33:$A$776,$A142,СВЦЭМ!$B$33:$B$776,V$119)+'СЕТ СН'!$I$9+СВЦЭМ!$D$10+'СЕТ СН'!$I$6-'СЕТ СН'!$I$19</f>
        <v>1161.7476814199999</v>
      </c>
      <c r="W142" s="36">
        <f>SUMIFS(СВЦЭМ!$C$33:$C$776,СВЦЭМ!$A$33:$A$776,$A142,СВЦЭМ!$B$33:$B$776,W$119)+'СЕТ СН'!$I$9+СВЦЭМ!$D$10+'СЕТ СН'!$I$6-'СЕТ СН'!$I$19</f>
        <v>1151.0884011400001</v>
      </c>
      <c r="X142" s="36">
        <f>SUMIFS(СВЦЭМ!$C$33:$C$776,СВЦЭМ!$A$33:$A$776,$A142,СВЦЭМ!$B$33:$B$776,X$119)+'СЕТ СН'!$I$9+СВЦЭМ!$D$10+'СЕТ СН'!$I$6-'СЕТ СН'!$I$19</f>
        <v>1138.7293545900002</v>
      </c>
      <c r="Y142" s="36">
        <f>SUMIFS(СВЦЭМ!$C$33:$C$776,СВЦЭМ!$A$33:$A$776,$A142,СВЦЭМ!$B$33:$B$776,Y$119)+'СЕТ СН'!$I$9+СВЦЭМ!$D$10+'СЕТ СН'!$I$6-'СЕТ СН'!$I$19</f>
        <v>1195.5010602500001</v>
      </c>
    </row>
    <row r="143" spans="1:25" ht="15.75" x14ac:dyDescent="0.2">
      <c r="A143" s="35">
        <f t="shared" si="3"/>
        <v>44098</v>
      </c>
      <c r="B143" s="36">
        <f>SUMIFS(СВЦЭМ!$C$33:$C$776,СВЦЭМ!$A$33:$A$776,$A143,СВЦЭМ!$B$33:$B$776,B$119)+'СЕТ СН'!$I$9+СВЦЭМ!$D$10+'СЕТ СН'!$I$6-'СЕТ СН'!$I$19</f>
        <v>1313.4241778999999</v>
      </c>
      <c r="C143" s="36">
        <f>SUMIFS(СВЦЭМ!$C$33:$C$776,СВЦЭМ!$A$33:$A$776,$A143,СВЦЭМ!$B$33:$B$776,C$119)+'СЕТ СН'!$I$9+СВЦЭМ!$D$10+'СЕТ СН'!$I$6-'СЕТ СН'!$I$19</f>
        <v>1330.1021323300001</v>
      </c>
      <c r="D143" s="36">
        <f>SUMIFS(СВЦЭМ!$C$33:$C$776,СВЦЭМ!$A$33:$A$776,$A143,СВЦЭМ!$B$33:$B$776,D$119)+'СЕТ СН'!$I$9+СВЦЭМ!$D$10+'СЕТ СН'!$I$6-'СЕТ СН'!$I$19</f>
        <v>1347.4899483200002</v>
      </c>
      <c r="E143" s="36">
        <f>SUMIFS(СВЦЭМ!$C$33:$C$776,СВЦЭМ!$A$33:$A$776,$A143,СВЦЭМ!$B$33:$B$776,E$119)+'СЕТ СН'!$I$9+СВЦЭМ!$D$10+'СЕТ СН'!$I$6-'СЕТ СН'!$I$19</f>
        <v>1352.77402624</v>
      </c>
      <c r="F143" s="36">
        <f>SUMIFS(СВЦЭМ!$C$33:$C$776,СВЦЭМ!$A$33:$A$776,$A143,СВЦЭМ!$B$33:$B$776,F$119)+'СЕТ СН'!$I$9+СВЦЭМ!$D$10+'СЕТ СН'!$I$6-'СЕТ СН'!$I$19</f>
        <v>1344.9721039400001</v>
      </c>
      <c r="G143" s="36">
        <f>SUMIFS(СВЦЭМ!$C$33:$C$776,СВЦЭМ!$A$33:$A$776,$A143,СВЦЭМ!$B$33:$B$776,G$119)+'СЕТ СН'!$I$9+СВЦЭМ!$D$10+'СЕТ СН'!$I$6-'СЕТ СН'!$I$19</f>
        <v>1342.2112245100002</v>
      </c>
      <c r="H143" s="36">
        <f>SUMIFS(СВЦЭМ!$C$33:$C$776,СВЦЭМ!$A$33:$A$776,$A143,СВЦЭМ!$B$33:$B$776,H$119)+'СЕТ СН'!$I$9+СВЦЭМ!$D$10+'СЕТ СН'!$I$6-'СЕТ СН'!$I$19</f>
        <v>1345.9752138700001</v>
      </c>
      <c r="I143" s="36">
        <f>SUMIFS(СВЦЭМ!$C$33:$C$776,СВЦЭМ!$A$33:$A$776,$A143,СВЦЭМ!$B$33:$B$776,I$119)+'СЕТ СН'!$I$9+СВЦЭМ!$D$10+'СЕТ СН'!$I$6-'СЕТ СН'!$I$19</f>
        <v>1258.3971507000001</v>
      </c>
      <c r="J143" s="36">
        <f>SUMIFS(СВЦЭМ!$C$33:$C$776,СВЦЭМ!$A$33:$A$776,$A143,СВЦЭМ!$B$33:$B$776,J$119)+'СЕТ СН'!$I$9+СВЦЭМ!$D$10+'СЕТ СН'!$I$6-'СЕТ СН'!$I$19</f>
        <v>1226.5665379000002</v>
      </c>
      <c r="K143" s="36">
        <f>SUMIFS(СВЦЭМ!$C$33:$C$776,СВЦЭМ!$A$33:$A$776,$A143,СВЦЭМ!$B$33:$B$776,K$119)+'СЕТ СН'!$I$9+СВЦЭМ!$D$10+'СЕТ СН'!$I$6-'СЕТ СН'!$I$19</f>
        <v>1228.5250332999999</v>
      </c>
      <c r="L143" s="36">
        <f>SUMIFS(СВЦЭМ!$C$33:$C$776,СВЦЭМ!$A$33:$A$776,$A143,СВЦЭМ!$B$33:$B$776,L$119)+'СЕТ СН'!$I$9+СВЦЭМ!$D$10+'СЕТ СН'!$I$6-'СЕТ СН'!$I$19</f>
        <v>1241.6302124399999</v>
      </c>
      <c r="M143" s="36">
        <f>SUMIFS(СВЦЭМ!$C$33:$C$776,СВЦЭМ!$A$33:$A$776,$A143,СВЦЭМ!$B$33:$B$776,M$119)+'СЕТ СН'!$I$9+СВЦЭМ!$D$10+'СЕТ СН'!$I$6-'СЕТ СН'!$I$19</f>
        <v>1201.99716145</v>
      </c>
      <c r="N143" s="36">
        <f>SUMIFS(СВЦЭМ!$C$33:$C$776,СВЦЭМ!$A$33:$A$776,$A143,СВЦЭМ!$B$33:$B$776,N$119)+'СЕТ СН'!$I$9+СВЦЭМ!$D$10+'СЕТ СН'!$I$6-'СЕТ СН'!$I$19</f>
        <v>1156.4167798000001</v>
      </c>
      <c r="O143" s="36">
        <f>SUMIFS(СВЦЭМ!$C$33:$C$776,СВЦЭМ!$A$33:$A$776,$A143,СВЦЭМ!$B$33:$B$776,O$119)+'СЕТ СН'!$I$9+СВЦЭМ!$D$10+'СЕТ СН'!$I$6-'СЕТ СН'!$I$19</f>
        <v>1151.2028552100001</v>
      </c>
      <c r="P143" s="36">
        <f>SUMIFS(СВЦЭМ!$C$33:$C$776,СВЦЭМ!$A$33:$A$776,$A143,СВЦЭМ!$B$33:$B$776,P$119)+'СЕТ СН'!$I$9+СВЦЭМ!$D$10+'СЕТ СН'!$I$6-'СЕТ СН'!$I$19</f>
        <v>1148.65355262</v>
      </c>
      <c r="Q143" s="36">
        <f>SUMIFS(СВЦЭМ!$C$33:$C$776,СВЦЭМ!$A$33:$A$776,$A143,СВЦЭМ!$B$33:$B$776,Q$119)+'СЕТ СН'!$I$9+СВЦЭМ!$D$10+'СЕТ СН'!$I$6-'СЕТ СН'!$I$19</f>
        <v>1143.8751231199999</v>
      </c>
      <c r="R143" s="36">
        <f>SUMIFS(СВЦЭМ!$C$33:$C$776,СВЦЭМ!$A$33:$A$776,$A143,СВЦЭМ!$B$33:$B$776,R$119)+'СЕТ СН'!$I$9+СВЦЭМ!$D$10+'СЕТ СН'!$I$6-'СЕТ СН'!$I$19</f>
        <v>1141.7068912899999</v>
      </c>
      <c r="S143" s="36">
        <f>SUMIFS(СВЦЭМ!$C$33:$C$776,СВЦЭМ!$A$33:$A$776,$A143,СВЦЭМ!$B$33:$B$776,S$119)+'СЕТ СН'!$I$9+СВЦЭМ!$D$10+'СЕТ СН'!$I$6-'СЕТ СН'!$I$19</f>
        <v>1146.3966651800001</v>
      </c>
      <c r="T143" s="36">
        <f>SUMIFS(СВЦЭМ!$C$33:$C$776,СВЦЭМ!$A$33:$A$776,$A143,СВЦЭМ!$B$33:$B$776,T$119)+'СЕТ СН'!$I$9+СВЦЭМ!$D$10+'СЕТ СН'!$I$6-'СЕТ СН'!$I$19</f>
        <v>1151.8758705099999</v>
      </c>
      <c r="U143" s="36">
        <f>SUMIFS(СВЦЭМ!$C$33:$C$776,СВЦЭМ!$A$33:$A$776,$A143,СВЦЭМ!$B$33:$B$776,U$119)+'СЕТ СН'!$I$9+СВЦЭМ!$D$10+'СЕТ СН'!$I$6-'СЕТ СН'!$I$19</f>
        <v>1184.4211917800001</v>
      </c>
      <c r="V143" s="36">
        <f>SUMIFS(СВЦЭМ!$C$33:$C$776,СВЦЭМ!$A$33:$A$776,$A143,СВЦЭМ!$B$33:$B$776,V$119)+'СЕТ СН'!$I$9+СВЦЭМ!$D$10+'СЕТ СН'!$I$6-'СЕТ СН'!$I$19</f>
        <v>1181.6291947100001</v>
      </c>
      <c r="W143" s="36">
        <f>SUMIFS(СВЦЭМ!$C$33:$C$776,СВЦЭМ!$A$33:$A$776,$A143,СВЦЭМ!$B$33:$B$776,W$119)+'СЕТ СН'!$I$9+СВЦЭМ!$D$10+'СЕТ СН'!$I$6-'СЕТ СН'!$I$19</f>
        <v>1227.7117020000001</v>
      </c>
      <c r="X143" s="36">
        <f>SUMIFS(СВЦЭМ!$C$33:$C$776,СВЦЭМ!$A$33:$A$776,$A143,СВЦЭМ!$B$33:$B$776,X$119)+'СЕТ СН'!$I$9+СВЦЭМ!$D$10+'СЕТ СН'!$I$6-'СЕТ СН'!$I$19</f>
        <v>1243.0348751700001</v>
      </c>
      <c r="Y143" s="36">
        <f>SUMIFS(СВЦЭМ!$C$33:$C$776,СВЦЭМ!$A$33:$A$776,$A143,СВЦЭМ!$B$33:$B$776,Y$119)+'СЕТ СН'!$I$9+СВЦЭМ!$D$10+'СЕТ СН'!$I$6-'СЕТ СН'!$I$19</f>
        <v>1287.9244106000001</v>
      </c>
    </row>
    <row r="144" spans="1:25" ht="15.75" x14ac:dyDescent="0.2">
      <c r="A144" s="35">
        <f t="shared" si="3"/>
        <v>44099</v>
      </c>
      <c r="B144" s="36">
        <f>SUMIFS(СВЦЭМ!$C$33:$C$776,СВЦЭМ!$A$33:$A$776,$A144,СВЦЭМ!$B$33:$B$776,B$119)+'СЕТ СН'!$I$9+СВЦЭМ!$D$10+'СЕТ СН'!$I$6-'СЕТ СН'!$I$19</f>
        <v>1285.3373645900001</v>
      </c>
      <c r="C144" s="36">
        <f>SUMIFS(СВЦЭМ!$C$33:$C$776,СВЦЭМ!$A$33:$A$776,$A144,СВЦЭМ!$B$33:$B$776,C$119)+'СЕТ СН'!$I$9+СВЦЭМ!$D$10+'СЕТ СН'!$I$6-'СЕТ СН'!$I$19</f>
        <v>1296.7917388000001</v>
      </c>
      <c r="D144" s="36">
        <f>SUMIFS(СВЦЭМ!$C$33:$C$776,СВЦЭМ!$A$33:$A$776,$A144,СВЦЭМ!$B$33:$B$776,D$119)+'СЕТ СН'!$I$9+СВЦЭМ!$D$10+'СЕТ СН'!$I$6-'СЕТ СН'!$I$19</f>
        <v>1310.5512095300001</v>
      </c>
      <c r="E144" s="36">
        <f>SUMIFS(СВЦЭМ!$C$33:$C$776,СВЦЭМ!$A$33:$A$776,$A144,СВЦЭМ!$B$33:$B$776,E$119)+'СЕТ СН'!$I$9+СВЦЭМ!$D$10+'СЕТ СН'!$I$6-'СЕТ СН'!$I$19</f>
        <v>1314.11054644</v>
      </c>
      <c r="F144" s="36">
        <f>SUMIFS(СВЦЭМ!$C$33:$C$776,СВЦЭМ!$A$33:$A$776,$A144,СВЦЭМ!$B$33:$B$776,F$119)+'СЕТ СН'!$I$9+СВЦЭМ!$D$10+'СЕТ СН'!$I$6-'СЕТ СН'!$I$19</f>
        <v>1308.5173872600001</v>
      </c>
      <c r="G144" s="36">
        <f>SUMIFS(СВЦЭМ!$C$33:$C$776,СВЦЭМ!$A$33:$A$776,$A144,СВЦЭМ!$B$33:$B$776,G$119)+'СЕТ СН'!$I$9+СВЦЭМ!$D$10+'СЕТ СН'!$I$6-'СЕТ СН'!$I$19</f>
        <v>1293.19655969</v>
      </c>
      <c r="H144" s="36">
        <f>SUMIFS(СВЦЭМ!$C$33:$C$776,СВЦЭМ!$A$33:$A$776,$A144,СВЦЭМ!$B$33:$B$776,H$119)+'СЕТ СН'!$I$9+СВЦЭМ!$D$10+'СЕТ СН'!$I$6-'СЕТ СН'!$I$19</f>
        <v>1257.1988660400002</v>
      </c>
      <c r="I144" s="36">
        <f>SUMIFS(СВЦЭМ!$C$33:$C$776,СВЦЭМ!$A$33:$A$776,$A144,СВЦЭМ!$B$33:$B$776,I$119)+'СЕТ СН'!$I$9+СВЦЭМ!$D$10+'СЕТ СН'!$I$6-'СЕТ СН'!$I$19</f>
        <v>1232.8485734999999</v>
      </c>
      <c r="J144" s="36">
        <f>SUMIFS(СВЦЭМ!$C$33:$C$776,СВЦЭМ!$A$33:$A$776,$A144,СВЦЭМ!$B$33:$B$776,J$119)+'СЕТ СН'!$I$9+СВЦЭМ!$D$10+'СЕТ СН'!$I$6-'СЕТ СН'!$I$19</f>
        <v>1225.33940108</v>
      </c>
      <c r="K144" s="36">
        <f>SUMIFS(СВЦЭМ!$C$33:$C$776,СВЦЭМ!$A$33:$A$776,$A144,СВЦЭМ!$B$33:$B$776,K$119)+'СЕТ СН'!$I$9+СВЦЭМ!$D$10+'СЕТ СН'!$I$6-'СЕТ СН'!$I$19</f>
        <v>1218.1279706700002</v>
      </c>
      <c r="L144" s="36">
        <f>SUMIFS(СВЦЭМ!$C$33:$C$776,СВЦЭМ!$A$33:$A$776,$A144,СВЦЭМ!$B$33:$B$776,L$119)+'СЕТ СН'!$I$9+СВЦЭМ!$D$10+'СЕТ СН'!$I$6-'СЕТ СН'!$I$19</f>
        <v>1228.9965319200001</v>
      </c>
      <c r="M144" s="36">
        <f>SUMIFS(СВЦЭМ!$C$33:$C$776,СВЦЭМ!$A$33:$A$776,$A144,СВЦЭМ!$B$33:$B$776,M$119)+'СЕТ СН'!$I$9+СВЦЭМ!$D$10+'СЕТ СН'!$I$6-'СЕТ СН'!$I$19</f>
        <v>1187.2789141600001</v>
      </c>
      <c r="N144" s="36">
        <f>SUMIFS(СВЦЭМ!$C$33:$C$776,СВЦЭМ!$A$33:$A$776,$A144,СВЦЭМ!$B$33:$B$776,N$119)+'СЕТ СН'!$I$9+СВЦЭМ!$D$10+'СЕТ СН'!$I$6-'СЕТ СН'!$I$19</f>
        <v>1147.03198243</v>
      </c>
      <c r="O144" s="36">
        <f>SUMIFS(СВЦЭМ!$C$33:$C$776,СВЦЭМ!$A$33:$A$776,$A144,СВЦЭМ!$B$33:$B$776,O$119)+'СЕТ СН'!$I$9+СВЦЭМ!$D$10+'СЕТ СН'!$I$6-'СЕТ СН'!$I$19</f>
        <v>1123.87458917</v>
      </c>
      <c r="P144" s="36">
        <f>SUMIFS(СВЦЭМ!$C$33:$C$776,СВЦЭМ!$A$33:$A$776,$A144,СВЦЭМ!$B$33:$B$776,P$119)+'СЕТ СН'!$I$9+СВЦЭМ!$D$10+'СЕТ СН'!$I$6-'СЕТ СН'!$I$19</f>
        <v>1119.8725792600001</v>
      </c>
      <c r="Q144" s="36">
        <f>SUMIFS(СВЦЭМ!$C$33:$C$776,СВЦЭМ!$A$33:$A$776,$A144,СВЦЭМ!$B$33:$B$776,Q$119)+'СЕТ СН'!$I$9+СВЦЭМ!$D$10+'СЕТ СН'!$I$6-'СЕТ СН'!$I$19</f>
        <v>1116.9516469600001</v>
      </c>
      <c r="R144" s="36">
        <f>SUMIFS(СВЦЭМ!$C$33:$C$776,СВЦЭМ!$A$33:$A$776,$A144,СВЦЭМ!$B$33:$B$776,R$119)+'СЕТ СН'!$I$9+СВЦЭМ!$D$10+'СЕТ СН'!$I$6-'СЕТ СН'!$I$19</f>
        <v>1118.9753704200002</v>
      </c>
      <c r="S144" s="36">
        <f>SUMIFS(СВЦЭМ!$C$33:$C$776,СВЦЭМ!$A$33:$A$776,$A144,СВЦЭМ!$B$33:$B$776,S$119)+'СЕТ СН'!$I$9+СВЦЭМ!$D$10+'СЕТ СН'!$I$6-'СЕТ СН'!$I$19</f>
        <v>1122.2659927200002</v>
      </c>
      <c r="T144" s="36">
        <f>SUMIFS(СВЦЭМ!$C$33:$C$776,СВЦЭМ!$A$33:$A$776,$A144,СВЦЭМ!$B$33:$B$776,T$119)+'СЕТ СН'!$I$9+СВЦЭМ!$D$10+'СЕТ СН'!$I$6-'СЕТ СН'!$I$19</f>
        <v>1112.15915313</v>
      </c>
      <c r="U144" s="36">
        <f>SUMIFS(СВЦЭМ!$C$33:$C$776,СВЦЭМ!$A$33:$A$776,$A144,СВЦЭМ!$B$33:$B$776,U$119)+'СЕТ СН'!$I$9+СВЦЭМ!$D$10+'СЕТ СН'!$I$6-'СЕТ СН'!$I$19</f>
        <v>1125.0539467100002</v>
      </c>
      <c r="V144" s="36">
        <f>SUMIFS(СВЦЭМ!$C$33:$C$776,СВЦЭМ!$A$33:$A$776,$A144,СВЦЭМ!$B$33:$B$776,V$119)+'СЕТ СН'!$I$9+СВЦЭМ!$D$10+'СЕТ СН'!$I$6-'СЕТ СН'!$I$19</f>
        <v>1137.1831517000001</v>
      </c>
      <c r="W144" s="36">
        <f>SUMIFS(СВЦЭМ!$C$33:$C$776,СВЦЭМ!$A$33:$A$776,$A144,СВЦЭМ!$B$33:$B$776,W$119)+'СЕТ СН'!$I$9+СВЦЭМ!$D$10+'СЕТ СН'!$I$6-'СЕТ СН'!$I$19</f>
        <v>1124.3345369900001</v>
      </c>
      <c r="X144" s="36">
        <f>SUMIFS(СВЦЭМ!$C$33:$C$776,СВЦЭМ!$A$33:$A$776,$A144,СВЦЭМ!$B$33:$B$776,X$119)+'СЕТ СН'!$I$9+СВЦЭМ!$D$10+'СЕТ СН'!$I$6-'СЕТ СН'!$I$19</f>
        <v>1154.0719981500001</v>
      </c>
      <c r="Y144" s="36">
        <f>SUMIFS(СВЦЭМ!$C$33:$C$776,СВЦЭМ!$A$33:$A$776,$A144,СВЦЭМ!$B$33:$B$776,Y$119)+'СЕТ СН'!$I$9+СВЦЭМ!$D$10+'СЕТ СН'!$I$6-'СЕТ СН'!$I$19</f>
        <v>1234.4326108800001</v>
      </c>
    </row>
    <row r="145" spans="1:26" ht="15.75" x14ac:dyDescent="0.2">
      <c r="A145" s="35">
        <f t="shared" si="3"/>
        <v>44100</v>
      </c>
      <c r="B145" s="36">
        <f>SUMIFS(СВЦЭМ!$C$33:$C$776,СВЦЭМ!$A$33:$A$776,$A145,СВЦЭМ!$B$33:$B$776,B$119)+'СЕТ СН'!$I$9+СВЦЭМ!$D$10+'СЕТ СН'!$I$6-'СЕТ СН'!$I$19</f>
        <v>1308.1949333299999</v>
      </c>
      <c r="C145" s="36">
        <f>SUMIFS(СВЦЭМ!$C$33:$C$776,СВЦЭМ!$A$33:$A$776,$A145,СВЦЭМ!$B$33:$B$776,C$119)+'СЕТ СН'!$I$9+СВЦЭМ!$D$10+'СЕТ СН'!$I$6-'СЕТ СН'!$I$19</f>
        <v>1335.7281219000001</v>
      </c>
      <c r="D145" s="36">
        <f>SUMIFS(СВЦЭМ!$C$33:$C$776,СВЦЭМ!$A$33:$A$776,$A145,СВЦЭМ!$B$33:$B$776,D$119)+'СЕТ СН'!$I$9+СВЦЭМ!$D$10+'СЕТ СН'!$I$6-'СЕТ СН'!$I$19</f>
        <v>1352.03087336</v>
      </c>
      <c r="E145" s="36">
        <f>SUMIFS(СВЦЭМ!$C$33:$C$776,СВЦЭМ!$A$33:$A$776,$A145,СВЦЭМ!$B$33:$B$776,E$119)+'СЕТ СН'!$I$9+СВЦЭМ!$D$10+'СЕТ СН'!$I$6-'СЕТ СН'!$I$19</f>
        <v>1361.7410302600001</v>
      </c>
      <c r="F145" s="36">
        <f>SUMIFS(СВЦЭМ!$C$33:$C$776,СВЦЭМ!$A$33:$A$776,$A145,СВЦЭМ!$B$33:$B$776,F$119)+'СЕТ СН'!$I$9+СВЦЭМ!$D$10+'СЕТ СН'!$I$6-'СЕТ СН'!$I$19</f>
        <v>1368.60910281</v>
      </c>
      <c r="G145" s="36">
        <f>SUMIFS(СВЦЭМ!$C$33:$C$776,СВЦЭМ!$A$33:$A$776,$A145,СВЦЭМ!$B$33:$B$776,G$119)+'СЕТ СН'!$I$9+СВЦЭМ!$D$10+'СЕТ СН'!$I$6-'СЕТ СН'!$I$19</f>
        <v>1362.3693707299999</v>
      </c>
      <c r="H145" s="36">
        <f>SUMIFS(СВЦЭМ!$C$33:$C$776,СВЦЭМ!$A$33:$A$776,$A145,СВЦЭМ!$B$33:$B$776,H$119)+'СЕТ СН'!$I$9+СВЦЭМ!$D$10+'СЕТ СН'!$I$6-'СЕТ СН'!$I$19</f>
        <v>1332.9973775799999</v>
      </c>
      <c r="I145" s="36">
        <f>SUMIFS(СВЦЭМ!$C$33:$C$776,СВЦЭМ!$A$33:$A$776,$A145,СВЦЭМ!$B$33:$B$776,I$119)+'СЕТ СН'!$I$9+СВЦЭМ!$D$10+'СЕТ СН'!$I$6-'СЕТ СН'!$I$19</f>
        <v>1297.9925912900001</v>
      </c>
      <c r="J145" s="36">
        <f>SUMIFS(СВЦЭМ!$C$33:$C$776,СВЦЭМ!$A$33:$A$776,$A145,СВЦЭМ!$B$33:$B$776,J$119)+'СЕТ СН'!$I$9+СВЦЭМ!$D$10+'СЕТ СН'!$I$6-'СЕТ СН'!$I$19</f>
        <v>1256.65173041</v>
      </c>
      <c r="K145" s="36">
        <f>SUMIFS(СВЦЭМ!$C$33:$C$776,СВЦЭМ!$A$33:$A$776,$A145,СВЦЭМ!$B$33:$B$776,K$119)+'СЕТ СН'!$I$9+СВЦЭМ!$D$10+'СЕТ СН'!$I$6-'СЕТ СН'!$I$19</f>
        <v>1234.04110528</v>
      </c>
      <c r="L145" s="36">
        <f>SUMIFS(СВЦЭМ!$C$33:$C$776,СВЦЭМ!$A$33:$A$776,$A145,СВЦЭМ!$B$33:$B$776,L$119)+'СЕТ СН'!$I$9+СВЦЭМ!$D$10+'СЕТ СН'!$I$6-'СЕТ СН'!$I$19</f>
        <v>1223.0346574</v>
      </c>
      <c r="M145" s="36">
        <f>SUMIFS(СВЦЭМ!$C$33:$C$776,СВЦЭМ!$A$33:$A$776,$A145,СВЦЭМ!$B$33:$B$776,M$119)+'СЕТ СН'!$I$9+СВЦЭМ!$D$10+'СЕТ СН'!$I$6-'СЕТ СН'!$I$19</f>
        <v>1181.2071507200001</v>
      </c>
      <c r="N145" s="36">
        <f>SUMIFS(СВЦЭМ!$C$33:$C$776,СВЦЭМ!$A$33:$A$776,$A145,СВЦЭМ!$B$33:$B$776,N$119)+'СЕТ СН'!$I$9+СВЦЭМ!$D$10+'СЕТ СН'!$I$6-'СЕТ СН'!$I$19</f>
        <v>1149.88921527</v>
      </c>
      <c r="O145" s="36">
        <f>SUMIFS(СВЦЭМ!$C$33:$C$776,СВЦЭМ!$A$33:$A$776,$A145,СВЦЭМ!$B$33:$B$776,O$119)+'СЕТ СН'!$I$9+СВЦЭМ!$D$10+'СЕТ СН'!$I$6-'СЕТ СН'!$I$19</f>
        <v>1130.48776464</v>
      </c>
      <c r="P145" s="36">
        <f>SUMIFS(СВЦЭМ!$C$33:$C$776,СВЦЭМ!$A$33:$A$776,$A145,СВЦЭМ!$B$33:$B$776,P$119)+'СЕТ СН'!$I$9+СВЦЭМ!$D$10+'СЕТ СН'!$I$6-'СЕТ СН'!$I$19</f>
        <v>1128.46726362</v>
      </c>
      <c r="Q145" s="36">
        <f>SUMIFS(СВЦЭМ!$C$33:$C$776,СВЦЭМ!$A$33:$A$776,$A145,СВЦЭМ!$B$33:$B$776,Q$119)+'СЕТ СН'!$I$9+СВЦЭМ!$D$10+'СЕТ СН'!$I$6-'СЕТ СН'!$I$19</f>
        <v>1128.85424392</v>
      </c>
      <c r="R145" s="36">
        <f>SUMIFS(СВЦЭМ!$C$33:$C$776,СВЦЭМ!$A$33:$A$776,$A145,СВЦЭМ!$B$33:$B$776,R$119)+'СЕТ СН'!$I$9+СВЦЭМ!$D$10+'СЕТ СН'!$I$6-'СЕТ СН'!$I$19</f>
        <v>1126.9176128399999</v>
      </c>
      <c r="S145" s="36">
        <f>SUMIFS(СВЦЭМ!$C$33:$C$776,СВЦЭМ!$A$33:$A$776,$A145,СВЦЭМ!$B$33:$B$776,S$119)+'СЕТ СН'!$I$9+СВЦЭМ!$D$10+'СЕТ СН'!$I$6-'СЕТ СН'!$I$19</f>
        <v>1126.74511011</v>
      </c>
      <c r="T145" s="36">
        <f>SUMIFS(СВЦЭМ!$C$33:$C$776,СВЦЭМ!$A$33:$A$776,$A145,СВЦЭМ!$B$33:$B$776,T$119)+'СЕТ СН'!$I$9+СВЦЭМ!$D$10+'СЕТ СН'!$I$6-'СЕТ СН'!$I$19</f>
        <v>1120.5870202400001</v>
      </c>
      <c r="U145" s="36">
        <f>SUMIFS(СВЦЭМ!$C$33:$C$776,СВЦЭМ!$A$33:$A$776,$A145,СВЦЭМ!$B$33:$B$776,U$119)+'СЕТ СН'!$I$9+СВЦЭМ!$D$10+'СЕТ СН'!$I$6-'СЕТ СН'!$I$19</f>
        <v>1136.7149573400002</v>
      </c>
      <c r="V145" s="36">
        <f>SUMIFS(СВЦЭМ!$C$33:$C$776,СВЦЭМ!$A$33:$A$776,$A145,СВЦЭМ!$B$33:$B$776,V$119)+'СЕТ СН'!$I$9+СВЦЭМ!$D$10+'СЕТ СН'!$I$6-'СЕТ СН'!$I$19</f>
        <v>1139.24042811</v>
      </c>
      <c r="W145" s="36">
        <f>SUMIFS(СВЦЭМ!$C$33:$C$776,СВЦЭМ!$A$33:$A$776,$A145,СВЦЭМ!$B$33:$B$776,W$119)+'СЕТ СН'!$I$9+СВЦЭМ!$D$10+'СЕТ СН'!$I$6-'СЕТ СН'!$I$19</f>
        <v>1117.79710114</v>
      </c>
      <c r="X145" s="36">
        <f>SUMIFS(СВЦЭМ!$C$33:$C$776,СВЦЭМ!$A$33:$A$776,$A145,СВЦЭМ!$B$33:$B$776,X$119)+'СЕТ СН'!$I$9+СВЦЭМ!$D$10+'СЕТ СН'!$I$6-'СЕТ СН'!$I$19</f>
        <v>1145.9529096199999</v>
      </c>
      <c r="Y145" s="36">
        <f>SUMIFS(СВЦЭМ!$C$33:$C$776,СВЦЭМ!$A$33:$A$776,$A145,СВЦЭМ!$B$33:$B$776,Y$119)+'СЕТ СН'!$I$9+СВЦЭМ!$D$10+'СЕТ СН'!$I$6-'СЕТ СН'!$I$19</f>
        <v>1230.5018120300001</v>
      </c>
    </row>
    <row r="146" spans="1:26" ht="15.75" x14ac:dyDescent="0.2">
      <c r="A146" s="35">
        <f t="shared" si="3"/>
        <v>44101</v>
      </c>
      <c r="B146" s="36">
        <f>SUMIFS(СВЦЭМ!$C$33:$C$776,СВЦЭМ!$A$33:$A$776,$A146,СВЦЭМ!$B$33:$B$776,B$119)+'СЕТ СН'!$I$9+СВЦЭМ!$D$10+'СЕТ СН'!$I$6-'СЕТ СН'!$I$19</f>
        <v>1290.3259393100002</v>
      </c>
      <c r="C146" s="36">
        <f>SUMIFS(СВЦЭМ!$C$33:$C$776,СВЦЭМ!$A$33:$A$776,$A146,СВЦЭМ!$B$33:$B$776,C$119)+'СЕТ СН'!$I$9+СВЦЭМ!$D$10+'СЕТ СН'!$I$6-'СЕТ СН'!$I$19</f>
        <v>1312.92105801</v>
      </c>
      <c r="D146" s="36">
        <f>SUMIFS(СВЦЭМ!$C$33:$C$776,СВЦЭМ!$A$33:$A$776,$A146,СВЦЭМ!$B$33:$B$776,D$119)+'СЕТ СН'!$I$9+СВЦЭМ!$D$10+'СЕТ СН'!$I$6-'СЕТ СН'!$I$19</f>
        <v>1333.02131222</v>
      </c>
      <c r="E146" s="36">
        <f>SUMIFS(СВЦЭМ!$C$33:$C$776,СВЦЭМ!$A$33:$A$776,$A146,СВЦЭМ!$B$33:$B$776,E$119)+'СЕТ СН'!$I$9+СВЦЭМ!$D$10+'СЕТ СН'!$I$6-'СЕТ СН'!$I$19</f>
        <v>1345.98890155</v>
      </c>
      <c r="F146" s="36">
        <f>SUMIFS(СВЦЭМ!$C$33:$C$776,СВЦЭМ!$A$33:$A$776,$A146,СВЦЭМ!$B$33:$B$776,F$119)+'СЕТ СН'!$I$9+СВЦЭМ!$D$10+'СЕТ СН'!$I$6-'СЕТ СН'!$I$19</f>
        <v>1347.3313162600002</v>
      </c>
      <c r="G146" s="36">
        <f>SUMIFS(СВЦЭМ!$C$33:$C$776,СВЦЭМ!$A$33:$A$776,$A146,СВЦЭМ!$B$33:$B$776,G$119)+'СЕТ СН'!$I$9+СВЦЭМ!$D$10+'СЕТ СН'!$I$6-'СЕТ СН'!$I$19</f>
        <v>1343.48872394</v>
      </c>
      <c r="H146" s="36">
        <f>SUMIFS(СВЦЭМ!$C$33:$C$776,СВЦЭМ!$A$33:$A$776,$A146,СВЦЭМ!$B$33:$B$776,H$119)+'СЕТ СН'!$I$9+СВЦЭМ!$D$10+'СЕТ СН'!$I$6-'СЕТ СН'!$I$19</f>
        <v>1324.84818903</v>
      </c>
      <c r="I146" s="36">
        <f>SUMIFS(СВЦЭМ!$C$33:$C$776,СВЦЭМ!$A$33:$A$776,$A146,СВЦЭМ!$B$33:$B$776,I$119)+'СЕТ СН'!$I$9+СВЦЭМ!$D$10+'СЕТ СН'!$I$6-'СЕТ СН'!$I$19</f>
        <v>1297.9841029300001</v>
      </c>
      <c r="J146" s="36">
        <f>SUMIFS(СВЦЭМ!$C$33:$C$776,СВЦЭМ!$A$33:$A$776,$A146,СВЦЭМ!$B$33:$B$776,J$119)+'СЕТ СН'!$I$9+СВЦЭМ!$D$10+'СЕТ СН'!$I$6-'СЕТ СН'!$I$19</f>
        <v>1261.15249769</v>
      </c>
      <c r="K146" s="36">
        <f>SUMIFS(СВЦЭМ!$C$33:$C$776,СВЦЭМ!$A$33:$A$776,$A146,СВЦЭМ!$B$33:$B$776,K$119)+'СЕТ СН'!$I$9+СВЦЭМ!$D$10+'СЕТ СН'!$I$6-'СЕТ СН'!$I$19</f>
        <v>1224.5260344200001</v>
      </c>
      <c r="L146" s="36">
        <f>SUMIFS(СВЦЭМ!$C$33:$C$776,СВЦЭМ!$A$33:$A$776,$A146,СВЦЭМ!$B$33:$B$776,L$119)+'СЕТ СН'!$I$9+СВЦЭМ!$D$10+'СЕТ СН'!$I$6-'СЕТ СН'!$I$19</f>
        <v>1211.9836157</v>
      </c>
      <c r="M146" s="36">
        <f>SUMIFS(СВЦЭМ!$C$33:$C$776,СВЦЭМ!$A$33:$A$776,$A146,СВЦЭМ!$B$33:$B$776,M$119)+'СЕТ СН'!$I$9+СВЦЭМ!$D$10+'СЕТ СН'!$I$6-'СЕТ СН'!$I$19</f>
        <v>1164.6459349700001</v>
      </c>
      <c r="N146" s="36">
        <f>SUMIFS(СВЦЭМ!$C$33:$C$776,СВЦЭМ!$A$33:$A$776,$A146,СВЦЭМ!$B$33:$B$776,N$119)+'СЕТ СН'!$I$9+СВЦЭМ!$D$10+'СЕТ СН'!$I$6-'СЕТ СН'!$I$19</f>
        <v>1121.3688390300001</v>
      </c>
      <c r="O146" s="36">
        <f>SUMIFS(СВЦЭМ!$C$33:$C$776,СВЦЭМ!$A$33:$A$776,$A146,СВЦЭМ!$B$33:$B$776,O$119)+'СЕТ СН'!$I$9+СВЦЭМ!$D$10+'СЕТ СН'!$I$6-'СЕТ СН'!$I$19</f>
        <v>1103.0074822400002</v>
      </c>
      <c r="P146" s="36">
        <f>SUMIFS(СВЦЭМ!$C$33:$C$776,СВЦЭМ!$A$33:$A$776,$A146,СВЦЭМ!$B$33:$B$776,P$119)+'СЕТ СН'!$I$9+СВЦЭМ!$D$10+'СЕТ СН'!$I$6-'СЕТ СН'!$I$19</f>
        <v>1104.8414290700002</v>
      </c>
      <c r="Q146" s="36">
        <f>SUMIFS(СВЦЭМ!$C$33:$C$776,СВЦЭМ!$A$33:$A$776,$A146,СВЦЭМ!$B$33:$B$776,Q$119)+'СЕТ СН'!$I$9+СВЦЭМ!$D$10+'СЕТ СН'!$I$6-'СЕТ СН'!$I$19</f>
        <v>1110.7452360699999</v>
      </c>
      <c r="R146" s="36">
        <f>SUMIFS(СВЦЭМ!$C$33:$C$776,СВЦЭМ!$A$33:$A$776,$A146,СВЦЭМ!$B$33:$B$776,R$119)+'СЕТ СН'!$I$9+СВЦЭМ!$D$10+'СЕТ СН'!$I$6-'СЕТ СН'!$I$19</f>
        <v>1108.67509354</v>
      </c>
      <c r="S146" s="36">
        <f>SUMIFS(СВЦЭМ!$C$33:$C$776,СВЦЭМ!$A$33:$A$776,$A146,СВЦЭМ!$B$33:$B$776,S$119)+'СЕТ СН'!$I$9+СВЦЭМ!$D$10+'СЕТ СН'!$I$6-'СЕТ СН'!$I$19</f>
        <v>1106.2777123300002</v>
      </c>
      <c r="T146" s="36">
        <f>SUMIFS(СВЦЭМ!$C$33:$C$776,СВЦЭМ!$A$33:$A$776,$A146,СВЦЭМ!$B$33:$B$776,T$119)+'СЕТ СН'!$I$9+СВЦЭМ!$D$10+'СЕТ СН'!$I$6-'СЕТ СН'!$I$19</f>
        <v>1110.4440699300001</v>
      </c>
      <c r="U146" s="36">
        <f>SUMIFS(СВЦЭМ!$C$33:$C$776,СВЦЭМ!$A$33:$A$776,$A146,СВЦЭМ!$B$33:$B$776,U$119)+'СЕТ СН'!$I$9+СВЦЭМ!$D$10+'СЕТ СН'!$I$6-'СЕТ СН'!$I$19</f>
        <v>1147.61613306</v>
      </c>
      <c r="V146" s="36">
        <f>SUMIFS(СВЦЭМ!$C$33:$C$776,СВЦЭМ!$A$33:$A$776,$A146,СВЦЭМ!$B$33:$B$776,V$119)+'СЕТ СН'!$I$9+СВЦЭМ!$D$10+'СЕТ СН'!$I$6-'СЕТ СН'!$I$19</f>
        <v>1151.4942420500001</v>
      </c>
      <c r="W146" s="36">
        <f>SUMIFS(СВЦЭМ!$C$33:$C$776,СВЦЭМ!$A$33:$A$776,$A146,СВЦЭМ!$B$33:$B$776,W$119)+'СЕТ СН'!$I$9+СВЦЭМ!$D$10+'СЕТ СН'!$I$6-'СЕТ СН'!$I$19</f>
        <v>1130.3351302400001</v>
      </c>
      <c r="X146" s="36">
        <f>SUMIFS(СВЦЭМ!$C$33:$C$776,СВЦЭМ!$A$33:$A$776,$A146,СВЦЭМ!$B$33:$B$776,X$119)+'СЕТ СН'!$I$9+СВЦЭМ!$D$10+'СЕТ СН'!$I$6-'СЕТ СН'!$I$19</f>
        <v>1116.8889647599999</v>
      </c>
      <c r="Y146" s="36">
        <f>SUMIFS(СВЦЭМ!$C$33:$C$776,СВЦЭМ!$A$33:$A$776,$A146,СВЦЭМ!$B$33:$B$776,Y$119)+'СЕТ СН'!$I$9+СВЦЭМ!$D$10+'СЕТ СН'!$I$6-'СЕТ СН'!$I$19</f>
        <v>1208.0437672100002</v>
      </c>
    </row>
    <row r="147" spans="1:26" ht="15.75" x14ac:dyDescent="0.2">
      <c r="A147" s="35">
        <f t="shared" si="3"/>
        <v>44102</v>
      </c>
      <c r="B147" s="36">
        <f>SUMIFS(СВЦЭМ!$C$33:$C$776,СВЦЭМ!$A$33:$A$776,$A147,СВЦЭМ!$B$33:$B$776,B$119)+'СЕТ СН'!$I$9+СВЦЭМ!$D$10+'СЕТ СН'!$I$6-'СЕТ СН'!$I$19</f>
        <v>1280.87780458</v>
      </c>
      <c r="C147" s="36">
        <f>SUMIFS(СВЦЭМ!$C$33:$C$776,СВЦЭМ!$A$33:$A$776,$A147,СВЦЭМ!$B$33:$B$776,C$119)+'СЕТ СН'!$I$9+СВЦЭМ!$D$10+'СЕТ СН'!$I$6-'СЕТ СН'!$I$19</f>
        <v>1295.8281046300001</v>
      </c>
      <c r="D147" s="36">
        <f>SUMIFS(СВЦЭМ!$C$33:$C$776,СВЦЭМ!$A$33:$A$776,$A147,СВЦЭМ!$B$33:$B$776,D$119)+'СЕТ СН'!$I$9+СВЦЭМ!$D$10+'СЕТ СН'!$I$6-'СЕТ СН'!$I$19</f>
        <v>1308.4483938600001</v>
      </c>
      <c r="E147" s="36">
        <f>SUMIFS(СВЦЭМ!$C$33:$C$776,СВЦЭМ!$A$33:$A$776,$A147,СВЦЭМ!$B$33:$B$776,E$119)+'СЕТ СН'!$I$9+СВЦЭМ!$D$10+'СЕТ СН'!$I$6-'СЕТ СН'!$I$19</f>
        <v>1322.0137508500002</v>
      </c>
      <c r="F147" s="36">
        <f>SUMIFS(СВЦЭМ!$C$33:$C$776,СВЦЭМ!$A$33:$A$776,$A147,СВЦЭМ!$B$33:$B$776,F$119)+'СЕТ СН'!$I$9+СВЦЭМ!$D$10+'СЕТ СН'!$I$6-'СЕТ СН'!$I$19</f>
        <v>1323.1123359200001</v>
      </c>
      <c r="G147" s="36">
        <f>SUMIFS(СВЦЭМ!$C$33:$C$776,СВЦЭМ!$A$33:$A$776,$A147,СВЦЭМ!$B$33:$B$776,G$119)+'СЕТ СН'!$I$9+СВЦЭМ!$D$10+'СЕТ СН'!$I$6-'СЕТ СН'!$I$19</f>
        <v>1307.7683679800002</v>
      </c>
      <c r="H147" s="36">
        <f>SUMIFS(СВЦЭМ!$C$33:$C$776,СВЦЭМ!$A$33:$A$776,$A147,СВЦЭМ!$B$33:$B$776,H$119)+'СЕТ СН'!$I$9+СВЦЭМ!$D$10+'СЕТ СН'!$I$6-'СЕТ СН'!$I$19</f>
        <v>1264.1339799299999</v>
      </c>
      <c r="I147" s="36">
        <f>SUMIFS(СВЦЭМ!$C$33:$C$776,СВЦЭМ!$A$33:$A$776,$A147,СВЦЭМ!$B$33:$B$776,I$119)+'СЕТ СН'!$I$9+СВЦЭМ!$D$10+'СЕТ СН'!$I$6-'СЕТ СН'!$I$19</f>
        <v>1246.8109122000001</v>
      </c>
      <c r="J147" s="36">
        <f>SUMIFS(СВЦЭМ!$C$33:$C$776,СВЦЭМ!$A$33:$A$776,$A147,СВЦЭМ!$B$33:$B$776,J$119)+'СЕТ СН'!$I$9+СВЦЭМ!$D$10+'СЕТ СН'!$I$6-'СЕТ СН'!$I$19</f>
        <v>1213.19551705</v>
      </c>
      <c r="K147" s="36">
        <f>SUMIFS(СВЦЭМ!$C$33:$C$776,СВЦЭМ!$A$33:$A$776,$A147,СВЦЭМ!$B$33:$B$776,K$119)+'СЕТ СН'!$I$9+СВЦЭМ!$D$10+'СЕТ СН'!$I$6-'СЕТ СН'!$I$19</f>
        <v>1200.14371701</v>
      </c>
      <c r="L147" s="36">
        <f>SUMIFS(СВЦЭМ!$C$33:$C$776,СВЦЭМ!$A$33:$A$776,$A147,СВЦЭМ!$B$33:$B$776,L$119)+'СЕТ СН'!$I$9+СВЦЭМ!$D$10+'СЕТ СН'!$I$6-'СЕТ СН'!$I$19</f>
        <v>1205.04781624</v>
      </c>
      <c r="M147" s="36">
        <f>SUMIFS(СВЦЭМ!$C$33:$C$776,СВЦЭМ!$A$33:$A$776,$A147,СВЦЭМ!$B$33:$B$776,M$119)+'СЕТ СН'!$I$9+СВЦЭМ!$D$10+'СЕТ СН'!$I$6-'СЕТ СН'!$I$19</f>
        <v>1161.7959567299999</v>
      </c>
      <c r="N147" s="36">
        <f>SUMIFS(СВЦЭМ!$C$33:$C$776,СВЦЭМ!$A$33:$A$776,$A147,СВЦЭМ!$B$33:$B$776,N$119)+'СЕТ СН'!$I$9+СВЦЭМ!$D$10+'СЕТ СН'!$I$6-'СЕТ СН'!$I$19</f>
        <v>1115.1567188900001</v>
      </c>
      <c r="O147" s="36">
        <f>SUMIFS(СВЦЭМ!$C$33:$C$776,СВЦЭМ!$A$33:$A$776,$A147,СВЦЭМ!$B$33:$B$776,O$119)+'СЕТ СН'!$I$9+СВЦЭМ!$D$10+'СЕТ СН'!$I$6-'СЕТ СН'!$I$19</f>
        <v>1096.98199365</v>
      </c>
      <c r="P147" s="36">
        <f>SUMIFS(СВЦЭМ!$C$33:$C$776,СВЦЭМ!$A$33:$A$776,$A147,СВЦЭМ!$B$33:$B$776,P$119)+'СЕТ СН'!$I$9+СВЦЭМ!$D$10+'СЕТ СН'!$I$6-'СЕТ СН'!$I$19</f>
        <v>1090.5112065799999</v>
      </c>
      <c r="Q147" s="36">
        <f>SUMIFS(СВЦЭМ!$C$33:$C$776,СВЦЭМ!$A$33:$A$776,$A147,СВЦЭМ!$B$33:$B$776,Q$119)+'СЕТ СН'!$I$9+СВЦЭМ!$D$10+'СЕТ СН'!$I$6-'СЕТ СН'!$I$19</f>
        <v>1090.6029742800001</v>
      </c>
      <c r="R147" s="36">
        <f>SUMIFS(СВЦЭМ!$C$33:$C$776,СВЦЭМ!$A$33:$A$776,$A147,СВЦЭМ!$B$33:$B$776,R$119)+'СЕТ СН'!$I$9+СВЦЭМ!$D$10+'СЕТ СН'!$I$6-'СЕТ СН'!$I$19</f>
        <v>1084.6340066500002</v>
      </c>
      <c r="S147" s="36">
        <f>SUMIFS(СВЦЭМ!$C$33:$C$776,СВЦЭМ!$A$33:$A$776,$A147,СВЦЭМ!$B$33:$B$776,S$119)+'СЕТ СН'!$I$9+СВЦЭМ!$D$10+'СЕТ СН'!$I$6-'СЕТ СН'!$I$19</f>
        <v>1098.8330866400001</v>
      </c>
      <c r="T147" s="36">
        <f>SUMIFS(СВЦЭМ!$C$33:$C$776,СВЦЭМ!$A$33:$A$776,$A147,СВЦЭМ!$B$33:$B$776,T$119)+'СЕТ СН'!$I$9+СВЦЭМ!$D$10+'СЕТ СН'!$I$6-'СЕТ СН'!$I$19</f>
        <v>1112.1054423600001</v>
      </c>
      <c r="U147" s="36">
        <f>SUMIFS(СВЦЭМ!$C$33:$C$776,СВЦЭМ!$A$33:$A$776,$A147,СВЦЭМ!$B$33:$B$776,U$119)+'СЕТ СН'!$I$9+СВЦЭМ!$D$10+'СЕТ СН'!$I$6-'СЕТ СН'!$I$19</f>
        <v>1139.20577422</v>
      </c>
      <c r="V147" s="36">
        <f>SUMIFS(СВЦЭМ!$C$33:$C$776,СВЦЭМ!$A$33:$A$776,$A147,СВЦЭМ!$B$33:$B$776,V$119)+'СЕТ СН'!$I$9+СВЦЭМ!$D$10+'СЕТ СН'!$I$6-'СЕТ СН'!$I$19</f>
        <v>1129.1236347600002</v>
      </c>
      <c r="W147" s="36">
        <f>SUMIFS(СВЦЭМ!$C$33:$C$776,СВЦЭМ!$A$33:$A$776,$A147,СВЦЭМ!$B$33:$B$776,W$119)+'СЕТ СН'!$I$9+СВЦЭМ!$D$10+'СЕТ СН'!$I$6-'СЕТ СН'!$I$19</f>
        <v>1111.37015709</v>
      </c>
      <c r="X147" s="36">
        <f>SUMIFS(СВЦЭМ!$C$33:$C$776,СВЦЭМ!$A$33:$A$776,$A147,СВЦЭМ!$B$33:$B$776,X$119)+'СЕТ СН'!$I$9+СВЦЭМ!$D$10+'СЕТ СН'!$I$6-'СЕТ СН'!$I$19</f>
        <v>1116.76115787</v>
      </c>
      <c r="Y147" s="36">
        <f>SUMIFS(СВЦЭМ!$C$33:$C$776,СВЦЭМ!$A$33:$A$776,$A147,СВЦЭМ!$B$33:$B$776,Y$119)+'СЕТ СН'!$I$9+СВЦЭМ!$D$10+'СЕТ СН'!$I$6-'СЕТ СН'!$I$19</f>
        <v>1194.2664072600001</v>
      </c>
    </row>
    <row r="148" spans="1:26" ht="15.75" x14ac:dyDescent="0.2">
      <c r="A148" s="35">
        <f t="shared" si="3"/>
        <v>44103</v>
      </c>
      <c r="B148" s="36">
        <f>SUMIFS(СВЦЭМ!$C$33:$C$776,СВЦЭМ!$A$33:$A$776,$A148,СВЦЭМ!$B$33:$B$776,B$119)+'СЕТ СН'!$I$9+СВЦЭМ!$D$10+'СЕТ СН'!$I$6-'СЕТ СН'!$I$19</f>
        <v>1254.1270218</v>
      </c>
      <c r="C148" s="36">
        <f>SUMIFS(СВЦЭМ!$C$33:$C$776,СВЦЭМ!$A$33:$A$776,$A148,СВЦЭМ!$B$33:$B$776,C$119)+'СЕТ СН'!$I$9+СВЦЭМ!$D$10+'СЕТ СН'!$I$6-'СЕТ СН'!$I$19</f>
        <v>1282.4821686400001</v>
      </c>
      <c r="D148" s="36">
        <f>SUMIFS(СВЦЭМ!$C$33:$C$776,СВЦЭМ!$A$33:$A$776,$A148,СВЦЭМ!$B$33:$B$776,D$119)+'СЕТ СН'!$I$9+СВЦЭМ!$D$10+'СЕТ СН'!$I$6-'СЕТ СН'!$I$19</f>
        <v>1299.0255483999999</v>
      </c>
      <c r="E148" s="36">
        <f>SUMIFS(СВЦЭМ!$C$33:$C$776,СВЦЭМ!$A$33:$A$776,$A148,СВЦЭМ!$B$33:$B$776,E$119)+'СЕТ СН'!$I$9+СВЦЭМ!$D$10+'СЕТ СН'!$I$6-'СЕТ СН'!$I$19</f>
        <v>1318.2388192400001</v>
      </c>
      <c r="F148" s="36">
        <f>SUMIFS(СВЦЭМ!$C$33:$C$776,СВЦЭМ!$A$33:$A$776,$A148,СВЦЭМ!$B$33:$B$776,F$119)+'СЕТ СН'!$I$9+СВЦЭМ!$D$10+'СЕТ СН'!$I$6-'СЕТ СН'!$I$19</f>
        <v>1322.56252356</v>
      </c>
      <c r="G148" s="36">
        <f>SUMIFS(СВЦЭМ!$C$33:$C$776,СВЦЭМ!$A$33:$A$776,$A148,СВЦЭМ!$B$33:$B$776,G$119)+'СЕТ СН'!$I$9+СВЦЭМ!$D$10+'СЕТ СН'!$I$6-'СЕТ СН'!$I$19</f>
        <v>1300.1188742700001</v>
      </c>
      <c r="H148" s="36">
        <f>SUMIFS(СВЦЭМ!$C$33:$C$776,СВЦЭМ!$A$33:$A$776,$A148,СВЦЭМ!$B$33:$B$776,H$119)+'СЕТ СН'!$I$9+СВЦЭМ!$D$10+'СЕТ СН'!$I$6-'СЕТ СН'!$I$19</f>
        <v>1258.7076922599999</v>
      </c>
      <c r="I148" s="36">
        <f>SUMIFS(СВЦЭМ!$C$33:$C$776,СВЦЭМ!$A$33:$A$776,$A148,СВЦЭМ!$B$33:$B$776,I$119)+'СЕТ СН'!$I$9+СВЦЭМ!$D$10+'СЕТ СН'!$I$6-'СЕТ СН'!$I$19</f>
        <v>1204.5438856999999</v>
      </c>
      <c r="J148" s="36">
        <f>SUMIFS(СВЦЭМ!$C$33:$C$776,СВЦЭМ!$A$33:$A$776,$A148,СВЦЭМ!$B$33:$B$776,J$119)+'СЕТ СН'!$I$9+СВЦЭМ!$D$10+'СЕТ СН'!$I$6-'СЕТ СН'!$I$19</f>
        <v>1183.1350145800002</v>
      </c>
      <c r="K148" s="36">
        <f>SUMIFS(СВЦЭМ!$C$33:$C$776,СВЦЭМ!$A$33:$A$776,$A148,СВЦЭМ!$B$33:$B$776,K$119)+'СЕТ СН'!$I$9+СВЦЭМ!$D$10+'СЕТ СН'!$I$6-'СЕТ СН'!$I$19</f>
        <v>1164.2226657800002</v>
      </c>
      <c r="L148" s="36">
        <f>SUMIFS(СВЦЭМ!$C$33:$C$776,СВЦЭМ!$A$33:$A$776,$A148,СВЦЭМ!$B$33:$B$776,L$119)+'СЕТ СН'!$I$9+СВЦЭМ!$D$10+'СЕТ СН'!$I$6-'СЕТ СН'!$I$19</f>
        <v>1201.4499468399999</v>
      </c>
      <c r="M148" s="36">
        <f>SUMIFS(СВЦЭМ!$C$33:$C$776,СВЦЭМ!$A$33:$A$776,$A148,СВЦЭМ!$B$33:$B$776,M$119)+'СЕТ СН'!$I$9+СВЦЭМ!$D$10+'СЕТ СН'!$I$6-'СЕТ СН'!$I$19</f>
        <v>1184.0986355700002</v>
      </c>
      <c r="N148" s="36">
        <f>SUMIFS(СВЦЭМ!$C$33:$C$776,СВЦЭМ!$A$33:$A$776,$A148,СВЦЭМ!$B$33:$B$776,N$119)+'СЕТ СН'!$I$9+СВЦЭМ!$D$10+'СЕТ СН'!$I$6-'СЕТ СН'!$I$19</f>
        <v>1159.3970465500001</v>
      </c>
      <c r="O148" s="36">
        <f>SUMIFS(СВЦЭМ!$C$33:$C$776,СВЦЭМ!$A$33:$A$776,$A148,СВЦЭМ!$B$33:$B$776,O$119)+'СЕТ СН'!$I$9+СВЦЭМ!$D$10+'СЕТ СН'!$I$6-'СЕТ СН'!$I$19</f>
        <v>1169.8425349300001</v>
      </c>
      <c r="P148" s="36">
        <f>SUMIFS(СВЦЭМ!$C$33:$C$776,СВЦЭМ!$A$33:$A$776,$A148,СВЦЭМ!$B$33:$B$776,P$119)+'СЕТ СН'!$I$9+СВЦЭМ!$D$10+'СЕТ СН'!$I$6-'СЕТ СН'!$I$19</f>
        <v>1155.4479273700001</v>
      </c>
      <c r="Q148" s="36">
        <f>SUMIFS(СВЦЭМ!$C$33:$C$776,СВЦЭМ!$A$33:$A$776,$A148,СВЦЭМ!$B$33:$B$776,Q$119)+'СЕТ СН'!$I$9+СВЦЭМ!$D$10+'СЕТ СН'!$I$6-'СЕТ СН'!$I$19</f>
        <v>1135.7485595600001</v>
      </c>
      <c r="R148" s="36">
        <f>SUMIFS(СВЦЭМ!$C$33:$C$776,СВЦЭМ!$A$33:$A$776,$A148,СВЦЭМ!$B$33:$B$776,R$119)+'СЕТ СН'!$I$9+СВЦЭМ!$D$10+'СЕТ СН'!$I$6-'СЕТ СН'!$I$19</f>
        <v>1238.6453219</v>
      </c>
      <c r="S148" s="36">
        <f>SUMIFS(СВЦЭМ!$C$33:$C$776,СВЦЭМ!$A$33:$A$776,$A148,СВЦЭМ!$B$33:$B$776,S$119)+'СЕТ СН'!$I$9+СВЦЭМ!$D$10+'СЕТ СН'!$I$6-'СЕТ СН'!$I$19</f>
        <v>1186.3671080900001</v>
      </c>
      <c r="T148" s="36">
        <f>SUMIFS(СВЦЭМ!$C$33:$C$776,СВЦЭМ!$A$33:$A$776,$A148,СВЦЭМ!$B$33:$B$776,T$119)+'СЕТ СН'!$I$9+СВЦЭМ!$D$10+'СЕТ СН'!$I$6-'СЕТ СН'!$I$19</f>
        <v>1143.05034978</v>
      </c>
      <c r="U148" s="36">
        <f>SUMIFS(СВЦЭМ!$C$33:$C$776,СВЦЭМ!$A$33:$A$776,$A148,СВЦЭМ!$B$33:$B$776,U$119)+'СЕТ СН'!$I$9+СВЦЭМ!$D$10+'СЕТ СН'!$I$6-'СЕТ СН'!$I$19</f>
        <v>1167.9048146499999</v>
      </c>
      <c r="V148" s="36">
        <f>SUMIFS(СВЦЭМ!$C$33:$C$776,СВЦЭМ!$A$33:$A$776,$A148,СВЦЭМ!$B$33:$B$776,V$119)+'СЕТ СН'!$I$9+СВЦЭМ!$D$10+'СЕТ СН'!$I$6-'СЕТ СН'!$I$19</f>
        <v>1158.7485171200001</v>
      </c>
      <c r="W148" s="36">
        <f>SUMIFS(СВЦЭМ!$C$33:$C$776,СВЦЭМ!$A$33:$A$776,$A148,СВЦЭМ!$B$33:$B$776,W$119)+'СЕТ СН'!$I$9+СВЦЭМ!$D$10+'СЕТ СН'!$I$6-'СЕТ СН'!$I$19</f>
        <v>1143.1950892899999</v>
      </c>
      <c r="X148" s="36">
        <f>SUMIFS(СВЦЭМ!$C$33:$C$776,СВЦЭМ!$A$33:$A$776,$A148,СВЦЭМ!$B$33:$B$776,X$119)+'СЕТ СН'!$I$9+СВЦЭМ!$D$10+'СЕТ СН'!$I$6-'СЕТ СН'!$I$19</f>
        <v>1115.8784247799999</v>
      </c>
      <c r="Y148" s="36">
        <f>SUMIFS(СВЦЭМ!$C$33:$C$776,СВЦЭМ!$A$33:$A$776,$A148,СВЦЭМ!$B$33:$B$776,Y$119)+'СЕТ СН'!$I$9+СВЦЭМ!$D$10+'СЕТ СН'!$I$6-'СЕТ СН'!$I$19</f>
        <v>1151.3225827800002</v>
      </c>
    </row>
    <row r="149" spans="1:26" ht="15.75" x14ac:dyDescent="0.2">
      <c r="A149" s="35">
        <f t="shared" si="3"/>
        <v>44104</v>
      </c>
      <c r="B149" s="36">
        <f>SUMIFS(СВЦЭМ!$C$33:$C$776,СВЦЭМ!$A$33:$A$776,$A149,СВЦЭМ!$B$33:$B$776,B$119)+'СЕТ СН'!$I$9+СВЦЭМ!$D$10+'СЕТ СН'!$I$6-'СЕТ СН'!$I$19</f>
        <v>1227.0216192500002</v>
      </c>
      <c r="C149" s="36">
        <f>SUMIFS(СВЦЭМ!$C$33:$C$776,СВЦЭМ!$A$33:$A$776,$A149,СВЦЭМ!$B$33:$B$776,C$119)+'СЕТ СН'!$I$9+СВЦЭМ!$D$10+'СЕТ СН'!$I$6-'СЕТ СН'!$I$19</f>
        <v>1256.9902420600001</v>
      </c>
      <c r="D149" s="36">
        <f>SUMIFS(СВЦЭМ!$C$33:$C$776,СВЦЭМ!$A$33:$A$776,$A149,СВЦЭМ!$B$33:$B$776,D$119)+'СЕТ СН'!$I$9+СВЦЭМ!$D$10+'СЕТ СН'!$I$6-'СЕТ СН'!$I$19</f>
        <v>1276.5737886400002</v>
      </c>
      <c r="E149" s="36">
        <f>SUMIFS(СВЦЭМ!$C$33:$C$776,СВЦЭМ!$A$33:$A$776,$A149,СВЦЭМ!$B$33:$B$776,E$119)+'СЕТ СН'!$I$9+СВЦЭМ!$D$10+'СЕТ СН'!$I$6-'СЕТ СН'!$I$19</f>
        <v>1293.48532037</v>
      </c>
      <c r="F149" s="36">
        <f>SUMIFS(СВЦЭМ!$C$33:$C$776,СВЦЭМ!$A$33:$A$776,$A149,СВЦЭМ!$B$33:$B$776,F$119)+'СЕТ СН'!$I$9+СВЦЭМ!$D$10+'СЕТ СН'!$I$6-'СЕТ СН'!$I$19</f>
        <v>1290.14302881</v>
      </c>
      <c r="G149" s="36">
        <f>SUMIFS(СВЦЭМ!$C$33:$C$776,СВЦЭМ!$A$33:$A$776,$A149,СВЦЭМ!$B$33:$B$776,G$119)+'СЕТ СН'!$I$9+СВЦЭМ!$D$10+'СЕТ СН'!$I$6-'СЕТ СН'!$I$19</f>
        <v>1273.0373766299999</v>
      </c>
      <c r="H149" s="36">
        <f>SUMIFS(СВЦЭМ!$C$33:$C$776,СВЦЭМ!$A$33:$A$776,$A149,СВЦЭМ!$B$33:$B$776,H$119)+'СЕТ СН'!$I$9+СВЦЭМ!$D$10+'СЕТ СН'!$I$6-'СЕТ СН'!$I$19</f>
        <v>1227.36689441</v>
      </c>
      <c r="I149" s="36">
        <f>SUMIFS(СВЦЭМ!$C$33:$C$776,СВЦЭМ!$A$33:$A$776,$A149,СВЦЭМ!$B$33:$B$776,I$119)+'СЕТ СН'!$I$9+СВЦЭМ!$D$10+'СЕТ СН'!$I$6-'СЕТ СН'!$I$19</f>
        <v>1161.0569227200001</v>
      </c>
      <c r="J149" s="36">
        <f>SUMIFS(СВЦЭМ!$C$33:$C$776,СВЦЭМ!$A$33:$A$776,$A149,СВЦЭМ!$B$33:$B$776,J$119)+'СЕТ СН'!$I$9+СВЦЭМ!$D$10+'СЕТ СН'!$I$6-'СЕТ СН'!$I$19</f>
        <v>1131.18724649</v>
      </c>
      <c r="K149" s="36">
        <f>SUMIFS(СВЦЭМ!$C$33:$C$776,СВЦЭМ!$A$33:$A$776,$A149,СВЦЭМ!$B$33:$B$776,K$119)+'СЕТ СН'!$I$9+СВЦЭМ!$D$10+'СЕТ СН'!$I$6-'СЕТ СН'!$I$19</f>
        <v>1114.4404910400001</v>
      </c>
      <c r="L149" s="36">
        <f>SUMIFS(СВЦЭМ!$C$33:$C$776,СВЦЭМ!$A$33:$A$776,$A149,СВЦЭМ!$B$33:$B$776,L$119)+'СЕТ СН'!$I$9+СВЦЭМ!$D$10+'СЕТ СН'!$I$6-'СЕТ СН'!$I$19</f>
        <v>1126.9690880400001</v>
      </c>
      <c r="M149" s="36">
        <f>SUMIFS(СВЦЭМ!$C$33:$C$776,СВЦЭМ!$A$33:$A$776,$A149,СВЦЭМ!$B$33:$B$776,M$119)+'СЕТ СН'!$I$9+СВЦЭМ!$D$10+'СЕТ СН'!$I$6-'СЕТ СН'!$I$19</f>
        <v>1098.2808873600002</v>
      </c>
      <c r="N149" s="36">
        <f>SUMIFS(СВЦЭМ!$C$33:$C$776,СВЦЭМ!$A$33:$A$776,$A149,СВЦЭМ!$B$33:$B$776,N$119)+'СЕТ СН'!$I$9+СВЦЭМ!$D$10+'СЕТ СН'!$I$6-'СЕТ СН'!$I$19</f>
        <v>1059.56473443</v>
      </c>
      <c r="O149" s="36">
        <f>SUMIFS(СВЦЭМ!$C$33:$C$776,СВЦЭМ!$A$33:$A$776,$A149,СВЦЭМ!$B$33:$B$776,O$119)+'СЕТ СН'!$I$9+СВЦЭМ!$D$10+'СЕТ СН'!$I$6-'СЕТ СН'!$I$19</f>
        <v>1039.0335799300001</v>
      </c>
      <c r="P149" s="36">
        <f>SUMIFS(СВЦЭМ!$C$33:$C$776,СВЦЭМ!$A$33:$A$776,$A149,СВЦЭМ!$B$33:$B$776,P$119)+'СЕТ СН'!$I$9+СВЦЭМ!$D$10+'СЕТ СН'!$I$6-'СЕТ СН'!$I$19</f>
        <v>1036.8829030300001</v>
      </c>
      <c r="Q149" s="36">
        <f>SUMIFS(СВЦЭМ!$C$33:$C$776,СВЦЭМ!$A$33:$A$776,$A149,СВЦЭМ!$B$33:$B$776,Q$119)+'СЕТ СН'!$I$9+СВЦЭМ!$D$10+'СЕТ СН'!$I$6-'СЕТ СН'!$I$19</f>
        <v>1037.09209233</v>
      </c>
      <c r="R149" s="36">
        <f>SUMIFS(СВЦЭМ!$C$33:$C$776,СВЦЭМ!$A$33:$A$776,$A149,СВЦЭМ!$B$33:$B$776,R$119)+'СЕТ СН'!$I$9+СВЦЭМ!$D$10+'СЕТ СН'!$I$6-'СЕТ СН'!$I$19</f>
        <v>1038.3010632400001</v>
      </c>
      <c r="S149" s="36">
        <f>SUMIFS(СВЦЭМ!$C$33:$C$776,СВЦЭМ!$A$33:$A$776,$A149,СВЦЭМ!$B$33:$B$776,S$119)+'СЕТ СН'!$I$9+СВЦЭМ!$D$10+'СЕТ СН'!$I$6-'СЕТ СН'!$I$19</f>
        <v>1041.3975391600002</v>
      </c>
      <c r="T149" s="36">
        <f>SUMIFS(СВЦЭМ!$C$33:$C$776,СВЦЭМ!$A$33:$A$776,$A149,СВЦЭМ!$B$33:$B$776,T$119)+'СЕТ СН'!$I$9+СВЦЭМ!$D$10+'СЕТ СН'!$I$6-'СЕТ СН'!$I$19</f>
        <v>1034.8140165300001</v>
      </c>
      <c r="U149" s="36">
        <f>SUMIFS(СВЦЭМ!$C$33:$C$776,СВЦЭМ!$A$33:$A$776,$A149,СВЦЭМ!$B$33:$B$776,U$119)+'СЕТ СН'!$I$9+СВЦЭМ!$D$10+'СЕТ СН'!$I$6-'СЕТ СН'!$I$19</f>
        <v>1052.7109459100002</v>
      </c>
      <c r="V149" s="36">
        <f>SUMIFS(СВЦЭМ!$C$33:$C$776,СВЦЭМ!$A$33:$A$776,$A149,СВЦЭМ!$B$33:$B$776,V$119)+'СЕТ СН'!$I$9+СВЦЭМ!$D$10+'СЕТ СН'!$I$6-'СЕТ СН'!$I$19</f>
        <v>1036.1862090300001</v>
      </c>
      <c r="W149" s="36">
        <f>SUMIFS(СВЦЭМ!$C$33:$C$776,СВЦЭМ!$A$33:$A$776,$A149,СВЦЭМ!$B$33:$B$776,W$119)+'СЕТ СН'!$I$9+СВЦЭМ!$D$10+'СЕТ СН'!$I$6-'СЕТ СН'!$I$19</f>
        <v>1028.8390822599999</v>
      </c>
      <c r="X149" s="36">
        <f>SUMIFS(СВЦЭМ!$C$33:$C$776,СВЦЭМ!$A$33:$A$776,$A149,СВЦЭМ!$B$33:$B$776,X$119)+'СЕТ СН'!$I$9+СВЦЭМ!$D$10+'СЕТ СН'!$I$6-'СЕТ СН'!$I$19</f>
        <v>1067.1407318400002</v>
      </c>
      <c r="Y149" s="36">
        <f>SUMIFS(СВЦЭМ!$C$33:$C$776,СВЦЭМ!$A$33:$A$776,$A149,СВЦЭМ!$B$33:$B$776,Y$119)+'СЕТ СН'!$I$9+СВЦЭМ!$D$10+'СЕТ СН'!$I$6-'СЕТ СН'!$I$19</f>
        <v>1135.26769229</v>
      </c>
    </row>
    <row r="150" spans="1:26" ht="15.75" hidden="1" x14ac:dyDescent="0.2">
      <c r="A150" s="35">
        <f t="shared" si="3"/>
        <v>44105</v>
      </c>
      <c r="B150" s="36">
        <f>SUMIFS(СВЦЭМ!$C$33:$C$776,СВЦЭМ!$A$33:$A$776,$A150,СВЦЭМ!$B$33:$B$776,B$119)+'СЕТ СН'!$I$9+СВЦЭМ!$D$10+'СЕТ СН'!$I$6-'СЕТ СН'!$I$19</f>
        <v>559.86868404000006</v>
      </c>
      <c r="C150" s="36">
        <f>SUMIFS(СВЦЭМ!$C$33:$C$776,СВЦЭМ!$A$33:$A$776,$A150,СВЦЭМ!$B$33:$B$776,C$119)+'СЕТ СН'!$I$9+СВЦЭМ!$D$10+'СЕТ СН'!$I$6-'СЕТ СН'!$I$19</f>
        <v>559.86868404000006</v>
      </c>
      <c r="D150" s="36">
        <f>SUMIFS(СВЦЭМ!$C$33:$C$776,СВЦЭМ!$A$33:$A$776,$A150,СВЦЭМ!$B$33:$B$776,D$119)+'СЕТ СН'!$I$9+СВЦЭМ!$D$10+'СЕТ СН'!$I$6-'СЕТ СН'!$I$19</f>
        <v>559.86868404000006</v>
      </c>
      <c r="E150" s="36">
        <f>SUMIFS(СВЦЭМ!$C$33:$C$776,СВЦЭМ!$A$33:$A$776,$A150,СВЦЭМ!$B$33:$B$776,E$119)+'СЕТ СН'!$I$9+СВЦЭМ!$D$10+'СЕТ СН'!$I$6-'СЕТ СН'!$I$19</f>
        <v>559.86868404000006</v>
      </c>
      <c r="F150" s="36">
        <f>SUMIFS(СВЦЭМ!$C$33:$C$776,СВЦЭМ!$A$33:$A$776,$A150,СВЦЭМ!$B$33:$B$776,F$119)+'СЕТ СН'!$I$9+СВЦЭМ!$D$10+'СЕТ СН'!$I$6-'СЕТ СН'!$I$19</f>
        <v>559.86868404000006</v>
      </c>
      <c r="G150" s="36">
        <f>SUMIFS(СВЦЭМ!$C$33:$C$776,СВЦЭМ!$A$33:$A$776,$A150,СВЦЭМ!$B$33:$B$776,G$119)+'СЕТ СН'!$I$9+СВЦЭМ!$D$10+'СЕТ СН'!$I$6-'СЕТ СН'!$I$19</f>
        <v>559.86868404000006</v>
      </c>
      <c r="H150" s="36">
        <f>SUMIFS(СВЦЭМ!$C$33:$C$776,СВЦЭМ!$A$33:$A$776,$A150,СВЦЭМ!$B$33:$B$776,H$119)+'СЕТ СН'!$I$9+СВЦЭМ!$D$10+'СЕТ СН'!$I$6-'СЕТ СН'!$I$19</f>
        <v>559.86868404000006</v>
      </c>
      <c r="I150" s="36">
        <f>SUMIFS(СВЦЭМ!$C$33:$C$776,СВЦЭМ!$A$33:$A$776,$A150,СВЦЭМ!$B$33:$B$776,I$119)+'СЕТ СН'!$I$9+СВЦЭМ!$D$10+'СЕТ СН'!$I$6-'СЕТ СН'!$I$19</f>
        <v>559.86868404000006</v>
      </c>
      <c r="J150" s="36">
        <f>SUMIFS(СВЦЭМ!$C$33:$C$776,СВЦЭМ!$A$33:$A$776,$A150,СВЦЭМ!$B$33:$B$776,J$119)+'СЕТ СН'!$I$9+СВЦЭМ!$D$10+'СЕТ СН'!$I$6-'СЕТ СН'!$I$19</f>
        <v>559.86868404000006</v>
      </c>
      <c r="K150" s="36">
        <f>SUMIFS(СВЦЭМ!$C$33:$C$776,СВЦЭМ!$A$33:$A$776,$A150,СВЦЭМ!$B$33:$B$776,K$119)+'СЕТ СН'!$I$9+СВЦЭМ!$D$10+'СЕТ СН'!$I$6-'СЕТ СН'!$I$19</f>
        <v>559.86868404000006</v>
      </c>
      <c r="L150" s="36">
        <f>SUMIFS(СВЦЭМ!$C$33:$C$776,СВЦЭМ!$A$33:$A$776,$A150,СВЦЭМ!$B$33:$B$776,L$119)+'СЕТ СН'!$I$9+СВЦЭМ!$D$10+'СЕТ СН'!$I$6-'СЕТ СН'!$I$19</f>
        <v>559.86868404000006</v>
      </c>
      <c r="M150" s="36">
        <f>SUMIFS(СВЦЭМ!$C$33:$C$776,СВЦЭМ!$A$33:$A$776,$A150,СВЦЭМ!$B$33:$B$776,M$119)+'СЕТ СН'!$I$9+СВЦЭМ!$D$10+'СЕТ СН'!$I$6-'СЕТ СН'!$I$19</f>
        <v>559.86868404000006</v>
      </c>
      <c r="N150" s="36">
        <f>SUMIFS(СВЦЭМ!$C$33:$C$776,СВЦЭМ!$A$33:$A$776,$A150,СВЦЭМ!$B$33:$B$776,N$119)+'СЕТ СН'!$I$9+СВЦЭМ!$D$10+'СЕТ СН'!$I$6-'СЕТ СН'!$I$19</f>
        <v>559.86868404000006</v>
      </c>
      <c r="O150" s="36">
        <f>SUMIFS(СВЦЭМ!$C$33:$C$776,СВЦЭМ!$A$33:$A$776,$A150,СВЦЭМ!$B$33:$B$776,O$119)+'СЕТ СН'!$I$9+СВЦЭМ!$D$10+'СЕТ СН'!$I$6-'СЕТ СН'!$I$19</f>
        <v>559.86868404000006</v>
      </c>
      <c r="P150" s="36">
        <f>SUMIFS(СВЦЭМ!$C$33:$C$776,СВЦЭМ!$A$33:$A$776,$A150,СВЦЭМ!$B$33:$B$776,P$119)+'СЕТ СН'!$I$9+СВЦЭМ!$D$10+'СЕТ СН'!$I$6-'СЕТ СН'!$I$19</f>
        <v>559.86868404000006</v>
      </c>
      <c r="Q150" s="36">
        <f>SUMIFS(СВЦЭМ!$C$33:$C$776,СВЦЭМ!$A$33:$A$776,$A150,СВЦЭМ!$B$33:$B$776,Q$119)+'СЕТ СН'!$I$9+СВЦЭМ!$D$10+'СЕТ СН'!$I$6-'СЕТ СН'!$I$19</f>
        <v>559.86868404000006</v>
      </c>
      <c r="R150" s="36">
        <f>SUMIFS(СВЦЭМ!$C$33:$C$776,СВЦЭМ!$A$33:$A$776,$A150,СВЦЭМ!$B$33:$B$776,R$119)+'СЕТ СН'!$I$9+СВЦЭМ!$D$10+'СЕТ СН'!$I$6-'СЕТ СН'!$I$19</f>
        <v>559.86868404000006</v>
      </c>
      <c r="S150" s="36">
        <f>SUMIFS(СВЦЭМ!$C$33:$C$776,СВЦЭМ!$A$33:$A$776,$A150,СВЦЭМ!$B$33:$B$776,S$119)+'СЕТ СН'!$I$9+СВЦЭМ!$D$10+'СЕТ СН'!$I$6-'СЕТ СН'!$I$19</f>
        <v>559.86868404000006</v>
      </c>
      <c r="T150" s="36">
        <f>SUMIFS(СВЦЭМ!$C$33:$C$776,СВЦЭМ!$A$33:$A$776,$A150,СВЦЭМ!$B$33:$B$776,T$119)+'СЕТ СН'!$I$9+СВЦЭМ!$D$10+'СЕТ СН'!$I$6-'СЕТ СН'!$I$19</f>
        <v>559.86868404000006</v>
      </c>
      <c r="U150" s="36">
        <f>SUMIFS(СВЦЭМ!$C$33:$C$776,СВЦЭМ!$A$33:$A$776,$A150,СВЦЭМ!$B$33:$B$776,U$119)+'СЕТ СН'!$I$9+СВЦЭМ!$D$10+'СЕТ СН'!$I$6-'СЕТ СН'!$I$19</f>
        <v>559.86868404000006</v>
      </c>
      <c r="V150" s="36">
        <f>SUMIFS(СВЦЭМ!$C$33:$C$776,СВЦЭМ!$A$33:$A$776,$A150,СВЦЭМ!$B$33:$B$776,V$119)+'СЕТ СН'!$I$9+СВЦЭМ!$D$10+'СЕТ СН'!$I$6-'СЕТ СН'!$I$19</f>
        <v>559.86868404000006</v>
      </c>
      <c r="W150" s="36">
        <f>SUMIFS(СВЦЭМ!$C$33:$C$776,СВЦЭМ!$A$33:$A$776,$A150,СВЦЭМ!$B$33:$B$776,W$119)+'СЕТ СН'!$I$9+СВЦЭМ!$D$10+'СЕТ СН'!$I$6-'СЕТ СН'!$I$19</f>
        <v>559.86868404000006</v>
      </c>
      <c r="X150" s="36">
        <f>SUMIFS(СВЦЭМ!$C$33:$C$776,СВЦЭМ!$A$33:$A$776,$A150,СВЦЭМ!$B$33:$B$776,X$119)+'СЕТ СН'!$I$9+СВЦЭМ!$D$10+'СЕТ СН'!$I$6-'СЕТ СН'!$I$19</f>
        <v>559.86868404000006</v>
      </c>
      <c r="Y150" s="36">
        <f>SUMIFS(СВЦЭМ!$C$33:$C$776,СВЦЭМ!$A$33:$A$776,$A150,СВЦЭМ!$B$33:$B$776,Y$119)+'СЕТ СН'!$I$9+СВЦЭМ!$D$10+'СЕТ СН'!$I$6-'СЕТ СН'!$I$19</f>
        <v>559.86868404000006</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3" t="s">
        <v>74</v>
      </c>
      <c r="B153" s="123"/>
      <c r="C153" s="123"/>
      <c r="D153" s="123"/>
      <c r="E153" s="123"/>
      <c r="F153" s="123"/>
      <c r="G153" s="123"/>
      <c r="H153" s="123"/>
      <c r="I153" s="123"/>
      <c r="J153" s="123"/>
      <c r="K153" s="123"/>
      <c r="L153" s="123"/>
      <c r="M153" s="123"/>
      <c r="N153" s="124" t="s">
        <v>29</v>
      </c>
      <c r="O153" s="124"/>
      <c r="P153" s="124"/>
      <c r="Q153" s="124"/>
      <c r="R153" s="124"/>
      <c r="S153" s="124"/>
      <c r="T153" s="124"/>
      <c r="U153" s="124"/>
      <c r="V153" s="39"/>
      <c r="W153" s="39"/>
      <c r="X153" s="39"/>
      <c r="Y153" s="39"/>
      <c r="Z153" s="39"/>
    </row>
    <row r="154" spans="1:26" ht="15.75" x14ac:dyDescent="0.25">
      <c r="A154" s="123"/>
      <c r="B154" s="123"/>
      <c r="C154" s="123"/>
      <c r="D154" s="123"/>
      <c r="E154" s="123"/>
      <c r="F154" s="123"/>
      <c r="G154" s="123"/>
      <c r="H154" s="123"/>
      <c r="I154" s="123"/>
      <c r="J154" s="123"/>
      <c r="K154" s="123"/>
      <c r="L154" s="123"/>
      <c r="M154" s="123"/>
      <c r="N154" s="125" t="s">
        <v>0</v>
      </c>
      <c r="O154" s="125"/>
      <c r="P154" s="125" t="s">
        <v>1</v>
      </c>
      <c r="Q154" s="125"/>
      <c r="R154" s="125" t="s">
        <v>2</v>
      </c>
      <c r="S154" s="125"/>
      <c r="T154" s="125" t="s">
        <v>3</v>
      </c>
      <c r="U154" s="125"/>
      <c r="V154" s="32"/>
      <c r="W154" s="32"/>
      <c r="X154" s="32"/>
      <c r="Y154" s="32"/>
    </row>
    <row r="155" spans="1:26" ht="15.75" x14ac:dyDescent="0.2">
      <c r="A155" s="123"/>
      <c r="B155" s="123"/>
      <c r="C155" s="123"/>
      <c r="D155" s="123"/>
      <c r="E155" s="123"/>
      <c r="F155" s="123"/>
      <c r="G155" s="123"/>
      <c r="H155" s="123"/>
      <c r="I155" s="123"/>
      <c r="J155" s="123"/>
      <c r="K155" s="123"/>
      <c r="L155" s="123"/>
      <c r="M155" s="123"/>
      <c r="N155" s="126">
        <f>СВЦЭМ!$D$12+'СЕТ СН'!$F$10-'СЕТ СН'!$F$20</f>
        <v>520439.72392638039</v>
      </c>
      <c r="O155" s="127"/>
      <c r="P155" s="126">
        <f>СВЦЭМ!$D$12+'СЕТ СН'!$F$10-'СЕТ СН'!$G$20</f>
        <v>520439.72392638039</v>
      </c>
      <c r="Q155" s="127"/>
      <c r="R155" s="126">
        <f>СВЦЭМ!$D$12+'СЕТ СН'!$F$10-'СЕТ СН'!$H$20</f>
        <v>520439.72392638039</v>
      </c>
      <c r="S155" s="127"/>
      <c r="T155" s="126">
        <f>СВЦЭМ!$D$12+'СЕТ СН'!$F$10-'СЕТ СН'!$I$20</f>
        <v>520439.72392638039</v>
      </c>
      <c r="U155" s="127"/>
      <c r="V155" s="40"/>
      <c r="W155" s="40"/>
      <c r="X155" s="40"/>
      <c r="Y155" s="40"/>
    </row>
    <row r="156" spans="1:26" x14ac:dyDescent="0.25">
      <c r="A156" s="151"/>
      <c r="B156" s="151"/>
      <c r="C156" s="151"/>
      <c r="D156" s="151"/>
      <c r="E156" s="151"/>
      <c r="F156" s="152"/>
      <c r="G156" s="152"/>
      <c r="H156" s="152"/>
      <c r="I156" s="152"/>
      <c r="J156" s="152"/>
      <c r="K156" s="152"/>
      <c r="L156" s="152"/>
      <c r="M156" s="152"/>
    </row>
    <row r="157" spans="1:26" ht="15.75" x14ac:dyDescent="0.25">
      <c r="A157" s="142" t="s">
        <v>75</v>
      </c>
      <c r="B157" s="143"/>
      <c r="C157" s="143"/>
      <c r="D157" s="143"/>
      <c r="E157" s="143"/>
      <c r="F157" s="143"/>
      <c r="G157" s="143"/>
      <c r="H157" s="143"/>
      <c r="I157" s="143"/>
      <c r="J157" s="143"/>
      <c r="K157" s="143"/>
      <c r="L157" s="143"/>
      <c r="M157" s="144"/>
      <c r="N157" s="124" t="s">
        <v>29</v>
      </c>
      <c r="O157" s="124"/>
      <c r="P157" s="124"/>
      <c r="Q157" s="124"/>
      <c r="R157" s="124"/>
      <c r="S157" s="124"/>
      <c r="T157" s="124"/>
      <c r="U157" s="124"/>
    </row>
    <row r="158" spans="1:26" ht="15.75" x14ac:dyDescent="0.25">
      <c r="A158" s="145"/>
      <c r="B158" s="146"/>
      <c r="C158" s="146"/>
      <c r="D158" s="146"/>
      <c r="E158" s="146"/>
      <c r="F158" s="146"/>
      <c r="G158" s="146"/>
      <c r="H158" s="146"/>
      <c r="I158" s="146"/>
      <c r="J158" s="146"/>
      <c r="K158" s="146"/>
      <c r="L158" s="146"/>
      <c r="M158" s="147"/>
      <c r="N158" s="125" t="s">
        <v>0</v>
      </c>
      <c r="O158" s="125"/>
      <c r="P158" s="125" t="s">
        <v>1</v>
      </c>
      <c r="Q158" s="125"/>
      <c r="R158" s="125" t="s">
        <v>2</v>
      </c>
      <c r="S158" s="125"/>
      <c r="T158" s="125" t="s">
        <v>3</v>
      </c>
      <c r="U158" s="125"/>
    </row>
    <row r="159" spans="1:26" ht="15.75" x14ac:dyDescent="0.25">
      <c r="A159" s="148"/>
      <c r="B159" s="149"/>
      <c r="C159" s="149"/>
      <c r="D159" s="149"/>
      <c r="E159" s="149"/>
      <c r="F159" s="149"/>
      <c r="G159" s="149"/>
      <c r="H159" s="149"/>
      <c r="I159" s="149"/>
      <c r="J159" s="149"/>
      <c r="K159" s="149"/>
      <c r="L159" s="149"/>
      <c r="M159" s="150"/>
      <c r="N159" s="141">
        <f>'СЕТ СН'!$F$7</f>
        <v>937508.51</v>
      </c>
      <c r="O159" s="141"/>
      <c r="P159" s="141">
        <f>'СЕТ СН'!$G$7</f>
        <v>1413546.16</v>
      </c>
      <c r="Q159" s="141"/>
      <c r="R159" s="141">
        <f>'СЕТ СН'!$H$7</f>
        <v>1159187.8</v>
      </c>
      <c r="S159" s="141"/>
      <c r="T159" s="141">
        <f>'СЕТ СН'!$I$7</f>
        <v>874156.75</v>
      </c>
      <c r="U159" s="141"/>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3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2020 г.</v>
      </c>
      <c r="B1" s="139"/>
      <c r="C1" s="139"/>
      <c r="D1" s="139"/>
      <c r="E1" s="139"/>
      <c r="F1" s="139"/>
      <c r="G1" s="139"/>
      <c r="H1" s="139"/>
      <c r="I1" s="139"/>
      <c r="J1" s="139"/>
      <c r="K1" s="139"/>
      <c r="L1" s="139"/>
      <c r="M1" s="139"/>
      <c r="N1" s="139"/>
      <c r="O1" s="139"/>
      <c r="P1" s="139"/>
      <c r="Q1" s="139"/>
      <c r="R1" s="139"/>
      <c r="S1" s="139"/>
      <c r="T1" s="139"/>
      <c r="U1" s="139"/>
      <c r="V1" s="139"/>
      <c r="W1" s="139"/>
      <c r="X1" s="139"/>
      <c r="Y1" s="139"/>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0" t="s">
        <v>40</v>
      </c>
      <c r="B3" s="140"/>
      <c r="C3" s="140"/>
      <c r="D3" s="140"/>
      <c r="E3" s="140"/>
      <c r="F3" s="140"/>
      <c r="G3" s="140"/>
      <c r="H3" s="140"/>
      <c r="I3" s="140"/>
      <c r="J3" s="140"/>
      <c r="K3" s="140"/>
      <c r="L3" s="140"/>
      <c r="M3" s="140"/>
      <c r="N3" s="140"/>
      <c r="O3" s="140"/>
      <c r="P3" s="140"/>
      <c r="Q3" s="140"/>
      <c r="R3" s="140"/>
      <c r="S3" s="140"/>
      <c r="T3" s="140"/>
      <c r="U3" s="140"/>
      <c r="V3" s="140"/>
      <c r="W3" s="140"/>
      <c r="X3" s="140"/>
      <c r="Y3" s="140"/>
    </row>
    <row r="4" spans="1:27" ht="32.25" customHeight="1" x14ac:dyDescent="0.2">
      <c r="A4" s="140" t="s">
        <v>10</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4" t="s">
        <v>7</v>
      </c>
      <c r="B9" s="128" t="s">
        <v>69</v>
      </c>
      <c r="C9" s="129"/>
      <c r="D9" s="129"/>
      <c r="E9" s="129"/>
      <c r="F9" s="129"/>
      <c r="G9" s="129"/>
      <c r="H9" s="129"/>
      <c r="I9" s="129"/>
      <c r="J9" s="129"/>
      <c r="K9" s="129"/>
      <c r="L9" s="129"/>
      <c r="M9" s="129"/>
      <c r="N9" s="129"/>
      <c r="O9" s="129"/>
      <c r="P9" s="129"/>
      <c r="Q9" s="129"/>
      <c r="R9" s="129"/>
      <c r="S9" s="129"/>
      <c r="T9" s="129"/>
      <c r="U9" s="129"/>
      <c r="V9" s="129"/>
      <c r="W9" s="129"/>
      <c r="X9" s="129"/>
      <c r="Y9" s="130"/>
    </row>
    <row r="10" spans="1:27" ht="12.75" customHeight="1" x14ac:dyDescent="0.2">
      <c r="A10" s="135"/>
      <c r="B10" s="131"/>
      <c r="C10" s="132"/>
      <c r="D10" s="132"/>
      <c r="E10" s="132"/>
      <c r="F10" s="132"/>
      <c r="G10" s="132"/>
      <c r="H10" s="132"/>
      <c r="I10" s="132"/>
      <c r="J10" s="132"/>
      <c r="K10" s="132"/>
      <c r="L10" s="132"/>
      <c r="M10" s="132"/>
      <c r="N10" s="132"/>
      <c r="O10" s="132"/>
      <c r="P10" s="132"/>
      <c r="Q10" s="132"/>
      <c r="R10" s="132"/>
      <c r="S10" s="132"/>
      <c r="T10" s="132"/>
      <c r="U10" s="132"/>
      <c r="V10" s="132"/>
      <c r="W10" s="132"/>
      <c r="X10" s="132"/>
      <c r="Y10" s="133"/>
    </row>
    <row r="11" spans="1:27" ht="12.75" customHeight="1" x14ac:dyDescent="0.2">
      <c r="A11" s="13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01.09.2020</v>
      </c>
      <c r="B12" s="36">
        <f>SUMIFS(СВЦЭМ!$D$33:$D$776,СВЦЭМ!$A$33:$A$776,$A12,СВЦЭМ!$B$33:$B$776,B$11)+'СЕТ СН'!$F$11+СВЦЭМ!$D$10+'СЕТ СН'!$F$5-'СЕТ СН'!$F$21</f>
        <v>2410.32261251</v>
      </c>
      <c r="C12" s="36">
        <f>SUMIFS(СВЦЭМ!$D$33:$D$776,СВЦЭМ!$A$33:$A$776,$A12,СВЦЭМ!$B$33:$B$776,C$11)+'СЕТ СН'!$F$11+СВЦЭМ!$D$10+'СЕТ СН'!$F$5-'СЕТ СН'!$F$21</f>
        <v>2461.4764431399999</v>
      </c>
      <c r="D12" s="36">
        <f>SUMIFS(СВЦЭМ!$D$33:$D$776,СВЦЭМ!$A$33:$A$776,$A12,СВЦЭМ!$B$33:$B$776,D$11)+'СЕТ СН'!$F$11+СВЦЭМ!$D$10+'СЕТ СН'!$F$5-'СЕТ СН'!$F$21</f>
        <v>2480.7872270400003</v>
      </c>
      <c r="E12" s="36">
        <f>SUMIFS(СВЦЭМ!$D$33:$D$776,СВЦЭМ!$A$33:$A$776,$A12,СВЦЭМ!$B$33:$B$776,E$11)+'СЕТ СН'!$F$11+СВЦЭМ!$D$10+'СЕТ СН'!$F$5-'СЕТ СН'!$F$21</f>
        <v>2496.2226298300002</v>
      </c>
      <c r="F12" s="36">
        <f>SUMIFS(СВЦЭМ!$D$33:$D$776,СВЦЭМ!$A$33:$A$776,$A12,СВЦЭМ!$B$33:$B$776,F$11)+'СЕТ СН'!$F$11+СВЦЭМ!$D$10+'СЕТ СН'!$F$5-'СЕТ СН'!$F$21</f>
        <v>2506.7656680099999</v>
      </c>
      <c r="G12" s="36">
        <f>SUMIFS(СВЦЭМ!$D$33:$D$776,СВЦЭМ!$A$33:$A$776,$A12,СВЦЭМ!$B$33:$B$776,G$11)+'СЕТ СН'!$F$11+СВЦЭМ!$D$10+'СЕТ СН'!$F$5-'СЕТ СН'!$F$21</f>
        <v>2507.5880451900002</v>
      </c>
      <c r="H12" s="36">
        <f>SUMIFS(СВЦЭМ!$D$33:$D$776,СВЦЭМ!$A$33:$A$776,$A12,СВЦЭМ!$B$33:$B$776,H$11)+'СЕТ СН'!$F$11+СВЦЭМ!$D$10+'СЕТ СН'!$F$5-'СЕТ СН'!$F$21</f>
        <v>2489.8024691000001</v>
      </c>
      <c r="I12" s="36">
        <f>SUMIFS(СВЦЭМ!$D$33:$D$776,СВЦЭМ!$A$33:$A$776,$A12,СВЦЭМ!$B$33:$B$776,I$11)+'СЕТ СН'!$F$11+СВЦЭМ!$D$10+'СЕТ СН'!$F$5-'СЕТ СН'!$F$21</f>
        <v>2450.91654113</v>
      </c>
      <c r="J12" s="36">
        <f>SUMIFS(СВЦЭМ!$D$33:$D$776,СВЦЭМ!$A$33:$A$776,$A12,СВЦЭМ!$B$33:$B$776,J$11)+'СЕТ СН'!$F$11+СВЦЭМ!$D$10+'СЕТ СН'!$F$5-'СЕТ СН'!$F$21</f>
        <v>2398.54122362</v>
      </c>
      <c r="K12" s="36">
        <f>SUMIFS(СВЦЭМ!$D$33:$D$776,СВЦЭМ!$A$33:$A$776,$A12,СВЦЭМ!$B$33:$B$776,K$11)+'СЕТ СН'!$F$11+СВЦЭМ!$D$10+'СЕТ СН'!$F$5-'СЕТ СН'!$F$21</f>
        <v>2379.9846579</v>
      </c>
      <c r="L12" s="36">
        <f>SUMIFS(СВЦЭМ!$D$33:$D$776,СВЦЭМ!$A$33:$A$776,$A12,СВЦЭМ!$B$33:$B$776,L$11)+'СЕТ СН'!$F$11+СВЦЭМ!$D$10+'СЕТ СН'!$F$5-'СЕТ СН'!$F$21</f>
        <v>2372.46015274</v>
      </c>
      <c r="M12" s="36">
        <f>SUMIFS(СВЦЭМ!$D$33:$D$776,СВЦЭМ!$A$33:$A$776,$A12,СВЦЭМ!$B$33:$B$776,M$11)+'СЕТ СН'!$F$11+СВЦЭМ!$D$10+'СЕТ СН'!$F$5-'СЕТ СН'!$F$21</f>
        <v>2375.4679922099999</v>
      </c>
      <c r="N12" s="36">
        <f>SUMIFS(СВЦЭМ!$D$33:$D$776,СВЦЭМ!$A$33:$A$776,$A12,СВЦЭМ!$B$33:$B$776,N$11)+'СЕТ СН'!$F$11+СВЦЭМ!$D$10+'СЕТ СН'!$F$5-'СЕТ СН'!$F$21</f>
        <v>2400.4697537699999</v>
      </c>
      <c r="O12" s="36">
        <f>SUMIFS(СВЦЭМ!$D$33:$D$776,СВЦЭМ!$A$33:$A$776,$A12,СВЦЭМ!$B$33:$B$776,O$11)+'СЕТ СН'!$F$11+СВЦЭМ!$D$10+'СЕТ СН'!$F$5-'СЕТ СН'!$F$21</f>
        <v>2397.05186714</v>
      </c>
      <c r="P12" s="36">
        <f>SUMIFS(СВЦЭМ!$D$33:$D$776,СВЦЭМ!$A$33:$A$776,$A12,СВЦЭМ!$B$33:$B$776,P$11)+'СЕТ СН'!$F$11+СВЦЭМ!$D$10+'СЕТ СН'!$F$5-'СЕТ СН'!$F$21</f>
        <v>2396.0854100400002</v>
      </c>
      <c r="Q12" s="36">
        <f>SUMIFS(СВЦЭМ!$D$33:$D$776,СВЦЭМ!$A$33:$A$776,$A12,СВЦЭМ!$B$33:$B$776,Q$11)+'СЕТ СН'!$F$11+СВЦЭМ!$D$10+'СЕТ СН'!$F$5-'СЕТ СН'!$F$21</f>
        <v>2401.9485773300003</v>
      </c>
      <c r="R12" s="36">
        <f>SUMIFS(СВЦЭМ!$D$33:$D$776,СВЦЭМ!$A$33:$A$776,$A12,СВЦЭМ!$B$33:$B$776,R$11)+'СЕТ СН'!$F$11+СВЦЭМ!$D$10+'СЕТ СН'!$F$5-'СЕТ СН'!$F$21</f>
        <v>2391.1386513500001</v>
      </c>
      <c r="S12" s="36">
        <f>SUMIFS(СВЦЭМ!$D$33:$D$776,СВЦЭМ!$A$33:$A$776,$A12,СВЦЭМ!$B$33:$B$776,S$11)+'СЕТ СН'!$F$11+СВЦЭМ!$D$10+'СЕТ СН'!$F$5-'СЕТ СН'!$F$21</f>
        <v>2396.37240079</v>
      </c>
      <c r="T12" s="36">
        <f>SUMIFS(СВЦЭМ!$D$33:$D$776,СВЦЭМ!$A$33:$A$776,$A12,СВЦЭМ!$B$33:$B$776,T$11)+'СЕТ СН'!$F$11+СВЦЭМ!$D$10+'СЕТ СН'!$F$5-'СЕТ СН'!$F$21</f>
        <v>2390.4789985799998</v>
      </c>
      <c r="U12" s="36">
        <f>SUMIFS(СВЦЭМ!$D$33:$D$776,СВЦЭМ!$A$33:$A$776,$A12,СВЦЭМ!$B$33:$B$776,U$11)+'СЕТ СН'!$F$11+СВЦЭМ!$D$10+'СЕТ СН'!$F$5-'СЕТ СН'!$F$21</f>
        <v>2386.7412605300001</v>
      </c>
      <c r="V12" s="36">
        <f>SUMIFS(СВЦЭМ!$D$33:$D$776,СВЦЭМ!$A$33:$A$776,$A12,СВЦЭМ!$B$33:$B$776,V$11)+'СЕТ СН'!$F$11+СВЦЭМ!$D$10+'СЕТ СН'!$F$5-'СЕТ СН'!$F$21</f>
        <v>2377.61069284</v>
      </c>
      <c r="W12" s="36">
        <f>SUMIFS(СВЦЭМ!$D$33:$D$776,СВЦЭМ!$A$33:$A$776,$A12,СВЦЭМ!$B$33:$B$776,W$11)+'СЕТ СН'!$F$11+СВЦЭМ!$D$10+'СЕТ СН'!$F$5-'СЕТ СН'!$F$21</f>
        <v>2366.4296781100002</v>
      </c>
      <c r="X12" s="36">
        <f>SUMIFS(СВЦЭМ!$D$33:$D$776,СВЦЭМ!$A$33:$A$776,$A12,СВЦЭМ!$B$33:$B$776,X$11)+'СЕТ СН'!$F$11+СВЦЭМ!$D$10+'СЕТ СН'!$F$5-'СЕТ СН'!$F$21</f>
        <v>2394.10775904</v>
      </c>
      <c r="Y12" s="36">
        <f>SUMIFS(СВЦЭМ!$D$33:$D$776,СВЦЭМ!$A$33:$A$776,$A12,СВЦЭМ!$B$33:$B$776,Y$11)+'СЕТ СН'!$F$11+СВЦЭМ!$D$10+'СЕТ СН'!$F$5-'СЕТ СН'!$F$21</f>
        <v>2454.4309367199999</v>
      </c>
      <c r="AA12" s="45"/>
    </row>
    <row r="13" spans="1:27" ht="15.75" x14ac:dyDescent="0.2">
      <c r="A13" s="35">
        <f>A12+1</f>
        <v>44076</v>
      </c>
      <c r="B13" s="36">
        <f>SUMIFS(СВЦЭМ!$D$33:$D$776,СВЦЭМ!$A$33:$A$776,$A13,СВЦЭМ!$B$33:$B$776,B$11)+'СЕТ СН'!$F$11+СВЦЭМ!$D$10+'СЕТ СН'!$F$5-'СЕТ СН'!$F$21</f>
        <v>2479.72623875</v>
      </c>
      <c r="C13" s="36">
        <f>SUMIFS(СВЦЭМ!$D$33:$D$776,СВЦЭМ!$A$33:$A$776,$A13,СВЦЭМ!$B$33:$B$776,C$11)+'СЕТ СН'!$F$11+СВЦЭМ!$D$10+'СЕТ СН'!$F$5-'СЕТ СН'!$F$21</f>
        <v>2539.2366204800001</v>
      </c>
      <c r="D13" s="36">
        <f>SUMIFS(СВЦЭМ!$D$33:$D$776,СВЦЭМ!$A$33:$A$776,$A13,СВЦЭМ!$B$33:$B$776,D$11)+'СЕТ СН'!$F$11+СВЦЭМ!$D$10+'СЕТ СН'!$F$5-'СЕТ СН'!$F$21</f>
        <v>2579.6108595599999</v>
      </c>
      <c r="E13" s="36">
        <f>SUMIFS(СВЦЭМ!$D$33:$D$776,СВЦЭМ!$A$33:$A$776,$A13,СВЦЭМ!$B$33:$B$776,E$11)+'СЕТ СН'!$F$11+СВЦЭМ!$D$10+'СЕТ СН'!$F$5-'СЕТ СН'!$F$21</f>
        <v>2596.5419247999998</v>
      </c>
      <c r="F13" s="36">
        <f>SUMIFS(СВЦЭМ!$D$33:$D$776,СВЦЭМ!$A$33:$A$776,$A13,СВЦЭМ!$B$33:$B$776,F$11)+'СЕТ СН'!$F$11+СВЦЭМ!$D$10+'СЕТ СН'!$F$5-'СЕТ СН'!$F$21</f>
        <v>2596.5703378600001</v>
      </c>
      <c r="G13" s="36">
        <f>SUMIFS(СВЦЭМ!$D$33:$D$776,СВЦЭМ!$A$33:$A$776,$A13,СВЦЭМ!$B$33:$B$776,G$11)+'СЕТ СН'!$F$11+СВЦЭМ!$D$10+'СЕТ СН'!$F$5-'СЕТ СН'!$F$21</f>
        <v>2573.69265868</v>
      </c>
      <c r="H13" s="36">
        <f>SUMIFS(СВЦЭМ!$D$33:$D$776,СВЦЭМ!$A$33:$A$776,$A13,СВЦЭМ!$B$33:$B$776,H$11)+'СЕТ СН'!$F$11+СВЦЭМ!$D$10+'СЕТ СН'!$F$5-'СЕТ СН'!$F$21</f>
        <v>2518.8085787600003</v>
      </c>
      <c r="I13" s="36">
        <f>SUMIFS(СВЦЭМ!$D$33:$D$776,СВЦЭМ!$A$33:$A$776,$A13,СВЦЭМ!$B$33:$B$776,I$11)+'СЕТ СН'!$F$11+СВЦЭМ!$D$10+'СЕТ СН'!$F$5-'СЕТ СН'!$F$21</f>
        <v>2447.8833982800002</v>
      </c>
      <c r="J13" s="36">
        <f>SUMIFS(СВЦЭМ!$D$33:$D$776,СВЦЭМ!$A$33:$A$776,$A13,СВЦЭМ!$B$33:$B$776,J$11)+'СЕТ СН'!$F$11+СВЦЭМ!$D$10+'СЕТ СН'!$F$5-'СЕТ СН'!$F$21</f>
        <v>2385.6389995</v>
      </c>
      <c r="K13" s="36">
        <f>SUMIFS(СВЦЭМ!$D$33:$D$776,СВЦЭМ!$A$33:$A$776,$A13,СВЦЭМ!$B$33:$B$776,K$11)+'СЕТ СН'!$F$11+СВЦЭМ!$D$10+'СЕТ СН'!$F$5-'СЕТ СН'!$F$21</f>
        <v>2384.2550235099998</v>
      </c>
      <c r="L13" s="36">
        <f>SUMIFS(СВЦЭМ!$D$33:$D$776,СВЦЭМ!$A$33:$A$776,$A13,СВЦЭМ!$B$33:$B$776,L$11)+'СЕТ СН'!$F$11+СВЦЭМ!$D$10+'СЕТ СН'!$F$5-'СЕТ СН'!$F$21</f>
        <v>2389.8891171300002</v>
      </c>
      <c r="M13" s="36">
        <f>SUMIFS(СВЦЭМ!$D$33:$D$776,СВЦЭМ!$A$33:$A$776,$A13,СВЦЭМ!$B$33:$B$776,M$11)+'СЕТ СН'!$F$11+СВЦЭМ!$D$10+'СЕТ СН'!$F$5-'СЕТ СН'!$F$21</f>
        <v>2389.2591593799998</v>
      </c>
      <c r="N13" s="36">
        <f>SUMIFS(СВЦЭМ!$D$33:$D$776,СВЦЭМ!$A$33:$A$776,$A13,СВЦЭМ!$B$33:$B$776,N$11)+'СЕТ СН'!$F$11+СВЦЭМ!$D$10+'СЕТ СН'!$F$5-'СЕТ СН'!$F$21</f>
        <v>2400.55846526</v>
      </c>
      <c r="O13" s="36">
        <f>SUMIFS(СВЦЭМ!$D$33:$D$776,СВЦЭМ!$A$33:$A$776,$A13,СВЦЭМ!$B$33:$B$776,O$11)+'СЕТ СН'!$F$11+СВЦЭМ!$D$10+'СЕТ СН'!$F$5-'СЕТ СН'!$F$21</f>
        <v>2406.94361235</v>
      </c>
      <c r="P13" s="36">
        <f>SUMIFS(СВЦЭМ!$D$33:$D$776,СВЦЭМ!$A$33:$A$776,$A13,СВЦЭМ!$B$33:$B$776,P$11)+'СЕТ СН'!$F$11+СВЦЭМ!$D$10+'СЕТ СН'!$F$5-'СЕТ СН'!$F$21</f>
        <v>2410.7811161899999</v>
      </c>
      <c r="Q13" s="36">
        <f>SUMIFS(СВЦЭМ!$D$33:$D$776,СВЦЭМ!$A$33:$A$776,$A13,СВЦЭМ!$B$33:$B$776,Q$11)+'СЕТ СН'!$F$11+СВЦЭМ!$D$10+'СЕТ СН'!$F$5-'СЕТ СН'!$F$21</f>
        <v>2409.4300112599999</v>
      </c>
      <c r="R13" s="36">
        <f>SUMIFS(СВЦЭМ!$D$33:$D$776,СВЦЭМ!$A$33:$A$776,$A13,СВЦЭМ!$B$33:$B$776,R$11)+'СЕТ СН'!$F$11+СВЦЭМ!$D$10+'СЕТ СН'!$F$5-'СЕТ СН'!$F$21</f>
        <v>2399.91880154</v>
      </c>
      <c r="S13" s="36">
        <f>SUMIFS(СВЦЭМ!$D$33:$D$776,СВЦЭМ!$A$33:$A$776,$A13,СВЦЭМ!$B$33:$B$776,S$11)+'СЕТ СН'!$F$11+СВЦЭМ!$D$10+'СЕТ СН'!$F$5-'СЕТ СН'!$F$21</f>
        <v>2404.9769140200001</v>
      </c>
      <c r="T13" s="36">
        <f>SUMIFS(СВЦЭМ!$D$33:$D$776,СВЦЭМ!$A$33:$A$776,$A13,СВЦЭМ!$B$33:$B$776,T$11)+'СЕТ СН'!$F$11+СВЦЭМ!$D$10+'СЕТ СН'!$F$5-'СЕТ СН'!$F$21</f>
        <v>2356.1017371299999</v>
      </c>
      <c r="U13" s="36">
        <f>SUMIFS(СВЦЭМ!$D$33:$D$776,СВЦЭМ!$A$33:$A$776,$A13,СВЦЭМ!$B$33:$B$776,U$11)+'СЕТ СН'!$F$11+СВЦЭМ!$D$10+'СЕТ СН'!$F$5-'СЕТ СН'!$F$21</f>
        <v>2336.1152347699999</v>
      </c>
      <c r="V13" s="36">
        <f>SUMIFS(СВЦЭМ!$D$33:$D$776,СВЦЭМ!$A$33:$A$776,$A13,СВЦЭМ!$B$33:$B$776,V$11)+'СЕТ СН'!$F$11+СВЦЭМ!$D$10+'СЕТ СН'!$F$5-'СЕТ СН'!$F$21</f>
        <v>2318.7527529600002</v>
      </c>
      <c r="W13" s="36">
        <f>SUMIFS(СВЦЭМ!$D$33:$D$776,СВЦЭМ!$A$33:$A$776,$A13,СВЦЭМ!$B$33:$B$776,W$11)+'СЕТ СН'!$F$11+СВЦЭМ!$D$10+'СЕТ СН'!$F$5-'СЕТ СН'!$F$21</f>
        <v>2325.66485259</v>
      </c>
      <c r="X13" s="36">
        <f>SUMIFS(СВЦЭМ!$D$33:$D$776,СВЦЭМ!$A$33:$A$776,$A13,СВЦЭМ!$B$33:$B$776,X$11)+'СЕТ СН'!$F$11+СВЦЭМ!$D$10+'СЕТ СН'!$F$5-'СЕТ СН'!$F$21</f>
        <v>2376.1043393499999</v>
      </c>
      <c r="Y13" s="36">
        <f>SUMIFS(СВЦЭМ!$D$33:$D$776,СВЦЭМ!$A$33:$A$776,$A13,СВЦЭМ!$B$33:$B$776,Y$11)+'СЕТ СН'!$F$11+СВЦЭМ!$D$10+'СЕТ СН'!$F$5-'СЕТ СН'!$F$21</f>
        <v>2413.3203343300002</v>
      </c>
    </row>
    <row r="14" spans="1:27" ht="15.75" x14ac:dyDescent="0.2">
      <c r="A14" s="35">
        <f t="shared" ref="A14:A42" si="0">A13+1</f>
        <v>44077</v>
      </c>
      <c r="B14" s="36">
        <f>SUMIFS(СВЦЭМ!$D$33:$D$776,СВЦЭМ!$A$33:$A$776,$A14,СВЦЭМ!$B$33:$B$776,B$11)+'СЕТ СН'!$F$11+СВЦЭМ!$D$10+'СЕТ СН'!$F$5-'СЕТ СН'!$F$21</f>
        <v>2509.12767682</v>
      </c>
      <c r="C14" s="36">
        <f>SUMIFS(СВЦЭМ!$D$33:$D$776,СВЦЭМ!$A$33:$A$776,$A14,СВЦЭМ!$B$33:$B$776,C$11)+'СЕТ СН'!$F$11+СВЦЭМ!$D$10+'СЕТ СН'!$F$5-'СЕТ СН'!$F$21</f>
        <v>2534.9142770799999</v>
      </c>
      <c r="D14" s="36">
        <f>SUMIFS(СВЦЭМ!$D$33:$D$776,СВЦЭМ!$A$33:$A$776,$A14,СВЦЭМ!$B$33:$B$776,D$11)+'СЕТ СН'!$F$11+СВЦЭМ!$D$10+'СЕТ СН'!$F$5-'СЕТ СН'!$F$21</f>
        <v>2519.0598603600001</v>
      </c>
      <c r="E14" s="36">
        <f>SUMIFS(СВЦЭМ!$D$33:$D$776,СВЦЭМ!$A$33:$A$776,$A14,СВЦЭМ!$B$33:$B$776,E$11)+'СЕТ СН'!$F$11+СВЦЭМ!$D$10+'СЕТ СН'!$F$5-'СЕТ СН'!$F$21</f>
        <v>2516.1893359699998</v>
      </c>
      <c r="F14" s="36">
        <f>SUMIFS(СВЦЭМ!$D$33:$D$776,СВЦЭМ!$A$33:$A$776,$A14,СВЦЭМ!$B$33:$B$776,F$11)+'СЕТ СН'!$F$11+СВЦЭМ!$D$10+'СЕТ СН'!$F$5-'СЕТ СН'!$F$21</f>
        <v>2516.17839138</v>
      </c>
      <c r="G14" s="36">
        <f>SUMIFS(СВЦЭМ!$D$33:$D$776,СВЦЭМ!$A$33:$A$776,$A14,СВЦЭМ!$B$33:$B$776,G$11)+'СЕТ СН'!$F$11+СВЦЭМ!$D$10+'СЕТ СН'!$F$5-'СЕТ СН'!$F$21</f>
        <v>2520.3950785699999</v>
      </c>
      <c r="H14" s="36">
        <f>SUMIFS(СВЦЭМ!$D$33:$D$776,СВЦЭМ!$A$33:$A$776,$A14,СВЦЭМ!$B$33:$B$776,H$11)+'СЕТ СН'!$F$11+СВЦЭМ!$D$10+'СЕТ СН'!$F$5-'СЕТ СН'!$F$21</f>
        <v>2503.9465485700002</v>
      </c>
      <c r="I14" s="36">
        <f>SUMIFS(СВЦЭМ!$D$33:$D$776,СВЦЭМ!$A$33:$A$776,$A14,СВЦЭМ!$B$33:$B$776,I$11)+'СЕТ СН'!$F$11+СВЦЭМ!$D$10+'СЕТ СН'!$F$5-'СЕТ СН'!$F$21</f>
        <v>2434.24021382</v>
      </c>
      <c r="J14" s="36">
        <f>SUMIFS(СВЦЭМ!$D$33:$D$776,СВЦЭМ!$A$33:$A$776,$A14,СВЦЭМ!$B$33:$B$776,J$11)+'СЕТ СН'!$F$11+СВЦЭМ!$D$10+'СЕТ СН'!$F$5-'СЕТ СН'!$F$21</f>
        <v>2418.43572683</v>
      </c>
      <c r="K14" s="36">
        <f>SUMIFS(СВЦЭМ!$D$33:$D$776,СВЦЭМ!$A$33:$A$776,$A14,СВЦЭМ!$B$33:$B$776,K$11)+'СЕТ СН'!$F$11+СВЦЭМ!$D$10+'СЕТ СН'!$F$5-'СЕТ СН'!$F$21</f>
        <v>2453.1371265799999</v>
      </c>
      <c r="L14" s="36">
        <f>SUMIFS(СВЦЭМ!$D$33:$D$776,СВЦЭМ!$A$33:$A$776,$A14,СВЦЭМ!$B$33:$B$776,L$11)+'СЕТ СН'!$F$11+СВЦЭМ!$D$10+'СЕТ СН'!$F$5-'СЕТ СН'!$F$21</f>
        <v>2443.41373441</v>
      </c>
      <c r="M14" s="36">
        <f>SUMIFS(СВЦЭМ!$D$33:$D$776,СВЦЭМ!$A$33:$A$776,$A14,СВЦЭМ!$B$33:$B$776,M$11)+'СЕТ СН'!$F$11+СВЦЭМ!$D$10+'СЕТ СН'!$F$5-'СЕТ СН'!$F$21</f>
        <v>2450.7617743400001</v>
      </c>
      <c r="N14" s="36">
        <f>SUMIFS(СВЦЭМ!$D$33:$D$776,СВЦЭМ!$A$33:$A$776,$A14,СВЦЭМ!$B$33:$B$776,N$11)+'СЕТ СН'!$F$11+СВЦЭМ!$D$10+'СЕТ СН'!$F$5-'СЕТ СН'!$F$21</f>
        <v>2458.5346513200002</v>
      </c>
      <c r="O14" s="36">
        <f>SUMIFS(СВЦЭМ!$D$33:$D$776,СВЦЭМ!$A$33:$A$776,$A14,СВЦЭМ!$B$33:$B$776,O$11)+'СЕТ СН'!$F$11+СВЦЭМ!$D$10+'СЕТ СН'!$F$5-'СЕТ СН'!$F$21</f>
        <v>2460.4027703900001</v>
      </c>
      <c r="P14" s="36">
        <f>SUMIFS(СВЦЭМ!$D$33:$D$776,СВЦЭМ!$A$33:$A$776,$A14,СВЦЭМ!$B$33:$B$776,P$11)+'СЕТ СН'!$F$11+СВЦЭМ!$D$10+'СЕТ СН'!$F$5-'СЕТ СН'!$F$21</f>
        <v>2464.2324048800001</v>
      </c>
      <c r="Q14" s="36">
        <f>SUMIFS(СВЦЭМ!$D$33:$D$776,СВЦЭМ!$A$33:$A$776,$A14,СВЦЭМ!$B$33:$B$776,Q$11)+'СЕТ СН'!$F$11+СВЦЭМ!$D$10+'СЕТ СН'!$F$5-'СЕТ СН'!$F$21</f>
        <v>2459.7499769699998</v>
      </c>
      <c r="R14" s="36">
        <f>SUMIFS(СВЦЭМ!$D$33:$D$776,СВЦЭМ!$A$33:$A$776,$A14,СВЦЭМ!$B$33:$B$776,R$11)+'СЕТ СН'!$F$11+СВЦЭМ!$D$10+'СЕТ СН'!$F$5-'СЕТ СН'!$F$21</f>
        <v>2453.8482484000001</v>
      </c>
      <c r="S14" s="36">
        <f>SUMIFS(СВЦЭМ!$D$33:$D$776,СВЦЭМ!$A$33:$A$776,$A14,СВЦЭМ!$B$33:$B$776,S$11)+'СЕТ СН'!$F$11+СВЦЭМ!$D$10+'СЕТ СН'!$F$5-'СЕТ СН'!$F$21</f>
        <v>2455.1815620299999</v>
      </c>
      <c r="T14" s="36">
        <f>SUMIFS(СВЦЭМ!$D$33:$D$776,СВЦЭМ!$A$33:$A$776,$A14,СВЦЭМ!$B$33:$B$776,T$11)+'СЕТ СН'!$F$11+СВЦЭМ!$D$10+'СЕТ СН'!$F$5-'СЕТ СН'!$F$21</f>
        <v>2415.8104214300001</v>
      </c>
      <c r="U14" s="36">
        <f>SUMIFS(СВЦЭМ!$D$33:$D$776,СВЦЭМ!$A$33:$A$776,$A14,СВЦЭМ!$B$33:$B$776,U$11)+'СЕТ СН'!$F$11+СВЦЭМ!$D$10+'СЕТ СН'!$F$5-'СЕТ СН'!$F$21</f>
        <v>2398.57827671</v>
      </c>
      <c r="V14" s="36">
        <f>SUMIFS(СВЦЭМ!$D$33:$D$776,СВЦЭМ!$A$33:$A$776,$A14,СВЦЭМ!$B$33:$B$776,V$11)+'СЕТ СН'!$F$11+СВЦЭМ!$D$10+'СЕТ СН'!$F$5-'СЕТ СН'!$F$21</f>
        <v>2402.2185790100002</v>
      </c>
      <c r="W14" s="36">
        <f>SUMIFS(СВЦЭМ!$D$33:$D$776,СВЦЭМ!$A$33:$A$776,$A14,СВЦЭМ!$B$33:$B$776,W$11)+'СЕТ СН'!$F$11+СВЦЭМ!$D$10+'СЕТ СН'!$F$5-'СЕТ СН'!$F$21</f>
        <v>2393.1488019500002</v>
      </c>
      <c r="X14" s="36">
        <f>SUMIFS(СВЦЭМ!$D$33:$D$776,СВЦЭМ!$A$33:$A$776,$A14,СВЦЭМ!$B$33:$B$776,X$11)+'СЕТ СН'!$F$11+СВЦЭМ!$D$10+'СЕТ СН'!$F$5-'СЕТ СН'!$F$21</f>
        <v>2453.65617797</v>
      </c>
      <c r="Y14" s="36">
        <f>SUMIFS(СВЦЭМ!$D$33:$D$776,СВЦЭМ!$A$33:$A$776,$A14,СВЦЭМ!$B$33:$B$776,Y$11)+'СЕТ СН'!$F$11+СВЦЭМ!$D$10+'СЕТ СН'!$F$5-'СЕТ СН'!$F$21</f>
        <v>2457.2324993500001</v>
      </c>
    </row>
    <row r="15" spans="1:27" ht="15.75" x14ac:dyDescent="0.2">
      <c r="A15" s="35">
        <f t="shared" si="0"/>
        <v>44078</v>
      </c>
      <c r="B15" s="36">
        <f>SUMIFS(СВЦЭМ!$D$33:$D$776,СВЦЭМ!$A$33:$A$776,$A15,СВЦЭМ!$B$33:$B$776,B$11)+'СЕТ СН'!$F$11+СВЦЭМ!$D$10+'СЕТ СН'!$F$5-'СЕТ СН'!$F$21</f>
        <v>2533.1398122800001</v>
      </c>
      <c r="C15" s="36">
        <f>SUMIFS(СВЦЭМ!$D$33:$D$776,СВЦЭМ!$A$33:$A$776,$A15,СВЦЭМ!$B$33:$B$776,C$11)+'СЕТ СН'!$F$11+СВЦЭМ!$D$10+'СЕТ СН'!$F$5-'СЕТ СН'!$F$21</f>
        <v>2536.3799480100001</v>
      </c>
      <c r="D15" s="36">
        <f>SUMIFS(СВЦЭМ!$D$33:$D$776,СВЦЭМ!$A$33:$A$776,$A15,СВЦЭМ!$B$33:$B$776,D$11)+'СЕТ СН'!$F$11+СВЦЭМ!$D$10+'СЕТ СН'!$F$5-'СЕТ СН'!$F$21</f>
        <v>2519.1244610499998</v>
      </c>
      <c r="E15" s="36">
        <f>SUMIFS(СВЦЭМ!$D$33:$D$776,СВЦЭМ!$A$33:$A$776,$A15,СВЦЭМ!$B$33:$B$776,E$11)+'СЕТ СН'!$F$11+СВЦЭМ!$D$10+'СЕТ СН'!$F$5-'СЕТ СН'!$F$21</f>
        <v>2513.7178400600001</v>
      </c>
      <c r="F15" s="36">
        <f>SUMIFS(СВЦЭМ!$D$33:$D$776,СВЦЭМ!$A$33:$A$776,$A15,СВЦЭМ!$B$33:$B$776,F$11)+'СЕТ СН'!$F$11+СВЦЭМ!$D$10+'СЕТ СН'!$F$5-'СЕТ СН'!$F$21</f>
        <v>2513.8179208800002</v>
      </c>
      <c r="G15" s="36">
        <f>SUMIFS(СВЦЭМ!$D$33:$D$776,СВЦЭМ!$A$33:$A$776,$A15,СВЦЭМ!$B$33:$B$776,G$11)+'СЕТ СН'!$F$11+СВЦЭМ!$D$10+'СЕТ СН'!$F$5-'СЕТ СН'!$F$21</f>
        <v>2519.1462773799999</v>
      </c>
      <c r="H15" s="36">
        <f>SUMIFS(СВЦЭМ!$D$33:$D$776,СВЦЭМ!$A$33:$A$776,$A15,СВЦЭМ!$B$33:$B$776,H$11)+'СЕТ СН'!$F$11+СВЦЭМ!$D$10+'СЕТ СН'!$F$5-'СЕТ СН'!$F$21</f>
        <v>2503.2070087699999</v>
      </c>
      <c r="I15" s="36">
        <f>SUMIFS(СВЦЭМ!$D$33:$D$776,СВЦЭМ!$A$33:$A$776,$A15,СВЦЭМ!$B$33:$B$776,I$11)+'СЕТ СН'!$F$11+СВЦЭМ!$D$10+'СЕТ СН'!$F$5-'СЕТ СН'!$F$21</f>
        <v>2462.6513424899999</v>
      </c>
      <c r="J15" s="36">
        <f>SUMIFS(СВЦЭМ!$D$33:$D$776,СВЦЭМ!$A$33:$A$776,$A15,СВЦЭМ!$B$33:$B$776,J$11)+'СЕТ СН'!$F$11+СВЦЭМ!$D$10+'СЕТ СН'!$F$5-'СЕТ СН'!$F$21</f>
        <v>2451.29703109</v>
      </c>
      <c r="K15" s="36">
        <f>SUMIFS(СВЦЭМ!$D$33:$D$776,СВЦЭМ!$A$33:$A$776,$A15,СВЦЭМ!$B$33:$B$776,K$11)+'СЕТ СН'!$F$11+СВЦЭМ!$D$10+'СЕТ СН'!$F$5-'СЕТ СН'!$F$21</f>
        <v>2412.6555392</v>
      </c>
      <c r="L15" s="36">
        <f>SUMIFS(СВЦЭМ!$D$33:$D$776,СВЦЭМ!$A$33:$A$776,$A15,СВЦЭМ!$B$33:$B$776,L$11)+'СЕТ СН'!$F$11+СВЦЭМ!$D$10+'СЕТ СН'!$F$5-'СЕТ СН'!$F$21</f>
        <v>2406.6695486399999</v>
      </c>
      <c r="M15" s="36">
        <f>SUMIFS(СВЦЭМ!$D$33:$D$776,СВЦЭМ!$A$33:$A$776,$A15,СВЦЭМ!$B$33:$B$776,M$11)+'СЕТ СН'!$F$11+СВЦЭМ!$D$10+'СЕТ СН'!$F$5-'СЕТ СН'!$F$21</f>
        <v>2401.3539486099999</v>
      </c>
      <c r="N15" s="36">
        <f>SUMIFS(СВЦЭМ!$D$33:$D$776,СВЦЭМ!$A$33:$A$776,$A15,СВЦЭМ!$B$33:$B$776,N$11)+'СЕТ СН'!$F$11+СВЦЭМ!$D$10+'СЕТ СН'!$F$5-'СЕТ СН'!$F$21</f>
        <v>2421.43503968</v>
      </c>
      <c r="O15" s="36">
        <f>SUMIFS(СВЦЭМ!$D$33:$D$776,СВЦЭМ!$A$33:$A$776,$A15,СВЦЭМ!$B$33:$B$776,O$11)+'СЕТ СН'!$F$11+СВЦЭМ!$D$10+'СЕТ СН'!$F$5-'СЕТ СН'!$F$21</f>
        <v>2444.1672674199999</v>
      </c>
      <c r="P15" s="36">
        <f>SUMIFS(СВЦЭМ!$D$33:$D$776,СВЦЭМ!$A$33:$A$776,$A15,СВЦЭМ!$B$33:$B$776,P$11)+'СЕТ СН'!$F$11+СВЦЭМ!$D$10+'СЕТ СН'!$F$5-'СЕТ СН'!$F$21</f>
        <v>2445.9431214000001</v>
      </c>
      <c r="Q15" s="36">
        <f>SUMIFS(СВЦЭМ!$D$33:$D$776,СВЦЭМ!$A$33:$A$776,$A15,СВЦЭМ!$B$33:$B$776,Q$11)+'СЕТ СН'!$F$11+СВЦЭМ!$D$10+'СЕТ СН'!$F$5-'СЕТ СН'!$F$21</f>
        <v>2430.97501723</v>
      </c>
      <c r="R15" s="36">
        <f>SUMIFS(СВЦЭМ!$D$33:$D$776,СВЦЭМ!$A$33:$A$776,$A15,СВЦЭМ!$B$33:$B$776,R$11)+'СЕТ СН'!$F$11+СВЦЭМ!$D$10+'СЕТ СН'!$F$5-'СЕТ СН'!$F$21</f>
        <v>2441.3968946999998</v>
      </c>
      <c r="S15" s="36">
        <f>SUMIFS(СВЦЭМ!$D$33:$D$776,СВЦЭМ!$A$33:$A$776,$A15,СВЦЭМ!$B$33:$B$776,S$11)+'СЕТ СН'!$F$11+СВЦЭМ!$D$10+'СЕТ СН'!$F$5-'СЕТ СН'!$F$21</f>
        <v>2454.6356002699999</v>
      </c>
      <c r="T15" s="36">
        <f>SUMIFS(СВЦЭМ!$D$33:$D$776,СВЦЭМ!$A$33:$A$776,$A15,СВЦЭМ!$B$33:$B$776,T$11)+'СЕТ СН'!$F$11+СВЦЭМ!$D$10+'СЕТ СН'!$F$5-'СЕТ СН'!$F$21</f>
        <v>2443.5740743400002</v>
      </c>
      <c r="U15" s="36">
        <f>SUMIFS(СВЦЭМ!$D$33:$D$776,СВЦЭМ!$A$33:$A$776,$A15,СВЦЭМ!$B$33:$B$776,U$11)+'СЕТ СН'!$F$11+СВЦЭМ!$D$10+'СЕТ СН'!$F$5-'СЕТ СН'!$F$21</f>
        <v>2421.0985041399999</v>
      </c>
      <c r="V15" s="36">
        <f>SUMIFS(СВЦЭМ!$D$33:$D$776,СВЦЭМ!$A$33:$A$776,$A15,СВЦЭМ!$B$33:$B$776,V$11)+'СЕТ СН'!$F$11+СВЦЭМ!$D$10+'СЕТ СН'!$F$5-'СЕТ СН'!$F$21</f>
        <v>2426.3409500899998</v>
      </c>
      <c r="W15" s="36">
        <f>SUMIFS(СВЦЭМ!$D$33:$D$776,СВЦЭМ!$A$33:$A$776,$A15,СВЦЭМ!$B$33:$B$776,W$11)+'СЕТ СН'!$F$11+СВЦЭМ!$D$10+'СЕТ СН'!$F$5-'СЕТ СН'!$F$21</f>
        <v>2435.2742603500001</v>
      </c>
      <c r="X15" s="36">
        <f>SUMIFS(СВЦЭМ!$D$33:$D$776,СВЦЭМ!$A$33:$A$776,$A15,СВЦЭМ!$B$33:$B$776,X$11)+'СЕТ СН'!$F$11+СВЦЭМ!$D$10+'СЕТ СН'!$F$5-'СЕТ СН'!$F$21</f>
        <v>2448.9266650499999</v>
      </c>
      <c r="Y15" s="36">
        <f>SUMIFS(СВЦЭМ!$D$33:$D$776,СВЦЭМ!$A$33:$A$776,$A15,СВЦЭМ!$B$33:$B$776,Y$11)+'СЕТ СН'!$F$11+СВЦЭМ!$D$10+'СЕТ СН'!$F$5-'СЕТ СН'!$F$21</f>
        <v>2474.64993903</v>
      </c>
    </row>
    <row r="16" spans="1:27" ht="15.75" x14ac:dyDescent="0.2">
      <c r="A16" s="35">
        <f t="shared" si="0"/>
        <v>44079</v>
      </c>
      <c r="B16" s="36">
        <f>SUMIFS(СВЦЭМ!$D$33:$D$776,СВЦЭМ!$A$33:$A$776,$A16,СВЦЭМ!$B$33:$B$776,B$11)+'СЕТ СН'!$F$11+СВЦЭМ!$D$10+'СЕТ СН'!$F$5-'СЕТ СН'!$F$21</f>
        <v>2495.8267325900001</v>
      </c>
      <c r="C16" s="36">
        <f>SUMIFS(СВЦЭМ!$D$33:$D$776,СВЦЭМ!$A$33:$A$776,$A16,СВЦЭМ!$B$33:$B$776,C$11)+'СЕТ СН'!$F$11+СВЦЭМ!$D$10+'СЕТ СН'!$F$5-'СЕТ СН'!$F$21</f>
        <v>2531.1449975599999</v>
      </c>
      <c r="D16" s="36">
        <f>SUMIFS(СВЦЭМ!$D$33:$D$776,СВЦЭМ!$A$33:$A$776,$A16,СВЦЭМ!$B$33:$B$776,D$11)+'СЕТ СН'!$F$11+СВЦЭМ!$D$10+'СЕТ СН'!$F$5-'СЕТ СН'!$F$21</f>
        <v>2526.85603743</v>
      </c>
      <c r="E16" s="36">
        <f>SUMIFS(СВЦЭМ!$D$33:$D$776,СВЦЭМ!$A$33:$A$776,$A16,СВЦЭМ!$B$33:$B$776,E$11)+'СЕТ СН'!$F$11+СВЦЭМ!$D$10+'СЕТ СН'!$F$5-'СЕТ СН'!$F$21</f>
        <v>2537.2340466699998</v>
      </c>
      <c r="F16" s="36">
        <f>SUMIFS(СВЦЭМ!$D$33:$D$776,СВЦЭМ!$A$33:$A$776,$A16,СВЦЭМ!$B$33:$B$776,F$11)+'СЕТ СН'!$F$11+СВЦЭМ!$D$10+'СЕТ СН'!$F$5-'СЕТ СН'!$F$21</f>
        <v>2544.6308016000003</v>
      </c>
      <c r="G16" s="36">
        <f>SUMIFS(СВЦЭМ!$D$33:$D$776,СВЦЭМ!$A$33:$A$776,$A16,СВЦЭМ!$B$33:$B$776,G$11)+'СЕТ СН'!$F$11+СВЦЭМ!$D$10+'СЕТ СН'!$F$5-'СЕТ СН'!$F$21</f>
        <v>2545.2184141899997</v>
      </c>
      <c r="H16" s="36">
        <f>SUMIFS(СВЦЭМ!$D$33:$D$776,СВЦЭМ!$A$33:$A$776,$A16,СВЦЭМ!$B$33:$B$776,H$11)+'СЕТ СН'!$F$11+СВЦЭМ!$D$10+'СЕТ СН'!$F$5-'СЕТ СН'!$F$21</f>
        <v>2531.0570038400001</v>
      </c>
      <c r="I16" s="36">
        <f>SUMIFS(СВЦЭМ!$D$33:$D$776,СВЦЭМ!$A$33:$A$776,$A16,СВЦЭМ!$B$33:$B$776,I$11)+'СЕТ СН'!$F$11+СВЦЭМ!$D$10+'СЕТ СН'!$F$5-'СЕТ СН'!$F$21</f>
        <v>2473.97985591</v>
      </c>
      <c r="J16" s="36">
        <f>SUMIFS(СВЦЭМ!$D$33:$D$776,СВЦЭМ!$A$33:$A$776,$A16,СВЦЭМ!$B$33:$B$776,J$11)+'СЕТ СН'!$F$11+СВЦЭМ!$D$10+'СЕТ СН'!$F$5-'СЕТ СН'!$F$21</f>
        <v>2464.2276666600001</v>
      </c>
      <c r="K16" s="36">
        <f>SUMIFS(СВЦЭМ!$D$33:$D$776,СВЦЭМ!$A$33:$A$776,$A16,СВЦЭМ!$B$33:$B$776,K$11)+'СЕТ СН'!$F$11+СВЦЭМ!$D$10+'СЕТ СН'!$F$5-'СЕТ СН'!$F$21</f>
        <v>2433.9644966400001</v>
      </c>
      <c r="L16" s="36">
        <f>SUMIFS(СВЦЭМ!$D$33:$D$776,СВЦЭМ!$A$33:$A$776,$A16,СВЦЭМ!$B$33:$B$776,L$11)+'СЕТ СН'!$F$11+СВЦЭМ!$D$10+'СЕТ СН'!$F$5-'СЕТ СН'!$F$21</f>
        <v>2408.1579043699999</v>
      </c>
      <c r="M16" s="36">
        <f>SUMIFS(СВЦЭМ!$D$33:$D$776,СВЦЭМ!$A$33:$A$776,$A16,СВЦЭМ!$B$33:$B$776,M$11)+'СЕТ СН'!$F$11+СВЦЭМ!$D$10+'СЕТ СН'!$F$5-'СЕТ СН'!$F$21</f>
        <v>2394.77490502</v>
      </c>
      <c r="N16" s="36">
        <f>SUMIFS(СВЦЭМ!$D$33:$D$776,СВЦЭМ!$A$33:$A$776,$A16,СВЦЭМ!$B$33:$B$776,N$11)+'СЕТ СН'!$F$11+СВЦЭМ!$D$10+'СЕТ СН'!$F$5-'СЕТ СН'!$F$21</f>
        <v>2404.0521025500002</v>
      </c>
      <c r="O16" s="36">
        <f>SUMIFS(СВЦЭМ!$D$33:$D$776,СВЦЭМ!$A$33:$A$776,$A16,СВЦЭМ!$B$33:$B$776,O$11)+'СЕТ СН'!$F$11+СВЦЭМ!$D$10+'СЕТ СН'!$F$5-'СЕТ СН'!$F$21</f>
        <v>2406.1938600499998</v>
      </c>
      <c r="P16" s="36">
        <f>SUMIFS(СВЦЭМ!$D$33:$D$776,СВЦЭМ!$A$33:$A$776,$A16,СВЦЭМ!$B$33:$B$776,P$11)+'СЕТ СН'!$F$11+СВЦЭМ!$D$10+'СЕТ СН'!$F$5-'СЕТ СН'!$F$21</f>
        <v>2400.3334697499999</v>
      </c>
      <c r="Q16" s="36">
        <f>SUMIFS(СВЦЭМ!$D$33:$D$776,СВЦЭМ!$A$33:$A$776,$A16,СВЦЭМ!$B$33:$B$776,Q$11)+'СЕТ СН'!$F$11+СВЦЭМ!$D$10+'СЕТ СН'!$F$5-'СЕТ СН'!$F$21</f>
        <v>2381.9651067</v>
      </c>
      <c r="R16" s="36">
        <f>SUMIFS(СВЦЭМ!$D$33:$D$776,СВЦЭМ!$A$33:$A$776,$A16,СВЦЭМ!$B$33:$B$776,R$11)+'СЕТ СН'!$F$11+СВЦЭМ!$D$10+'СЕТ СН'!$F$5-'СЕТ СН'!$F$21</f>
        <v>2400.9768808200001</v>
      </c>
      <c r="S16" s="36">
        <f>SUMIFS(СВЦЭМ!$D$33:$D$776,СВЦЭМ!$A$33:$A$776,$A16,СВЦЭМ!$B$33:$B$776,S$11)+'СЕТ СН'!$F$11+СВЦЭМ!$D$10+'СЕТ СН'!$F$5-'СЕТ СН'!$F$21</f>
        <v>2410.60774713</v>
      </c>
      <c r="T16" s="36">
        <f>SUMIFS(СВЦЭМ!$D$33:$D$776,СВЦЭМ!$A$33:$A$776,$A16,СВЦЭМ!$B$33:$B$776,T$11)+'СЕТ СН'!$F$11+СВЦЭМ!$D$10+'СЕТ СН'!$F$5-'СЕТ СН'!$F$21</f>
        <v>2403.2963433499999</v>
      </c>
      <c r="U16" s="36">
        <f>SUMIFS(СВЦЭМ!$D$33:$D$776,СВЦЭМ!$A$33:$A$776,$A16,СВЦЭМ!$B$33:$B$776,U$11)+'СЕТ СН'!$F$11+СВЦЭМ!$D$10+'СЕТ СН'!$F$5-'СЕТ СН'!$F$21</f>
        <v>2393.1261011000001</v>
      </c>
      <c r="V16" s="36">
        <f>SUMIFS(СВЦЭМ!$D$33:$D$776,СВЦЭМ!$A$33:$A$776,$A16,СВЦЭМ!$B$33:$B$776,V$11)+'СЕТ СН'!$F$11+СВЦЭМ!$D$10+'СЕТ СН'!$F$5-'СЕТ СН'!$F$21</f>
        <v>2396.8289205999999</v>
      </c>
      <c r="W16" s="36">
        <f>SUMIFS(СВЦЭМ!$D$33:$D$776,СВЦЭМ!$A$33:$A$776,$A16,СВЦЭМ!$B$33:$B$776,W$11)+'СЕТ СН'!$F$11+СВЦЭМ!$D$10+'СЕТ СН'!$F$5-'СЕТ СН'!$F$21</f>
        <v>2421.89597688</v>
      </c>
      <c r="X16" s="36">
        <f>SUMIFS(СВЦЭМ!$D$33:$D$776,СВЦЭМ!$A$33:$A$776,$A16,СВЦЭМ!$B$33:$B$776,X$11)+'СЕТ СН'!$F$11+СВЦЭМ!$D$10+'СЕТ СН'!$F$5-'СЕТ СН'!$F$21</f>
        <v>2410.49333862</v>
      </c>
      <c r="Y16" s="36">
        <f>SUMIFS(СВЦЭМ!$D$33:$D$776,СВЦЭМ!$A$33:$A$776,$A16,СВЦЭМ!$B$33:$B$776,Y$11)+'СЕТ СН'!$F$11+СВЦЭМ!$D$10+'СЕТ СН'!$F$5-'СЕТ СН'!$F$21</f>
        <v>2451.8056132500001</v>
      </c>
    </row>
    <row r="17" spans="1:25" ht="15.75" x14ac:dyDescent="0.2">
      <c r="A17" s="35">
        <f t="shared" si="0"/>
        <v>44080</v>
      </c>
      <c r="B17" s="36">
        <f>SUMIFS(СВЦЭМ!$D$33:$D$776,СВЦЭМ!$A$33:$A$776,$A17,СВЦЭМ!$B$33:$B$776,B$11)+'СЕТ СН'!$F$11+СВЦЭМ!$D$10+'СЕТ СН'!$F$5-'СЕТ СН'!$F$21</f>
        <v>2469.3109838</v>
      </c>
      <c r="C17" s="36">
        <f>SUMIFS(СВЦЭМ!$D$33:$D$776,СВЦЭМ!$A$33:$A$776,$A17,СВЦЭМ!$B$33:$B$776,C$11)+'СЕТ СН'!$F$11+СВЦЭМ!$D$10+'СЕТ СН'!$F$5-'СЕТ СН'!$F$21</f>
        <v>2498.2189511500001</v>
      </c>
      <c r="D17" s="36">
        <f>SUMIFS(СВЦЭМ!$D$33:$D$776,СВЦЭМ!$A$33:$A$776,$A17,СВЦЭМ!$B$33:$B$776,D$11)+'СЕТ СН'!$F$11+СВЦЭМ!$D$10+'СЕТ СН'!$F$5-'СЕТ СН'!$F$21</f>
        <v>2548.1962424399999</v>
      </c>
      <c r="E17" s="36">
        <f>SUMIFS(СВЦЭМ!$D$33:$D$776,СВЦЭМ!$A$33:$A$776,$A17,СВЦЭМ!$B$33:$B$776,E$11)+'СЕТ СН'!$F$11+СВЦЭМ!$D$10+'СЕТ СН'!$F$5-'СЕТ СН'!$F$21</f>
        <v>2598.8590488</v>
      </c>
      <c r="F17" s="36">
        <f>SUMIFS(СВЦЭМ!$D$33:$D$776,СВЦЭМ!$A$33:$A$776,$A17,СВЦЭМ!$B$33:$B$776,F$11)+'СЕТ СН'!$F$11+СВЦЭМ!$D$10+'СЕТ СН'!$F$5-'СЕТ СН'!$F$21</f>
        <v>2592.7514288000002</v>
      </c>
      <c r="G17" s="36">
        <f>SUMIFS(СВЦЭМ!$D$33:$D$776,СВЦЭМ!$A$33:$A$776,$A17,СВЦЭМ!$B$33:$B$776,G$11)+'СЕТ СН'!$F$11+СВЦЭМ!$D$10+'СЕТ СН'!$F$5-'СЕТ СН'!$F$21</f>
        <v>2597.7776310300001</v>
      </c>
      <c r="H17" s="36">
        <f>SUMIFS(СВЦЭМ!$D$33:$D$776,СВЦЭМ!$A$33:$A$776,$A17,СВЦЭМ!$B$33:$B$776,H$11)+'СЕТ СН'!$F$11+СВЦЭМ!$D$10+'СЕТ СН'!$F$5-'СЕТ СН'!$F$21</f>
        <v>2594.98561341</v>
      </c>
      <c r="I17" s="36">
        <f>SUMIFS(СВЦЭМ!$D$33:$D$776,СВЦЭМ!$A$33:$A$776,$A17,СВЦЭМ!$B$33:$B$776,I$11)+'СЕТ СН'!$F$11+СВЦЭМ!$D$10+'СЕТ СН'!$F$5-'СЕТ СН'!$F$21</f>
        <v>2488.4796356299998</v>
      </c>
      <c r="J17" s="36">
        <f>SUMIFS(СВЦЭМ!$D$33:$D$776,СВЦЭМ!$A$33:$A$776,$A17,СВЦЭМ!$B$33:$B$776,J$11)+'СЕТ СН'!$F$11+СВЦЭМ!$D$10+'СЕТ СН'!$F$5-'СЕТ СН'!$F$21</f>
        <v>2390.5727722500001</v>
      </c>
      <c r="K17" s="36">
        <f>SUMIFS(СВЦЭМ!$D$33:$D$776,СВЦЭМ!$A$33:$A$776,$A17,СВЦЭМ!$B$33:$B$776,K$11)+'СЕТ СН'!$F$11+СВЦЭМ!$D$10+'СЕТ СН'!$F$5-'СЕТ СН'!$F$21</f>
        <v>2288.57539262</v>
      </c>
      <c r="L17" s="36">
        <f>SUMIFS(СВЦЭМ!$D$33:$D$776,СВЦЭМ!$A$33:$A$776,$A17,СВЦЭМ!$B$33:$B$776,L$11)+'СЕТ СН'!$F$11+СВЦЭМ!$D$10+'СЕТ СН'!$F$5-'СЕТ СН'!$F$21</f>
        <v>2300.2955395200001</v>
      </c>
      <c r="M17" s="36">
        <f>SUMIFS(СВЦЭМ!$D$33:$D$776,СВЦЭМ!$A$33:$A$776,$A17,СВЦЭМ!$B$33:$B$776,M$11)+'СЕТ СН'!$F$11+СВЦЭМ!$D$10+'СЕТ СН'!$F$5-'СЕТ СН'!$F$21</f>
        <v>2295.6468326499999</v>
      </c>
      <c r="N17" s="36">
        <f>SUMIFS(СВЦЭМ!$D$33:$D$776,СВЦЭМ!$A$33:$A$776,$A17,СВЦЭМ!$B$33:$B$776,N$11)+'СЕТ СН'!$F$11+СВЦЭМ!$D$10+'СЕТ СН'!$F$5-'СЕТ СН'!$F$21</f>
        <v>2290.5018173399999</v>
      </c>
      <c r="O17" s="36">
        <f>SUMIFS(СВЦЭМ!$D$33:$D$776,СВЦЭМ!$A$33:$A$776,$A17,СВЦЭМ!$B$33:$B$776,O$11)+'СЕТ СН'!$F$11+СВЦЭМ!$D$10+'СЕТ СН'!$F$5-'СЕТ СН'!$F$21</f>
        <v>2285.6637943800001</v>
      </c>
      <c r="P17" s="36">
        <f>SUMIFS(СВЦЭМ!$D$33:$D$776,СВЦЭМ!$A$33:$A$776,$A17,СВЦЭМ!$B$33:$B$776,P$11)+'СЕТ СН'!$F$11+СВЦЭМ!$D$10+'СЕТ СН'!$F$5-'СЕТ СН'!$F$21</f>
        <v>2280.90675237</v>
      </c>
      <c r="Q17" s="36">
        <f>SUMIFS(СВЦЭМ!$D$33:$D$776,СВЦЭМ!$A$33:$A$776,$A17,СВЦЭМ!$B$33:$B$776,Q$11)+'СЕТ СН'!$F$11+СВЦЭМ!$D$10+'СЕТ СН'!$F$5-'СЕТ СН'!$F$21</f>
        <v>2279.3013694400001</v>
      </c>
      <c r="R17" s="36">
        <f>SUMIFS(СВЦЭМ!$D$33:$D$776,СВЦЭМ!$A$33:$A$776,$A17,СВЦЭМ!$B$33:$B$776,R$11)+'СЕТ СН'!$F$11+СВЦЭМ!$D$10+'СЕТ СН'!$F$5-'СЕТ СН'!$F$21</f>
        <v>2272.4772728400003</v>
      </c>
      <c r="S17" s="36">
        <f>SUMIFS(СВЦЭМ!$D$33:$D$776,СВЦЭМ!$A$33:$A$776,$A17,СВЦЭМ!$B$33:$B$776,S$11)+'СЕТ СН'!$F$11+СВЦЭМ!$D$10+'СЕТ СН'!$F$5-'СЕТ СН'!$F$21</f>
        <v>2281.5693358799999</v>
      </c>
      <c r="T17" s="36">
        <f>SUMIFS(СВЦЭМ!$D$33:$D$776,СВЦЭМ!$A$33:$A$776,$A17,СВЦЭМ!$B$33:$B$776,T$11)+'СЕТ СН'!$F$11+СВЦЭМ!$D$10+'СЕТ СН'!$F$5-'СЕТ СН'!$F$21</f>
        <v>2282.4136632499999</v>
      </c>
      <c r="U17" s="36">
        <f>SUMIFS(СВЦЭМ!$D$33:$D$776,СВЦЭМ!$A$33:$A$776,$A17,СВЦЭМ!$B$33:$B$776,U$11)+'СЕТ СН'!$F$11+СВЦЭМ!$D$10+'СЕТ СН'!$F$5-'СЕТ СН'!$F$21</f>
        <v>2270.0765533200001</v>
      </c>
      <c r="V17" s="36">
        <f>SUMIFS(СВЦЭМ!$D$33:$D$776,СВЦЭМ!$A$33:$A$776,$A17,СВЦЭМ!$B$33:$B$776,V$11)+'СЕТ СН'!$F$11+СВЦЭМ!$D$10+'СЕТ СН'!$F$5-'СЕТ СН'!$F$21</f>
        <v>2274.1044549200001</v>
      </c>
      <c r="W17" s="36">
        <f>SUMIFS(СВЦЭМ!$D$33:$D$776,СВЦЭМ!$A$33:$A$776,$A17,СВЦЭМ!$B$33:$B$776,W$11)+'СЕТ СН'!$F$11+СВЦЭМ!$D$10+'СЕТ СН'!$F$5-'СЕТ СН'!$F$21</f>
        <v>2266.7218569400002</v>
      </c>
      <c r="X17" s="36">
        <f>SUMIFS(СВЦЭМ!$D$33:$D$776,СВЦЭМ!$A$33:$A$776,$A17,СВЦЭМ!$B$33:$B$776,X$11)+'СЕТ СН'!$F$11+СВЦЭМ!$D$10+'СЕТ СН'!$F$5-'СЕТ СН'!$F$21</f>
        <v>2269.2422105999999</v>
      </c>
      <c r="Y17" s="36">
        <f>SUMIFS(СВЦЭМ!$D$33:$D$776,СВЦЭМ!$A$33:$A$776,$A17,СВЦЭМ!$B$33:$B$776,Y$11)+'СЕТ СН'!$F$11+СВЦЭМ!$D$10+'СЕТ СН'!$F$5-'СЕТ СН'!$F$21</f>
        <v>2305.1874892000001</v>
      </c>
    </row>
    <row r="18" spans="1:25" ht="15.75" x14ac:dyDescent="0.2">
      <c r="A18" s="35">
        <f t="shared" si="0"/>
        <v>44081</v>
      </c>
      <c r="B18" s="36">
        <f>SUMIFS(СВЦЭМ!$D$33:$D$776,СВЦЭМ!$A$33:$A$776,$A18,СВЦЭМ!$B$33:$B$776,B$11)+'СЕТ СН'!$F$11+СВЦЭМ!$D$10+'СЕТ СН'!$F$5-'СЕТ СН'!$F$21</f>
        <v>2433.2807569400002</v>
      </c>
      <c r="C18" s="36">
        <f>SUMIFS(СВЦЭМ!$D$33:$D$776,СВЦЭМ!$A$33:$A$776,$A18,СВЦЭМ!$B$33:$B$776,C$11)+'СЕТ СН'!$F$11+СВЦЭМ!$D$10+'СЕТ СН'!$F$5-'СЕТ СН'!$F$21</f>
        <v>2470.5179490400001</v>
      </c>
      <c r="D18" s="36">
        <f>SUMIFS(СВЦЭМ!$D$33:$D$776,СВЦЭМ!$A$33:$A$776,$A18,СВЦЭМ!$B$33:$B$776,D$11)+'СЕТ СН'!$F$11+СВЦЭМ!$D$10+'СЕТ СН'!$F$5-'СЕТ СН'!$F$21</f>
        <v>2484.7617157300001</v>
      </c>
      <c r="E18" s="36">
        <f>SUMIFS(СВЦЭМ!$D$33:$D$776,СВЦЭМ!$A$33:$A$776,$A18,СВЦЭМ!$B$33:$B$776,E$11)+'СЕТ СН'!$F$11+СВЦЭМ!$D$10+'СЕТ СН'!$F$5-'СЕТ СН'!$F$21</f>
        <v>2506.2959545200001</v>
      </c>
      <c r="F18" s="36">
        <f>SUMIFS(СВЦЭМ!$D$33:$D$776,СВЦЭМ!$A$33:$A$776,$A18,СВЦЭМ!$B$33:$B$776,F$11)+'СЕТ СН'!$F$11+СВЦЭМ!$D$10+'СЕТ СН'!$F$5-'СЕТ СН'!$F$21</f>
        <v>2506.0077395500002</v>
      </c>
      <c r="G18" s="36">
        <f>SUMIFS(СВЦЭМ!$D$33:$D$776,СВЦЭМ!$A$33:$A$776,$A18,СВЦЭМ!$B$33:$B$776,G$11)+'СЕТ СН'!$F$11+СВЦЭМ!$D$10+'СЕТ СН'!$F$5-'СЕТ СН'!$F$21</f>
        <v>2496.0445022200001</v>
      </c>
      <c r="H18" s="36">
        <f>SUMIFS(СВЦЭМ!$D$33:$D$776,СВЦЭМ!$A$33:$A$776,$A18,СВЦЭМ!$B$33:$B$776,H$11)+'СЕТ СН'!$F$11+СВЦЭМ!$D$10+'СЕТ СН'!$F$5-'СЕТ СН'!$F$21</f>
        <v>2476.0874487700003</v>
      </c>
      <c r="I18" s="36">
        <f>SUMIFS(СВЦЭМ!$D$33:$D$776,СВЦЭМ!$A$33:$A$776,$A18,СВЦЭМ!$B$33:$B$776,I$11)+'СЕТ СН'!$F$11+СВЦЭМ!$D$10+'СЕТ СН'!$F$5-'СЕТ СН'!$F$21</f>
        <v>2448.5851398599998</v>
      </c>
      <c r="J18" s="36">
        <f>SUMIFS(СВЦЭМ!$D$33:$D$776,СВЦЭМ!$A$33:$A$776,$A18,СВЦЭМ!$B$33:$B$776,J$11)+'СЕТ СН'!$F$11+СВЦЭМ!$D$10+'СЕТ СН'!$F$5-'СЕТ СН'!$F$21</f>
        <v>2412.9911791</v>
      </c>
      <c r="K18" s="36">
        <f>SUMIFS(СВЦЭМ!$D$33:$D$776,СВЦЭМ!$A$33:$A$776,$A18,СВЦЭМ!$B$33:$B$776,K$11)+'СЕТ СН'!$F$11+СВЦЭМ!$D$10+'СЕТ СН'!$F$5-'СЕТ СН'!$F$21</f>
        <v>2373.9193429400002</v>
      </c>
      <c r="L18" s="36">
        <f>SUMIFS(СВЦЭМ!$D$33:$D$776,СВЦЭМ!$A$33:$A$776,$A18,СВЦЭМ!$B$33:$B$776,L$11)+'СЕТ СН'!$F$11+СВЦЭМ!$D$10+'СЕТ СН'!$F$5-'СЕТ СН'!$F$21</f>
        <v>2359.26656138</v>
      </c>
      <c r="M18" s="36">
        <f>SUMIFS(СВЦЭМ!$D$33:$D$776,СВЦЭМ!$A$33:$A$776,$A18,СВЦЭМ!$B$33:$B$776,M$11)+'СЕТ СН'!$F$11+СВЦЭМ!$D$10+'СЕТ СН'!$F$5-'СЕТ СН'!$F$21</f>
        <v>2323.0602673799999</v>
      </c>
      <c r="N18" s="36">
        <f>SUMIFS(СВЦЭМ!$D$33:$D$776,СВЦЭМ!$A$33:$A$776,$A18,СВЦЭМ!$B$33:$B$776,N$11)+'СЕТ СН'!$F$11+СВЦЭМ!$D$10+'СЕТ СН'!$F$5-'СЕТ СН'!$F$21</f>
        <v>2289.3398878100002</v>
      </c>
      <c r="O18" s="36">
        <f>SUMIFS(СВЦЭМ!$D$33:$D$776,СВЦЭМ!$A$33:$A$776,$A18,СВЦЭМ!$B$33:$B$776,O$11)+'СЕТ СН'!$F$11+СВЦЭМ!$D$10+'СЕТ СН'!$F$5-'СЕТ СН'!$F$21</f>
        <v>2284.6675378199998</v>
      </c>
      <c r="P18" s="36">
        <f>SUMIFS(СВЦЭМ!$D$33:$D$776,СВЦЭМ!$A$33:$A$776,$A18,СВЦЭМ!$B$33:$B$776,P$11)+'СЕТ СН'!$F$11+СВЦЭМ!$D$10+'СЕТ СН'!$F$5-'СЕТ СН'!$F$21</f>
        <v>2281.38115384</v>
      </c>
      <c r="Q18" s="36">
        <f>SUMIFS(СВЦЭМ!$D$33:$D$776,СВЦЭМ!$A$33:$A$776,$A18,СВЦЭМ!$B$33:$B$776,Q$11)+'СЕТ СН'!$F$11+СВЦЭМ!$D$10+'СЕТ СН'!$F$5-'СЕТ СН'!$F$21</f>
        <v>2278.4858457400001</v>
      </c>
      <c r="R18" s="36">
        <f>SUMIFS(СВЦЭМ!$D$33:$D$776,СВЦЭМ!$A$33:$A$776,$A18,СВЦЭМ!$B$33:$B$776,R$11)+'СЕТ СН'!$F$11+СВЦЭМ!$D$10+'СЕТ СН'!$F$5-'СЕТ СН'!$F$21</f>
        <v>2276.2043509499999</v>
      </c>
      <c r="S18" s="36">
        <f>SUMIFS(СВЦЭМ!$D$33:$D$776,СВЦЭМ!$A$33:$A$776,$A18,СВЦЭМ!$B$33:$B$776,S$11)+'СЕТ СН'!$F$11+СВЦЭМ!$D$10+'СЕТ СН'!$F$5-'СЕТ СН'!$F$21</f>
        <v>2283.4205854900001</v>
      </c>
      <c r="T18" s="36">
        <f>SUMIFS(СВЦЭМ!$D$33:$D$776,СВЦЭМ!$A$33:$A$776,$A18,СВЦЭМ!$B$33:$B$776,T$11)+'СЕТ СН'!$F$11+СВЦЭМ!$D$10+'СЕТ СН'!$F$5-'СЕТ СН'!$F$21</f>
        <v>2289.8310896100002</v>
      </c>
      <c r="U18" s="36">
        <f>SUMIFS(СВЦЭМ!$D$33:$D$776,СВЦЭМ!$A$33:$A$776,$A18,СВЦЭМ!$B$33:$B$776,U$11)+'СЕТ СН'!$F$11+СВЦЭМ!$D$10+'СЕТ СН'!$F$5-'СЕТ СН'!$F$21</f>
        <v>2291.9033008300003</v>
      </c>
      <c r="V18" s="36">
        <f>SUMIFS(СВЦЭМ!$D$33:$D$776,СВЦЭМ!$A$33:$A$776,$A18,СВЦЭМ!$B$33:$B$776,V$11)+'СЕТ СН'!$F$11+СВЦЭМ!$D$10+'СЕТ СН'!$F$5-'СЕТ СН'!$F$21</f>
        <v>2292.6471500400003</v>
      </c>
      <c r="W18" s="36">
        <f>SUMIFS(СВЦЭМ!$D$33:$D$776,СВЦЭМ!$A$33:$A$776,$A18,СВЦЭМ!$B$33:$B$776,W$11)+'СЕТ СН'!$F$11+СВЦЭМ!$D$10+'СЕТ СН'!$F$5-'СЕТ СН'!$F$21</f>
        <v>2294.2844414800002</v>
      </c>
      <c r="X18" s="36">
        <f>SUMIFS(СВЦЭМ!$D$33:$D$776,СВЦЭМ!$A$33:$A$776,$A18,СВЦЭМ!$B$33:$B$776,X$11)+'СЕТ СН'!$F$11+СВЦЭМ!$D$10+'СЕТ СН'!$F$5-'СЕТ СН'!$F$21</f>
        <v>2283.47748254</v>
      </c>
      <c r="Y18" s="36">
        <f>SUMIFS(СВЦЭМ!$D$33:$D$776,СВЦЭМ!$A$33:$A$776,$A18,СВЦЭМ!$B$33:$B$776,Y$11)+'СЕТ СН'!$F$11+СВЦЭМ!$D$10+'СЕТ СН'!$F$5-'СЕТ СН'!$F$21</f>
        <v>2372.4443610799999</v>
      </c>
    </row>
    <row r="19" spans="1:25" ht="15.75" x14ac:dyDescent="0.2">
      <c r="A19" s="35">
        <f t="shared" si="0"/>
        <v>44082</v>
      </c>
      <c r="B19" s="36">
        <f>SUMIFS(СВЦЭМ!$D$33:$D$776,СВЦЭМ!$A$33:$A$776,$A19,СВЦЭМ!$B$33:$B$776,B$11)+'СЕТ СН'!$F$11+СВЦЭМ!$D$10+'СЕТ СН'!$F$5-'СЕТ СН'!$F$21</f>
        <v>2407.1389638199998</v>
      </c>
      <c r="C19" s="36">
        <f>SUMIFS(СВЦЭМ!$D$33:$D$776,СВЦЭМ!$A$33:$A$776,$A19,СВЦЭМ!$B$33:$B$776,C$11)+'СЕТ СН'!$F$11+СВЦЭМ!$D$10+'СЕТ СН'!$F$5-'СЕТ СН'!$F$21</f>
        <v>2454.05707029</v>
      </c>
      <c r="D19" s="36">
        <f>SUMIFS(СВЦЭМ!$D$33:$D$776,СВЦЭМ!$A$33:$A$776,$A19,СВЦЭМ!$B$33:$B$776,D$11)+'СЕТ СН'!$F$11+СВЦЭМ!$D$10+'СЕТ СН'!$F$5-'СЕТ СН'!$F$21</f>
        <v>2509.0690514899998</v>
      </c>
      <c r="E19" s="36">
        <f>SUMIFS(СВЦЭМ!$D$33:$D$776,СВЦЭМ!$A$33:$A$776,$A19,СВЦЭМ!$B$33:$B$776,E$11)+'СЕТ СН'!$F$11+СВЦЭМ!$D$10+'СЕТ СН'!$F$5-'СЕТ СН'!$F$21</f>
        <v>2531.6781700299998</v>
      </c>
      <c r="F19" s="36">
        <f>SUMIFS(СВЦЭМ!$D$33:$D$776,СВЦЭМ!$A$33:$A$776,$A19,СВЦЭМ!$B$33:$B$776,F$11)+'СЕТ СН'!$F$11+СВЦЭМ!$D$10+'СЕТ СН'!$F$5-'СЕТ СН'!$F$21</f>
        <v>2499.5304043800002</v>
      </c>
      <c r="G19" s="36">
        <f>SUMIFS(СВЦЭМ!$D$33:$D$776,СВЦЭМ!$A$33:$A$776,$A19,СВЦЭМ!$B$33:$B$776,G$11)+'СЕТ СН'!$F$11+СВЦЭМ!$D$10+'СЕТ СН'!$F$5-'СЕТ СН'!$F$21</f>
        <v>2462.07284321</v>
      </c>
      <c r="H19" s="36">
        <f>SUMIFS(СВЦЭМ!$D$33:$D$776,СВЦЭМ!$A$33:$A$776,$A19,СВЦЭМ!$B$33:$B$776,H$11)+'СЕТ СН'!$F$11+СВЦЭМ!$D$10+'СЕТ СН'!$F$5-'СЕТ СН'!$F$21</f>
        <v>2415.5308077700001</v>
      </c>
      <c r="I19" s="36">
        <f>SUMIFS(СВЦЭМ!$D$33:$D$776,СВЦЭМ!$A$33:$A$776,$A19,СВЦЭМ!$B$33:$B$776,I$11)+'СЕТ СН'!$F$11+СВЦЭМ!$D$10+'СЕТ СН'!$F$5-'СЕТ СН'!$F$21</f>
        <v>2384.98064428</v>
      </c>
      <c r="J19" s="36">
        <f>SUMIFS(СВЦЭМ!$D$33:$D$776,СВЦЭМ!$A$33:$A$776,$A19,СВЦЭМ!$B$33:$B$776,J$11)+'СЕТ СН'!$F$11+СВЦЭМ!$D$10+'СЕТ СН'!$F$5-'СЕТ СН'!$F$21</f>
        <v>2332.2087378300002</v>
      </c>
      <c r="K19" s="36">
        <f>SUMIFS(СВЦЭМ!$D$33:$D$776,СВЦЭМ!$A$33:$A$776,$A19,СВЦЭМ!$B$33:$B$776,K$11)+'СЕТ СН'!$F$11+СВЦЭМ!$D$10+'СЕТ СН'!$F$5-'СЕТ СН'!$F$21</f>
        <v>2331.43918867</v>
      </c>
      <c r="L19" s="36">
        <f>SUMIFS(СВЦЭМ!$D$33:$D$776,СВЦЭМ!$A$33:$A$776,$A19,СВЦЭМ!$B$33:$B$776,L$11)+'СЕТ СН'!$F$11+СВЦЭМ!$D$10+'СЕТ СН'!$F$5-'СЕТ СН'!$F$21</f>
        <v>2290.0903266300002</v>
      </c>
      <c r="M19" s="36">
        <f>SUMIFS(СВЦЭМ!$D$33:$D$776,СВЦЭМ!$A$33:$A$776,$A19,СВЦЭМ!$B$33:$B$776,M$11)+'СЕТ СН'!$F$11+СВЦЭМ!$D$10+'СЕТ СН'!$F$5-'СЕТ СН'!$F$21</f>
        <v>2277.1227389400001</v>
      </c>
      <c r="N19" s="36">
        <f>SUMIFS(СВЦЭМ!$D$33:$D$776,СВЦЭМ!$A$33:$A$776,$A19,СВЦЭМ!$B$33:$B$776,N$11)+'СЕТ СН'!$F$11+СВЦЭМ!$D$10+'СЕТ СН'!$F$5-'СЕТ СН'!$F$21</f>
        <v>2209.9879422700001</v>
      </c>
      <c r="O19" s="36">
        <f>SUMIFS(СВЦЭМ!$D$33:$D$776,СВЦЭМ!$A$33:$A$776,$A19,СВЦЭМ!$B$33:$B$776,O$11)+'СЕТ СН'!$F$11+СВЦЭМ!$D$10+'СЕТ СН'!$F$5-'СЕТ СН'!$F$21</f>
        <v>2199.9720439500002</v>
      </c>
      <c r="P19" s="36">
        <f>SUMIFS(СВЦЭМ!$D$33:$D$776,СВЦЭМ!$A$33:$A$776,$A19,СВЦЭМ!$B$33:$B$776,P$11)+'СЕТ СН'!$F$11+СВЦЭМ!$D$10+'СЕТ СН'!$F$5-'СЕТ СН'!$F$21</f>
        <v>2200.7095954900001</v>
      </c>
      <c r="Q19" s="36">
        <f>SUMIFS(СВЦЭМ!$D$33:$D$776,СВЦЭМ!$A$33:$A$776,$A19,СВЦЭМ!$B$33:$B$776,Q$11)+'СЕТ СН'!$F$11+СВЦЭМ!$D$10+'СЕТ СН'!$F$5-'СЕТ СН'!$F$21</f>
        <v>2206.3082244400002</v>
      </c>
      <c r="R19" s="36">
        <f>SUMIFS(СВЦЭМ!$D$33:$D$776,СВЦЭМ!$A$33:$A$776,$A19,СВЦЭМ!$B$33:$B$776,R$11)+'СЕТ СН'!$F$11+СВЦЭМ!$D$10+'СЕТ СН'!$F$5-'СЕТ СН'!$F$21</f>
        <v>2189.1218831699998</v>
      </c>
      <c r="S19" s="36">
        <f>SUMIFS(СВЦЭМ!$D$33:$D$776,СВЦЭМ!$A$33:$A$776,$A19,СВЦЭМ!$B$33:$B$776,S$11)+'СЕТ СН'!$F$11+СВЦЭМ!$D$10+'СЕТ СН'!$F$5-'СЕТ СН'!$F$21</f>
        <v>2206.18227639</v>
      </c>
      <c r="T19" s="36">
        <f>SUMIFS(СВЦЭМ!$D$33:$D$776,СВЦЭМ!$A$33:$A$776,$A19,СВЦЭМ!$B$33:$B$776,T$11)+'СЕТ СН'!$F$11+СВЦЭМ!$D$10+'СЕТ СН'!$F$5-'СЕТ СН'!$F$21</f>
        <v>2215.27897145</v>
      </c>
      <c r="U19" s="36">
        <f>SUMIFS(СВЦЭМ!$D$33:$D$776,СВЦЭМ!$A$33:$A$776,$A19,СВЦЭМ!$B$33:$B$776,U$11)+'СЕТ СН'!$F$11+СВЦЭМ!$D$10+'СЕТ СН'!$F$5-'СЕТ СН'!$F$21</f>
        <v>2226.9648942899998</v>
      </c>
      <c r="V19" s="36">
        <f>SUMIFS(СВЦЭМ!$D$33:$D$776,СВЦЭМ!$A$33:$A$776,$A19,СВЦЭМ!$B$33:$B$776,V$11)+'СЕТ СН'!$F$11+СВЦЭМ!$D$10+'СЕТ СН'!$F$5-'СЕТ СН'!$F$21</f>
        <v>2239.5074664600002</v>
      </c>
      <c r="W19" s="36">
        <f>SUMIFS(СВЦЭМ!$D$33:$D$776,СВЦЭМ!$A$33:$A$776,$A19,СВЦЭМ!$B$33:$B$776,W$11)+'СЕТ СН'!$F$11+СВЦЭМ!$D$10+'СЕТ СН'!$F$5-'СЕТ СН'!$F$21</f>
        <v>2235.4365658000002</v>
      </c>
      <c r="X19" s="36">
        <f>SUMIFS(СВЦЭМ!$D$33:$D$776,СВЦЭМ!$A$33:$A$776,$A19,СВЦЭМ!$B$33:$B$776,X$11)+'СЕТ СН'!$F$11+СВЦЭМ!$D$10+'СЕТ СН'!$F$5-'СЕТ СН'!$F$21</f>
        <v>2238.1089460600001</v>
      </c>
      <c r="Y19" s="36">
        <f>SUMIFS(СВЦЭМ!$D$33:$D$776,СВЦЭМ!$A$33:$A$776,$A19,СВЦЭМ!$B$33:$B$776,Y$11)+'СЕТ СН'!$F$11+СВЦЭМ!$D$10+'СЕТ СН'!$F$5-'СЕТ СН'!$F$21</f>
        <v>2331.8245437999999</v>
      </c>
    </row>
    <row r="20" spans="1:25" ht="15.75" x14ac:dyDescent="0.2">
      <c r="A20" s="35">
        <f t="shared" si="0"/>
        <v>44083</v>
      </c>
      <c r="B20" s="36">
        <f>SUMIFS(СВЦЭМ!$D$33:$D$776,СВЦЭМ!$A$33:$A$776,$A20,СВЦЭМ!$B$33:$B$776,B$11)+'СЕТ СН'!$F$11+СВЦЭМ!$D$10+'СЕТ СН'!$F$5-'СЕТ СН'!$F$21</f>
        <v>2412.2970085100001</v>
      </c>
      <c r="C20" s="36">
        <f>SUMIFS(СВЦЭМ!$D$33:$D$776,СВЦЭМ!$A$33:$A$776,$A20,СВЦЭМ!$B$33:$B$776,C$11)+'СЕТ СН'!$F$11+СВЦЭМ!$D$10+'СЕТ СН'!$F$5-'СЕТ СН'!$F$21</f>
        <v>2447.1065111500002</v>
      </c>
      <c r="D20" s="36">
        <f>SUMIFS(СВЦЭМ!$D$33:$D$776,СВЦЭМ!$A$33:$A$776,$A20,СВЦЭМ!$B$33:$B$776,D$11)+'СЕТ СН'!$F$11+СВЦЭМ!$D$10+'СЕТ СН'!$F$5-'СЕТ СН'!$F$21</f>
        <v>2481.0670391900003</v>
      </c>
      <c r="E20" s="36">
        <f>SUMIFS(СВЦЭМ!$D$33:$D$776,СВЦЭМ!$A$33:$A$776,$A20,СВЦЭМ!$B$33:$B$776,E$11)+'СЕТ СН'!$F$11+СВЦЭМ!$D$10+'СЕТ СН'!$F$5-'СЕТ СН'!$F$21</f>
        <v>2495.1328638700002</v>
      </c>
      <c r="F20" s="36">
        <f>SUMIFS(СВЦЭМ!$D$33:$D$776,СВЦЭМ!$A$33:$A$776,$A20,СВЦЭМ!$B$33:$B$776,F$11)+'СЕТ СН'!$F$11+СВЦЭМ!$D$10+'СЕТ СН'!$F$5-'СЕТ СН'!$F$21</f>
        <v>2470.94606316</v>
      </c>
      <c r="G20" s="36">
        <f>SUMIFS(СВЦЭМ!$D$33:$D$776,СВЦЭМ!$A$33:$A$776,$A20,СВЦЭМ!$B$33:$B$776,G$11)+'СЕТ СН'!$F$11+СВЦЭМ!$D$10+'СЕТ СН'!$F$5-'СЕТ СН'!$F$21</f>
        <v>2459.2389311100001</v>
      </c>
      <c r="H20" s="36">
        <f>SUMIFS(СВЦЭМ!$D$33:$D$776,СВЦЭМ!$A$33:$A$776,$A20,СВЦЭМ!$B$33:$B$776,H$11)+'СЕТ СН'!$F$11+СВЦЭМ!$D$10+'СЕТ СН'!$F$5-'СЕТ СН'!$F$21</f>
        <v>2434.7338314500003</v>
      </c>
      <c r="I20" s="36">
        <f>SUMIFS(СВЦЭМ!$D$33:$D$776,СВЦЭМ!$A$33:$A$776,$A20,СВЦЭМ!$B$33:$B$776,I$11)+'СЕТ СН'!$F$11+СВЦЭМ!$D$10+'СЕТ СН'!$F$5-'СЕТ СН'!$F$21</f>
        <v>2426.1376126499999</v>
      </c>
      <c r="J20" s="36">
        <f>SUMIFS(СВЦЭМ!$D$33:$D$776,СВЦЭМ!$A$33:$A$776,$A20,СВЦЭМ!$B$33:$B$776,J$11)+'СЕТ СН'!$F$11+СВЦЭМ!$D$10+'СЕТ СН'!$F$5-'СЕТ СН'!$F$21</f>
        <v>2378.3866936700001</v>
      </c>
      <c r="K20" s="36">
        <f>SUMIFS(СВЦЭМ!$D$33:$D$776,СВЦЭМ!$A$33:$A$776,$A20,СВЦЭМ!$B$33:$B$776,K$11)+'СЕТ СН'!$F$11+СВЦЭМ!$D$10+'СЕТ СН'!$F$5-'СЕТ СН'!$F$21</f>
        <v>2368.0195024700001</v>
      </c>
      <c r="L20" s="36">
        <f>SUMIFS(СВЦЭМ!$D$33:$D$776,СВЦЭМ!$A$33:$A$776,$A20,СВЦЭМ!$B$33:$B$776,L$11)+'СЕТ СН'!$F$11+СВЦЭМ!$D$10+'СЕТ СН'!$F$5-'СЕТ СН'!$F$21</f>
        <v>2350.5521073099999</v>
      </c>
      <c r="M20" s="36">
        <f>SUMIFS(СВЦЭМ!$D$33:$D$776,СВЦЭМ!$A$33:$A$776,$A20,СВЦЭМ!$B$33:$B$776,M$11)+'СЕТ СН'!$F$11+СВЦЭМ!$D$10+'СЕТ СН'!$F$5-'СЕТ СН'!$F$21</f>
        <v>2291.7548062800001</v>
      </c>
      <c r="N20" s="36">
        <f>SUMIFS(СВЦЭМ!$D$33:$D$776,СВЦЭМ!$A$33:$A$776,$A20,СВЦЭМ!$B$33:$B$776,N$11)+'СЕТ СН'!$F$11+СВЦЭМ!$D$10+'СЕТ СН'!$F$5-'СЕТ СН'!$F$21</f>
        <v>2229.2626382500002</v>
      </c>
      <c r="O20" s="36">
        <f>SUMIFS(СВЦЭМ!$D$33:$D$776,СВЦЭМ!$A$33:$A$776,$A20,СВЦЭМ!$B$33:$B$776,O$11)+'СЕТ СН'!$F$11+СВЦЭМ!$D$10+'СЕТ СН'!$F$5-'СЕТ СН'!$F$21</f>
        <v>2226.9078206700001</v>
      </c>
      <c r="P20" s="36">
        <f>SUMIFS(СВЦЭМ!$D$33:$D$776,СВЦЭМ!$A$33:$A$776,$A20,СВЦЭМ!$B$33:$B$776,P$11)+'СЕТ СН'!$F$11+СВЦЭМ!$D$10+'СЕТ СН'!$F$5-'СЕТ СН'!$F$21</f>
        <v>2228.18951229</v>
      </c>
      <c r="Q20" s="36">
        <f>SUMIFS(СВЦЭМ!$D$33:$D$776,СВЦЭМ!$A$33:$A$776,$A20,СВЦЭМ!$B$33:$B$776,Q$11)+'СЕТ СН'!$F$11+СВЦЭМ!$D$10+'СЕТ СН'!$F$5-'СЕТ СН'!$F$21</f>
        <v>2233.6443063400002</v>
      </c>
      <c r="R20" s="36">
        <f>SUMIFS(СВЦЭМ!$D$33:$D$776,СВЦЭМ!$A$33:$A$776,$A20,СВЦЭМ!$B$33:$B$776,R$11)+'СЕТ СН'!$F$11+СВЦЭМ!$D$10+'СЕТ СН'!$F$5-'СЕТ СН'!$F$21</f>
        <v>2222.6507252800002</v>
      </c>
      <c r="S20" s="36">
        <f>SUMIFS(СВЦЭМ!$D$33:$D$776,СВЦЭМ!$A$33:$A$776,$A20,СВЦЭМ!$B$33:$B$776,S$11)+'СЕТ СН'!$F$11+СВЦЭМ!$D$10+'СЕТ СН'!$F$5-'СЕТ СН'!$F$21</f>
        <v>2222.3411481200001</v>
      </c>
      <c r="T20" s="36">
        <f>SUMIFS(СВЦЭМ!$D$33:$D$776,СВЦЭМ!$A$33:$A$776,$A20,СВЦЭМ!$B$33:$B$776,T$11)+'СЕТ СН'!$F$11+СВЦЭМ!$D$10+'СЕТ СН'!$F$5-'СЕТ СН'!$F$21</f>
        <v>2228.3622269900002</v>
      </c>
      <c r="U20" s="36">
        <f>SUMIFS(СВЦЭМ!$D$33:$D$776,СВЦЭМ!$A$33:$A$776,$A20,СВЦЭМ!$B$33:$B$776,U$11)+'СЕТ СН'!$F$11+СВЦЭМ!$D$10+'СЕТ СН'!$F$5-'СЕТ СН'!$F$21</f>
        <v>2243.7336390800001</v>
      </c>
      <c r="V20" s="36">
        <f>SUMIFS(СВЦЭМ!$D$33:$D$776,СВЦЭМ!$A$33:$A$776,$A20,СВЦЭМ!$B$33:$B$776,V$11)+'СЕТ СН'!$F$11+СВЦЭМ!$D$10+'СЕТ СН'!$F$5-'СЕТ СН'!$F$21</f>
        <v>2239.8956053000002</v>
      </c>
      <c r="W20" s="36">
        <f>SUMIFS(СВЦЭМ!$D$33:$D$776,СВЦЭМ!$A$33:$A$776,$A20,СВЦЭМ!$B$33:$B$776,W$11)+'СЕТ СН'!$F$11+СВЦЭМ!$D$10+'СЕТ СН'!$F$5-'СЕТ СН'!$F$21</f>
        <v>2234.72174425</v>
      </c>
      <c r="X20" s="36">
        <f>SUMIFS(СВЦЭМ!$D$33:$D$776,СВЦЭМ!$A$33:$A$776,$A20,СВЦЭМ!$B$33:$B$776,X$11)+'СЕТ СН'!$F$11+СВЦЭМ!$D$10+'СЕТ СН'!$F$5-'СЕТ СН'!$F$21</f>
        <v>2256.2858280599999</v>
      </c>
      <c r="Y20" s="36">
        <f>SUMIFS(СВЦЭМ!$D$33:$D$776,СВЦЭМ!$A$33:$A$776,$A20,СВЦЭМ!$B$33:$B$776,Y$11)+'СЕТ СН'!$F$11+СВЦЭМ!$D$10+'СЕТ СН'!$F$5-'СЕТ СН'!$F$21</f>
        <v>2355.9914688600002</v>
      </c>
    </row>
    <row r="21" spans="1:25" ht="15.75" x14ac:dyDescent="0.2">
      <c r="A21" s="35">
        <f t="shared" si="0"/>
        <v>44084</v>
      </c>
      <c r="B21" s="36">
        <f>SUMIFS(СВЦЭМ!$D$33:$D$776,СВЦЭМ!$A$33:$A$776,$A21,СВЦЭМ!$B$33:$B$776,B$11)+'СЕТ СН'!$F$11+СВЦЭМ!$D$10+'СЕТ СН'!$F$5-'СЕТ СН'!$F$21</f>
        <v>2374.1084618700002</v>
      </c>
      <c r="C21" s="36">
        <f>SUMIFS(СВЦЭМ!$D$33:$D$776,СВЦЭМ!$A$33:$A$776,$A21,СВЦЭМ!$B$33:$B$776,C$11)+'СЕТ СН'!$F$11+СВЦЭМ!$D$10+'СЕТ СН'!$F$5-'СЕТ СН'!$F$21</f>
        <v>2423.5386731399999</v>
      </c>
      <c r="D21" s="36">
        <f>SUMIFS(СВЦЭМ!$D$33:$D$776,СВЦЭМ!$A$33:$A$776,$A21,СВЦЭМ!$B$33:$B$776,D$11)+'СЕТ СН'!$F$11+СВЦЭМ!$D$10+'СЕТ СН'!$F$5-'СЕТ СН'!$F$21</f>
        <v>2445.1651606300002</v>
      </c>
      <c r="E21" s="36">
        <f>SUMIFS(СВЦЭМ!$D$33:$D$776,СВЦЭМ!$A$33:$A$776,$A21,СВЦЭМ!$B$33:$B$776,E$11)+'СЕТ СН'!$F$11+СВЦЭМ!$D$10+'СЕТ СН'!$F$5-'СЕТ СН'!$F$21</f>
        <v>2455.15188339</v>
      </c>
      <c r="F21" s="36">
        <f>SUMIFS(СВЦЭМ!$D$33:$D$776,СВЦЭМ!$A$33:$A$776,$A21,СВЦЭМ!$B$33:$B$776,F$11)+'СЕТ СН'!$F$11+СВЦЭМ!$D$10+'СЕТ СН'!$F$5-'СЕТ СН'!$F$21</f>
        <v>2456.8394610699997</v>
      </c>
      <c r="G21" s="36">
        <f>SUMIFS(СВЦЭМ!$D$33:$D$776,СВЦЭМ!$A$33:$A$776,$A21,СВЦЭМ!$B$33:$B$776,G$11)+'СЕТ СН'!$F$11+СВЦЭМ!$D$10+'СЕТ СН'!$F$5-'СЕТ СН'!$F$21</f>
        <v>2435.0194059400001</v>
      </c>
      <c r="H21" s="36">
        <f>SUMIFS(СВЦЭМ!$D$33:$D$776,СВЦЭМ!$A$33:$A$776,$A21,СВЦЭМ!$B$33:$B$776,H$11)+'СЕТ СН'!$F$11+СВЦЭМ!$D$10+'СЕТ СН'!$F$5-'СЕТ СН'!$F$21</f>
        <v>2388.0272765700001</v>
      </c>
      <c r="I21" s="36">
        <f>SUMIFS(СВЦЭМ!$D$33:$D$776,СВЦЭМ!$A$33:$A$776,$A21,СВЦЭМ!$B$33:$B$776,I$11)+'СЕТ СН'!$F$11+СВЦЭМ!$D$10+'СЕТ СН'!$F$5-'СЕТ СН'!$F$21</f>
        <v>2344.54296557</v>
      </c>
      <c r="J21" s="36">
        <f>SUMIFS(СВЦЭМ!$D$33:$D$776,СВЦЭМ!$A$33:$A$776,$A21,СВЦЭМ!$B$33:$B$776,J$11)+'СЕТ СН'!$F$11+СВЦЭМ!$D$10+'СЕТ СН'!$F$5-'СЕТ СН'!$F$21</f>
        <v>2323.7010896100001</v>
      </c>
      <c r="K21" s="36">
        <f>SUMIFS(СВЦЭМ!$D$33:$D$776,СВЦЭМ!$A$33:$A$776,$A21,СВЦЭМ!$B$33:$B$776,K$11)+'СЕТ СН'!$F$11+СВЦЭМ!$D$10+'СЕТ СН'!$F$5-'СЕТ СН'!$F$21</f>
        <v>2331.5146934899999</v>
      </c>
      <c r="L21" s="36">
        <f>SUMIFS(СВЦЭМ!$D$33:$D$776,СВЦЭМ!$A$33:$A$776,$A21,СВЦЭМ!$B$33:$B$776,L$11)+'СЕТ СН'!$F$11+СВЦЭМ!$D$10+'СЕТ СН'!$F$5-'СЕТ СН'!$F$21</f>
        <v>2337.0789991800002</v>
      </c>
      <c r="M21" s="36">
        <f>SUMIFS(СВЦЭМ!$D$33:$D$776,СВЦЭМ!$A$33:$A$776,$A21,СВЦЭМ!$B$33:$B$776,M$11)+'СЕТ СН'!$F$11+СВЦЭМ!$D$10+'СЕТ СН'!$F$5-'СЕТ СН'!$F$21</f>
        <v>2290.5394783900001</v>
      </c>
      <c r="N21" s="36">
        <f>SUMIFS(СВЦЭМ!$D$33:$D$776,СВЦЭМ!$A$33:$A$776,$A21,СВЦЭМ!$B$33:$B$776,N$11)+'СЕТ СН'!$F$11+СВЦЭМ!$D$10+'СЕТ СН'!$F$5-'СЕТ СН'!$F$21</f>
        <v>2212.40168055</v>
      </c>
      <c r="O21" s="36">
        <f>SUMIFS(СВЦЭМ!$D$33:$D$776,СВЦЭМ!$A$33:$A$776,$A21,СВЦЭМ!$B$33:$B$776,O$11)+'СЕТ СН'!$F$11+СВЦЭМ!$D$10+'СЕТ СН'!$F$5-'СЕТ СН'!$F$21</f>
        <v>2198.81174315</v>
      </c>
      <c r="P21" s="36">
        <f>SUMIFS(СВЦЭМ!$D$33:$D$776,СВЦЭМ!$A$33:$A$776,$A21,СВЦЭМ!$B$33:$B$776,P$11)+'СЕТ СН'!$F$11+СВЦЭМ!$D$10+'СЕТ СН'!$F$5-'СЕТ СН'!$F$21</f>
        <v>2200.69353211</v>
      </c>
      <c r="Q21" s="36">
        <f>SUMIFS(СВЦЭМ!$D$33:$D$776,СВЦЭМ!$A$33:$A$776,$A21,СВЦЭМ!$B$33:$B$776,Q$11)+'СЕТ СН'!$F$11+СВЦЭМ!$D$10+'СЕТ СН'!$F$5-'СЕТ СН'!$F$21</f>
        <v>2207.94092228</v>
      </c>
      <c r="R21" s="36">
        <f>SUMIFS(СВЦЭМ!$D$33:$D$776,СВЦЭМ!$A$33:$A$776,$A21,СВЦЭМ!$B$33:$B$776,R$11)+'СЕТ СН'!$F$11+СВЦЭМ!$D$10+'СЕТ СН'!$F$5-'СЕТ СН'!$F$21</f>
        <v>2199.4694656800002</v>
      </c>
      <c r="S21" s="36">
        <f>SUMIFS(СВЦЭМ!$D$33:$D$776,СВЦЭМ!$A$33:$A$776,$A21,СВЦЭМ!$B$33:$B$776,S$11)+'СЕТ СН'!$F$11+СВЦЭМ!$D$10+'СЕТ СН'!$F$5-'СЕТ СН'!$F$21</f>
        <v>2194.63258817</v>
      </c>
      <c r="T21" s="36">
        <f>SUMIFS(СВЦЭМ!$D$33:$D$776,СВЦЭМ!$A$33:$A$776,$A21,СВЦЭМ!$B$33:$B$776,T$11)+'СЕТ СН'!$F$11+СВЦЭМ!$D$10+'СЕТ СН'!$F$5-'СЕТ СН'!$F$21</f>
        <v>2197.28520295</v>
      </c>
      <c r="U21" s="36">
        <f>SUMIFS(СВЦЭМ!$D$33:$D$776,СВЦЭМ!$A$33:$A$776,$A21,СВЦЭМ!$B$33:$B$776,U$11)+'СЕТ СН'!$F$11+СВЦЭМ!$D$10+'СЕТ СН'!$F$5-'СЕТ СН'!$F$21</f>
        <v>2216.6865139000001</v>
      </c>
      <c r="V21" s="36">
        <f>SUMIFS(СВЦЭМ!$D$33:$D$776,СВЦЭМ!$A$33:$A$776,$A21,СВЦЭМ!$B$33:$B$776,V$11)+'СЕТ СН'!$F$11+СВЦЭМ!$D$10+'СЕТ СН'!$F$5-'СЕТ СН'!$F$21</f>
        <v>2229.5372516400002</v>
      </c>
      <c r="W21" s="36">
        <f>SUMIFS(СВЦЭМ!$D$33:$D$776,СВЦЭМ!$A$33:$A$776,$A21,СВЦЭМ!$B$33:$B$776,W$11)+'СЕТ СН'!$F$11+СВЦЭМ!$D$10+'СЕТ СН'!$F$5-'СЕТ СН'!$F$21</f>
        <v>2220.5825330600001</v>
      </c>
      <c r="X21" s="36">
        <f>SUMIFS(СВЦЭМ!$D$33:$D$776,СВЦЭМ!$A$33:$A$776,$A21,СВЦЭМ!$B$33:$B$776,X$11)+'СЕТ СН'!$F$11+СВЦЭМ!$D$10+'СЕТ СН'!$F$5-'СЕТ СН'!$F$21</f>
        <v>2234.3965894000003</v>
      </c>
      <c r="Y21" s="36">
        <f>SUMIFS(СВЦЭМ!$D$33:$D$776,СВЦЭМ!$A$33:$A$776,$A21,СВЦЭМ!$B$33:$B$776,Y$11)+'СЕТ СН'!$F$11+СВЦЭМ!$D$10+'СЕТ СН'!$F$5-'СЕТ СН'!$F$21</f>
        <v>2320.9810454600001</v>
      </c>
    </row>
    <row r="22" spans="1:25" ht="15.75" x14ac:dyDescent="0.2">
      <c r="A22" s="35">
        <f t="shared" si="0"/>
        <v>44085</v>
      </c>
      <c r="B22" s="36">
        <f>SUMIFS(СВЦЭМ!$D$33:$D$776,СВЦЭМ!$A$33:$A$776,$A22,СВЦЭМ!$B$33:$B$776,B$11)+'СЕТ СН'!$F$11+СВЦЭМ!$D$10+'СЕТ СН'!$F$5-'СЕТ СН'!$F$21</f>
        <v>2381.5313107900001</v>
      </c>
      <c r="C22" s="36">
        <f>SUMIFS(СВЦЭМ!$D$33:$D$776,СВЦЭМ!$A$33:$A$776,$A22,СВЦЭМ!$B$33:$B$776,C$11)+'СЕТ СН'!$F$11+СВЦЭМ!$D$10+'СЕТ СН'!$F$5-'СЕТ СН'!$F$21</f>
        <v>2402.2163017000003</v>
      </c>
      <c r="D22" s="36">
        <f>SUMIFS(СВЦЭМ!$D$33:$D$776,СВЦЭМ!$A$33:$A$776,$A22,СВЦЭМ!$B$33:$B$776,D$11)+'СЕТ СН'!$F$11+СВЦЭМ!$D$10+'СЕТ СН'!$F$5-'СЕТ СН'!$F$21</f>
        <v>2415.3609473699998</v>
      </c>
      <c r="E22" s="36">
        <f>SUMIFS(СВЦЭМ!$D$33:$D$776,СВЦЭМ!$A$33:$A$776,$A22,СВЦЭМ!$B$33:$B$776,E$11)+'СЕТ СН'!$F$11+СВЦЭМ!$D$10+'СЕТ СН'!$F$5-'СЕТ СН'!$F$21</f>
        <v>2439.26539318</v>
      </c>
      <c r="F22" s="36">
        <f>SUMIFS(СВЦЭМ!$D$33:$D$776,СВЦЭМ!$A$33:$A$776,$A22,СВЦЭМ!$B$33:$B$776,F$11)+'СЕТ СН'!$F$11+СВЦЭМ!$D$10+'СЕТ СН'!$F$5-'СЕТ СН'!$F$21</f>
        <v>2443.6885622600003</v>
      </c>
      <c r="G22" s="36">
        <f>SUMIFS(СВЦЭМ!$D$33:$D$776,СВЦЭМ!$A$33:$A$776,$A22,СВЦЭМ!$B$33:$B$776,G$11)+'СЕТ СН'!$F$11+СВЦЭМ!$D$10+'СЕТ СН'!$F$5-'СЕТ СН'!$F$21</f>
        <v>2426.3341063799999</v>
      </c>
      <c r="H22" s="36">
        <f>SUMIFS(СВЦЭМ!$D$33:$D$776,СВЦЭМ!$A$33:$A$776,$A22,СВЦЭМ!$B$33:$B$776,H$11)+'СЕТ СН'!$F$11+СВЦЭМ!$D$10+'СЕТ СН'!$F$5-'СЕТ СН'!$F$21</f>
        <v>2375.1699052200001</v>
      </c>
      <c r="I22" s="36">
        <f>SUMIFS(СВЦЭМ!$D$33:$D$776,СВЦЭМ!$A$33:$A$776,$A22,СВЦЭМ!$B$33:$B$776,I$11)+'СЕТ СН'!$F$11+СВЦЭМ!$D$10+'СЕТ СН'!$F$5-'СЕТ СН'!$F$21</f>
        <v>2320.5570601600002</v>
      </c>
      <c r="J22" s="36">
        <f>SUMIFS(СВЦЭМ!$D$33:$D$776,СВЦЭМ!$A$33:$A$776,$A22,СВЦЭМ!$B$33:$B$776,J$11)+'СЕТ СН'!$F$11+СВЦЭМ!$D$10+'СЕТ СН'!$F$5-'СЕТ СН'!$F$21</f>
        <v>2282.5973395400001</v>
      </c>
      <c r="K22" s="36">
        <f>SUMIFS(СВЦЭМ!$D$33:$D$776,СВЦЭМ!$A$33:$A$776,$A22,СВЦЭМ!$B$33:$B$776,K$11)+'СЕТ СН'!$F$11+СВЦЭМ!$D$10+'СЕТ СН'!$F$5-'СЕТ СН'!$F$21</f>
        <v>2276.1928231500001</v>
      </c>
      <c r="L22" s="36">
        <f>SUMIFS(СВЦЭМ!$D$33:$D$776,СВЦЭМ!$A$33:$A$776,$A22,СВЦЭМ!$B$33:$B$776,L$11)+'СЕТ СН'!$F$11+СВЦЭМ!$D$10+'СЕТ СН'!$F$5-'СЕТ СН'!$F$21</f>
        <v>2308.9803016000001</v>
      </c>
      <c r="M22" s="36">
        <f>SUMIFS(СВЦЭМ!$D$33:$D$776,СВЦЭМ!$A$33:$A$776,$A22,СВЦЭМ!$B$33:$B$776,M$11)+'СЕТ СН'!$F$11+СВЦЭМ!$D$10+'СЕТ СН'!$F$5-'СЕТ СН'!$F$21</f>
        <v>2269.1054842399999</v>
      </c>
      <c r="N22" s="36">
        <f>SUMIFS(СВЦЭМ!$D$33:$D$776,СВЦЭМ!$A$33:$A$776,$A22,СВЦЭМ!$B$33:$B$776,N$11)+'СЕТ СН'!$F$11+СВЦЭМ!$D$10+'СЕТ СН'!$F$5-'СЕТ СН'!$F$21</f>
        <v>2220.9125159599998</v>
      </c>
      <c r="O22" s="36">
        <f>SUMIFS(СВЦЭМ!$D$33:$D$776,СВЦЭМ!$A$33:$A$776,$A22,СВЦЭМ!$B$33:$B$776,O$11)+'СЕТ СН'!$F$11+СВЦЭМ!$D$10+'СЕТ СН'!$F$5-'СЕТ СН'!$F$21</f>
        <v>2201.7719578699998</v>
      </c>
      <c r="P22" s="36">
        <f>SUMIFS(СВЦЭМ!$D$33:$D$776,СВЦЭМ!$A$33:$A$776,$A22,СВЦЭМ!$B$33:$B$776,P$11)+'СЕТ СН'!$F$11+СВЦЭМ!$D$10+'СЕТ СН'!$F$5-'СЕТ СН'!$F$21</f>
        <v>2198.8548577900001</v>
      </c>
      <c r="Q22" s="36">
        <f>SUMIFS(СВЦЭМ!$D$33:$D$776,СВЦЭМ!$A$33:$A$776,$A22,СВЦЭМ!$B$33:$B$776,Q$11)+'СЕТ СН'!$F$11+СВЦЭМ!$D$10+'СЕТ СН'!$F$5-'СЕТ СН'!$F$21</f>
        <v>2197.1995437999999</v>
      </c>
      <c r="R22" s="36">
        <f>SUMIFS(СВЦЭМ!$D$33:$D$776,СВЦЭМ!$A$33:$A$776,$A22,СВЦЭМ!$B$33:$B$776,R$11)+'СЕТ СН'!$F$11+СВЦЭМ!$D$10+'СЕТ СН'!$F$5-'СЕТ СН'!$F$21</f>
        <v>2190.7890193499998</v>
      </c>
      <c r="S22" s="36">
        <f>SUMIFS(СВЦЭМ!$D$33:$D$776,СВЦЭМ!$A$33:$A$776,$A22,СВЦЭМ!$B$33:$B$776,S$11)+'СЕТ СН'!$F$11+СВЦЭМ!$D$10+'СЕТ СН'!$F$5-'СЕТ СН'!$F$21</f>
        <v>2190.7602038200002</v>
      </c>
      <c r="T22" s="36">
        <f>SUMIFS(СВЦЭМ!$D$33:$D$776,СВЦЭМ!$A$33:$A$776,$A22,СВЦЭМ!$B$33:$B$776,T$11)+'СЕТ СН'!$F$11+СВЦЭМ!$D$10+'СЕТ СН'!$F$5-'СЕТ СН'!$F$21</f>
        <v>2185.17060928</v>
      </c>
      <c r="U22" s="36">
        <f>SUMIFS(СВЦЭМ!$D$33:$D$776,СВЦЭМ!$A$33:$A$776,$A22,СВЦЭМ!$B$33:$B$776,U$11)+'СЕТ СН'!$F$11+СВЦЭМ!$D$10+'СЕТ СН'!$F$5-'СЕТ СН'!$F$21</f>
        <v>2191.2468776599999</v>
      </c>
      <c r="V22" s="36">
        <f>SUMIFS(СВЦЭМ!$D$33:$D$776,СВЦЭМ!$A$33:$A$776,$A22,СВЦЭМ!$B$33:$B$776,V$11)+'СЕТ СН'!$F$11+СВЦЭМ!$D$10+'СЕТ СН'!$F$5-'СЕТ СН'!$F$21</f>
        <v>2206.05101866</v>
      </c>
      <c r="W22" s="36">
        <f>SUMIFS(СВЦЭМ!$D$33:$D$776,СВЦЭМ!$A$33:$A$776,$A22,СВЦЭМ!$B$33:$B$776,W$11)+'СЕТ СН'!$F$11+СВЦЭМ!$D$10+'СЕТ СН'!$F$5-'СЕТ СН'!$F$21</f>
        <v>2200.6163840600002</v>
      </c>
      <c r="X22" s="36">
        <f>SUMIFS(СВЦЭМ!$D$33:$D$776,СВЦЭМ!$A$33:$A$776,$A22,СВЦЭМ!$B$33:$B$776,X$11)+'СЕТ СН'!$F$11+СВЦЭМ!$D$10+'СЕТ СН'!$F$5-'СЕТ СН'!$F$21</f>
        <v>2204.2154127900003</v>
      </c>
      <c r="Y22" s="36">
        <f>SUMIFS(СВЦЭМ!$D$33:$D$776,СВЦЭМ!$A$33:$A$776,$A22,СВЦЭМ!$B$33:$B$776,Y$11)+'СЕТ СН'!$F$11+СВЦЭМ!$D$10+'СЕТ СН'!$F$5-'СЕТ СН'!$F$21</f>
        <v>2246.83219517</v>
      </c>
    </row>
    <row r="23" spans="1:25" ht="15.75" x14ac:dyDescent="0.2">
      <c r="A23" s="35">
        <f t="shared" si="0"/>
        <v>44086</v>
      </c>
      <c r="B23" s="36">
        <f>SUMIFS(СВЦЭМ!$D$33:$D$776,СВЦЭМ!$A$33:$A$776,$A23,СВЦЭМ!$B$33:$B$776,B$11)+'СЕТ СН'!$F$11+СВЦЭМ!$D$10+'СЕТ СН'!$F$5-'СЕТ СН'!$F$21</f>
        <v>2353.5038297999999</v>
      </c>
      <c r="C23" s="36">
        <f>SUMIFS(СВЦЭМ!$D$33:$D$776,СВЦЭМ!$A$33:$A$776,$A23,СВЦЭМ!$B$33:$B$776,C$11)+'СЕТ СН'!$F$11+СВЦЭМ!$D$10+'СЕТ СН'!$F$5-'СЕТ СН'!$F$21</f>
        <v>2391.8662358500001</v>
      </c>
      <c r="D23" s="36">
        <f>SUMIFS(СВЦЭМ!$D$33:$D$776,СВЦЭМ!$A$33:$A$776,$A23,СВЦЭМ!$B$33:$B$776,D$11)+'СЕТ СН'!$F$11+СВЦЭМ!$D$10+'СЕТ СН'!$F$5-'СЕТ СН'!$F$21</f>
        <v>2410.1784024600001</v>
      </c>
      <c r="E23" s="36">
        <f>SUMIFS(СВЦЭМ!$D$33:$D$776,СВЦЭМ!$A$33:$A$776,$A23,СВЦЭМ!$B$33:$B$776,E$11)+'СЕТ СН'!$F$11+СВЦЭМ!$D$10+'СЕТ СН'!$F$5-'СЕТ СН'!$F$21</f>
        <v>2432.46321739</v>
      </c>
      <c r="F23" s="36">
        <f>SUMIFS(СВЦЭМ!$D$33:$D$776,СВЦЭМ!$A$33:$A$776,$A23,СВЦЭМ!$B$33:$B$776,F$11)+'СЕТ СН'!$F$11+СВЦЭМ!$D$10+'СЕТ СН'!$F$5-'СЕТ СН'!$F$21</f>
        <v>2446.0667642500002</v>
      </c>
      <c r="G23" s="36">
        <f>SUMIFS(СВЦЭМ!$D$33:$D$776,СВЦЭМ!$A$33:$A$776,$A23,СВЦЭМ!$B$33:$B$776,G$11)+'СЕТ СН'!$F$11+СВЦЭМ!$D$10+'СЕТ СН'!$F$5-'СЕТ СН'!$F$21</f>
        <v>2434.4138671700002</v>
      </c>
      <c r="H23" s="36">
        <f>SUMIFS(СВЦЭМ!$D$33:$D$776,СВЦЭМ!$A$33:$A$776,$A23,СВЦЭМ!$B$33:$B$776,H$11)+'СЕТ СН'!$F$11+СВЦЭМ!$D$10+'СЕТ СН'!$F$5-'СЕТ СН'!$F$21</f>
        <v>2396.72786</v>
      </c>
      <c r="I23" s="36">
        <f>SUMIFS(СВЦЭМ!$D$33:$D$776,СВЦЭМ!$A$33:$A$776,$A23,СВЦЭМ!$B$33:$B$776,I$11)+'СЕТ СН'!$F$11+СВЦЭМ!$D$10+'СЕТ СН'!$F$5-'СЕТ СН'!$F$21</f>
        <v>2359.2234607800001</v>
      </c>
      <c r="J23" s="36">
        <f>SUMIFS(СВЦЭМ!$D$33:$D$776,СВЦЭМ!$A$33:$A$776,$A23,СВЦЭМ!$B$33:$B$776,J$11)+'СЕТ СН'!$F$11+СВЦЭМ!$D$10+'СЕТ СН'!$F$5-'СЕТ СН'!$F$21</f>
        <v>2313.89408809</v>
      </c>
      <c r="K23" s="36">
        <f>SUMIFS(СВЦЭМ!$D$33:$D$776,СВЦЭМ!$A$33:$A$776,$A23,СВЦЭМ!$B$33:$B$776,K$11)+'СЕТ СН'!$F$11+СВЦЭМ!$D$10+'СЕТ СН'!$F$5-'СЕТ СН'!$F$21</f>
        <v>2288.7490443400002</v>
      </c>
      <c r="L23" s="36">
        <f>SUMIFS(СВЦЭМ!$D$33:$D$776,СВЦЭМ!$A$33:$A$776,$A23,СВЦЭМ!$B$33:$B$776,L$11)+'СЕТ СН'!$F$11+СВЦЭМ!$D$10+'СЕТ СН'!$F$5-'СЕТ СН'!$F$21</f>
        <v>2269.2835372600002</v>
      </c>
      <c r="M23" s="36">
        <f>SUMIFS(СВЦЭМ!$D$33:$D$776,СВЦЭМ!$A$33:$A$776,$A23,СВЦЭМ!$B$33:$B$776,M$11)+'СЕТ СН'!$F$11+СВЦЭМ!$D$10+'СЕТ СН'!$F$5-'СЕТ СН'!$F$21</f>
        <v>2228.1195752399999</v>
      </c>
      <c r="N23" s="36">
        <f>SUMIFS(СВЦЭМ!$D$33:$D$776,СВЦЭМ!$A$33:$A$776,$A23,СВЦЭМ!$B$33:$B$776,N$11)+'СЕТ СН'!$F$11+СВЦЭМ!$D$10+'СЕТ СН'!$F$5-'СЕТ СН'!$F$21</f>
        <v>2199.60870677</v>
      </c>
      <c r="O23" s="36">
        <f>SUMIFS(СВЦЭМ!$D$33:$D$776,СВЦЭМ!$A$33:$A$776,$A23,СВЦЭМ!$B$33:$B$776,O$11)+'СЕТ СН'!$F$11+СВЦЭМ!$D$10+'СЕТ СН'!$F$5-'СЕТ СН'!$F$21</f>
        <v>2201.0927036100002</v>
      </c>
      <c r="P23" s="36">
        <f>SUMIFS(СВЦЭМ!$D$33:$D$776,СВЦЭМ!$A$33:$A$776,$A23,СВЦЭМ!$B$33:$B$776,P$11)+'СЕТ СН'!$F$11+СВЦЭМ!$D$10+'СЕТ СН'!$F$5-'СЕТ СН'!$F$21</f>
        <v>2192.2022703800003</v>
      </c>
      <c r="Q23" s="36">
        <f>SUMIFS(СВЦЭМ!$D$33:$D$776,СВЦЭМ!$A$33:$A$776,$A23,СВЦЭМ!$B$33:$B$776,Q$11)+'СЕТ СН'!$F$11+СВЦЭМ!$D$10+'СЕТ СН'!$F$5-'СЕТ СН'!$F$21</f>
        <v>2191.4177336600001</v>
      </c>
      <c r="R23" s="36">
        <f>SUMIFS(СВЦЭМ!$D$33:$D$776,СВЦЭМ!$A$33:$A$776,$A23,СВЦЭМ!$B$33:$B$776,R$11)+'СЕТ СН'!$F$11+СВЦЭМ!$D$10+'СЕТ СН'!$F$5-'СЕТ СН'!$F$21</f>
        <v>2181.9417017800001</v>
      </c>
      <c r="S23" s="36">
        <f>SUMIFS(СВЦЭМ!$D$33:$D$776,СВЦЭМ!$A$33:$A$776,$A23,СВЦЭМ!$B$33:$B$776,S$11)+'СЕТ СН'!$F$11+СВЦЭМ!$D$10+'СЕТ СН'!$F$5-'СЕТ СН'!$F$21</f>
        <v>2187.79381668</v>
      </c>
      <c r="T23" s="36">
        <f>SUMIFS(СВЦЭМ!$D$33:$D$776,СВЦЭМ!$A$33:$A$776,$A23,СВЦЭМ!$B$33:$B$776,T$11)+'СЕТ СН'!$F$11+СВЦЭМ!$D$10+'СЕТ СН'!$F$5-'СЕТ СН'!$F$21</f>
        <v>2192.12307005</v>
      </c>
      <c r="U23" s="36">
        <f>SUMIFS(СВЦЭМ!$D$33:$D$776,СВЦЭМ!$A$33:$A$776,$A23,СВЦЭМ!$B$33:$B$776,U$11)+'СЕТ СН'!$F$11+СВЦЭМ!$D$10+'СЕТ СН'!$F$5-'СЕТ СН'!$F$21</f>
        <v>2201.1409054400001</v>
      </c>
      <c r="V23" s="36">
        <f>SUMIFS(СВЦЭМ!$D$33:$D$776,СВЦЭМ!$A$33:$A$776,$A23,СВЦЭМ!$B$33:$B$776,V$11)+'СЕТ СН'!$F$11+СВЦЭМ!$D$10+'СЕТ СН'!$F$5-'СЕТ СН'!$F$21</f>
        <v>2215.7144907800002</v>
      </c>
      <c r="W23" s="36">
        <f>SUMIFS(СВЦЭМ!$D$33:$D$776,СВЦЭМ!$A$33:$A$776,$A23,СВЦЭМ!$B$33:$B$776,W$11)+'СЕТ СН'!$F$11+СВЦЭМ!$D$10+'СЕТ СН'!$F$5-'СЕТ СН'!$F$21</f>
        <v>2212.26106166</v>
      </c>
      <c r="X23" s="36">
        <f>SUMIFS(СВЦЭМ!$D$33:$D$776,СВЦЭМ!$A$33:$A$776,$A23,СВЦЭМ!$B$33:$B$776,X$11)+'СЕТ СН'!$F$11+СВЦЭМ!$D$10+'СЕТ СН'!$F$5-'СЕТ СН'!$F$21</f>
        <v>2164.0720547700002</v>
      </c>
      <c r="Y23" s="36">
        <f>SUMIFS(СВЦЭМ!$D$33:$D$776,СВЦЭМ!$A$33:$A$776,$A23,СВЦЭМ!$B$33:$B$776,Y$11)+'СЕТ СН'!$F$11+СВЦЭМ!$D$10+'СЕТ СН'!$F$5-'СЕТ СН'!$F$21</f>
        <v>2226.9641371299999</v>
      </c>
    </row>
    <row r="24" spans="1:25" ht="15.75" x14ac:dyDescent="0.2">
      <c r="A24" s="35">
        <f t="shared" si="0"/>
        <v>44087</v>
      </c>
      <c r="B24" s="36">
        <f>SUMIFS(СВЦЭМ!$D$33:$D$776,СВЦЭМ!$A$33:$A$776,$A24,СВЦЭМ!$B$33:$B$776,B$11)+'СЕТ СН'!$F$11+СВЦЭМ!$D$10+'СЕТ СН'!$F$5-'СЕТ СН'!$F$21</f>
        <v>2317.5273485799999</v>
      </c>
      <c r="C24" s="36">
        <f>SUMIFS(СВЦЭМ!$D$33:$D$776,СВЦЭМ!$A$33:$A$776,$A24,СВЦЭМ!$B$33:$B$776,C$11)+'СЕТ СН'!$F$11+СВЦЭМ!$D$10+'СЕТ СН'!$F$5-'СЕТ СН'!$F$21</f>
        <v>2339.1971884099999</v>
      </c>
      <c r="D24" s="36">
        <f>SUMIFS(СВЦЭМ!$D$33:$D$776,СВЦЭМ!$A$33:$A$776,$A24,СВЦЭМ!$B$33:$B$776,D$11)+'СЕТ СН'!$F$11+СВЦЭМ!$D$10+'СЕТ СН'!$F$5-'СЕТ СН'!$F$21</f>
        <v>2358.67151117</v>
      </c>
      <c r="E24" s="36">
        <f>SUMIFS(СВЦЭМ!$D$33:$D$776,СВЦЭМ!$A$33:$A$776,$A24,СВЦЭМ!$B$33:$B$776,E$11)+'СЕТ СН'!$F$11+СВЦЭМ!$D$10+'СЕТ СН'!$F$5-'СЕТ СН'!$F$21</f>
        <v>2369.0443442999999</v>
      </c>
      <c r="F24" s="36">
        <f>SUMIFS(СВЦЭМ!$D$33:$D$776,СВЦЭМ!$A$33:$A$776,$A24,СВЦЭМ!$B$33:$B$776,F$11)+'СЕТ СН'!$F$11+СВЦЭМ!$D$10+'СЕТ СН'!$F$5-'СЕТ СН'!$F$21</f>
        <v>2375.50636558</v>
      </c>
      <c r="G24" s="36">
        <f>SUMIFS(СВЦЭМ!$D$33:$D$776,СВЦЭМ!$A$33:$A$776,$A24,СВЦЭМ!$B$33:$B$776,G$11)+'СЕТ СН'!$F$11+СВЦЭМ!$D$10+'СЕТ СН'!$F$5-'СЕТ СН'!$F$21</f>
        <v>2366.2286721800001</v>
      </c>
      <c r="H24" s="36">
        <f>SUMIFS(СВЦЭМ!$D$33:$D$776,СВЦЭМ!$A$33:$A$776,$A24,СВЦЭМ!$B$33:$B$776,H$11)+'СЕТ СН'!$F$11+СВЦЭМ!$D$10+'СЕТ СН'!$F$5-'СЕТ СН'!$F$21</f>
        <v>2359.61846625</v>
      </c>
      <c r="I24" s="36">
        <f>SUMIFS(СВЦЭМ!$D$33:$D$776,СВЦЭМ!$A$33:$A$776,$A24,СВЦЭМ!$B$33:$B$776,I$11)+'СЕТ СН'!$F$11+СВЦЭМ!$D$10+'СЕТ СН'!$F$5-'СЕТ СН'!$F$21</f>
        <v>2332.6685038200003</v>
      </c>
      <c r="J24" s="36">
        <f>SUMIFS(СВЦЭМ!$D$33:$D$776,СВЦЭМ!$A$33:$A$776,$A24,СВЦЭМ!$B$33:$B$776,J$11)+'СЕТ СН'!$F$11+СВЦЭМ!$D$10+'СЕТ СН'!$F$5-'СЕТ СН'!$F$21</f>
        <v>2284.7697376900001</v>
      </c>
      <c r="K24" s="36">
        <f>SUMIFS(СВЦЭМ!$D$33:$D$776,СВЦЭМ!$A$33:$A$776,$A24,СВЦЭМ!$B$33:$B$776,K$11)+'СЕТ СН'!$F$11+СВЦЭМ!$D$10+'СЕТ СН'!$F$5-'СЕТ СН'!$F$21</f>
        <v>2242.09497642</v>
      </c>
      <c r="L24" s="36">
        <f>SUMIFS(СВЦЭМ!$D$33:$D$776,СВЦЭМ!$A$33:$A$776,$A24,СВЦЭМ!$B$33:$B$776,L$11)+'СЕТ СН'!$F$11+СВЦЭМ!$D$10+'СЕТ СН'!$F$5-'СЕТ СН'!$F$21</f>
        <v>2223.2962133700003</v>
      </c>
      <c r="M24" s="36">
        <f>SUMIFS(СВЦЭМ!$D$33:$D$776,СВЦЭМ!$A$33:$A$776,$A24,СВЦЭМ!$B$33:$B$776,M$11)+'СЕТ СН'!$F$11+СВЦЭМ!$D$10+'СЕТ СН'!$F$5-'СЕТ СН'!$F$21</f>
        <v>2176.18155944</v>
      </c>
      <c r="N24" s="36">
        <f>SUMIFS(СВЦЭМ!$D$33:$D$776,СВЦЭМ!$A$33:$A$776,$A24,СВЦЭМ!$B$33:$B$776,N$11)+'СЕТ СН'!$F$11+СВЦЭМ!$D$10+'СЕТ СН'!$F$5-'СЕТ СН'!$F$21</f>
        <v>2135.7365414800001</v>
      </c>
      <c r="O24" s="36">
        <f>SUMIFS(СВЦЭМ!$D$33:$D$776,СВЦЭМ!$A$33:$A$776,$A24,СВЦЭМ!$B$33:$B$776,O$11)+'СЕТ СН'!$F$11+СВЦЭМ!$D$10+'СЕТ СН'!$F$5-'СЕТ СН'!$F$21</f>
        <v>2134.9696582300003</v>
      </c>
      <c r="P24" s="36">
        <f>SUMIFS(СВЦЭМ!$D$33:$D$776,СВЦЭМ!$A$33:$A$776,$A24,СВЦЭМ!$B$33:$B$776,P$11)+'СЕТ СН'!$F$11+СВЦЭМ!$D$10+'СЕТ СН'!$F$5-'СЕТ СН'!$F$21</f>
        <v>2126.2265628</v>
      </c>
      <c r="Q24" s="36">
        <f>SUMIFS(СВЦЭМ!$D$33:$D$776,СВЦЭМ!$A$33:$A$776,$A24,СВЦЭМ!$B$33:$B$776,Q$11)+'СЕТ СН'!$F$11+СВЦЭМ!$D$10+'СЕТ СН'!$F$5-'СЕТ СН'!$F$21</f>
        <v>2125.6679275699998</v>
      </c>
      <c r="R24" s="36">
        <f>SUMIFS(СВЦЭМ!$D$33:$D$776,СВЦЭМ!$A$33:$A$776,$A24,СВЦЭМ!$B$33:$B$776,R$11)+'СЕТ СН'!$F$11+СВЦЭМ!$D$10+'СЕТ СН'!$F$5-'СЕТ СН'!$F$21</f>
        <v>2124.2314348099999</v>
      </c>
      <c r="S24" s="36">
        <f>SUMIFS(СВЦЭМ!$D$33:$D$776,СВЦЭМ!$A$33:$A$776,$A24,СВЦЭМ!$B$33:$B$776,S$11)+'СЕТ СН'!$F$11+СВЦЭМ!$D$10+'СЕТ СН'!$F$5-'СЕТ СН'!$F$21</f>
        <v>2134.11533091</v>
      </c>
      <c r="T24" s="36">
        <f>SUMIFS(СВЦЭМ!$D$33:$D$776,СВЦЭМ!$A$33:$A$776,$A24,СВЦЭМ!$B$33:$B$776,T$11)+'СЕТ СН'!$F$11+СВЦЭМ!$D$10+'СЕТ СН'!$F$5-'СЕТ СН'!$F$21</f>
        <v>2138.7964433100001</v>
      </c>
      <c r="U24" s="36">
        <f>SUMIFS(СВЦЭМ!$D$33:$D$776,СВЦЭМ!$A$33:$A$776,$A24,СВЦЭМ!$B$33:$B$776,U$11)+'СЕТ СН'!$F$11+СВЦЭМ!$D$10+'СЕТ СН'!$F$5-'СЕТ СН'!$F$21</f>
        <v>2150.3947400799998</v>
      </c>
      <c r="V24" s="36">
        <f>SUMIFS(СВЦЭМ!$D$33:$D$776,СВЦЭМ!$A$33:$A$776,$A24,СВЦЭМ!$B$33:$B$776,V$11)+'СЕТ СН'!$F$11+СВЦЭМ!$D$10+'СЕТ СН'!$F$5-'СЕТ СН'!$F$21</f>
        <v>2171.3912602199998</v>
      </c>
      <c r="W24" s="36">
        <f>SUMIFS(СВЦЭМ!$D$33:$D$776,СВЦЭМ!$A$33:$A$776,$A24,СВЦЭМ!$B$33:$B$776,W$11)+'СЕТ СН'!$F$11+СВЦЭМ!$D$10+'СЕТ СН'!$F$5-'СЕТ СН'!$F$21</f>
        <v>2166.8868016300003</v>
      </c>
      <c r="X24" s="36">
        <f>SUMIFS(СВЦЭМ!$D$33:$D$776,СВЦЭМ!$A$33:$A$776,$A24,СВЦЭМ!$B$33:$B$776,X$11)+'СЕТ СН'!$F$11+СВЦЭМ!$D$10+'СЕТ СН'!$F$5-'СЕТ СН'!$F$21</f>
        <v>2144.5128023900002</v>
      </c>
      <c r="Y24" s="36">
        <f>SUMIFS(СВЦЭМ!$D$33:$D$776,СВЦЭМ!$A$33:$A$776,$A24,СВЦЭМ!$B$33:$B$776,Y$11)+'СЕТ СН'!$F$11+СВЦЭМ!$D$10+'СЕТ СН'!$F$5-'СЕТ СН'!$F$21</f>
        <v>2223.87737952</v>
      </c>
    </row>
    <row r="25" spans="1:25" ht="15.75" x14ac:dyDescent="0.2">
      <c r="A25" s="35">
        <f t="shared" si="0"/>
        <v>44088</v>
      </c>
      <c r="B25" s="36">
        <f>SUMIFS(СВЦЭМ!$D$33:$D$776,СВЦЭМ!$A$33:$A$776,$A25,СВЦЭМ!$B$33:$B$776,B$11)+'СЕТ СН'!$F$11+СВЦЭМ!$D$10+'СЕТ СН'!$F$5-'СЕТ СН'!$F$21</f>
        <v>2318.4403704800002</v>
      </c>
      <c r="C25" s="36">
        <f>SUMIFS(СВЦЭМ!$D$33:$D$776,СВЦЭМ!$A$33:$A$776,$A25,СВЦЭМ!$B$33:$B$776,C$11)+'СЕТ СН'!$F$11+СВЦЭМ!$D$10+'СЕТ СН'!$F$5-'СЕТ СН'!$F$21</f>
        <v>2357.7268725200001</v>
      </c>
      <c r="D25" s="36">
        <f>SUMIFS(СВЦЭМ!$D$33:$D$776,СВЦЭМ!$A$33:$A$776,$A25,СВЦЭМ!$B$33:$B$776,D$11)+'СЕТ СН'!$F$11+СВЦЭМ!$D$10+'СЕТ СН'!$F$5-'СЕТ СН'!$F$21</f>
        <v>2363.5427223000002</v>
      </c>
      <c r="E25" s="36">
        <f>SUMIFS(СВЦЭМ!$D$33:$D$776,СВЦЭМ!$A$33:$A$776,$A25,СВЦЭМ!$B$33:$B$776,E$11)+'СЕТ СН'!$F$11+СВЦЭМ!$D$10+'СЕТ СН'!$F$5-'СЕТ СН'!$F$21</f>
        <v>2362.09303099</v>
      </c>
      <c r="F25" s="36">
        <f>SUMIFS(СВЦЭМ!$D$33:$D$776,СВЦЭМ!$A$33:$A$776,$A25,СВЦЭМ!$B$33:$B$776,F$11)+'СЕТ СН'!$F$11+СВЦЭМ!$D$10+'СЕТ СН'!$F$5-'СЕТ СН'!$F$21</f>
        <v>2361.1960813599999</v>
      </c>
      <c r="G25" s="36">
        <f>SUMIFS(СВЦЭМ!$D$33:$D$776,СВЦЭМ!$A$33:$A$776,$A25,СВЦЭМ!$B$33:$B$776,G$11)+'СЕТ СН'!$F$11+СВЦЭМ!$D$10+'СЕТ СН'!$F$5-'СЕТ СН'!$F$21</f>
        <v>2364.88090848</v>
      </c>
      <c r="H25" s="36">
        <f>SUMIFS(СВЦЭМ!$D$33:$D$776,СВЦЭМ!$A$33:$A$776,$A25,СВЦЭМ!$B$33:$B$776,H$11)+'СЕТ СН'!$F$11+СВЦЭМ!$D$10+'СЕТ СН'!$F$5-'СЕТ СН'!$F$21</f>
        <v>2404.1670835700002</v>
      </c>
      <c r="I25" s="36">
        <f>SUMIFS(СВЦЭМ!$D$33:$D$776,СВЦЭМ!$A$33:$A$776,$A25,СВЦЭМ!$B$33:$B$776,I$11)+'СЕТ СН'!$F$11+СВЦЭМ!$D$10+'СЕТ СН'!$F$5-'СЕТ СН'!$F$21</f>
        <v>2384.6309917399999</v>
      </c>
      <c r="J25" s="36">
        <f>SUMIFS(СВЦЭМ!$D$33:$D$776,СВЦЭМ!$A$33:$A$776,$A25,СВЦЭМ!$B$33:$B$776,J$11)+'СЕТ СН'!$F$11+СВЦЭМ!$D$10+'СЕТ СН'!$F$5-'СЕТ СН'!$F$21</f>
        <v>2342.2608607100001</v>
      </c>
      <c r="K25" s="36">
        <f>SUMIFS(СВЦЭМ!$D$33:$D$776,СВЦЭМ!$A$33:$A$776,$A25,СВЦЭМ!$B$33:$B$776,K$11)+'СЕТ СН'!$F$11+СВЦЭМ!$D$10+'СЕТ СН'!$F$5-'СЕТ СН'!$F$21</f>
        <v>2314.4190558400001</v>
      </c>
      <c r="L25" s="36">
        <f>SUMIFS(СВЦЭМ!$D$33:$D$776,СВЦЭМ!$A$33:$A$776,$A25,СВЦЭМ!$B$33:$B$776,L$11)+'СЕТ СН'!$F$11+СВЦЭМ!$D$10+'СЕТ СН'!$F$5-'СЕТ СН'!$F$21</f>
        <v>2302.3315023099999</v>
      </c>
      <c r="M25" s="36">
        <f>SUMIFS(СВЦЭМ!$D$33:$D$776,СВЦЭМ!$A$33:$A$776,$A25,СВЦЭМ!$B$33:$B$776,M$11)+'СЕТ СН'!$F$11+СВЦЭМ!$D$10+'СЕТ СН'!$F$5-'СЕТ СН'!$F$21</f>
        <v>2244.4738122500003</v>
      </c>
      <c r="N25" s="36">
        <f>SUMIFS(СВЦЭМ!$D$33:$D$776,СВЦЭМ!$A$33:$A$776,$A25,СВЦЭМ!$B$33:$B$776,N$11)+'СЕТ СН'!$F$11+СВЦЭМ!$D$10+'СЕТ СН'!$F$5-'СЕТ СН'!$F$21</f>
        <v>2198.50144383</v>
      </c>
      <c r="O25" s="36">
        <f>SUMIFS(СВЦЭМ!$D$33:$D$776,СВЦЭМ!$A$33:$A$776,$A25,СВЦЭМ!$B$33:$B$776,O$11)+'СЕТ СН'!$F$11+СВЦЭМ!$D$10+'СЕТ СН'!$F$5-'СЕТ СН'!$F$21</f>
        <v>2194.5554416599998</v>
      </c>
      <c r="P25" s="36">
        <f>SUMIFS(СВЦЭМ!$D$33:$D$776,СВЦЭМ!$A$33:$A$776,$A25,СВЦЭМ!$B$33:$B$776,P$11)+'СЕТ СН'!$F$11+СВЦЭМ!$D$10+'СЕТ СН'!$F$5-'СЕТ СН'!$F$21</f>
        <v>2197.57899155</v>
      </c>
      <c r="Q25" s="36">
        <f>SUMIFS(СВЦЭМ!$D$33:$D$776,СВЦЭМ!$A$33:$A$776,$A25,СВЦЭМ!$B$33:$B$776,Q$11)+'СЕТ СН'!$F$11+СВЦЭМ!$D$10+'СЕТ СН'!$F$5-'СЕТ СН'!$F$21</f>
        <v>2200.8498178600003</v>
      </c>
      <c r="R25" s="36">
        <f>SUMIFS(СВЦЭМ!$D$33:$D$776,СВЦЭМ!$A$33:$A$776,$A25,СВЦЭМ!$B$33:$B$776,R$11)+'СЕТ СН'!$F$11+СВЦЭМ!$D$10+'СЕТ СН'!$F$5-'СЕТ СН'!$F$21</f>
        <v>2185.2833375300002</v>
      </c>
      <c r="S25" s="36">
        <f>SUMIFS(СВЦЭМ!$D$33:$D$776,СВЦЭМ!$A$33:$A$776,$A25,СВЦЭМ!$B$33:$B$776,S$11)+'СЕТ СН'!$F$11+СВЦЭМ!$D$10+'СЕТ СН'!$F$5-'СЕТ СН'!$F$21</f>
        <v>2188.6956958199999</v>
      </c>
      <c r="T25" s="36">
        <f>SUMIFS(СВЦЭМ!$D$33:$D$776,СВЦЭМ!$A$33:$A$776,$A25,СВЦЭМ!$B$33:$B$776,T$11)+'СЕТ СН'!$F$11+СВЦЭМ!$D$10+'СЕТ СН'!$F$5-'СЕТ СН'!$F$21</f>
        <v>2186.3663906399997</v>
      </c>
      <c r="U25" s="36">
        <f>SUMIFS(СВЦЭМ!$D$33:$D$776,СВЦЭМ!$A$33:$A$776,$A25,СВЦЭМ!$B$33:$B$776,U$11)+'СЕТ СН'!$F$11+СВЦЭМ!$D$10+'СЕТ СН'!$F$5-'СЕТ СН'!$F$21</f>
        <v>2167.2673358500001</v>
      </c>
      <c r="V25" s="36">
        <f>SUMIFS(СВЦЭМ!$D$33:$D$776,СВЦЭМ!$A$33:$A$776,$A25,СВЦЭМ!$B$33:$B$776,V$11)+'СЕТ СН'!$F$11+СВЦЭМ!$D$10+'СЕТ СН'!$F$5-'СЕТ СН'!$F$21</f>
        <v>2162.19968733</v>
      </c>
      <c r="W25" s="36">
        <f>SUMIFS(СВЦЭМ!$D$33:$D$776,СВЦЭМ!$A$33:$A$776,$A25,СВЦЭМ!$B$33:$B$776,W$11)+'СЕТ СН'!$F$11+СВЦЭМ!$D$10+'СЕТ СН'!$F$5-'СЕТ СН'!$F$21</f>
        <v>2172.7209153700001</v>
      </c>
      <c r="X25" s="36">
        <f>SUMIFS(СВЦЭМ!$D$33:$D$776,СВЦЭМ!$A$33:$A$776,$A25,СВЦЭМ!$B$33:$B$776,X$11)+'СЕТ СН'!$F$11+СВЦЭМ!$D$10+'СЕТ СН'!$F$5-'СЕТ СН'!$F$21</f>
        <v>2196.29550217</v>
      </c>
      <c r="Y25" s="36">
        <f>SUMIFS(СВЦЭМ!$D$33:$D$776,СВЦЭМ!$A$33:$A$776,$A25,СВЦЭМ!$B$33:$B$776,Y$11)+'СЕТ СН'!$F$11+СВЦЭМ!$D$10+'СЕТ СН'!$F$5-'СЕТ СН'!$F$21</f>
        <v>2304.46478527</v>
      </c>
    </row>
    <row r="26" spans="1:25" ht="15.75" x14ac:dyDescent="0.2">
      <c r="A26" s="35">
        <f t="shared" si="0"/>
        <v>44089</v>
      </c>
      <c r="B26" s="36">
        <f>SUMIFS(СВЦЭМ!$D$33:$D$776,СВЦЭМ!$A$33:$A$776,$A26,СВЦЭМ!$B$33:$B$776,B$11)+'СЕТ СН'!$F$11+СВЦЭМ!$D$10+'СЕТ СН'!$F$5-'СЕТ СН'!$F$21</f>
        <v>2344.6543110299999</v>
      </c>
      <c r="C26" s="36">
        <f>SUMIFS(СВЦЭМ!$D$33:$D$776,СВЦЭМ!$A$33:$A$776,$A26,СВЦЭМ!$B$33:$B$776,C$11)+'СЕТ СН'!$F$11+СВЦЭМ!$D$10+'СЕТ СН'!$F$5-'СЕТ СН'!$F$21</f>
        <v>2358.8615112400003</v>
      </c>
      <c r="D26" s="36">
        <f>SUMIFS(СВЦЭМ!$D$33:$D$776,СВЦЭМ!$A$33:$A$776,$A26,СВЦЭМ!$B$33:$B$776,D$11)+'СЕТ СН'!$F$11+СВЦЭМ!$D$10+'СЕТ СН'!$F$5-'СЕТ СН'!$F$21</f>
        <v>2384.3715040699999</v>
      </c>
      <c r="E26" s="36">
        <f>SUMIFS(СВЦЭМ!$D$33:$D$776,СВЦЭМ!$A$33:$A$776,$A26,СВЦЭМ!$B$33:$B$776,E$11)+'СЕТ СН'!$F$11+СВЦЭМ!$D$10+'СЕТ СН'!$F$5-'СЕТ СН'!$F$21</f>
        <v>2386.32052269</v>
      </c>
      <c r="F26" s="36">
        <f>SUMIFS(СВЦЭМ!$D$33:$D$776,СВЦЭМ!$A$33:$A$776,$A26,СВЦЭМ!$B$33:$B$776,F$11)+'СЕТ СН'!$F$11+СВЦЭМ!$D$10+'СЕТ СН'!$F$5-'СЕТ СН'!$F$21</f>
        <v>2385.4482503700001</v>
      </c>
      <c r="G26" s="36">
        <f>SUMIFS(СВЦЭМ!$D$33:$D$776,СВЦЭМ!$A$33:$A$776,$A26,СВЦЭМ!$B$33:$B$776,G$11)+'СЕТ СН'!$F$11+СВЦЭМ!$D$10+'СЕТ СН'!$F$5-'СЕТ СН'!$F$21</f>
        <v>2377.11358956</v>
      </c>
      <c r="H26" s="36">
        <f>SUMIFS(СВЦЭМ!$D$33:$D$776,СВЦЭМ!$A$33:$A$776,$A26,СВЦЭМ!$B$33:$B$776,H$11)+'СЕТ СН'!$F$11+СВЦЭМ!$D$10+'СЕТ СН'!$F$5-'СЕТ СН'!$F$21</f>
        <v>2333.8580599799998</v>
      </c>
      <c r="I26" s="36">
        <f>SUMIFS(СВЦЭМ!$D$33:$D$776,СВЦЭМ!$A$33:$A$776,$A26,СВЦЭМ!$B$33:$B$776,I$11)+'СЕТ СН'!$F$11+СВЦЭМ!$D$10+'СЕТ СН'!$F$5-'СЕТ СН'!$F$21</f>
        <v>2320.0733150699998</v>
      </c>
      <c r="J26" s="36">
        <f>SUMIFS(СВЦЭМ!$D$33:$D$776,СВЦЭМ!$A$33:$A$776,$A26,СВЦЭМ!$B$33:$B$776,J$11)+'СЕТ СН'!$F$11+СВЦЭМ!$D$10+'СЕТ СН'!$F$5-'СЕТ СН'!$F$21</f>
        <v>2270.0408289299999</v>
      </c>
      <c r="K26" s="36">
        <f>SUMIFS(СВЦЭМ!$D$33:$D$776,СВЦЭМ!$A$33:$A$776,$A26,СВЦЭМ!$B$33:$B$776,K$11)+'СЕТ СН'!$F$11+СВЦЭМ!$D$10+'СЕТ СН'!$F$5-'СЕТ СН'!$F$21</f>
        <v>2233.7374822299998</v>
      </c>
      <c r="L26" s="36">
        <f>SUMIFS(СВЦЭМ!$D$33:$D$776,СВЦЭМ!$A$33:$A$776,$A26,СВЦЭМ!$B$33:$B$776,L$11)+'СЕТ СН'!$F$11+СВЦЭМ!$D$10+'СЕТ СН'!$F$5-'СЕТ СН'!$F$21</f>
        <v>2244.3317140500003</v>
      </c>
      <c r="M26" s="36">
        <f>SUMIFS(СВЦЭМ!$D$33:$D$776,СВЦЭМ!$A$33:$A$776,$A26,СВЦЭМ!$B$33:$B$776,M$11)+'СЕТ СН'!$F$11+СВЦЭМ!$D$10+'СЕТ СН'!$F$5-'СЕТ СН'!$F$21</f>
        <v>2218.8888988799999</v>
      </c>
      <c r="N26" s="36">
        <f>SUMIFS(СВЦЭМ!$D$33:$D$776,СВЦЭМ!$A$33:$A$776,$A26,СВЦЭМ!$B$33:$B$776,N$11)+'СЕТ СН'!$F$11+СВЦЭМ!$D$10+'СЕТ СН'!$F$5-'СЕТ СН'!$F$21</f>
        <v>2178.8490704300002</v>
      </c>
      <c r="O26" s="36">
        <f>SUMIFS(СВЦЭМ!$D$33:$D$776,СВЦЭМ!$A$33:$A$776,$A26,СВЦЭМ!$B$33:$B$776,O$11)+'СЕТ СН'!$F$11+СВЦЭМ!$D$10+'СЕТ СН'!$F$5-'СЕТ СН'!$F$21</f>
        <v>2153.2541814599999</v>
      </c>
      <c r="P26" s="36">
        <f>SUMIFS(СВЦЭМ!$D$33:$D$776,СВЦЭМ!$A$33:$A$776,$A26,СВЦЭМ!$B$33:$B$776,P$11)+'СЕТ СН'!$F$11+СВЦЭМ!$D$10+'СЕТ СН'!$F$5-'СЕТ СН'!$F$21</f>
        <v>2153.1971295399999</v>
      </c>
      <c r="Q26" s="36">
        <f>SUMIFS(СВЦЭМ!$D$33:$D$776,СВЦЭМ!$A$33:$A$776,$A26,СВЦЭМ!$B$33:$B$776,Q$11)+'СЕТ СН'!$F$11+СВЦЭМ!$D$10+'СЕТ СН'!$F$5-'СЕТ СН'!$F$21</f>
        <v>2154.3901764299999</v>
      </c>
      <c r="R26" s="36">
        <f>SUMIFS(СВЦЭМ!$D$33:$D$776,СВЦЭМ!$A$33:$A$776,$A26,СВЦЭМ!$B$33:$B$776,R$11)+'СЕТ СН'!$F$11+СВЦЭМ!$D$10+'СЕТ СН'!$F$5-'СЕТ СН'!$F$21</f>
        <v>2147.3355412199999</v>
      </c>
      <c r="S26" s="36">
        <f>SUMIFS(СВЦЭМ!$D$33:$D$776,СВЦЭМ!$A$33:$A$776,$A26,СВЦЭМ!$B$33:$B$776,S$11)+'СЕТ СН'!$F$11+СВЦЭМ!$D$10+'СЕТ СН'!$F$5-'СЕТ СН'!$F$21</f>
        <v>2152.3698695399999</v>
      </c>
      <c r="T26" s="36">
        <f>SUMIFS(СВЦЭМ!$D$33:$D$776,СВЦЭМ!$A$33:$A$776,$A26,СВЦЭМ!$B$33:$B$776,T$11)+'СЕТ СН'!$F$11+СВЦЭМ!$D$10+'СЕТ СН'!$F$5-'СЕТ СН'!$F$21</f>
        <v>2135.5365575699998</v>
      </c>
      <c r="U26" s="36">
        <f>SUMIFS(СВЦЭМ!$D$33:$D$776,СВЦЭМ!$A$33:$A$776,$A26,СВЦЭМ!$B$33:$B$776,U$11)+'СЕТ СН'!$F$11+СВЦЭМ!$D$10+'СЕТ СН'!$F$5-'СЕТ СН'!$F$21</f>
        <v>2118.3048640300003</v>
      </c>
      <c r="V26" s="36">
        <f>SUMIFS(СВЦЭМ!$D$33:$D$776,СВЦЭМ!$A$33:$A$776,$A26,СВЦЭМ!$B$33:$B$776,V$11)+'СЕТ СН'!$F$11+СВЦЭМ!$D$10+'СЕТ СН'!$F$5-'СЕТ СН'!$F$21</f>
        <v>2131.6665826500002</v>
      </c>
      <c r="W26" s="36">
        <f>SUMIFS(СВЦЭМ!$D$33:$D$776,СВЦЭМ!$A$33:$A$776,$A26,СВЦЭМ!$B$33:$B$776,W$11)+'СЕТ СН'!$F$11+СВЦЭМ!$D$10+'СЕТ СН'!$F$5-'СЕТ СН'!$F$21</f>
        <v>2136.0033428900001</v>
      </c>
      <c r="X26" s="36">
        <f>SUMIFS(СВЦЭМ!$D$33:$D$776,СВЦЭМ!$A$33:$A$776,$A26,СВЦЭМ!$B$33:$B$776,X$11)+'СЕТ СН'!$F$11+СВЦЭМ!$D$10+'СЕТ СН'!$F$5-'СЕТ СН'!$F$21</f>
        <v>2164.4403479699999</v>
      </c>
      <c r="Y26" s="36">
        <f>SUMIFS(СВЦЭМ!$D$33:$D$776,СВЦЭМ!$A$33:$A$776,$A26,СВЦЭМ!$B$33:$B$776,Y$11)+'СЕТ СН'!$F$11+СВЦЭМ!$D$10+'СЕТ СН'!$F$5-'СЕТ СН'!$F$21</f>
        <v>2255.9371919200003</v>
      </c>
    </row>
    <row r="27" spans="1:25" ht="15.75" x14ac:dyDescent="0.2">
      <c r="A27" s="35">
        <f t="shared" si="0"/>
        <v>44090</v>
      </c>
      <c r="B27" s="36">
        <f>SUMIFS(СВЦЭМ!$D$33:$D$776,СВЦЭМ!$A$33:$A$776,$A27,СВЦЭМ!$B$33:$B$776,B$11)+'СЕТ СН'!$F$11+СВЦЭМ!$D$10+'СЕТ СН'!$F$5-'СЕТ СН'!$F$21</f>
        <v>2328.9226022799999</v>
      </c>
      <c r="C27" s="36">
        <f>SUMIFS(СВЦЭМ!$D$33:$D$776,СВЦЭМ!$A$33:$A$776,$A27,СВЦЭМ!$B$33:$B$776,C$11)+'СЕТ СН'!$F$11+СВЦЭМ!$D$10+'СЕТ СН'!$F$5-'СЕТ СН'!$F$21</f>
        <v>2356.9343637000002</v>
      </c>
      <c r="D27" s="36">
        <f>SUMIFS(СВЦЭМ!$D$33:$D$776,СВЦЭМ!$A$33:$A$776,$A27,СВЦЭМ!$B$33:$B$776,D$11)+'СЕТ СН'!$F$11+СВЦЭМ!$D$10+'СЕТ СН'!$F$5-'СЕТ СН'!$F$21</f>
        <v>2385.9058450800003</v>
      </c>
      <c r="E27" s="36">
        <f>SUMIFS(СВЦЭМ!$D$33:$D$776,СВЦЭМ!$A$33:$A$776,$A27,СВЦЭМ!$B$33:$B$776,E$11)+'СЕТ СН'!$F$11+СВЦЭМ!$D$10+'СЕТ СН'!$F$5-'СЕТ СН'!$F$21</f>
        <v>2396.09225259</v>
      </c>
      <c r="F27" s="36">
        <f>SUMIFS(СВЦЭМ!$D$33:$D$776,СВЦЭМ!$A$33:$A$776,$A27,СВЦЭМ!$B$33:$B$776,F$11)+'СЕТ СН'!$F$11+СВЦЭМ!$D$10+'СЕТ СН'!$F$5-'СЕТ СН'!$F$21</f>
        <v>2415.17018173</v>
      </c>
      <c r="G27" s="36">
        <f>SUMIFS(СВЦЭМ!$D$33:$D$776,СВЦЭМ!$A$33:$A$776,$A27,СВЦЭМ!$B$33:$B$776,G$11)+'СЕТ СН'!$F$11+СВЦЭМ!$D$10+'СЕТ СН'!$F$5-'СЕТ СН'!$F$21</f>
        <v>2403.69612362</v>
      </c>
      <c r="H27" s="36">
        <f>SUMIFS(СВЦЭМ!$D$33:$D$776,СВЦЭМ!$A$33:$A$776,$A27,СВЦЭМ!$B$33:$B$776,H$11)+'СЕТ СН'!$F$11+СВЦЭМ!$D$10+'СЕТ СН'!$F$5-'СЕТ СН'!$F$21</f>
        <v>2342.9270350400002</v>
      </c>
      <c r="I27" s="36">
        <f>SUMIFS(СВЦЭМ!$D$33:$D$776,СВЦЭМ!$A$33:$A$776,$A27,СВЦЭМ!$B$33:$B$776,I$11)+'СЕТ СН'!$F$11+СВЦЭМ!$D$10+'СЕТ СН'!$F$5-'СЕТ СН'!$F$21</f>
        <v>2281.77370531</v>
      </c>
      <c r="J27" s="36">
        <f>SUMIFS(СВЦЭМ!$D$33:$D$776,СВЦЭМ!$A$33:$A$776,$A27,СВЦЭМ!$B$33:$B$776,J$11)+'СЕТ СН'!$F$11+СВЦЭМ!$D$10+'СЕТ СН'!$F$5-'СЕТ СН'!$F$21</f>
        <v>2248.1410081499998</v>
      </c>
      <c r="K27" s="36">
        <f>SUMIFS(СВЦЭМ!$D$33:$D$776,СВЦЭМ!$A$33:$A$776,$A27,СВЦЭМ!$B$33:$B$776,K$11)+'СЕТ СН'!$F$11+СВЦЭМ!$D$10+'СЕТ СН'!$F$5-'СЕТ СН'!$F$21</f>
        <v>2247.4368173299999</v>
      </c>
      <c r="L27" s="36">
        <f>SUMIFS(СВЦЭМ!$D$33:$D$776,СВЦЭМ!$A$33:$A$776,$A27,СВЦЭМ!$B$33:$B$776,L$11)+'СЕТ СН'!$F$11+СВЦЭМ!$D$10+'СЕТ СН'!$F$5-'СЕТ СН'!$F$21</f>
        <v>2231.7270962600001</v>
      </c>
      <c r="M27" s="36">
        <f>SUMIFS(СВЦЭМ!$D$33:$D$776,СВЦЭМ!$A$33:$A$776,$A27,СВЦЭМ!$B$33:$B$776,M$11)+'СЕТ СН'!$F$11+СВЦЭМ!$D$10+'СЕТ СН'!$F$5-'СЕТ СН'!$F$21</f>
        <v>2195.4942980400001</v>
      </c>
      <c r="N27" s="36">
        <f>SUMIFS(СВЦЭМ!$D$33:$D$776,СВЦЭМ!$A$33:$A$776,$A27,СВЦЭМ!$B$33:$B$776,N$11)+'СЕТ СН'!$F$11+СВЦЭМ!$D$10+'СЕТ СН'!$F$5-'СЕТ СН'!$F$21</f>
        <v>2148.4168990500002</v>
      </c>
      <c r="O27" s="36">
        <f>SUMIFS(СВЦЭМ!$D$33:$D$776,СВЦЭМ!$A$33:$A$776,$A27,СВЦЭМ!$B$33:$B$776,O$11)+'СЕТ СН'!$F$11+СВЦЭМ!$D$10+'СЕТ СН'!$F$5-'СЕТ СН'!$F$21</f>
        <v>2133.5520701800001</v>
      </c>
      <c r="P27" s="36">
        <f>SUMIFS(СВЦЭМ!$D$33:$D$776,СВЦЭМ!$A$33:$A$776,$A27,СВЦЭМ!$B$33:$B$776,P$11)+'СЕТ СН'!$F$11+СВЦЭМ!$D$10+'СЕТ СН'!$F$5-'СЕТ СН'!$F$21</f>
        <v>2135.5351301700002</v>
      </c>
      <c r="Q27" s="36">
        <f>SUMIFS(СВЦЭМ!$D$33:$D$776,СВЦЭМ!$A$33:$A$776,$A27,СВЦЭМ!$B$33:$B$776,Q$11)+'СЕТ СН'!$F$11+СВЦЭМ!$D$10+'СЕТ СН'!$F$5-'СЕТ СН'!$F$21</f>
        <v>2132.99112251</v>
      </c>
      <c r="R27" s="36">
        <f>SUMIFS(СВЦЭМ!$D$33:$D$776,СВЦЭМ!$A$33:$A$776,$A27,СВЦЭМ!$B$33:$B$776,R$11)+'СЕТ СН'!$F$11+СВЦЭМ!$D$10+'СЕТ СН'!$F$5-'СЕТ СН'!$F$21</f>
        <v>2130.1362843699999</v>
      </c>
      <c r="S27" s="36">
        <f>SUMIFS(СВЦЭМ!$D$33:$D$776,СВЦЭМ!$A$33:$A$776,$A27,СВЦЭМ!$B$33:$B$776,S$11)+'СЕТ СН'!$F$11+СВЦЭМ!$D$10+'СЕТ СН'!$F$5-'СЕТ СН'!$F$21</f>
        <v>2129.7896784499999</v>
      </c>
      <c r="T27" s="36">
        <f>SUMIFS(СВЦЭМ!$D$33:$D$776,СВЦЭМ!$A$33:$A$776,$A27,СВЦЭМ!$B$33:$B$776,T$11)+'СЕТ СН'!$F$11+СВЦЭМ!$D$10+'СЕТ СН'!$F$5-'СЕТ СН'!$F$21</f>
        <v>2123.4368511299999</v>
      </c>
      <c r="U27" s="36">
        <f>SUMIFS(СВЦЭМ!$D$33:$D$776,СВЦЭМ!$A$33:$A$776,$A27,СВЦЭМ!$B$33:$B$776,U$11)+'СЕТ СН'!$F$11+СВЦЭМ!$D$10+'СЕТ СН'!$F$5-'СЕТ СН'!$F$21</f>
        <v>2122.9238538600002</v>
      </c>
      <c r="V27" s="36">
        <f>SUMIFS(СВЦЭМ!$D$33:$D$776,СВЦЭМ!$A$33:$A$776,$A27,СВЦЭМ!$B$33:$B$776,V$11)+'СЕТ СН'!$F$11+СВЦЭМ!$D$10+'СЕТ СН'!$F$5-'СЕТ СН'!$F$21</f>
        <v>2127.4372450299998</v>
      </c>
      <c r="W27" s="36">
        <f>SUMIFS(СВЦЭМ!$D$33:$D$776,СВЦЭМ!$A$33:$A$776,$A27,СВЦЭМ!$B$33:$B$776,W$11)+'СЕТ СН'!$F$11+СВЦЭМ!$D$10+'СЕТ СН'!$F$5-'СЕТ СН'!$F$21</f>
        <v>2118.0102932499999</v>
      </c>
      <c r="X27" s="36">
        <f>SUMIFS(СВЦЭМ!$D$33:$D$776,СВЦЭМ!$A$33:$A$776,$A27,СВЦЭМ!$B$33:$B$776,X$11)+'СЕТ СН'!$F$11+СВЦЭМ!$D$10+'СЕТ СН'!$F$5-'СЕТ СН'!$F$21</f>
        <v>2149.57881021</v>
      </c>
      <c r="Y27" s="36">
        <f>SUMIFS(СВЦЭМ!$D$33:$D$776,СВЦЭМ!$A$33:$A$776,$A27,СВЦЭМ!$B$33:$B$776,Y$11)+'СЕТ СН'!$F$11+СВЦЭМ!$D$10+'СЕТ СН'!$F$5-'СЕТ СН'!$F$21</f>
        <v>2236.48174367</v>
      </c>
    </row>
    <row r="28" spans="1:25" ht="15.75" x14ac:dyDescent="0.2">
      <c r="A28" s="35">
        <f t="shared" si="0"/>
        <v>44091</v>
      </c>
      <c r="B28" s="36">
        <f>SUMIFS(СВЦЭМ!$D$33:$D$776,СВЦЭМ!$A$33:$A$776,$A28,СВЦЭМ!$B$33:$B$776,B$11)+'СЕТ СН'!$F$11+СВЦЭМ!$D$10+'СЕТ СН'!$F$5-'СЕТ СН'!$F$21</f>
        <v>2349.22032231</v>
      </c>
      <c r="C28" s="36">
        <f>SUMIFS(СВЦЭМ!$D$33:$D$776,СВЦЭМ!$A$33:$A$776,$A28,СВЦЭМ!$B$33:$B$776,C$11)+'СЕТ СН'!$F$11+СВЦЭМ!$D$10+'СЕТ СН'!$F$5-'СЕТ СН'!$F$21</f>
        <v>2381.78917882</v>
      </c>
      <c r="D28" s="36">
        <f>SUMIFS(СВЦЭМ!$D$33:$D$776,СВЦЭМ!$A$33:$A$776,$A28,СВЦЭМ!$B$33:$B$776,D$11)+'СЕТ СН'!$F$11+СВЦЭМ!$D$10+'СЕТ СН'!$F$5-'СЕТ СН'!$F$21</f>
        <v>2407.10727438</v>
      </c>
      <c r="E28" s="36">
        <f>SUMIFS(СВЦЭМ!$D$33:$D$776,СВЦЭМ!$A$33:$A$776,$A28,СВЦЭМ!$B$33:$B$776,E$11)+'СЕТ СН'!$F$11+СВЦЭМ!$D$10+'СЕТ СН'!$F$5-'СЕТ СН'!$F$21</f>
        <v>2416.7290265400002</v>
      </c>
      <c r="F28" s="36">
        <f>SUMIFS(СВЦЭМ!$D$33:$D$776,СВЦЭМ!$A$33:$A$776,$A28,СВЦЭМ!$B$33:$B$776,F$11)+'СЕТ СН'!$F$11+СВЦЭМ!$D$10+'СЕТ СН'!$F$5-'СЕТ СН'!$F$21</f>
        <v>2424.12575642</v>
      </c>
      <c r="G28" s="36">
        <f>SUMIFS(СВЦЭМ!$D$33:$D$776,СВЦЭМ!$A$33:$A$776,$A28,СВЦЭМ!$B$33:$B$776,G$11)+'СЕТ СН'!$F$11+СВЦЭМ!$D$10+'СЕТ СН'!$F$5-'СЕТ СН'!$F$21</f>
        <v>2407.10704274</v>
      </c>
      <c r="H28" s="36">
        <f>SUMIFS(СВЦЭМ!$D$33:$D$776,СВЦЭМ!$A$33:$A$776,$A28,СВЦЭМ!$B$33:$B$776,H$11)+'СЕТ СН'!$F$11+СВЦЭМ!$D$10+'СЕТ СН'!$F$5-'СЕТ СН'!$F$21</f>
        <v>2349.12247364</v>
      </c>
      <c r="I28" s="36">
        <f>SUMIFS(СВЦЭМ!$D$33:$D$776,СВЦЭМ!$A$33:$A$776,$A28,СВЦЭМ!$B$33:$B$776,I$11)+'СЕТ СН'!$F$11+СВЦЭМ!$D$10+'СЕТ СН'!$F$5-'СЕТ СН'!$F$21</f>
        <v>2284.2727647699999</v>
      </c>
      <c r="J28" s="36">
        <f>SUMIFS(СВЦЭМ!$D$33:$D$776,СВЦЭМ!$A$33:$A$776,$A28,СВЦЭМ!$B$33:$B$776,J$11)+'СЕТ СН'!$F$11+СВЦЭМ!$D$10+'СЕТ СН'!$F$5-'СЕТ СН'!$F$21</f>
        <v>2243.7113855500002</v>
      </c>
      <c r="K28" s="36">
        <f>SUMIFS(СВЦЭМ!$D$33:$D$776,СВЦЭМ!$A$33:$A$776,$A28,СВЦЭМ!$B$33:$B$776,K$11)+'СЕТ СН'!$F$11+СВЦЭМ!$D$10+'СЕТ СН'!$F$5-'СЕТ СН'!$F$21</f>
        <v>2217.0073083699999</v>
      </c>
      <c r="L28" s="36">
        <f>SUMIFS(СВЦЭМ!$D$33:$D$776,СВЦЭМ!$A$33:$A$776,$A28,СВЦЭМ!$B$33:$B$776,L$11)+'СЕТ СН'!$F$11+СВЦЭМ!$D$10+'СЕТ СН'!$F$5-'СЕТ СН'!$F$21</f>
        <v>2229.1502828399998</v>
      </c>
      <c r="M28" s="36">
        <f>SUMIFS(СВЦЭМ!$D$33:$D$776,СВЦЭМ!$A$33:$A$776,$A28,СВЦЭМ!$B$33:$B$776,M$11)+'СЕТ СН'!$F$11+СВЦЭМ!$D$10+'СЕТ СН'!$F$5-'СЕТ СН'!$F$21</f>
        <v>2189.1117253699999</v>
      </c>
      <c r="N28" s="36">
        <f>SUMIFS(СВЦЭМ!$D$33:$D$776,СВЦЭМ!$A$33:$A$776,$A28,СВЦЭМ!$B$33:$B$776,N$11)+'СЕТ СН'!$F$11+СВЦЭМ!$D$10+'СЕТ СН'!$F$5-'СЕТ СН'!$F$21</f>
        <v>2142.5495970500001</v>
      </c>
      <c r="O28" s="36">
        <f>SUMIFS(СВЦЭМ!$D$33:$D$776,СВЦЭМ!$A$33:$A$776,$A28,СВЦЭМ!$B$33:$B$776,O$11)+'СЕТ СН'!$F$11+СВЦЭМ!$D$10+'СЕТ СН'!$F$5-'СЕТ СН'!$F$21</f>
        <v>2122.5466383399998</v>
      </c>
      <c r="P28" s="36">
        <f>SUMIFS(СВЦЭМ!$D$33:$D$776,СВЦЭМ!$A$33:$A$776,$A28,СВЦЭМ!$B$33:$B$776,P$11)+'СЕТ СН'!$F$11+СВЦЭМ!$D$10+'СЕТ СН'!$F$5-'СЕТ СН'!$F$21</f>
        <v>2123.59001115</v>
      </c>
      <c r="Q28" s="36">
        <f>SUMIFS(СВЦЭМ!$D$33:$D$776,СВЦЭМ!$A$33:$A$776,$A28,СВЦЭМ!$B$33:$B$776,Q$11)+'СЕТ СН'!$F$11+СВЦЭМ!$D$10+'СЕТ СН'!$F$5-'СЕТ СН'!$F$21</f>
        <v>2127.7274487</v>
      </c>
      <c r="R28" s="36">
        <f>SUMIFS(СВЦЭМ!$D$33:$D$776,СВЦЭМ!$A$33:$A$776,$A28,СВЦЭМ!$B$33:$B$776,R$11)+'СЕТ СН'!$F$11+СВЦЭМ!$D$10+'СЕТ СН'!$F$5-'СЕТ СН'!$F$21</f>
        <v>2129.8960159799999</v>
      </c>
      <c r="S28" s="36">
        <f>SUMIFS(СВЦЭМ!$D$33:$D$776,СВЦЭМ!$A$33:$A$776,$A28,СВЦЭМ!$B$33:$B$776,S$11)+'СЕТ СН'!$F$11+СВЦЭМ!$D$10+'СЕТ СН'!$F$5-'СЕТ СН'!$F$21</f>
        <v>2121.6345249300002</v>
      </c>
      <c r="T28" s="36">
        <f>SUMIFS(СВЦЭМ!$D$33:$D$776,СВЦЭМ!$A$33:$A$776,$A28,СВЦЭМ!$B$33:$B$776,T$11)+'СЕТ СН'!$F$11+СВЦЭМ!$D$10+'СЕТ СН'!$F$5-'СЕТ СН'!$F$21</f>
        <v>2112.5815672899998</v>
      </c>
      <c r="U28" s="36">
        <f>SUMIFS(СВЦЭМ!$D$33:$D$776,СВЦЭМ!$A$33:$A$776,$A28,СВЦЭМ!$B$33:$B$776,U$11)+'СЕТ СН'!$F$11+СВЦЭМ!$D$10+'СЕТ СН'!$F$5-'СЕТ СН'!$F$21</f>
        <v>2108.8941200899999</v>
      </c>
      <c r="V28" s="36">
        <f>SUMIFS(СВЦЭМ!$D$33:$D$776,СВЦЭМ!$A$33:$A$776,$A28,СВЦЭМ!$B$33:$B$776,V$11)+'СЕТ СН'!$F$11+СВЦЭМ!$D$10+'СЕТ СН'!$F$5-'СЕТ СН'!$F$21</f>
        <v>2121.4638775100002</v>
      </c>
      <c r="W28" s="36">
        <f>SUMIFS(СВЦЭМ!$D$33:$D$776,СВЦЭМ!$A$33:$A$776,$A28,СВЦЭМ!$B$33:$B$776,W$11)+'СЕТ СН'!$F$11+СВЦЭМ!$D$10+'СЕТ СН'!$F$5-'СЕТ СН'!$F$21</f>
        <v>2107.2176076999999</v>
      </c>
      <c r="X28" s="36">
        <f>SUMIFS(СВЦЭМ!$D$33:$D$776,СВЦЭМ!$A$33:$A$776,$A28,СВЦЭМ!$B$33:$B$776,X$11)+'СЕТ СН'!$F$11+СВЦЭМ!$D$10+'СЕТ СН'!$F$5-'СЕТ СН'!$F$21</f>
        <v>2151.6117437000003</v>
      </c>
      <c r="Y28" s="36">
        <f>SUMIFS(СВЦЭМ!$D$33:$D$776,СВЦЭМ!$A$33:$A$776,$A28,СВЦЭМ!$B$33:$B$776,Y$11)+'СЕТ СН'!$F$11+СВЦЭМ!$D$10+'СЕТ СН'!$F$5-'СЕТ СН'!$F$21</f>
        <v>2237.3931445100002</v>
      </c>
    </row>
    <row r="29" spans="1:25" ht="15.75" x14ac:dyDescent="0.2">
      <c r="A29" s="35">
        <f t="shared" si="0"/>
        <v>44092</v>
      </c>
      <c r="B29" s="36">
        <f>SUMIFS(СВЦЭМ!$D$33:$D$776,СВЦЭМ!$A$33:$A$776,$A29,СВЦЭМ!$B$33:$B$776,B$11)+'СЕТ СН'!$F$11+СВЦЭМ!$D$10+'СЕТ СН'!$F$5-'СЕТ СН'!$F$21</f>
        <v>2346.8149613999999</v>
      </c>
      <c r="C29" s="36">
        <f>SUMIFS(СВЦЭМ!$D$33:$D$776,СВЦЭМ!$A$33:$A$776,$A29,СВЦЭМ!$B$33:$B$776,C$11)+'СЕТ СН'!$F$11+СВЦЭМ!$D$10+'СЕТ СН'!$F$5-'СЕТ СН'!$F$21</f>
        <v>2393.7470549600002</v>
      </c>
      <c r="D29" s="36">
        <f>SUMIFS(СВЦЭМ!$D$33:$D$776,СВЦЭМ!$A$33:$A$776,$A29,СВЦЭМ!$B$33:$B$776,D$11)+'СЕТ СН'!$F$11+СВЦЭМ!$D$10+'СЕТ СН'!$F$5-'СЕТ СН'!$F$21</f>
        <v>2441.1453163400001</v>
      </c>
      <c r="E29" s="36">
        <f>SUMIFS(СВЦЭМ!$D$33:$D$776,СВЦЭМ!$A$33:$A$776,$A29,СВЦЭМ!$B$33:$B$776,E$11)+'СЕТ СН'!$F$11+СВЦЭМ!$D$10+'СЕТ СН'!$F$5-'СЕТ СН'!$F$21</f>
        <v>2476.99703318</v>
      </c>
      <c r="F29" s="36">
        <f>SUMIFS(СВЦЭМ!$D$33:$D$776,СВЦЭМ!$A$33:$A$776,$A29,СВЦЭМ!$B$33:$B$776,F$11)+'СЕТ СН'!$F$11+СВЦЭМ!$D$10+'СЕТ СН'!$F$5-'СЕТ СН'!$F$21</f>
        <v>2495.1098832899997</v>
      </c>
      <c r="G29" s="36">
        <f>SUMIFS(СВЦЭМ!$D$33:$D$776,СВЦЭМ!$A$33:$A$776,$A29,СВЦЭМ!$B$33:$B$776,G$11)+'СЕТ СН'!$F$11+СВЦЭМ!$D$10+'СЕТ СН'!$F$5-'СЕТ СН'!$F$21</f>
        <v>2464.1683304500002</v>
      </c>
      <c r="H29" s="36">
        <f>SUMIFS(СВЦЭМ!$D$33:$D$776,СВЦЭМ!$A$33:$A$776,$A29,СВЦЭМ!$B$33:$B$776,H$11)+'СЕТ СН'!$F$11+СВЦЭМ!$D$10+'СЕТ СН'!$F$5-'СЕТ СН'!$F$21</f>
        <v>2414.1752701300002</v>
      </c>
      <c r="I29" s="36">
        <f>SUMIFS(СВЦЭМ!$D$33:$D$776,СВЦЭМ!$A$33:$A$776,$A29,СВЦЭМ!$B$33:$B$776,I$11)+'СЕТ СН'!$F$11+СВЦЭМ!$D$10+'СЕТ СН'!$F$5-'СЕТ СН'!$F$21</f>
        <v>2368.2792117899999</v>
      </c>
      <c r="J29" s="36">
        <f>SUMIFS(СВЦЭМ!$D$33:$D$776,СВЦЭМ!$A$33:$A$776,$A29,СВЦЭМ!$B$33:$B$776,J$11)+'СЕТ СН'!$F$11+СВЦЭМ!$D$10+'СЕТ СН'!$F$5-'СЕТ СН'!$F$21</f>
        <v>2335.1003054900002</v>
      </c>
      <c r="K29" s="36">
        <f>SUMIFS(СВЦЭМ!$D$33:$D$776,СВЦЭМ!$A$33:$A$776,$A29,СВЦЭМ!$B$33:$B$776,K$11)+'СЕТ СН'!$F$11+СВЦЭМ!$D$10+'СЕТ СН'!$F$5-'СЕТ СН'!$F$21</f>
        <v>2306.12359096</v>
      </c>
      <c r="L29" s="36">
        <f>SUMIFS(СВЦЭМ!$D$33:$D$776,СВЦЭМ!$A$33:$A$776,$A29,СВЦЭМ!$B$33:$B$776,L$11)+'СЕТ СН'!$F$11+СВЦЭМ!$D$10+'СЕТ СН'!$F$5-'СЕТ СН'!$F$21</f>
        <v>2309.1332939700001</v>
      </c>
      <c r="M29" s="36">
        <f>SUMIFS(СВЦЭМ!$D$33:$D$776,СВЦЭМ!$A$33:$A$776,$A29,СВЦЭМ!$B$33:$B$776,M$11)+'СЕТ СН'!$F$11+СВЦЭМ!$D$10+'СЕТ СН'!$F$5-'СЕТ СН'!$F$21</f>
        <v>2259.0382620999999</v>
      </c>
      <c r="N29" s="36">
        <f>SUMIFS(СВЦЭМ!$D$33:$D$776,СВЦЭМ!$A$33:$A$776,$A29,СВЦЭМ!$B$33:$B$776,N$11)+'СЕТ СН'!$F$11+СВЦЭМ!$D$10+'СЕТ СН'!$F$5-'СЕТ СН'!$F$21</f>
        <v>2204.4398428100003</v>
      </c>
      <c r="O29" s="36">
        <f>SUMIFS(СВЦЭМ!$D$33:$D$776,СВЦЭМ!$A$33:$A$776,$A29,СВЦЭМ!$B$33:$B$776,O$11)+'СЕТ СН'!$F$11+СВЦЭМ!$D$10+'СЕТ СН'!$F$5-'СЕТ СН'!$F$21</f>
        <v>2170.4673630900002</v>
      </c>
      <c r="P29" s="36">
        <f>SUMIFS(СВЦЭМ!$D$33:$D$776,СВЦЭМ!$A$33:$A$776,$A29,СВЦЭМ!$B$33:$B$776,P$11)+'СЕТ СН'!$F$11+СВЦЭМ!$D$10+'СЕТ СН'!$F$5-'СЕТ СН'!$F$21</f>
        <v>2206.0116863100002</v>
      </c>
      <c r="Q29" s="36">
        <f>SUMIFS(СВЦЭМ!$D$33:$D$776,СВЦЭМ!$A$33:$A$776,$A29,СВЦЭМ!$B$33:$B$776,Q$11)+'СЕТ СН'!$F$11+СВЦЭМ!$D$10+'СЕТ СН'!$F$5-'СЕТ СН'!$F$21</f>
        <v>2200.92645343</v>
      </c>
      <c r="R29" s="36">
        <f>SUMIFS(СВЦЭМ!$D$33:$D$776,СВЦЭМ!$A$33:$A$776,$A29,СВЦЭМ!$B$33:$B$776,R$11)+'СЕТ СН'!$F$11+СВЦЭМ!$D$10+'СЕТ СН'!$F$5-'СЕТ СН'!$F$21</f>
        <v>2177.9781213599999</v>
      </c>
      <c r="S29" s="36">
        <f>SUMIFS(СВЦЭМ!$D$33:$D$776,СВЦЭМ!$A$33:$A$776,$A29,СВЦЭМ!$B$33:$B$776,S$11)+'СЕТ СН'!$F$11+СВЦЭМ!$D$10+'СЕТ СН'!$F$5-'СЕТ СН'!$F$21</f>
        <v>2171.0215928699999</v>
      </c>
      <c r="T29" s="36">
        <f>SUMIFS(СВЦЭМ!$D$33:$D$776,СВЦЭМ!$A$33:$A$776,$A29,СВЦЭМ!$B$33:$B$776,T$11)+'СЕТ СН'!$F$11+СВЦЭМ!$D$10+'СЕТ СН'!$F$5-'СЕТ СН'!$F$21</f>
        <v>2162.6540596700002</v>
      </c>
      <c r="U29" s="36">
        <f>SUMIFS(СВЦЭМ!$D$33:$D$776,СВЦЭМ!$A$33:$A$776,$A29,СВЦЭМ!$B$33:$B$776,U$11)+'СЕТ СН'!$F$11+СВЦЭМ!$D$10+'СЕТ СН'!$F$5-'СЕТ СН'!$F$21</f>
        <v>2147.1838257899999</v>
      </c>
      <c r="V29" s="36">
        <f>SUMIFS(СВЦЭМ!$D$33:$D$776,СВЦЭМ!$A$33:$A$776,$A29,СВЦЭМ!$B$33:$B$776,V$11)+'СЕТ СН'!$F$11+СВЦЭМ!$D$10+'СЕТ СН'!$F$5-'СЕТ СН'!$F$21</f>
        <v>2150.2619161399998</v>
      </c>
      <c r="W29" s="36">
        <f>SUMIFS(СВЦЭМ!$D$33:$D$776,СВЦЭМ!$A$33:$A$776,$A29,СВЦЭМ!$B$33:$B$776,W$11)+'СЕТ СН'!$F$11+СВЦЭМ!$D$10+'СЕТ СН'!$F$5-'СЕТ СН'!$F$21</f>
        <v>2149.3947622199998</v>
      </c>
      <c r="X29" s="36">
        <f>SUMIFS(СВЦЭМ!$D$33:$D$776,СВЦЭМ!$A$33:$A$776,$A29,СВЦЭМ!$B$33:$B$776,X$11)+'СЕТ СН'!$F$11+СВЦЭМ!$D$10+'СЕТ СН'!$F$5-'СЕТ СН'!$F$21</f>
        <v>2192.63711625</v>
      </c>
      <c r="Y29" s="36">
        <f>SUMIFS(СВЦЭМ!$D$33:$D$776,СВЦЭМ!$A$33:$A$776,$A29,СВЦЭМ!$B$33:$B$776,Y$11)+'СЕТ СН'!$F$11+СВЦЭМ!$D$10+'СЕТ СН'!$F$5-'СЕТ СН'!$F$21</f>
        <v>2276.7645841200001</v>
      </c>
    </row>
    <row r="30" spans="1:25" ht="15.75" x14ac:dyDescent="0.2">
      <c r="A30" s="35">
        <f t="shared" si="0"/>
        <v>44093</v>
      </c>
      <c r="B30" s="36">
        <f>SUMIFS(СВЦЭМ!$D$33:$D$776,СВЦЭМ!$A$33:$A$776,$A30,СВЦЭМ!$B$33:$B$776,B$11)+'СЕТ СН'!$F$11+СВЦЭМ!$D$10+'СЕТ СН'!$F$5-'СЕТ СН'!$F$21</f>
        <v>2369.2399042900001</v>
      </c>
      <c r="C30" s="36">
        <f>SUMIFS(СВЦЭМ!$D$33:$D$776,СВЦЭМ!$A$33:$A$776,$A30,СВЦЭМ!$B$33:$B$776,C$11)+'СЕТ СН'!$F$11+СВЦЭМ!$D$10+'СЕТ СН'!$F$5-'СЕТ СН'!$F$21</f>
        <v>2405.6621562099999</v>
      </c>
      <c r="D30" s="36">
        <f>SUMIFS(СВЦЭМ!$D$33:$D$776,СВЦЭМ!$A$33:$A$776,$A30,СВЦЭМ!$B$33:$B$776,D$11)+'СЕТ СН'!$F$11+СВЦЭМ!$D$10+'СЕТ СН'!$F$5-'СЕТ СН'!$F$21</f>
        <v>2429.35002016</v>
      </c>
      <c r="E30" s="36">
        <f>SUMIFS(СВЦЭМ!$D$33:$D$776,СВЦЭМ!$A$33:$A$776,$A30,СВЦЭМ!$B$33:$B$776,E$11)+'СЕТ СН'!$F$11+СВЦЭМ!$D$10+'СЕТ СН'!$F$5-'СЕТ СН'!$F$21</f>
        <v>2449.7283326300003</v>
      </c>
      <c r="F30" s="36">
        <f>SUMIFS(СВЦЭМ!$D$33:$D$776,СВЦЭМ!$A$33:$A$776,$A30,СВЦЭМ!$B$33:$B$776,F$11)+'СЕТ СН'!$F$11+СВЦЭМ!$D$10+'СЕТ СН'!$F$5-'СЕТ СН'!$F$21</f>
        <v>2453.54135451</v>
      </c>
      <c r="G30" s="36">
        <f>SUMIFS(СВЦЭМ!$D$33:$D$776,СВЦЭМ!$A$33:$A$776,$A30,СВЦЭМ!$B$33:$B$776,G$11)+'СЕТ СН'!$F$11+СВЦЭМ!$D$10+'СЕТ СН'!$F$5-'СЕТ СН'!$F$21</f>
        <v>2441.0487837700002</v>
      </c>
      <c r="H30" s="36">
        <f>SUMIFS(СВЦЭМ!$D$33:$D$776,СВЦЭМ!$A$33:$A$776,$A30,СВЦЭМ!$B$33:$B$776,H$11)+'СЕТ СН'!$F$11+СВЦЭМ!$D$10+'СЕТ СН'!$F$5-'СЕТ СН'!$F$21</f>
        <v>2411.14405248</v>
      </c>
      <c r="I30" s="36">
        <f>SUMIFS(СВЦЭМ!$D$33:$D$776,СВЦЭМ!$A$33:$A$776,$A30,СВЦЭМ!$B$33:$B$776,I$11)+'СЕТ СН'!$F$11+СВЦЭМ!$D$10+'СЕТ СН'!$F$5-'СЕТ СН'!$F$21</f>
        <v>2380.3719887299999</v>
      </c>
      <c r="J30" s="36">
        <f>SUMIFS(СВЦЭМ!$D$33:$D$776,СВЦЭМ!$A$33:$A$776,$A30,СВЦЭМ!$B$33:$B$776,J$11)+'СЕТ СН'!$F$11+СВЦЭМ!$D$10+'СЕТ СН'!$F$5-'СЕТ СН'!$F$21</f>
        <v>2322.5867946500002</v>
      </c>
      <c r="K30" s="36">
        <f>SUMIFS(СВЦЭМ!$D$33:$D$776,СВЦЭМ!$A$33:$A$776,$A30,СВЦЭМ!$B$33:$B$776,K$11)+'СЕТ СН'!$F$11+СВЦЭМ!$D$10+'СЕТ СН'!$F$5-'СЕТ СН'!$F$21</f>
        <v>2285.0042762100002</v>
      </c>
      <c r="L30" s="36">
        <f>SUMIFS(СВЦЭМ!$D$33:$D$776,СВЦЭМ!$A$33:$A$776,$A30,СВЦЭМ!$B$33:$B$776,L$11)+'СЕТ СН'!$F$11+СВЦЭМ!$D$10+'СЕТ СН'!$F$5-'СЕТ СН'!$F$21</f>
        <v>2264.0355100900001</v>
      </c>
      <c r="M30" s="36">
        <f>SUMIFS(СВЦЭМ!$D$33:$D$776,СВЦЭМ!$A$33:$A$776,$A30,СВЦЭМ!$B$33:$B$776,M$11)+'СЕТ СН'!$F$11+СВЦЭМ!$D$10+'СЕТ СН'!$F$5-'СЕТ СН'!$F$21</f>
        <v>2219.9919315299999</v>
      </c>
      <c r="N30" s="36">
        <f>SUMIFS(СВЦЭМ!$D$33:$D$776,СВЦЭМ!$A$33:$A$776,$A30,СВЦЭМ!$B$33:$B$776,N$11)+'СЕТ СН'!$F$11+СВЦЭМ!$D$10+'СЕТ СН'!$F$5-'СЕТ СН'!$F$21</f>
        <v>2177.9786528599998</v>
      </c>
      <c r="O30" s="36">
        <f>SUMIFS(СВЦЭМ!$D$33:$D$776,СВЦЭМ!$A$33:$A$776,$A30,СВЦЭМ!$B$33:$B$776,O$11)+'СЕТ СН'!$F$11+СВЦЭМ!$D$10+'СЕТ СН'!$F$5-'СЕТ СН'!$F$21</f>
        <v>2174.3753305800001</v>
      </c>
      <c r="P30" s="36">
        <f>SUMIFS(СВЦЭМ!$D$33:$D$776,СВЦЭМ!$A$33:$A$776,$A30,СВЦЭМ!$B$33:$B$776,P$11)+'СЕТ СН'!$F$11+СВЦЭМ!$D$10+'СЕТ СН'!$F$5-'СЕТ СН'!$F$21</f>
        <v>2184.54324288</v>
      </c>
      <c r="Q30" s="36">
        <f>SUMIFS(СВЦЭМ!$D$33:$D$776,СВЦЭМ!$A$33:$A$776,$A30,СВЦЭМ!$B$33:$B$776,Q$11)+'СЕТ СН'!$F$11+СВЦЭМ!$D$10+'СЕТ СН'!$F$5-'СЕТ СН'!$F$21</f>
        <v>2165.1347674600001</v>
      </c>
      <c r="R30" s="36">
        <f>SUMIFS(СВЦЭМ!$D$33:$D$776,СВЦЭМ!$A$33:$A$776,$A30,СВЦЭМ!$B$33:$B$776,R$11)+'СЕТ СН'!$F$11+СВЦЭМ!$D$10+'СЕТ СН'!$F$5-'СЕТ СН'!$F$21</f>
        <v>2151.1883694799999</v>
      </c>
      <c r="S30" s="36">
        <f>SUMIFS(СВЦЭМ!$D$33:$D$776,СВЦЭМ!$A$33:$A$776,$A30,СВЦЭМ!$B$33:$B$776,S$11)+'СЕТ СН'!$F$11+СВЦЭМ!$D$10+'СЕТ СН'!$F$5-'СЕТ СН'!$F$21</f>
        <v>2157.2379652899999</v>
      </c>
      <c r="T30" s="36">
        <f>SUMIFS(СВЦЭМ!$D$33:$D$776,СВЦЭМ!$A$33:$A$776,$A30,СВЦЭМ!$B$33:$B$776,T$11)+'СЕТ СН'!$F$11+СВЦЭМ!$D$10+'СЕТ СН'!$F$5-'СЕТ СН'!$F$21</f>
        <v>2168.3774861800002</v>
      </c>
      <c r="U30" s="36">
        <f>SUMIFS(СВЦЭМ!$D$33:$D$776,СВЦЭМ!$A$33:$A$776,$A30,СВЦЭМ!$B$33:$B$776,U$11)+'СЕТ СН'!$F$11+СВЦЭМ!$D$10+'СЕТ СН'!$F$5-'СЕТ СН'!$F$21</f>
        <v>2166.45676026</v>
      </c>
      <c r="V30" s="36">
        <f>SUMIFS(СВЦЭМ!$D$33:$D$776,СВЦЭМ!$A$33:$A$776,$A30,СВЦЭМ!$B$33:$B$776,V$11)+'СЕТ СН'!$F$11+СВЦЭМ!$D$10+'СЕТ СН'!$F$5-'СЕТ СН'!$F$21</f>
        <v>2177.76663267</v>
      </c>
      <c r="W30" s="36">
        <f>SUMIFS(СВЦЭМ!$D$33:$D$776,СВЦЭМ!$A$33:$A$776,$A30,СВЦЭМ!$B$33:$B$776,W$11)+'СЕТ СН'!$F$11+СВЦЭМ!$D$10+'СЕТ СН'!$F$5-'СЕТ СН'!$F$21</f>
        <v>2173.0210168600001</v>
      </c>
      <c r="X30" s="36">
        <f>SUMIFS(СВЦЭМ!$D$33:$D$776,СВЦЭМ!$A$33:$A$776,$A30,СВЦЭМ!$B$33:$B$776,X$11)+'СЕТ СН'!$F$11+СВЦЭМ!$D$10+'СЕТ СН'!$F$5-'СЕТ СН'!$F$21</f>
        <v>2197.8558772400002</v>
      </c>
      <c r="Y30" s="36">
        <f>SUMIFS(СВЦЭМ!$D$33:$D$776,СВЦЭМ!$A$33:$A$776,$A30,СВЦЭМ!$B$33:$B$776,Y$11)+'СЕТ СН'!$F$11+СВЦЭМ!$D$10+'СЕТ СН'!$F$5-'СЕТ СН'!$F$21</f>
        <v>2249.5955274299999</v>
      </c>
    </row>
    <row r="31" spans="1:25" ht="15.75" x14ac:dyDescent="0.2">
      <c r="A31" s="35">
        <f t="shared" si="0"/>
        <v>44094</v>
      </c>
      <c r="B31" s="36">
        <f>SUMIFS(СВЦЭМ!$D$33:$D$776,СВЦЭМ!$A$33:$A$776,$A31,СВЦЭМ!$B$33:$B$776,B$11)+'СЕТ СН'!$F$11+СВЦЭМ!$D$10+'СЕТ СН'!$F$5-'СЕТ СН'!$F$21</f>
        <v>2299.7511421999998</v>
      </c>
      <c r="C31" s="36">
        <f>SUMIFS(СВЦЭМ!$D$33:$D$776,СВЦЭМ!$A$33:$A$776,$A31,СВЦЭМ!$B$33:$B$776,C$11)+'СЕТ СН'!$F$11+СВЦЭМ!$D$10+'СЕТ СН'!$F$5-'СЕТ СН'!$F$21</f>
        <v>2332.5169702399999</v>
      </c>
      <c r="D31" s="36">
        <f>SUMIFS(СВЦЭМ!$D$33:$D$776,СВЦЭМ!$A$33:$A$776,$A31,СВЦЭМ!$B$33:$B$776,D$11)+'СЕТ СН'!$F$11+СВЦЭМ!$D$10+'СЕТ СН'!$F$5-'СЕТ СН'!$F$21</f>
        <v>2366.9045710099999</v>
      </c>
      <c r="E31" s="36">
        <f>SUMIFS(СВЦЭМ!$D$33:$D$776,СВЦЭМ!$A$33:$A$776,$A31,СВЦЭМ!$B$33:$B$776,E$11)+'СЕТ СН'!$F$11+СВЦЭМ!$D$10+'СЕТ СН'!$F$5-'СЕТ СН'!$F$21</f>
        <v>2397.3011433900001</v>
      </c>
      <c r="F31" s="36">
        <f>SUMIFS(СВЦЭМ!$D$33:$D$776,СВЦЭМ!$A$33:$A$776,$A31,СВЦЭМ!$B$33:$B$776,F$11)+'СЕТ СН'!$F$11+СВЦЭМ!$D$10+'СЕТ СН'!$F$5-'СЕТ СН'!$F$21</f>
        <v>2404.8270855999999</v>
      </c>
      <c r="G31" s="36">
        <f>SUMIFS(СВЦЭМ!$D$33:$D$776,СВЦЭМ!$A$33:$A$776,$A31,СВЦЭМ!$B$33:$B$776,G$11)+'СЕТ СН'!$F$11+СВЦЭМ!$D$10+'СЕТ СН'!$F$5-'СЕТ СН'!$F$21</f>
        <v>2393.4033222899998</v>
      </c>
      <c r="H31" s="36">
        <f>SUMIFS(СВЦЭМ!$D$33:$D$776,СВЦЭМ!$A$33:$A$776,$A31,СВЦЭМ!$B$33:$B$776,H$11)+'СЕТ СН'!$F$11+СВЦЭМ!$D$10+'СЕТ СН'!$F$5-'СЕТ СН'!$F$21</f>
        <v>2374.1663109000001</v>
      </c>
      <c r="I31" s="36">
        <f>SUMIFS(СВЦЭМ!$D$33:$D$776,СВЦЭМ!$A$33:$A$776,$A31,СВЦЭМ!$B$33:$B$776,I$11)+'СЕТ СН'!$F$11+СВЦЭМ!$D$10+'СЕТ СН'!$F$5-'СЕТ СН'!$F$21</f>
        <v>2328.5177527699998</v>
      </c>
      <c r="J31" s="36">
        <f>SUMIFS(СВЦЭМ!$D$33:$D$776,СВЦЭМ!$A$33:$A$776,$A31,СВЦЭМ!$B$33:$B$776,J$11)+'СЕТ СН'!$F$11+СВЦЭМ!$D$10+'СЕТ СН'!$F$5-'СЕТ СН'!$F$21</f>
        <v>2283.3259207000001</v>
      </c>
      <c r="K31" s="36">
        <f>SUMIFS(СВЦЭМ!$D$33:$D$776,СВЦЭМ!$A$33:$A$776,$A31,СВЦЭМ!$B$33:$B$776,K$11)+'СЕТ СН'!$F$11+СВЦЭМ!$D$10+'СЕТ СН'!$F$5-'СЕТ СН'!$F$21</f>
        <v>2268.6491590699998</v>
      </c>
      <c r="L31" s="36">
        <f>SUMIFS(СВЦЭМ!$D$33:$D$776,СВЦЭМ!$A$33:$A$776,$A31,СВЦЭМ!$B$33:$B$776,L$11)+'СЕТ СН'!$F$11+СВЦЭМ!$D$10+'СЕТ СН'!$F$5-'СЕТ СН'!$F$21</f>
        <v>2265.83382833</v>
      </c>
      <c r="M31" s="36">
        <f>SUMIFS(СВЦЭМ!$D$33:$D$776,СВЦЭМ!$A$33:$A$776,$A31,СВЦЭМ!$B$33:$B$776,M$11)+'СЕТ СН'!$F$11+СВЦЭМ!$D$10+'СЕТ СН'!$F$5-'СЕТ СН'!$F$21</f>
        <v>2233.1161959299998</v>
      </c>
      <c r="N31" s="36">
        <f>SUMIFS(СВЦЭМ!$D$33:$D$776,СВЦЭМ!$A$33:$A$776,$A31,СВЦЭМ!$B$33:$B$776,N$11)+'СЕТ СН'!$F$11+СВЦЭМ!$D$10+'СЕТ СН'!$F$5-'СЕТ СН'!$F$21</f>
        <v>2203.8312059</v>
      </c>
      <c r="O31" s="36">
        <f>SUMIFS(СВЦЭМ!$D$33:$D$776,СВЦЭМ!$A$33:$A$776,$A31,СВЦЭМ!$B$33:$B$776,O$11)+'СЕТ СН'!$F$11+СВЦЭМ!$D$10+'СЕТ СН'!$F$5-'СЕТ СН'!$F$21</f>
        <v>2207.91187193</v>
      </c>
      <c r="P31" s="36">
        <f>SUMIFS(СВЦЭМ!$D$33:$D$776,СВЦЭМ!$A$33:$A$776,$A31,СВЦЭМ!$B$33:$B$776,P$11)+'СЕТ СН'!$F$11+СВЦЭМ!$D$10+'СЕТ СН'!$F$5-'СЕТ СН'!$F$21</f>
        <v>2200.8261634599999</v>
      </c>
      <c r="Q31" s="36">
        <f>SUMIFS(СВЦЭМ!$D$33:$D$776,СВЦЭМ!$A$33:$A$776,$A31,СВЦЭМ!$B$33:$B$776,Q$11)+'СЕТ СН'!$F$11+СВЦЭМ!$D$10+'СЕТ СН'!$F$5-'СЕТ СН'!$F$21</f>
        <v>2201.82928502</v>
      </c>
      <c r="R31" s="36">
        <f>SUMIFS(СВЦЭМ!$D$33:$D$776,СВЦЭМ!$A$33:$A$776,$A31,СВЦЭМ!$B$33:$B$776,R$11)+'СЕТ СН'!$F$11+СВЦЭМ!$D$10+'СЕТ СН'!$F$5-'СЕТ СН'!$F$21</f>
        <v>2200.0087698299999</v>
      </c>
      <c r="S31" s="36">
        <f>SUMIFS(СВЦЭМ!$D$33:$D$776,СВЦЭМ!$A$33:$A$776,$A31,СВЦЭМ!$B$33:$B$776,S$11)+'СЕТ СН'!$F$11+СВЦЭМ!$D$10+'СЕТ СН'!$F$5-'СЕТ СН'!$F$21</f>
        <v>2211.7863577100002</v>
      </c>
      <c r="T31" s="36">
        <f>SUMIFS(СВЦЭМ!$D$33:$D$776,СВЦЭМ!$A$33:$A$776,$A31,СВЦЭМ!$B$33:$B$776,T$11)+'СЕТ СН'!$F$11+СВЦЭМ!$D$10+'СЕТ СН'!$F$5-'СЕТ СН'!$F$21</f>
        <v>2226.9534648099998</v>
      </c>
      <c r="U31" s="36">
        <f>SUMIFS(СВЦЭМ!$D$33:$D$776,СВЦЭМ!$A$33:$A$776,$A31,СВЦЭМ!$B$33:$B$776,U$11)+'СЕТ СН'!$F$11+СВЦЭМ!$D$10+'СЕТ СН'!$F$5-'СЕТ СН'!$F$21</f>
        <v>2243.55750296</v>
      </c>
      <c r="V31" s="36">
        <f>SUMIFS(СВЦЭМ!$D$33:$D$776,СВЦЭМ!$A$33:$A$776,$A31,СВЦЭМ!$B$33:$B$776,V$11)+'СЕТ СН'!$F$11+СВЦЭМ!$D$10+'СЕТ СН'!$F$5-'СЕТ СН'!$F$21</f>
        <v>2256.80756647</v>
      </c>
      <c r="W31" s="36">
        <f>SUMIFS(СВЦЭМ!$D$33:$D$776,СВЦЭМ!$A$33:$A$776,$A31,СВЦЭМ!$B$33:$B$776,W$11)+'СЕТ СН'!$F$11+СВЦЭМ!$D$10+'СЕТ СН'!$F$5-'СЕТ СН'!$F$21</f>
        <v>2244.63013546</v>
      </c>
      <c r="X31" s="36">
        <f>SUMIFS(СВЦЭМ!$D$33:$D$776,СВЦЭМ!$A$33:$A$776,$A31,СВЦЭМ!$B$33:$B$776,X$11)+'СЕТ СН'!$F$11+СВЦЭМ!$D$10+'СЕТ СН'!$F$5-'СЕТ СН'!$F$21</f>
        <v>2219.64889558</v>
      </c>
      <c r="Y31" s="36">
        <f>SUMIFS(СВЦЭМ!$D$33:$D$776,СВЦЭМ!$A$33:$A$776,$A31,СВЦЭМ!$B$33:$B$776,Y$11)+'СЕТ СН'!$F$11+СВЦЭМ!$D$10+'СЕТ СН'!$F$5-'СЕТ СН'!$F$21</f>
        <v>2294.7815482400001</v>
      </c>
    </row>
    <row r="32" spans="1:25" ht="15.75" x14ac:dyDescent="0.2">
      <c r="A32" s="35">
        <f t="shared" si="0"/>
        <v>44095</v>
      </c>
      <c r="B32" s="36">
        <f>SUMIFS(СВЦЭМ!$D$33:$D$776,СВЦЭМ!$A$33:$A$776,$A32,СВЦЭМ!$B$33:$B$776,B$11)+'СЕТ СН'!$F$11+СВЦЭМ!$D$10+'СЕТ СН'!$F$5-'СЕТ СН'!$F$21</f>
        <v>2325.17198955</v>
      </c>
      <c r="C32" s="36">
        <f>SUMIFS(СВЦЭМ!$D$33:$D$776,СВЦЭМ!$A$33:$A$776,$A32,СВЦЭМ!$B$33:$B$776,C$11)+'СЕТ СН'!$F$11+СВЦЭМ!$D$10+'СЕТ СН'!$F$5-'СЕТ СН'!$F$21</f>
        <v>2333.8104472999999</v>
      </c>
      <c r="D32" s="36">
        <f>SUMIFS(СВЦЭМ!$D$33:$D$776,СВЦЭМ!$A$33:$A$776,$A32,СВЦЭМ!$B$33:$B$776,D$11)+'СЕТ СН'!$F$11+СВЦЭМ!$D$10+'СЕТ СН'!$F$5-'СЕТ СН'!$F$21</f>
        <v>2341.7873676099998</v>
      </c>
      <c r="E32" s="36">
        <f>SUMIFS(СВЦЭМ!$D$33:$D$776,СВЦЭМ!$A$33:$A$776,$A32,СВЦЭМ!$B$33:$B$776,E$11)+'СЕТ СН'!$F$11+СВЦЭМ!$D$10+'СЕТ СН'!$F$5-'СЕТ СН'!$F$21</f>
        <v>2362.1430806899998</v>
      </c>
      <c r="F32" s="36">
        <f>SUMIFS(СВЦЭМ!$D$33:$D$776,СВЦЭМ!$A$33:$A$776,$A32,СВЦЭМ!$B$33:$B$776,F$11)+'СЕТ СН'!$F$11+СВЦЭМ!$D$10+'СЕТ СН'!$F$5-'СЕТ СН'!$F$21</f>
        <v>2362.2237096700001</v>
      </c>
      <c r="G32" s="36">
        <f>SUMIFS(СВЦЭМ!$D$33:$D$776,СВЦЭМ!$A$33:$A$776,$A32,СВЦЭМ!$B$33:$B$776,G$11)+'СЕТ СН'!$F$11+СВЦЭМ!$D$10+'СЕТ СН'!$F$5-'СЕТ СН'!$F$21</f>
        <v>2348.1017156299999</v>
      </c>
      <c r="H32" s="36">
        <f>SUMIFS(СВЦЭМ!$D$33:$D$776,СВЦЭМ!$A$33:$A$776,$A32,СВЦЭМ!$B$33:$B$776,H$11)+'СЕТ СН'!$F$11+СВЦЭМ!$D$10+'СЕТ СН'!$F$5-'СЕТ СН'!$F$21</f>
        <v>2303.8756389999999</v>
      </c>
      <c r="I32" s="36">
        <f>SUMIFS(СВЦЭМ!$D$33:$D$776,СВЦЭМ!$A$33:$A$776,$A32,СВЦЭМ!$B$33:$B$776,I$11)+'СЕТ СН'!$F$11+СВЦЭМ!$D$10+'СЕТ СН'!$F$5-'СЕТ СН'!$F$21</f>
        <v>2252.8264216100001</v>
      </c>
      <c r="J32" s="36">
        <f>SUMIFS(СВЦЭМ!$D$33:$D$776,СВЦЭМ!$A$33:$A$776,$A32,СВЦЭМ!$B$33:$B$776,J$11)+'СЕТ СН'!$F$11+СВЦЭМ!$D$10+'СЕТ СН'!$F$5-'СЕТ СН'!$F$21</f>
        <v>2215.3672884400003</v>
      </c>
      <c r="K32" s="36">
        <f>SUMIFS(СВЦЭМ!$D$33:$D$776,СВЦЭМ!$A$33:$A$776,$A32,СВЦЭМ!$B$33:$B$776,K$11)+'СЕТ СН'!$F$11+СВЦЭМ!$D$10+'СЕТ СН'!$F$5-'СЕТ СН'!$F$21</f>
        <v>2200.9000032700001</v>
      </c>
      <c r="L32" s="36">
        <f>SUMIFS(СВЦЭМ!$D$33:$D$776,СВЦЭМ!$A$33:$A$776,$A32,СВЦЭМ!$B$33:$B$776,L$11)+'СЕТ СН'!$F$11+СВЦЭМ!$D$10+'СЕТ СН'!$F$5-'СЕТ СН'!$F$21</f>
        <v>2216.9892433099999</v>
      </c>
      <c r="M32" s="36">
        <f>SUMIFS(СВЦЭМ!$D$33:$D$776,СВЦЭМ!$A$33:$A$776,$A32,СВЦЭМ!$B$33:$B$776,M$11)+'СЕТ СН'!$F$11+СВЦЭМ!$D$10+'СЕТ СН'!$F$5-'СЕТ СН'!$F$21</f>
        <v>2186.14040183</v>
      </c>
      <c r="N32" s="36">
        <f>SUMIFS(СВЦЭМ!$D$33:$D$776,СВЦЭМ!$A$33:$A$776,$A32,СВЦЭМ!$B$33:$B$776,N$11)+'СЕТ СН'!$F$11+СВЦЭМ!$D$10+'СЕТ СН'!$F$5-'СЕТ СН'!$F$21</f>
        <v>2143.60013058</v>
      </c>
      <c r="O32" s="36">
        <f>SUMIFS(СВЦЭМ!$D$33:$D$776,СВЦЭМ!$A$33:$A$776,$A32,СВЦЭМ!$B$33:$B$776,O$11)+'СЕТ СН'!$F$11+СВЦЭМ!$D$10+'СЕТ СН'!$F$5-'СЕТ СН'!$F$21</f>
        <v>2144.5542508500002</v>
      </c>
      <c r="P32" s="36">
        <f>SUMIFS(СВЦЭМ!$D$33:$D$776,СВЦЭМ!$A$33:$A$776,$A32,СВЦЭМ!$B$33:$B$776,P$11)+'СЕТ СН'!$F$11+СВЦЭМ!$D$10+'СЕТ СН'!$F$5-'СЕТ СН'!$F$21</f>
        <v>2139.2709536299999</v>
      </c>
      <c r="Q32" s="36">
        <f>SUMIFS(СВЦЭМ!$D$33:$D$776,СВЦЭМ!$A$33:$A$776,$A32,СВЦЭМ!$B$33:$B$776,Q$11)+'СЕТ СН'!$F$11+СВЦЭМ!$D$10+'СЕТ СН'!$F$5-'СЕТ СН'!$F$21</f>
        <v>2137.0313854199999</v>
      </c>
      <c r="R32" s="36">
        <f>SUMIFS(СВЦЭМ!$D$33:$D$776,СВЦЭМ!$A$33:$A$776,$A32,СВЦЭМ!$B$33:$B$776,R$11)+'СЕТ СН'!$F$11+СВЦЭМ!$D$10+'СЕТ СН'!$F$5-'СЕТ СН'!$F$21</f>
        <v>2135.4370189199999</v>
      </c>
      <c r="S32" s="36">
        <f>SUMIFS(СВЦЭМ!$D$33:$D$776,СВЦЭМ!$A$33:$A$776,$A32,СВЦЭМ!$B$33:$B$776,S$11)+'СЕТ СН'!$F$11+СВЦЭМ!$D$10+'СЕТ СН'!$F$5-'СЕТ СН'!$F$21</f>
        <v>2144.7155328600002</v>
      </c>
      <c r="T32" s="36">
        <f>SUMIFS(СВЦЭМ!$D$33:$D$776,СВЦЭМ!$A$33:$A$776,$A32,СВЦЭМ!$B$33:$B$776,T$11)+'СЕТ СН'!$F$11+СВЦЭМ!$D$10+'СЕТ СН'!$F$5-'СЕТ СН'!$F$21</f>
        <v>2170.1745282399997</v>
      </c>
      <c r="U32" s="36">
        <f>SUMIFS(СВЦЭМ!$D$33:$D$776,СВЦЭМ!$A$33:$A$776,$A32,СВЦЭМ!$B$33:$B$776,U$11)+'СЕТ СН'!$F$11+СВЦЭМ!$D$10+'СЕТ СН'!$F$5-'СЕТ СН'!$F$21</f>
        <v>2184.1313203700001</v>
      </c>
      <c r="V32" s="36">
        <f>SUMIFS(СВЦЭМ!$D$33:$D$776,СВЦЭМ!$A$33:$A$776,$A32,СВЦЭМ!$B$33:$B$776,V$11)+'СЕТ СН'!$F$11+СВЦЭМ!$D$10+'СЕТ СН'!$F$5-'СЕТ СН'!$F$21</f>
        <v>2192.68457463</v>
      </c>
      <c r="W32" s="36">
        <f>SUMIFS(СВЦЭМ!$D$33:$D$776,СВЦЭМ!$A$33:$A$776,$A32,СВЦЭМ!$B$33:$B$776,W$11)+'СЕТ СН'!$F$11+СВЦЭМ!$D$10+'СЕТ СН'!$F$5-'СЕТ СН'!$F$21</f>
        <v>2171.4891152300002</v>
      </c>
      <c r="X32" s="36">
        <f>SUMIFS(СВЦЭМ!$D$33:$D$776,СВЦЭМ!$A$33:$A$776,$A32,СВЦЭМ!$B$33:$B$776,X$11)+'СЕТ СН'!$F$11+СВЦЭМ!$D$10+'СЕТ СН'!$F$5-'СЕТ СН'!$F$21</f>
        <v>2147.9449869300001</v>
      </c>
      <c r="Y32" s="36">
        <f>SUMIFS(СВЦЭМ!$D$33:$D$776,СВЦЭМ!$A$33:$A$776,$A32,СВЦЭМ!$B$33:$B$776,Y$11)+'СЕТ СН'!$F$11+СВЦЭМ!$D$10+'СЕТ СН'!$F$5-'СЕТ СН'!$F$21</f>
        <v>2236.4376195700002</v>
      </c>
    </row>
    <row r="33" spans="1:27" ht="15.75" x14ac:dyDescent="0.2">
      <c r="A33" s="35">
        <f t="shared" si="0"/>
        <v>44096</v>
      </c>
      <c r="B33" s="36">
        <f>SUMIFS(СВЦЭМ!$D$33:$D$776,СВЦЭМ!$A$33:$A$776,$A33,СВЦЭМ!$B$33:$B$776,B$11)+'СЕТ СН'!$F$11+СВЦЭМ!$D$10+'СЕТ СН'!$F$5-'СЕТ СН'!$F$21</f>
        <v>2330.1572994799999</v>
      </c>
      <c r="C33" s="36">
        <f>SUMIFS(СВЦЭМ!$D$33:$D$776,СВЦЭМ!$A$33:$A$776,$A33,СВЦЭМ!$B$33:$B$776,C$11)+'СЕТ СН'!$F$11+СВЦЭМ!$D$10+'СЕТ СН'!$F$5-'СЕТ СН'!$F$21</f>
        <v>2369.21389804</v>
      </c>
      <c r="D33" s="36">
        <f>SUMIFS(СВЦЭМ!$D$33:$D$776,СВЦЭМ!$A$33:$A$776,$A33,СВЦЭМ!$B$33:$B$776,D$11)+'СЕТ СН'!$F$11+СВЦЭМ!$D$10+'СЕТ СН'!$F$5-'СЕТ СН'!$F$21</f>
        <v>2388.4689018899999</v>
      </c>
      <c r="E33" s="36">
        <f>SUMIFS(СВЦЭМ!$D$33:$D$776,СВЦЭМ!$A$33:$A$776,$A33,СВЦЭМ!$B$33:$B$776,E$11)+'СЕТ СН'!$F$11+СВЦЭМ!$D$10+'СЕТ СН'!$F$5-'СЕТ СН'!$F$21</f>
        <v>2409.3270218799998</v>
      </c>
      <c r="F33" s="36">
        <f>SUMIFS(СВЦЭМ!$D$33:$D$776,СВЦЭМ!$A$33:$A$776,$A33,СВЦЭМ!$B$33:$B$776,F$11)+'СЕТ СН'!$F$11+СВЦЭМ!$D$10+'СЕТ СН'!$F$5-'СЕТ СН'!$F$21</f>
        <v>2393.9351854500001</v>
      </c>
      <c r="G33" s="36">
        <f>SUMIFS(СВЦЭМ!$D$33:$D$776,СВЦЭМ!$A$33:$A$776,$A33,СВЦЭМ!$B$33:$B$776,G$11)+'СЕТ СН'!$F$11+СВЦЭМ!$D$10+'СЕТ СН'!$F$5-'СЕТ СН'!$F$21</f>
        <v>2369.4006193300002</v>
      </c>
      <c r="H33" s="36">
        <f>SUMIFS(СВЦЭМ!$D$33:$D$776,СВЦЭМ!$A$33:$A$776,$A33,СВЦЭМ!$B$33:$B$776,H$11)+'СЕТ СН'!$F$11+СВЦЭМ!$D$10+'СЕТ СН'!$F$5-'СЕТ СН'!$F$21</f>
        <v>2329.9191868299999</v>
      </c>
      <c r="I33" s="36">
        <f>SUMIFS(СВЦЭМ!$D$33:$D$776,СВЦЭМ!$A$33:$A$776,$A33,СВЦЭМ!$B$33:$B$776,I$11)+'СЕТ СН'!$F$11+СВЦЭМ!$D$10+'СЕТ СН'!$F$5-'СЕТ СН'!$F$21</f>
        <v>2300.6793529300003</v>
      </c>
      <c r="J33" s="36">
        <f>SUMIFS(СВЦЭМ!$D$33:$D$776,СВЦЭМ!$A$33:$A$776,$A33,СВЦЭМ!$B$33:$B$776,J$11)+'СЕТ СН'!$F$11+СВЦЭМ!$D$10+'СЕТ СН'!$F$5-'СЕТ СН'!$F$21</f>
        <v>2270.68457038</v>
      </c>
      <c r="K33" s="36">
        <f>SUMIFS(СВЦЭМ!$D$33:$D$776,СВЦЭМ!$A$33:$A$776,$A33,СВЦЭМ!$B$33:$B$776,K$11)+'СЕТ СН'!$F$11+СВЦЭМ!$D$10+'СЕТ СН'!$F$5-'СЕТ СН'!$F$21</f>
        <v>2260.3636781800001</v>
      </c>
      <c r="L33" s="36">
        <f>SUMIFS(СВЦЭМ!$D$33:$D$776,СВЦЭМ!$A$33:$A$776,$A33,СВЦЭМ!$B$33:$B$776,L$11)+'СЕТ СН'!$F$11+СВЦЭМ!$D$10+'СЕТ СН'!$F$5-'СЕТ СН'!$F$21</f>
        <v>2259.7934084600001</v>
      </c>
      <c r="M33" s="36">
        <f>SUMIFS(СВЦЭМ!$D$33:$D$776,СВЦЭМ!$A$33:$A$776,$A33,СВЦЭМ!$B$33:$B$776,M$11)+'СЕТ СН'!$F$11+СВЦЭМ!$D$10+'СЕТ СН'!$F$5-'СЕТ СН'!$F$21</f>
        <v>2234.2626736800003</v>
      </c>
      <c r="N33" s="36">
        <f>SUMIFS(СВЦЭМ!$D$33:$D$776,СВЦЭМ!$A$33:$A$776,$A33,СВЦЭМ!$B$33:$B$776,N$11)+'СЕТ СН'!$F$11+СВЦЭМ!$D$10+'СЕТ СН'!$F$5-'СЕТ СН'!$F$21</f>
        <v>2184.1176742400003</v>
      </c>
      <c r="O33" s="36">
        <f>SUMIFS(СВЦЭМ!$D$33:$D$776,СВЦЭМ!$A$33:$A$776,$A33,СВЦЭМ!$B$33:$B$776,O$11)+'СЕТ СН'!$F$11+СВЦЭМ!$D$10+'СЕТ СН'!$F$5-'СЕТ СН'!$F$21</f>
        <v>2173.98063671</v>
      </c>
      <c r="P33" s="36">
        <f>SUMIFS(СВЦЭМ!$D$33:$D$776,СВЦЭМ!$A$33:$A$776,$A33,СВЦЭМ!$B$33:$B$776,P$11)+'СЕТ СН'!$F$11+СВЦЭМ!$D$10+'СЕТ СН'!$F$5-'СЕТ СН'!$F$21</f>
        <v>2169.64240294</v>
      </c>
      <c r="Q33" s="36">
        <f>SUMIFS(СВЦЭМ!$D$33:$D$776,СВЦЭМ!$A$33:$A$776,$A33,СВЦЭМ!$B$33:$B$776,Q$11)+'СЕТ СН'!$F$11+СВЦЭМ!$D$10+'СЕТ СН'!$F$5-'СЕТ СН'!$F$21</f>
        <v>2171.80512744</v>
      </c>
      <c r="R33" s="36">
        <f>SUMIFS(СВЦЭМ!$D$33:$D$776,СВЦЭМ!$A$33:$A$776,$A33,СВЦЭМ!$B$33:$B$776,R$11)+'СЕТ СН'!$F$11+СВЦЭМ!$D$10+'СЕТ СН'!$F$5-'СЕТ СН'!$F$21</f>
        <v>2169.87995108</v>
      </c>
      <c r="S33" s="36">
        <f>SUMIFS(СВЦЭМ!$D$33:$D$776,СВЦЭМ!$A$33:$A$776,$A33,СВЦЭМ!$B$33:$B$776,S$11)+'СЕТ СН'!$F$11+СВЦЭМ!$D$10+'СЕТ СН'!$F$5-'СЕТ СН'!$F$21</f>
        <v>2176.42387328</v>
      </c>
      <c r="T33" s="36">
        <f>SUMIFS(СВЦЭМ!$D$33:$D$776,СВЦЭМ!$A$33:$A$776,$A33,СВЦЭМ!$B$33:$B$776,T$11)+'СЕТ СН'!$F$11+СВЦЭМ!$D$10+'СЕТ СН'!$F$5-'СЕТ СН'!$F$21</f>
        <v>2186.5158289299998</v>
      </c>
      <c r="U33" s="36">
        <f>SUMIFS(СВЦЭМ!$D$33:$D$776,СВЦЭМ!$A$33:$A$776,$A33,СВЦЭМ!$B$33:$B$776,U$11)+'СЕТ СН'!$F$11+СВЦЭМ!$D$10+'СЕТ СН'!$F$5-'СЕТ СН'!$F$21</f>
        <v>2210.44440235</v>
      </c>
      <c r="V33" s="36">
        <f>SUMIFS(СВЦЭМ!$D$33:$D$776,СВЦЭМ!$A$33:$A$776,$A33,СВЦЭМ!$B$33:$B$776,V$11)+'СЕТ СН'!$F$11+СВЦЭМ!$D$10+'СЕТ СН'!$F$5-'СЕТ СН'!$F$21</f>
        <v>2210.79119287</v>
      </c>
      <c r="W33" s="36">
        <f>SUMIFS(СВЦЭМ!$D$33:$D$776,СВЦЭМ!$A$33:$A$776,$A33,СВЦЭМ!$B$33:$B$776,W$11)+'СЕТ СН'!$F$11+СВЦЭМ!$D$10+'СЕТ СН'!$F$5-'СЕТ СН'!$F$21</f>
        <v>2198.5660707100001</v>
      </c>
      <c r="X33" s="36">
        <f>SUMIFS(СВЦЭМ!$D$33:$D$776,СВЦЭМ!$A$33:$A$776,$A33,СВЦЭМ!$B$33:$B$776,X$11)+'СЕТ СН'!$F$11+СВЦЭМ!$D$10+'СЕТ СН'!$F$5-'СЕТ СН'!$F$21</f>
        <v>2195.8571217899998</v>
      </c>
      <c r="Y33" s="36">
        <f>SUMIFS(СВЦЭМ!$D$33:$D$776,СВЦЭМ!$A$33:$A$776,$A33,СВЦЭМ!$B$33:$B$776,Y$11)+'СЕТ СН'!$F$11+СВЦЭМ!$D$10+'СЕТ СН'!$F$5-'СЕТ СН'!$F$21</f>
        <v>2270.2610180500001</v>
      </c>
    </row>
    <row r="34" spans="1:27" ht="15.75" x14ac:dyDescent="0.2">
      <c r="A34" s="35">
        <f t="shared" si="0"/>
        <v>44097</v>
      </c>
      <c r="B34" s="36">
        <f>SUMIFS(СВЦЭМ!$D$33:$D$776,СВЦЭМ!$A$33:$A$776,$A34,СВЦЭМ!$B$33:$B$776,B$11)+'СЕТ СН'!$F$11+СВЦЭМ!$D$10+'СЕТ СН'!$F$5-'СЕТ СН'!$F$21</f>
        <v>2320.7683839800002</v>
      </c>
      <c r="C34" s="36">
        <f>SUMIFS(СВЦЭМ!$D$33:$D$776,СВЦЭМ!$A$33:$A$776,$A34,СВЦЭМ!$B$33:$B$776,C$11)+'СЕТ СН'!$F$11+СВЦЭМ!$D$10+'СЕТ СН'!$F$5-'СЕТ СН'!$F$21</f>
        <v>2357.3827358500002</v>
      </c>
      <c r="D34" s="36">
        <f>SUMIFS(СВЦЭМ!$D$33:$D$776,СВЦЭМ!$A$33:$A$776,$A34,СВЦЭМ!$B$33:$B$776,D$11)+'СЕТ СН'!$F$11+СВЦЭМ!$D$10+'СЕТ СН'!$F$5-'СЕТ СН'!$F$21</f>
        <v>2372.3022138000001</v>
      </c>
      <c r="E34" s="36">
        <f>SUMIFS(СВЦЭМ!$D$33:$D$776,СВЦЭМ!$A$33:$A$776,$A34,СВЦЭМ!$B$33:$B$776,E$11)+'СЕТ СН'!$F$11+СВЦЭМ!$D$10+'СЕТ СН'!$F$5-'СЕТ СН'!$F$21</f>
        <v>2390.6990761400002</v>
      </c>
      <c r="F34" s="36">
        <f>SUMIFS(СВЦЭМ!$D$33:$D$776,СВЦЭМ!$A$33:$A$776,$A34,СВЦЭМ!$B$33:$B$776,F$11)+'СЕТ СН'!$F$11+СВЦЭМ!$D$10+'СЕТ СН'!$F$5-'СЕТ СН'!$F$21</f>
        <v>2399.8275331</v>
      </c>
      <c r="G34" s="36">
        <f>SUMIFS(СВЦЭМ!$D$33:$D$776,СВЦЭМ!$A$33:$A$776,$A34,СВЦЭМ!$B$33:$B$776,G$11)+'СЕТ СН'!$F$11+СВЦЭМ!$D$10+'СЕТ СН'!$F$5-'СЕТ СН'!$F$21</f>
        <v>2380.0081231499998</v>
      </c>
      <c r="H34" s="36">
        <f>SUMIFS(СВЦЭМ!$D$33:$D$776,СВЦЭМ!$A$33:$A$776,$A34,СВЦЭМ!$B$33:$B$776,H$11)+'СЕТ СН'!$F$11+СВЦЭМ!$D$10+'СЕТ СН'!$F$5-'СЕТ СН'!$F$21</f>
        <v>2327.3055863499999</v>
      </c>
      <c r="I34" s="36">
        <f>SUMIFS(СВЦЭМ!$D$33:$D$776,СВЦЭМ!$A$33:$A$776,$A34,СВЦЭМ!$B$33:$B$776,I$11)+'СЕТ СН'!$F$11+СВЦЭМ!$D$10+'СЕТ СН'!$F$5-'СЕТ СН'!$F$21</f>
        <v>2270.080422</v>
      </c>
      <c r="J34" s="36">
        <f>SUMIFS(СВЦЭМ!$D$33:$D$776,СВЦЭМ!$A$33:$A$776,$A34,СВЦЭМ!$B$33:$B$776,J$11)+'СЕТ СН'!$F$11+СВЦЭМ!$D$10+'СЕТ СН'!$F$5-'СЕТ СН'!$F$21</f>
        <v>2241.6159683999999</v>
      </c>
      <c r="K34" s="36">
        <f>SUMIFS(СВЦЭМ!$D$33:$D$776,СВЦЭМ!$A$33:$A$776,$A34,СВЦЭМ!$B$33:$B$776,K$11)+'СЕТ СН'!$F$11+СВЦЭМ!$D$10+'СЕТ СН'!$F$5-'СЕТ СН'!$F$21</f>
        <v>2237.2918353200002</v>
      </c>
      <c r="L34" s="36">
        <f>SUMIFS(СВЦЭМ!$D$33:$D$776,СВЦЭМ!$A$33:$A$776,$A34,СВЦЭМ!$B$33:$B$776,L$11)+'СЕТ СН'!$F$11+СВЦЭМ!$D$10+'СЕТ СН'!$F$5-'СЕТ СН'!$F$21</f>
        <v>2230.6182893800001</v>
      </c>
      <c r="M34" s="36">
        <f>SUMIFS(СВЦЭМ!$D$33:$D$776,СВЦЭМ!$A$33:$A$776,$A34,СВЦЭМ!$B$33:$B$776,M$11)+'СЕТ СН'!$F$11+СВЦЭМ!$D$10+'СЕТ СН'!$F$5-'СЕТ СН'!$F$21</f>
        <v>2189.8121608299998</v>
      </c>
      <c r="N34" s="36">
        <f>SUMIFS(СВЦЭМ!$D$33:$D$776,СВЦЭМ!$A$33:$A$776,$A34,СВЦЭМ!$B$33:$B$776,N$11)+'СЕТ СН'!$F$11+СВЦЭМ!$D$10+'СЕТ СН'!$F$5-'СЕТ СН'!$F$21</f>
        <v>2184.7679721700001</v>
      </c>
      <c r="O34" s="36">
        <f>SUMIFS(СВЦЭМ!$D$33:$D$776,СВЦЭМ!$A$33:$A$776,$A34,СВЦЭМ!$B$33:$B$776,O$11)+'СЕТ СН'!$F$11+СВЦЭМ!$D$10+'СЕТ СН'!$F$5-'СЕТ СН'!$F$21</f>
        <v>2183.3284784699999</v>
      </c>
      <c r="P34" s="36">
        <f>SUMIFS(СВЦЭМ!$D$33:$D$776,СВЦЭМ!$A$33:$A$776,$A34,СВЦЭМ!$B$33:$B$776,P$11)+'СЕТ СН'!$F$11+СВЦЭМ!$D$10+'СЕТ СН'!$F$5-'СЕТ СН'!$F$21</f>
        <v>2178.5885362700001</v>
      </c>
      <c r="Q34" s="36">
        <f>SUMIFS(СВЦЭМ!$D$33:$D$776,СВЦЭМ!$A$33:$A$776,$A34,СВЦЭМ!$B$33:$B$776,Q$11)+'СЕТ СН'!$F$11+СВЦЭМ!$D$10+'СЕТ СН'!$F$5-'СЕТ СН'!$F$21</f>
        <v>2178.6933793899998</v>
      </c>
      <c r="R34" s="36">
        <f>SUMIFS(СВЦЭМ!$D$33:$D$776,СВЦЭМ!$A$33:$A$776,$A34,СВЦЭМ!$B$33:$B$776,R$11)+'СЕТ СН'!$F$11+СВЦЭМ!$D$10+'СЕТ СН'!$F$5-'СЕТ СН'!$F$21</f>
        <v>2174.32942624</v>
      </c>
      <c r="S34" s="36">
        <f>SUMIFS(СВЦЭМ!$D$33:$D$776,СВЦЭМ!$A$33:$A$776,$A34,СВЦЭМ!$B$33:$B$776,S$11)+'СЕТ СН'!$F$11+СВЦЭМ!$D$10+'СЕТ СН'!$F$5-'СЕТ СН'!$F$21</f>
        <v>2180.9509455699999</v>
      </c>
      <c r="T34" s="36">
        <f>SUMIFS(СВЦЭМ!$D$33:$D$776,СВЦЭМ!$A$33:$A$776,$A34,СВЦЭМ!$B$33:$B$776,T$11)+'СЕТ СН'!$F$11+СВЦЭМ!$D$10+'СЕТ СН'!$F$5-'СЕТ СН'!$F$21</f>
        <v>2183.6876814400002</v>
      </c>
      <c r="U34" s="36">
        <f>SUMIFS(СВЦЭМ!$D$33:$D$776,СВЦЭМ!$A$33:$A$776,$A34,СВЦЭМ!$B$33:$B$776,U$11)+'СЕТ СН'!$F$11+СВЦЭМ!$D$10+'СЕТ СН'!$F$5-'СЕТ СН'!$F$21</f>
        <v>2201.47904509</v>
      </c>
      <c r="V34" s="36">
        <f>SUMIFS(СВЦЭМ!$D$33:$D$776,СВЦЭМ!$A$33:$A$776,$A34,СВЦЭМ!$B$33:$B$776,V$11)+'СЕТ СН'!$F$11+СВЦЭМ!$D$10+'СЕТ СН'!$F$5-'СЕТ СН'!$F$21</f>
        <v>2194.9982140699999</v>
      </c>
      <c r="W34" s="36">
        <f>SUMIFS(СВЦЭМ!$D$33:$D$776,СВЦЭМ!$A$33:$A$776,$A34,СВЦЭМ!$B$33:$B$776,W$11)+'СЕТ СН'!$F$11+СВЦЭМ!$D$10+'СЕТ СН'!$F$5-'СЕТ СН'!$F$21</f>
        <v>2184.82158179</v>
      </c>
      <c r="X34" s="36">
        <f>SUMIFS(СВЦЭМ!$D$33:$D$776,СВЦЭМ!$A$33:$A$776,$A34,СВЦЭМ!$B$33:$B$776,X$11)+'СЕТ СН'!$F$11+СВЦЭМ!$D$10+'СЕТ СН'!$F$5-'СЕТ СН'!$F$21</f>
        <v>2172.7301209100001</v>
      </c>
      <c r="Y34" s="36">
        <f>SUMIFS(СВЦЭМ!$D$33:$D$776,СВЦЭМ!$A$33:$A$776,$A34,СВЦЭМ!$B$33:$B$776,Y$11)+'СЕТ СН'!$F$11+СВЦЭМ!$D$10+'СЕТ СН'!$F$5-'СЕТ СН'!$F$21</f>
        <v>2229.9227685599999</v>
      </c>
    </row>
    <row r="35" spans="1:27" ht="15.75" x14ac:dyDescent="0.2">
      <c r="A35" s="35">
        <f t="shared" si="0"/>
        <v>44098</v>
      </c>
      <c r="B35" s="36">
        <f>SUMIFS(СВЦЭМ!$D$33:$D$776,СВЦЭМ!$A$33:$A$776,$A35,СВЦЭМ!$B$33:$B$776,B$11)+'СЕТ СН'!$F$11+СВЦЭМ!$D$10+'СЕТ СН'!$F$5-'СЕТ СН'!$F$21</f>
        <v>2345.6778789999998</v>
      </c>
      <c r="C35" s="36">
        <f>SUMIFS(СВЦЭМ!$D$33:$D$776,СВЦЭМ!$A$33:$A$776,$A35,СВЦЭМ!$B$33:$B$776,C$11)+'СЕТ СН'!$F$11+СВЦЭМ!$D$10+'СЕТ СН'!$F$5-'СЕТ СН'!$F$21</f>
        <v>2363.46652451</v>
      </c>
      <c r="D35" s="36">
        <f>SUMIFS(СВЦЭМ!$D$33:$D$776,СВЦЭМ!$A$33:$A$776,$A35,СВЦЭМ!$B$33:$B$776,D$11)+'СЕТ СН'!$F$11+СВЦЭМ!$D$10+'СЕТ СН'!$F$5-'СЕТ СН'!$F$21</f>
        <v>2380.47223721</v>
      </c>
      <c r="E35" s="36">
        <f>SUMIFS(СВЦЭМ!$D$33:$D$776,СВЦЭМ!$A$33:$A$776,$A35,СВЦЭМ!$B$33:$B$776,E$11)+'СЕТ СН'!$F$11+СВЦЭМ!$D$10+'СЕТ СН'!$F$5-'СЕТ СН'!$F$21</f>
        <v>2386.3222667199998</v>
      </c>
      <c r="F35" s="36">
        <f>SUMIFS(СВЦЭМ!$D$33:$D$776,СВЦЭМ!$A$33:$A$776,$A35,СВЦЭМ!$B$33:$B$776,F$11)+'СЕТ СН'!$F$11+СВЦЭМ!$D$10+'СЕТ СН'!$F$5-'СЕТ СН'!$F$21</f>
        <v>2377.1801833499999</v>
      </c>
      <c r="G35" s="36">
        <f>SUMIFS(СВЦЭМ!$D$33:$D$776,СВЦЭМ!$A$33:$A$776,$A35,СВЦЭМ!$B$33:$B$776,G$11)+'СЕТ СН'!$F$11+СВЦЭМ!$D$10+'СЕТ СН'!$F$5-'СЕТ СН'!$F$21</f>
        <v>2374.7857619500001</v>
      </c>
      <c r="H35" s="36">
        <f>SUMIFS(СВЦЭМ!$D$33:$D$776,СВЦЭМ!$A$33:$A$776,$A35,СВЦЭМ!$B$33:$B$776,H$11)+'СЕТ СН'!$F$11+СВЦЭМ!$D$10+'СЕТ СН'!$F$5-'СЕТ СН'!$F$21</f>
        <v>2377.13412333</v>
      </c>
      <c r="I35" s="36">
        <f>SUMIFS(СВЦЭМ!$D$33:$D$776,СВЦЭМ!$A$33:$A$776,$A35,СВЦЭМ!$B$33:$B$776,I$11)+'СЕТ СН'!$F$11+СВЦЭМ!$D$10+'СЕТ СН'!$F$5-'СЕТ СН'!$F$21</f>
        <v>2288.9362578</v>
      </c>
      <c r="J35" s="36">
        <f>SUMIFS(СВЦЭМ!$D$33:$D$776,СВЦЭМ!$A$33:$A$776,$A35,СВЦЭМ!$B$33:$B$776,J$11)+'СЕТ СН'!$F$11+СВЦЭМ!$D$10+'СЕТ СН'!$F$5-'СЕТ СН'!$F$21</f>
        <v>2256.7392080199998</v>
      </c>
      <c r="K35" s="36">
        <f>SUMIFS(СВЦЭМ!$D$33:$D$776,СВЦЭМ!$A$33:$A$776,$A35,СВЦЭМ!$B$33:$B$776,K$11)+'СЕТ СН'!$F$11+СВЦЭМ!$D$10+'СЕТ СН'!$F$5-'СЕТ СН'!$F$21</f>
        <v>2260.7417516800001</v>
      </c>
      <c r="L35" s="36">
        <f>SUMIFS(СВЦЭМ!$D$33:$D$776,СВЦЭМ!$A$33:$A$776,$A35,СВЦЭМ!$B$33:$B$776,L$11)+'СЕТ СН'!$F$11+СВЦЭМ!$D$10+'СЕТ СН'!$F$5-'СЕТ СН'!$F$21</f>
        <v>2271.4636059200002</v>
      </c>
      <c r="M35" s="36">
        <f>SUMIFS(СВЦЭМ!$D$33:$D$776,СВЦЭМ!$A$33:$A$776,$A35,СВЦЭМ!$B$33:$B$776,M$11)+'СЕТ СН'!$F$11+СВЦЭМ!$D$10+'СЕТ СН'!$F$5-'СЕТ СН'!$F$21</f>
        <v>2234.22479221</v>
      </c>
      <c r="N35" s="36">
        <f>SUMIFS(СВЦЭМ!$D$33:$D$776,СВЦЭМ!$A$33:$A$776,$A35,СВЦЭМ!$B$33:$B$776,N$11)+'СЕТ СН'!$F$11+СВЦЭМ!$D$10+'СЕТ СН'!$F$5-'СЕТ СН'!$F$21</f>
        <v>2187.2030070000001</v>
      </c>
      <c r="O35" s="36">
        <f>SUMIFS(СВЦЭМ!$D$33:$D$776,СВЦЭМ!$A$33:$A$776,$A35,СВЦЭМ!$B$33:$B$776,O$11)+'СЕТ СН'!$F$11+СВЦЭМ!$D$10+'СЕТ СН'!$F$5-'СЕТ СН'!$F$21</f>
        <v>2185.0884065</v>
      </c>
      <c r="P35" s="36">
        <f>SUMIFS(СВЦЭМ!$D$33:$D$776,СВЦЭМ!$A$33:$A$776,$A35,СВЦЭМ!$B$33:$B$776,P$11)+'СЕТ СН'!$F$11+СВЦЭМ!$D$10+'СЕТ СН'!$F$5-'СЕТ СН'!$F$21</f>
        <v>2182.8107463300003</v>
      </c>
      <c r="Q35" s="36">
        <f>SUMIFS(СВЦЭМ!$D$33:$D$776,СВЦЭМ!$A$33:$A$776,$A35,СВЦЭМ!$B$33:$B$776,Q$11)+'СЕТ СН'!$F$11+СВЦЭМ!$D$10+'СЕТ СН'!$F$5-'СЕТ СН'!$F$21</f>
        <v>2177.9150581100002</v>
      </c>
      <c r="R35" s="36">
        <f>SUMIFS(СВЦЭМ!$D$33:$D$776,СВЦЭМ!$A$33:$A$776,$A35,СВЦЭМ!$B$33:$B$776,R$11)+'СЕТ СН'!$F$11+СВЦЭМ!$D$10+'СЕТ СН'!$F$5-'СЕТ СН'!$F$21</f>
        <v>2173.6607021099999</v>
      </c>
      <c r="S35" s="36">
        <f>SUMIFS(СВЦЭМ!$D$33:$D$776,СВЦЭМ!$A$33:$A$776,$A35,СВЦЭМ!$B$33:$B$776,S$11)+'СЕТ СН'!$F$11+СВЦЭМ!$D$10+'СЕТ СН'!$F$5-'СЕТ СН'!$F$21</f>
        <v>2178.6792322599999</v>
      </c>
      <c r="T35" s="36">
        <f>SUMIFS(СВЦЭМ!$D$33:$D$776,СВЦЭМ!$A$33:$A$776,$A35,СВЦЭМ!$B$33:$B$776,T$11)+'СЕТ СН'!$F$11+СВЦЭМ!$D$10+'СЕТ СН'!$F$5-'СЕТ СН'!$F$21</f>
        <v>2184.3419232199999</v>
      </c>
      <c r="U35" s="36">
        <f>SUMIFS(СВЦЭМ!$D$33:$D$776,СВЦЭМ!$A$33:$A$776,$A35,СВЦЭМ!$B$33:$B$776,U$11)+'СЕТ СН'!$F$11+СВЦЭМ!$D$10+'СЕТ СН'!$F$5-'СЕТ СН'!$F$21</f>
        <v>2216.4288273500001</v>
      </c>
      <c r="V35" s="36">
        <f>SUMIFS(СВЦЭМ!$D$33:$D$776,СВЦЭМ!$A$33:$A$776,$A35,СВЦЭМ!$B$33:$B$776,V$11)+'СЕТ СН'!$F$11+СВЦЭМ!$D$10+'СЕТ СН'!$F$5-'СЕТ СН'!$F$21</f>
        <v>2212.9416673699998</v>
      </c>
      <c r="W35" s="36">
        <f>SUMIFS(СВЦЭМ!$D$33:$D$776,СВЦЭМ!$A$33:$A$776,$A35,СВЦЭМ!$B$33:$B$776,W$11)+'СЕТ СН'!$F$11+СВЦЭМ!$D$10+'СЕТ СН'!$F$5-'СЕТ СН'!$F$21</f>
        <v>2261.2112299400001</v>
      </c>
      <c r="X35" s="36">
        <f>SUMIFS(СВЦЭМ!$D$33:$D$776,СВЦЭМ!$A$33:$A$776,$A35,СВЦЭМ!$B$33:$B$776,X$11)+'СЕТ СН'!$F$11+СВЦЭМ!$D$10+'СЕТ СН'!$F$5-'СЕТ СН'!$F$21</f>
        <v>2276.7983702199999</v>
      </c>
      <c r="Y35" s="36">
        <f>SUMIFS(СВЦЭМ!$D$33:$D$776,СВЦЭМ!$A$33:$A$776,$A35,СВЦЭМ!$B$33:$B$776,Y$11)+'СЕТ СН'!$F$11+СВЦЭМ!$D$10+'СЕТ СН'!$F$5-'СЕТ СН'!$F$21</f>
        <v>2321.68533325</v>
      </c>
    </row>
    <row r="36" spans="1:27" ht="15.75" x14ac:dyDescent="0.2">
      <c r="A36" s="35">
        <f t="shared" si="0"/>
        <v>44099</v>
      </c>
      <c r="B36" s="36">
        <f>SUMIFS(СВЦЭМ!$D$33:$D$776,СВЦЭМ!$A$33:$A$776,$A36,СВЦЭМ!$B$33:$B$776,B$11)+'СЕТ СН'!$F$11+СВЦЭМ!$D$10+'СЕТ СН'!$F$5-'СЕТ СН'!$F$21</f>
        <v>2315.5459175599999</v>
      </c>
      <c r="C36" s="36">
        <f>SUMIFS(СВЦЭМ!$D$33:$D$776,СВЦЭМ!$A$33:$A$776,$A36,СВЦЭМ!$B$33:$B$776,C$11)+'СЕТ СН'!$F$11+СВЦЭМ!$D$10+'СЕТ СН'!$F$5-'СЕТ СН'!$F$21</f>
        <v>2330.21351181</v>
      </c>
      <c r="D36" s="36">
        <f>SUMIFS(СВЦЭМ!$D$33:$D$776,СВЦЭМ!$A$33:$A$776,$A36,СВЦЭМ!$B$33:$B$776,D$11)+'СЕТ СН'!$F$11+СВЦЭМ!$D$10+'СЕТ СН'!$F$5-'СЕТ СН'!$F$21</f>
        <v>2344.09853393</v>
      </c>
      <c r="E36" s="36">
        <f>SUMIFS(СВЦЭМ!$D$33:$D$776,СВЦЭМ!$A$33:$A$776,$A36,СВЦЭМ!$B$33:$B$776,E$11)+'СЕТ СН'!$F$11+СВЦЭМ!$D$10+'СЕТ СН'!$F$5-'СЕТ СН'!$F$21</f>
        <v>2346.8546855200002</v>
      </c>
      <c r="F36" s="36">
        <f>SUMIFS(СВЦЭМ!$D$33:$D$776,СВЦЭМ!$A$33:$A$776,$A36,СВЦЭМ!$B$33:$B$776,F$11)+'СЕТ СН'!$F$11+СВЦЭМ!$D$10+'СЕТ СН'!$F$5-'СЕТ СН'!$F$21</f>
        <v>2341.0237433100001</v>
      </c>
      <c r="G36" s="36">
        <f>SUMIFS(СВЦЭМ!$D$33:$D$776,СВЦЭМ!$A$33:$A$776,$A36,СВЦЭМ!$B$33:$B$776,G$11)+'СЕТ СН'!$F$11+СВЦЭМ!$D$10+'СЕТ СН'!$F$5-'СЕТ СН'!$F$21</f>
        <v>2325.4962237899999</v>
      </c>
      <c r="H36" s="36">
        <f>SUMIFS(СВЦЭМ!$D$33:$D$776,СВЦЭМ!$A$33:$A$776,$A36,СВЦЭМ!$B$33:$B$776,H$11)+'СЕТ СН'!$F$11+СВЦЭМ!$D$10+'СЕТ СН'!$F$5-'СЕТ СН'!$F$21</f>
        <v>2289.4754536300002</v>
      </c>
      <c r="I36" s="36">
        <f>SUMIFS(СВЦЭМ!$D$33:$D$776,СВЦЭМ!$A$33:$A$776,$A36,СВЦЭМ!$B$33:$B$776,I$11)+'СЕТ СН'!$F$11+СВЦЭМ!$D$10+'СЕТ СН'!$F$5-'СЕТ СН'!$F$21</f>
        <v>2263.4852965499999</v>
      </c>
      <c r="J36" s="36">
        <f>SUMIFS(СВЦЭМ!$D$33:$D$776,СВЦЭМ!$A$33:$A$776,$A36,СВЦЭМ!$B$33:$B$776,J$11)+'СЕТ СН'!$F$11+СВЦЭМ!$D$10+'СЕТ СН'!$F$5-'СЕТ СН'!$F$21</f>
        <v>2253.7711857599998</v>
      </c>
      <c r="K36" s="36">
        <f>SUMIFS(СВЦЭМ!$D$33:$D$776,СВЦЭМ!$A$33:$A$776,$A36,СВЦЭМ!$B$33:$B$776,K$11)+'СЕТ СН'!$F$11+СВЦЭМ!$D$10+'СЕТ СН'!$F$5-'СЕТ СН'!$F$21</f>
        <v>2250.6469217100002</v>
      </c>
      <c r="L36" s="36">
        <f>SUMIFS(СВЦЭМ!$D$33:$D$776,СВЦЭМ!$A$33:$A$776,$A36,СВЦЭМ!$B$33:$B$776,L$11)+'СЕТ СН'!$F$11+СВЦЭМ!$D$10+'СЕТ СН'!$F$5-'СЕТ СН'!$F$21</f>
        <v>2261.1388855700002</v>
      </c>
      <c r="M36" s="36">
        <f>SUMIFS(СВЦЭМ!$D$33:$D$776,СВЦЭМ!$A$33:$A$776,$A36,СВЦЭМ!$B$33:$B$776,M$11)+'СЕТ СН'!$F$11+СВЦЭМ!$D$10+'СЕТ СН'!$F$5-'СЕТ СН'!$F$21</f>
        <v>2220.2985831699998</v>
      </c>
      <c r="N36" s="36">
        <f>SUMIFS(СВЦЭМ!$D$33:$D$776,СВЦЭМ!$A$33:$A$776,$A36,СВЦЭМ!$B$33:$B$776,N$11)+'СЕТ СН'!$F$11+СВЦЭМ!$D$10+'СЕТ СН'!$F$5-'СЕТ СН'!$F$21</f>
        <v>2180.0082808500001</v>
      </c>
      <c r="O36" s="36">
        <f>SUMIFS(СВЦЭМ!$D$33:$D$776,СВЦЭМ!$A$33:$A$776,$A36,СВЦЭМ!$B$33:$B$776,O$11)+'СЕТ СН'!$F$11+СВЦЭМ!$D$10+'СЕТ СН'!$F$5-'СЕТ СН'!$F$21</f>
        <v>2158.40631493</v>
      </c>
      <c r="P36" s="36">
        <f>SUMIFS(СВЦЭМ!$D$33:$D$776,СВЦЭМ!$A$33:$A$776,$A36,СВЦЭМ!$B$33:$B$776,P$11)+'СЕТ СН'!$F$11+СВЦЭМ!$D$10+'СЕТ СН'!$F$5-'СЕТ СН'!$F$21</f>
        <v>2154.0416806399999</v>
      </c>
      <c r="Q36" s="36">
        <f>SUMIFS(СВЦЭМ!$D$33:$D$776,СВЦЭМ!$A$33:$A$776,$A36,СВЦЭМ!$B$33:$B$776,Q$11)+'СЕТ СН'!$F$11+СВЦЭМ!$D$10+'СЕТ СН'!$F$5-'СЕТ СН'!$F$21</f>
        <v>2151.1421424800001</v>
      </c>
      <c r="R36" s="36">
        <f>SUMIFS(СВЦЭМ!$D$33:$D$776,СВЦЭМ!$A$33:$A$776,$A36,СВЦЭМ!$B$33:$B$776,R$11)+'СЕТ СН'!$F$11+СВЦЭМ!$D$10+'СЕТ СН'!$F$5-'СЕТ СН'!$F$21</f>
        <v>2152.2259940700001</v>
      </c>
      <c r="S36" s="36">
        <f>SUMIFS(СВЦЭМ!$D$33:$D$776,СВЦЭМ!$A$33:$A$776,$A36,СВЦЭМ!$B$33:$B$776,S$11)+'СЕТ СН'!$F$11+СВЦЭМ!$D$10+'СЕТ СН'!$F$5-'СЕТ СН'!$F$21</f>
        <v>2155.2653279199999</v>
      </c>
      <c r="T36" s="36">
        <f>SUMIFS(СВЦЭМ!$D$33:$D$776,СВЦЭМ!$A$33:$A$776,$A36,СВЦЭМ!$B$33:$B$776,T$11)+'СЕТ СН'!$F$11+СВЦЭМ!$D$10+'СЕТ СН'!$F$5-'СЕТ СН'!$F$21</f>
        <v>2145.1600707500002</v>
      </c>
      <c r="U36" s="36">
        <f>SUMIFS(СВЦЭМ!$D$33:$D$776,СВЦЭМ!$A$33:$A$776,$A36,СВЦЭМ!$B$33:$B$776,U$11)+'СЕТ СН'!$F$11+СВЦЭМ!$D$10+'СЕТ СН'!$F$5-'СЕТ СН'!$F$21</f>
        <v>2157.5954907099999</v>
      </c>
      <c r="V36" s="36">
        <f>SUMIFS(СВЦЭМ!$D$33:$D$776,СВЦЭМ!$A$33:$A$776,$A36,СВЦЭМ!$B$33:$B$776,V$11)+'СЕТ СН'!$F$11+СВЦЭМ!$D$10+'СЕТ СН'!$F$5-'СЕТ СН'!$F$21</f>
        <v>2170.7357951499998</v>
      </c>
      <c r="W36" s="36">
        <f>SUMIFS(СВЦЭМ!$D$33:$D$776,СВЦЭМ!$A$33:$A$776,$A36,СВЦЭМ!$B$33:$B$776,W$11)+'СЕТ СН'!$F$11+СВЦЭМ!$D$10+'СЕТ СН'!$F$5-'СЕТ СН'!$F$21</f>
        <v>2158.2908105199999</v>
      </c>
      <c r="X36" s="36">
        <f>SUMIFS(СВЦЭМ!$D$33:$D$776,СВЦЭМ!$A$33:$A$776,$A36,СВЦЭМ!$B$33:$B$776,X$11)+'СЕТ СН'!$F$11+СВЦЭМ!$D$10+'СЕТ СН'!$F$5-'СЕТ СН'!$F$21</f>
        <v>2187.63646595</v>
      </c>
      <c r="Y36" s="36">
        <f>SUMIFS(СВЦЭМ!$D$33:$D$776,СВЦЭМ!$A$33:$A$776,$A36,СВЦЭМ!$B$33:$B$776,Y$11)+'СЕТ СН'!$F$11+СВЦЭМ!$D$10+'СЕТ СН'!$F$5-'СЕТ СН'!$F$21</f>
        <v>2268.8944614000002</v>
      </c>
    </row>
    <row r="37" spans="1:27" ht="15.75" x14ac:dyDescent="0.2">
      <c r="A37" s="35">
        <f t="shared" si="0"/>
        <v>44100</v>
      </c>
      <c r="B37" s="36">
        <f>SUMIFS(СВЦЭМ!$D$33:$D$776,СВЦЭМ!$A$33:$A$776,$A37,СВЦЭМ!$B$33:$B$776,B$11)+'СЕТ СН'!$F$11+СВЦЭМ!$D$10+'СЕТ СН'!$F$5-'СЕТ СН'!$F$21</f>
        <v>2338.6992281900002</v>
      </c>
      <c r="C37" s="36">
        <f>SUMIFS(СВЦЭМ!$D$33:$D$776,СВЦЭМ!$A$33:$A$776,$A37,СВЦЭМ!$B$33:$B$776,C$11)+'СЕТ СН'!$F$11+СВЦЭМ!$D$10+'СЕТ СН'!$F$5-'СЕТ СН'!$F$21</f>
        <v>2368.8046608200002</v>
      </c>
      <c r="D37" s="36">
        <f>SUMIFS(СВЦЭМ!$D$33:$D$776,СВЦЭМ!$A$33:$A$776,$A37,СВЦЭМ!$B$33:$B$776,D$11)+'СЕТ СН'!$F$11+СВЦЭМ!$D$10+'СЕТ СН'!$F$5-'СЕТ СН'!$F$21</f>
        <v>2385.5622474399997</v>
      </c>
      <c r="E37" s="36">
        <f>SUMIFS(СВЦЭМ!$D$33:$D$776,СВЦЭМ!$A$33:$A$776,$A37,СВЦЭМ!$B$33:$B$776,E$11)+'СЕТ СН'!$F$11+СВЦЭМ!$D$10+'СЕТ СН'!$F$5-'СЕТ СН'!$F$21</f>
        <v>2395.34619879</v>
      </c>
      <c r="F37" s="36">
        <f>SUMIFS(СВЦЭМ!$D$33:$D$776,СВЦЭМ!$A$33:$A$776,$A37,СВЦЭМ!$B$33:$B$776,F$11)+'СЕТ СН'!$F$11+СВЦЭМ!$D$10+'СЕТ СН'!$F$5-'СЕТ СН'!$F$21</f>
        <v>2399.8175890399998</v>
      </c>
      <c r="G37" s="36">
        <f>SUMIFS(СВЦЭМ!$D$33:$D$776,СВЦЭМ!$A$33:$A$776,$A37,СВЦЭМ!$B$33:$B$776,G$11)+'СЕТ СН'!$F$11+СВЦЭМ!$D$10+'СЕТ СН'!$F$5-'СЕТ СН'!$F$21</f>
        <v>2389.34968355</v>
      </c>
      <c r="H37" s="36">
        <f>SUMIFS(СВЦЭМ!$D$33:$D$776,СВЦЭМ!$A$33:$A$776,$A37,СВЦЭМ!$B$33:$B$776,H$11)+'СЕТ СН'!$F$11+СВЦЭМ!$D$10+'СЕТ СН'!$F$5-'СЕТ СН'!$F$21</f>
        <v>2365.5799087200003</v>
      </c>
      <c r="I37" s="36">
        <f>SUMIFS(СВЦЭМ!$D$33:$D$776,СВЦЭМ!$A$33:$A$776,$A37,СВЦЭМ!$B$33:$B$776,I$11)+'СЕТ СН'!$F$11+СВЦЭМ!$D$10+'СЕТ СН'!$F$5-'СЕТ СН'!$F$21</f>
        <v>2328.05337439</v>
      </c>
      <c r="J37" s="36">
        <f>SUMIFS(СВЦЭМ!$D$33:$D$776,СВЦЭМ!$A$33:$A$776,$A37,СВЦЭМ!$B$33:$B$776,J$11)+'СЕТ СН'!$F$11+СВЦЭМ!$D$10+'СЕТ СН'!$F$5-'СЕТ СН'!$F$21</f>
        <v>2288.2414256900001</v>
      </c>
      <c r="K37" s="36">
        <f>SUMIFS(СВЦЭМ!$D$33:$D$776,СВЦЭМ!$A$33:$A$776,$A37,СВЦЭМ!$B$33:$B$776,K$11)+'СЕТ СН'!$F$11+СВЦЭМ!$D$10+'СЕТ СН'!$F$5-'СЕТ СН'!$F$21</f>
        <v>2265.9503442300002</v>
      </c>
      <c r="L37" s="36">
        <f>SUMIFS(СВЦЭМ!$D$33:$D$776,СВЦЭМ!$A$33:$A$776,$A37,СВЦЭМ!$B$33:$B$776,L$11)+'СЕТ СН'!$F$11+СВЦЭМ!$D$10+'СЕТ СН'!$F$5-'СЕТ СН'!$F$21</f>
        <v>2255.53836168</v>
      </c>
      <c r="M37" s="36">
        <f>SUMIFS(СВЦЭМ!$D$33:$D$776,СВЦЭМ!$A$33:$A$776,$A37,СВЦЭМ!$B$33:$B$776,M$11)+'СЕТ СН'!$F$11+СВЦЭМ!$D$10+'СЕТ СН'!$F$5-'СЕТ СН'!$F$21</f>
        <v>2214.0458996699999</v>
      </c>
      <c r="N37" s="36">
        <f>SUMIFS(СВЦЭМ!$D$33:$D$776,СВЦЭМ!$A$33:$A$776,$A37,СВЦЭМ!$B$33:$B$776,N$11)+'СЕТ СН'!$F$11+СВЦЭМ!$D$10+'СЕТ СН'!$F$5-'СЕТ СН'!$F$21</f>
        <v>2181.0294204399997</v>
      </c>
      <c r="O37" s="36">
        <f>SUMIFS(СВЦЭМ!$D$33:$D$776,СВЦЭМ!$A$33:$A$776,$A37,СВЦЭМ!$B$33:$B$776,O$11)+'СЕТ СН'!$F$11+СВЦЭМ!$D$10+'СЕТ СН'!$F$5-'СЕТ СН'!$F$21</f>
        <v>2164.5434799700001</v>
      </c>
      <c r="P37" s="36">
        <f>SUMIFS(СВЦЭМ!$D$33:$D$776,СВЦЭМ!$A$33:$A$776,$A37,СВЦЭМ!$B$33:$B$776,P$11)+'СЕТ СН'!$F$11+СВЦЭМ!$D$10+'СЕТ СН'!$F$5-'СЕТ СН'!$F$21</f>
        <v>2162.5492066400002</v>
      </c>
      <c r="Q37" s="36">
        <f>SUMIFS(СВЦЭМ!$D$33:$D$776,СВЦЭМ!$A$33:$A$776,$A37,СВЦЭМ!$B$33:$B$776,Q$11)+'СЕТ СН'!$F$11+СВЦЭМ!$D$10+'СЕТ СН'!$F$5-'СЕТ СН'!$F$21</f>
        <v>2162.25676157</v>
      </c>
      <c r="R37" s="36">
        <f>SUMIFS(СВЦЭМ!$D$33:$D$776,СВЦЭМ!$A$33:$A$776,$A37,СВЦЭМ!$B$33:$B$776,R$11)+'СЕТ СН'!$F$11+СВЦЭМ!$D$10+'СЕТ СН'!$F$5-'СЕТ СН'!$F$21</f>
        <v>2159.2583683900002</v>
      </c>
      <c r="S37" s="36">
        <f>SUMIFS(СВЦЭМ!$D$33:$D$776,СВЦЭМ!$A$33:$A$776,$A37,СВЦЭМ!$B$33:$B$776,S$11)+'СЕТ СН'!$F$11+СВЦЭМ!$D$10+'СЕТ СН'!$F$5-'СЕТ СН'!$F$21</f>
        <v>2159.1767928899999</v>
      </c>
      <c r="T37" s="36">
        <f>SUMIFS(СВЦЭМ!$D$33:$D$776,СВЦЭМ!$A$33:$A$776,$A37,СВЦЭМ!$B$33:$B$776,T$11)+'СЕТ СН'!$F$11+СВЦЭМ!$D$10+'СЕТ СН'!$F$5-'СЕТ СН'!$F$21</f>
        <v>2152.8912657800001</v>
      </c>
      <c r="U37" s="36">
        <f>SUMIFS(СВЦЭМ!$D$33:$D$776,СВЦЭМ!$A$33:$A$776,$A37,СВЦЭМ!$B$33:$B$776,U$11)+'СЕТ СН'!$F$11+СВЦЭМ!$D$10+'СЕТ СН'!$F$5-'СЕТ СН'!$F$21</f>
        <v>2169.5704692200002</v>
      </c>
      <c r="V37" s="36">
        <f>SUMIFS(СВЦЭМ!$D$33:$D$776,СВЦЭМ!$A$33:$A$776,$A37,СВЦЭМ!$B$33:$B$776,V$11)+'СЕТ СН'!$F$11+СВЦЭМ!$D$10+'СЕТ СН'!$F$5-'СЕТ СН'!$F$21</f>
        <v>2171.7880527500001</v>
      </c>
      <c r="W37" s="36">
        <f>SUMIFS(СВЦЭМ!$D$33:$D$776,СВЦЭМ!$A$33:$A$776,$A37,СВЦЭМ!$B$33:$B$776,W$11)+'СЕТ СН'!$F$11+СВЦЭМ!$D$10+'СЕТ СН'!$F$5-'СЕТ СН'!$F$21</f>
        <v>2150.9112442800001</v>
      </c>
      <c r="X37" s="36">
        <f>SUMIFS(СВЦЭМ!$D$33:$D$776,СВЦЭМ!$A$33:$A$776,$A37,СВЦЭМ!$B$33:$B$776,X$11)+'СЕТ СН'!$F$11+СВЦЭМ!$D$10+'СЕТ СН'!$F$5-'СЕТ СН'!$F$21</f>
        <v>2179.54717239</v>
      </c>
      <c r="Y37" s="36">
        <f>SUMIFS(СВЦЭМ!$D$33:$D$776,СВЦЭМ!$A$33:$A$776,$A37,СВЦЭМ!$B$33:$B$776,Y$11)+'СЕТ СН'!$F$11+СВЦЭМ!$D$10+'СЕТ СН'!$F$5-'СЕТ СН'!$F$21</f>
        <v>2264.3000773600002</v>
      </c>
    </row>
    <row r="38" spans="1:27" ht="15.75" x14ac:dyDescent="0.2">
      <c r="A38" s="35">
        <f t="shared" si="0"/>
        <v>44101</v>
      </c>
      <c r="B38" s="36">
        <f>SUMIFS(СВЦЭМ!$D$33:$D$776,СВЦЭМ!$A$33:$A$776,$A38,СВЦЭМ!$B$33:$B$776,B$11)+'СЕТ СН'!$F$11+СВЦЭМ!$D$10+'СЕТ СН'!$F$5-'СЕТ СН'!$F$21</f>
        <v>2321.2764319600001</v>
      </c>
      <c r="C38" s="36">
        <f>SUMIFS(СВЦЭМ!$D$33:$D$776,СВЦЭМ!$A$33:$A$776,$A38,СВЦЭМ!$B$33:$B$776,C$11)+'СЕТ СН'!$F$11+СВЦЭМ!$D$10+'СЕТ СН'!$F$5-'СЕТ СН'!$F$21</f>
        <v>2346.63830108</v>
      </c>
      <c r="D38" s="36">
        <f>SUMIFS(СВЦЭМ!$D$33:$D$776,СВЦЭМ!$A$33:$A$776,$A38,СВЦЭМ!$B$33:$B$776,D$11)+'СЕТ СН'!$F$11+СВЦЭМ!$D$10+'СЕТ СН'!$F$5-'СЕТ СН'!$F$21</f>
        <v>2366.2079353999998</v>
      </c>
      <c r="E38" s="36">
        <f>SUMIFS(СВЦЭМ!$D$33:$D$776,СВЦЭМ!$A$33:$A$776,$A38,СВЦЭМ!$B$33:$B$776,E$11)+'СЕТ СН'!$F$11+СВЦЭМ!$D$10+'СЕТ СН'!$F$5-'СЕТ СН'!$F$21</f>
        <v>2376.7990677500002</v>
      </c>
      <c r="F38" s="36">
        <f>SUMIFS(СВЦЭМ!$D$33:$D$776,СВЦЭМ!$A$33:$A$776,$A38,СВЦЭМ!$B$33:$B$776,F$11)+'СЕТ СН'!$F$11+СВЦЭМ!$D$10+'СЕТ СН'!$F$5-'СЕТ СН'!$F$21</f>
        <v>2379.6306108899998</v>
      </c>
      <c r="G38" s="36">
        <f>SUMIFS(СВЦЭМ!$D$33:$D$776,СВЦЭМ!$A$33:$A$776,$A38,СВЦЭМ!$B$33:$B$776,G$11)+'СЕТ СН'!$F$11+СВЦЭМ!$D$10+'СЕТ СН'!$F$5-'СЕТ СН'!$F$21</f>
        <v>2374.7388620500001</v>
      </c>
      <c r="H38" s="36">
        <f>SUMIFS(СВЦЭМ!$D$33:$D$776,СВЦЭМ!$A$33:$A$776,$A38,СВЦЭМ!$B$33:$B$776,H$11)+'СЕТ СН'!$F$11+СВЦЭМ!$D$10+'СЕТ СН'!$F$5-'СЕТ СН'!$F$21</f>
        <v>2356.3746146499998</v>
      </c>
      <c r="I38" s="36">
        <f>SUMIFS(СВЦЭМ!$D$33:$D$776,СВЦЭМ!$A$33:$A$776,$A38,СВЦЭМ!$B$33:$B$776,I$11)+'СЕТ СН'!$F$11+СВЦЭМ!$D$10+'СЕТ СН'!$F$5-'СЕТ СН'!$F$21</f>
        <v>2328.75010402</v>
      </c>
      <c r="J38" s="36">
        <f>SUMIFS(СВЦЭМ!$D$33:$D$776,СВЦЭМ!$A$33:$A$776,$A38,СВЦЭМ!$B$33:$B$776,J$11)+'СЕТ СН'!$F$11+СВЦЭМ!$D$10+'СЕТ СН'!$F$5-'СЕТ СН'!$F$21</f>
        <v>2292.3051768099999</v>
      </c>
      <c r="K38" s="36">
        <f>SUMIFS(СВЦЭМ!$D$33:$D$776,СВЦЭМ!$A$33:$A$776,$A38,СВЦЭМ!$B$33:$B$776,K$11)+'СЕТ СН'!$F$11+СВЦЭМ!$D$10+'СЕТ СН'!$F$5-'СЕТ СН'!$F$21</f>
        <v>2255.5557952700001</v>
      </c>
      <c r="L38" s="36">
        <f>SUMIFS(СВЦЭМ!$D$33:$D$776,СВЦЭМ!$A$33:$A$776,$A38,СВЦЭМ!$B$33:$B$776,L$11)+'СЕТ СН'!$F$11+СВЦЭМ!$D$10+'СЕТ СН'!$F$5-'СЕТ СН'!$F$21</f>
        <v>2239.3680956799999</v>
      </c>
      <c r="M38" s="36">
        <f>SUMIFS(СВЦЭМ!$D$33:$D$776,СВЦЭМ!$A$33:$A$776,$A38,СВЦЭМ!$B$33:$B$776,M$11)+'СЕТ СН'!$F$11+СВЦЭМ!$D$10+'СЕТ СН'!$F$5-'СЕТ СН'!$F$21</f>
        <v>2197.7836212299999</v>
      </c>
      <c r="N38" s="36">
        <f>SUMIFS(СВЦЭМ!$D$33:$D$776,СВЦЭМ!$A$33:$A$776,$A38,СВЦЭМ!$B$33:$B$776,N$11)+'СЕТ СН'!$F$11+СВЦЭМ!$D$10+'СЕТ СН'!$F$5-'СЕТ СН'!$F$21</f>
        <v>2152.80960817</v>
      </c>
      <c r="O38" s="36">
        <f>SUMIFS(СВЦЭМ!$D$33:$D$776,СВЦЭМ!$A$33:$A$776,$A38,СВЦЭМ!$B$33:$B$776,O$11)+'СЕТ СН'!$F$11+СВЦЭМ!$D$10+'СЕТ СН'!$F$5-'СЕТ СН'!$F$21</f>
        <v>2136.9134415799999</v>
      </c>
      <c r="P38" s="36">
        <f>SUMIFS(СВЦЭМ!$D$33:$D$776,СВЦЭМ!$A$33:$A$776,$A38,СВЦЭМ!$B$33:$B$776,P$11)+'СЕТ СН'!$F$11+СВЦЭМ!$D$10+'СЕТ СН'!$F$5-'СЕТ СН'!$F$21</f>
        <v>2138.2926852199998</v>
      </c>
      <c r="Q38" s="36">
        <f>SUMIFS(СВЦЭМ!$D$33:$D$776,СВЦЭМ!$A$33:$A$776,$A38,СВЦЭМ!$B$33:$B$776,Q$11)+'СЕТ СН'!$F$11+СВЦЭМ!$D$10+'СЕТ СН'!$F$5-'СЕТ СН'!$F$21</f>
        <v>2144.0470305399999</v>
      </c>
      <c r="R38" s="36">
        <f>SUMIFS(СВЦЭМ!$D$33:$D$776,СВЦЭМ!$A$33:$A$776,$A38,СВЦЭМ!$B$33:$B$776,R$11)+'СЕТ СН'!$F$11+СВЦЭМ!$D$10+'СЕТ СН'!$F$5-'СЕТ СН'!$F$21</f>
        <v>2141.95270007</v>
      </c>
      <c r="S38" s="36">
        <f>SUMIFS(СВЦЭМ!$D$33:$D$776,СВЦЭМ!$A$33:$A$776,$A38,СВЦЭМ!$B$33:$B$776,S$11)+'СЕТ СН'!$F$11+СВЦЭМ!$D$10+'СЕТ СН'!$F$5-'СЕТ СН'!$F$21</f>
        <v>2139.43345378</v>
      </c>
      <c r="T38" s="36">
        <f>SUMIFS(СВЦЭМ!$D$33:$D$776,СВЦЭМ!$A$33:$A$776,$A38,СВЦЭМ!$B$33:$B$776,T$11)+'СЕТ СН'!$F$11+СВЦЭМ!$D$10+'СЕТ СН'!$F$5-'СЕТ СН'!$F$21</f>
        <v>2142.0011965100002</v>
      </c>
      <c r="U38" s="36">
        <f>SUMIFS(СВЦЭМ!$D$33:$D$776,СВЦЭМ!$A$33:$A$776,$A38,СВЦЭМ!$B$33:$B$776,U$11)+'СЕТ СН'!$F$11+СВЦЭМ!$D$10+'СЕТ СН'!$F$5-'СЕТ СН'!$F$21</f>
        <v>2175.4788221200001</v>
      </c>
      <c r="V38" s="36">
        <f>SUMIFS(СВЦЭМ!$D$33:$D$776,СВЦЭМ!$A$33:$A$776,$A38,СВЦЭМ!$B$33:$B$776,V$11)+'СЕТ СН'!$F$11+СВЦЭМ!$D$10+'СЕТ СН'!$F$5-'СЕТ СН'!$F$21</f>
        <v>2182.7438489699998</v>
      </c>
      <c r="W38" s="36">
        <f>SUMIFS(СВЦЭМ!$D$33:$D$776,СВЦЭМ!$A$33:$A$776,$A38,СВЦЭМ!$B$33:$B$776,W$11)+'СЕТ СН'!$F$11+СВЦЭМ!$D$10+'СЕТ СН'!$F$5-'СЕТ СН'!$F$21</f>
        <v>2164.5569450900002</v>
      </c>
      <c r="X38" s="36">
        <f>SUMIFS(СВЦЭМ!$D$33:$D$776,СВЦЭМ!$A$33:$A$776,$A38,СВЦЭМ!$B$33:$B$776,X$11)+'СЕТ СН'!$F$11+СВЦЭМ!$D$10+'СЕТ СН'!$F$5-'СЕТ СН'!$F$21</f>
        <v>2150.68192598</v>
      </c>
      <c r="Y38" s="36">
        <f>SUMIFS(СВЦЭМ!$D$33:$D$776,СВЦЭМ!$A$33:$A$776,$A38,СВЦЭМ!$B$33:$B$776,Y$11)+'СЕТ СН'!$F$11+СВЦЭМ!$D$10+'СЕТ СН'!$F$5-'СЕТ СН'!$F$21</f>
        <v>2240.7183201899998</v>
      </c>
    </row>
    <row r="39" spans="1:27" ht="15.75" x14ac:dyDescent="0.2">
      <c r="A39" s="35">
        <f t="shared" si="0"/>
        <v>44102</v>
      </c>
      <c r="B39" s="36">
        <f>SUMIFS(СВЦЭМ!$D$33:$D$776,СВЦЭМ!$A$33:$A$776,$A39,СВЦЭМ!$B$33:$B$776,B$11)+'СЕТ СН'!$F$11+СВЦЭМ!$D$10+'СЕТ СН'!$F$5-'СЕТ СН'!$F$21</f>
        <v>2312.8230852400002</v>
      </c>
      <c r="C39" s="36">
        <f>SUMIFS(СВЦЭМ!$D$33:$D$776,СВЦЭМ!$A$33:$A$776,$A39,СВЦЭМ!$B$33:$B$776,C$11)+'СЕТ СН'!$F$11+СВЦЭМ!$D$10+'СЕТ СН'!$F$5-'СЕТ СН'!$F$21</f>
        <v>2329.3557167500003</v>
      </c>
      <c r="D39" s="36">
        <f>SUMIFS(СВЦЭМ!$D$33:$D$776,СВЦЭМ!$A$33:$A$776,$A39,СВЦЭМ!$B$33:$B$776,D$11)+'СЕТ СН'!$F$11+СВЦЭМ!$D$10+'СЕТ СН'!$F$5-'СЕТ СН'!$F$21</f>
        <v>2341.7851230199999</v>
      </c>
      <c r="E39" s="36">
        <f>SUMIFS(СВЦЭМ!$D$33:$D$776,СВЦЭМ!$A$33:$A$776,$A39,СВЦЭМ!$B$33:$B$776,E$11)+'СЕТ СН'!$F$11+СВЦЭМ!$D$10+'СЕТ СН'!$F$5-'СЕТ СН'!$F$21</f>
        <v>2355.1811287099999</v>
      </c>
      <c r="F39" s="36">
        <f>SUMIFS(СВЦЭМ!$D$33:$D$776,СВЦЭМ!$A$33:$A$776,$A39,СВЦЭМ!$B$33:$B$776,F$11)+'СЕТ СН'!$F$11+СВЦЭМ!$D$10+'СЕТ СН'!$F$5-'СЕТ СН'!$F$21</f>
        <v>2355.5598856900001</v>
      </c>
      <c r="G39" s="36">
        <f>SUMIFS(СВЦЭМ!$D$33:$D$776,СВЦЭМ!$A$33:$A$776,$A39,СВЦЭМ!$B$33:$B$776,G$11)+'СЕТ СН'!$F$11+СВЦЭМ!$D$10+'СЕТ СН'!$F$5-'СЕТ СН'!$F$21</f>
        <v>2340.4936489000002</v>
      </c>
      <c r="H39" s="36">
        <f>SUMIFS(СВЦЭМ!$D$33:$D$776,СВЦЭМ!$A$33:$A$776,$A39,СВЦЭМ!$B$33:$B$776,H$11)+'СЕТ СН'!$F$11+СВЦЭМ!$D$10+'СЕТ СН'!$F$5-'СЕТ СН'!$F$21</f>
        <v>2294.6902405000001</v>
      </c>
      <c r="I39" s="36">
        <f>SUMIFS(СВЦЭМ!$D$33:$D$776,СВЦЭМ!$A$33:$A$776,$A39,СВЦЭМ!$B$33:$B$776,I$11)+'СЕТ СН'!$F$11+СВЦЭМ!$D$10+'СЕТ СН'!$F$5-'СЕТ СН'!$F$21</f>
        <v>2274.01633399</v>
      </c>
      <c r="J39" s="36">
        <f>SUMIFS(СВЦЭМ!$D$33:$D$776,СВЦЭМ!$A$33:$A$776,$A39,СВЦЭМ!$B$33:$B$776,J$11)+'СЕТ СН'!$F$11+СВЦЭМ!$D$10+'СЕТ СН'!$F$5-'СЕТ СН'!$F$21</f>
        <v>2236.4802835199998</v>
      </c>
      <c r="K39" s="36">
        <f>SUMIFS(СВЦЭМ!$D$33:$D$776,СВЦЭМ!$A$33:$A$776,$A39,СВЦЭМ!$B$33:$B$776,K$11)+'СЕТ СН'!$F$11+СВЦЭМ!$D$10+'СЕТ СН'!$F$5-'СЕТ СН'!$F$21</f>
        <v>2228.4836032900002</v>
      </c>
      <c r="L39" s="36">
        <f>SUMIFS(СВЦЭМ!$D$33:$D$776,СВЦЭМ!$A$33:$A$776,$A39,СВЦЭМ!$B$33:$B$776,L$11)+'СЕТ СН'!$F$11+СВЦЭМ!$D$10+'СЕТ СН'!$F$5-'СЕТ СН'!$F$21</f>
        <v>2231.6418307700001</v>
      </c>
      <c r="M39" s="36">
        <f>SUMIFS(СВЦЭМ!$D$33:$D$776,СВЦЭМ!$A$33:$A$776,$A39,СВЦЭМ!$B$33:$B$776,M$11)+'СЕТ СН'!$F$11+СВЦЭМ!$D$10+'СЕТ СН'!$F$5-'СЕТ СН'!$F$21</f>
        <v>2191.2721381199999</v>
      </c>
      <c r="N39" s="36">
        <f>SUMIFS(СВЦЭМ!$D$33:$D$776,СВЦЭМ!$A$33:$A$776,$A39,СВЦЭМ!$B$33:$B$776,N$11)+'СЕТ СН'!$F$11+СВЦЭМ!$D$10+'СЕТ СН'!$F$5-'СЕТ СН'!$F$21</f>
        <v>2144.3541240300001</v>
      </c>
      <c r="O39" s="36">
        <f>SUMIFS(СВЦЭМ!$D$33:$D$776,СВЦЭМ!$A$33:$A$776,$A39,СВЦЭМ!$B$33:$B$776,O$11)+'СЕТ СН'!$F$11+СВЦЭМ!$D$10+'СЕТ СН'!$F$5-'СЕТ СН'!$F$21</f>
        <v>2128.6663425199999</v>
      </c>
      <c r="P39" s="36">
        <f>SUMIFS(СВЦЭМ!$D$33:$D$776,СВЦЭМ!$A$33:$A$776,$A39,СВЦЭМ!$B$33:$B$776,P$11)+'СЕТ СН'!$F$11+СВЦЭМ!$D$10+'СЕТ СН'!$F$5-'СЕТ СН'!$F$21</f>
        <v>2122.4124239500002</v>
      </c>
      <c r="Q39" s="36">
        <f>SUMIFS(СВЦЭМ!$D$33:$D$776,СВЦЭМ!$A$33:$A$776,$A39,СВЦЭМ!$B$33:$B$776,Q$11)+'СЕТ СН'!$F$11+СВЦЭМ!$D$10+'СЕТ СН'!$F$5-'СЕТ СН'!$F$21</f>
        <v>2122.3849914800003</v>
      </c>
      <c r="R39" s="36">
        <f>SUMIFS(СВЦЭМ!$D$33:$D$776,СВЦЭМ!$A$33:$A$776,$A39,СВЦЭМ!$B$33:$B$776,R$11)+'СЕТ СН'!$F$11+СВЦЭМ!$D$10+'СЕТ СН'!$F$5-'СЕТ СН'!$F$21</f>
        <v>2113.87128588</v>
      </c>
      <c r="S39" s="36">
        <f>SUMIFS(СВЦЭМ!$D$33:$D$776,СВЦЭМ!$A$33:$A$776,$A39,СВЦЭМ!$B$33:$B$776,S$11)+'СЕТ СН'!$F$11+СВЦЭМ!$D$10+'СЕТ СН'!$F$5-'СЕТ СН'!$F$21</f>
        <v>2131.9754210900001</v>
      </c>
      <c r="T39" s="36">
        <f>SUMIFS(СВЦЭМ!$D$33:$D$776,СВЦЭМ!$A$33:$A$776,$A39,СВЦЭМ!$B$33:$B$776,T$11)+'СЕТ СН'!$F$11+СВЦЭМ!$D$10+'СЕТ СН'!$F$5-'СЕТ СН'!$F$21</f>
        <v>2145.65617797</v>
      </c>
      <c r="U39" s="36">
        <f>SUMIFS(СВЦЭМ!$D$33:$D$776,СВЦЭМ!$A$33:$A$776,$A39,СВЦЭМ!$B$33:$B$776,U$11)+'СЕТ СН'!$F$11+СВЦЭМ!$D$10+'СЕТ СН'!$F$5-'СЕТ СН'!$F$21</f>
        <v>2172.1034663400001</v>
      </c>
      <c r="V39" s="36">
        <f>SUMIFS(СВЦЭМ!$D$33:$D$776,СВЦЭМ!$A$33:$A$776,$A39,СВЦЭМ!$B$33:$B$776,V$11)+'СЕТ СН'!$F$11+СВЦЭМ!$D$10+'СЕТ СН'!$F$5-'СЕТ СН'!$F$21</f>
        <v>2162.8175660000002</v>
      </c>
      <c r="W39" s="36">
        <f>SUMIFS(СВЦЭМ!$D$33:$D$776,СВЦЭМ!$A$33:$A$776,$A39,СВЦЭМ!$B$33:$B$776,W$11)+'СЕТ СН'!$F$11+СВЦЭМ!$D$10+'СЕТ СН'!$F$5-'СЕТ СН'!$F$21</f>
        <v>2145.35093198</v>
      </c>
      <c r="X39" s="36">
        <f>SUMIFS(СВЦЭМ!$D$33:$D$776,СВЦЭМ!$A$33:$A$776,$A39,СВЦЭМ!$B$33:$B$776,X$11)+'СЕТ СН'!$F$11+СВЦЭМ!$D$10+'СЕТ СН'!$F$5-'СЕТ СН'!$F$21</f>
        <v>2149.9636216700001</v>
      </c>
      <c r="Y39" s="36">
        <f>SUMIFS(СВЦЭМ!$D$33:$D$776,СВЦЭМ!$A$33:$A$776,$A39,СВЦЭМ!$B$33:$B$776,Y$11)+'СЕТ СН'!$F$11+СВЦЭМ!$D$10+'СЕТ СН'!$F$5-'СЕТ СН'!$F$21</f>
        <v>2228.5341012500003</v>
      </c>
    </row>
    <row r="40" spans="1:27" ht="15.75" x14ac:dyDescent="0.2">
      <c r="A40" s="35">
        <f t="shared" si="0"/>
        <v>44103</v>
      </c>
      <c r="B40" s="36">
        <f>SUMIFS(СВЦЭМ!$D$33:$D$776,СВЦЭМ!$A$33:$A$776,$A40,СВЦЭМ!$B$33:$B$776,B$11)+'СЕТ СН'!$F$11+СВЦЭМ!$D$10+'СЕТ СН'!$F$5-'СЕТ СН'!$F$21</f>
        <v>2285.39317385</v>
      </c>
      <c r="C40" s="36">
        <f>SUMIFS(СВЦЭМ!$D$33:$D$776,СВЦЭМ!$A$33:$A$776,$A40,СВЦЭМ!$B$33:$B$776,C$11)+'СЕТ СН'!$F$11+СВЦЭМ!$D$10+'СЕТ СН'!$F$5-'СЕТ СН'!$F$21</f>
        <v>2315.7207993900001</v>
      </c>
      <c r="D40" s="36">
        <f>SUMIFS(СВЦЭМ!$D$33:$D$776,СВЦЭМ!$A$33:$A$776,$A40,СВЦЭМ!$B$33:$B$776,D$11)+'СЕТ СН'!$F$11+СВЦЭМ!$D$10+'СЕТ СН'!$F$5-'СЕТ СН'!$F$21</f>
        <v>2331.3809924799998</v>
      </c>
      <c r="E40" s="36">
        <f>SUMIFS(СВЦЭМ!$D$33:$D$776,СВЦЭМ!$A$33:$A$776,$A40,СВЦЭМ!$B$33:$B$776,E$11)+'СЕТ СН'!$F$11+СВЦЭМ!$D$10+'СЕТ СН'!$F$5-'СЕТ СН'!$F$21</f>
        <v>2349.28157728</v>
      </c>
      <c r="F40" s="36">
        <f>SUMIFS(СВЦЭМ!$D$33:$D$776,СВЦЭМ!$A$33:$A$776,$A40,СВЦЭМ!$B$33:$B$776,F$11)+'СЕТ СН'!$F$11+СВЦЭМ!$D$10+'СЕТ СН'!$F$5-'СЕТ СН'!$F$21</f>
        <v>2350.5593651899999</v>
      </c>
      <c r="G40" s="36">
        <f>SUMIFS(СВЦЭМ!$D$33:$D$776,СВЦЭМ!$A$33:$A$776,$A40,СВЦЭМ!$B$33:$B$776,G$11)+'СЕТ СН'!$F$11+СВЦЭМ!$D$10+'СЕТ СН'!$F$5-'СЕТ СН'!$F$21</f>
        <v>2333.1263233999998</v>
      </c>
      <c r="H40" s="36">
        <f>SUMIFS(СВЦЭМ!$D$33:$D$776,СВЦЭМ!$A$33:$A$776,$A40,СВЦЭМ!$B$33:$B$776,H$11)+'СЕТ СН'!$F$11+СВЦЭМ!$D$10+'СЕТ СН'!$F$5-'СЕТ СН'!$F$21</f>
        <v>2290.5206748000001</v>
      </c>
      <c r="I40" s="36">
        <f>SUMIFS(СВЦЭМ!$D$33:$D$776,СВЦЭМ!$A$33:$A$776,$A40,СВЦЭМ!$B$33:$B$776,I$11)+'СЕТ СН'!$F$11+СВЦЭМ!$D$10+'СЕТ СН'!$F$5-'СЕТ СН'!$F$21</f>
        <v>2236.26830359</v>
      </c>
      <c r="J40" s="36">
        <f>SUMIFS(СВЦЭМ!$D$33:$D$776,СВЦЭМ!$A$33:$A$776,$A40,СВЦЭМ!$B$33:$B$776,J$11)+'СЕТ СН'!$F$11+СВЦЭМ!$D$10+'СЕТ СН'!$F$5-'СЕТ СН'!$F$21</f>
        <v>2207.5784562700001</v>
      </c>
      <c r="K40" s="36">
        <f>SUMIFS(СВЦЭМ!$D$33:$D$776,СВЦЭМ!$A$33:$A$776,$A40,СВЦЭМ!$B$33:$B$776,K$11)+'СЕТ СН'!$F$11+СВЦЭМ!$D$10+'СЕТ СН'!$F$5-'СЕТ СН'!$F$21</f>
        <v>2197.5722353900001</v>
      </c>
      <c r="L40" s="36">
        <f>SUMIFS(СВЦЭМ!$D$33:$D$776,СВЦЭМ!$A$33:$A$776,$A40,СВЦЭМ!$B$33:$B$776,L$11)+'СЕТ СН'!$F$11+СВЦЭМ!$D$10+'СЕТ СН'!$F$5-'СЕТ СН'!$F$21</f>
        <v>2234.65776452</v>
      </c>
      <c r="M40" s="36">
        <f>SUMIFS(СВЦЭМ!$D$33:$D$776,СВЦЭМ!$A$33:$A$776,$A40,СВЦЭМ!$B$33:$B$776,M$11)+'СЕТ СН'!$F$11+СВЦЭМ!$D$10+'СЕТ СН'!$F$5-'СЕТ СН'!$F$21</f>
        <v>2216.87818161</v>
      </c>
      <c r="N40" s="36">
        <f>SUMIFS(СВЦЭМ!$D$33:$D$776,СВЦЭМ!$A$33:$A$776,$A40,СВЦЭМ!$B$33:$B$776,N$11)+'СЕТ СН'!$F$11+СВЦЭМ!$D$10+'СЕТ СН'!$F$5-'СЕТ СН'!$F$21</f>
        <v>2190.3924075099999</v>
      </c>
      <c r="O40" s="36">
        <f>SUMIFS(СВЦЭМ!$D$33:$D$776,СВЦЭМ!$A$33:$A$776,$A40,СВЦЭМ!$B$33:$B$776,O$11)+'СЕТ СН'!$F$11+СВЦЭМ!$D$10+'СЕТ СН'!$F$5-'СЕТ СН'!$F$21</f>
        <v>2204.2599965899999</v>
      </c>
      <c r="P40" s="36">
        <f>SUMIFS(СВЦЭМ!$D$33:$D$776,СВЦЭМ!$A$33:$A$776,$A40,СВЦЭМ!$B$33:$B$776,P$11)+'СЕТ СН'!$F$11+СВЦЭМ!$D$10+'СЕТ СН'!$F$5-'СЕТ СН'!$F$21</f>
        <v>2189.59710533</v>
      </c>
      <c r="Q40" s="36">
        <f>SUMIFS(СВЦЭМ!$D$33:$D$776,СВЦЭМ!$A$33:$A$776,$A40,СВЦЭМ!$B$33:$B$776,Q$11)+'СЕТ СН'!$F$11+СВЦЭМ!$D$10+'СЕТ СН'!$F$5-'СЕТ СН'!$F$21</f>
        <v>2169.9915739600001</v>
      </c>
      <c r="R40" s="36">
        <f>SUMIFS(СВЦЭМ!$D$33:$D$776,СВЦЭМ!$A$33:$A$776,$A40,СВЦЭМ!$B$33:$B$776,R$11)+'СЕТ СН'!$F$11+СВЦЭМ!$D$10+'СЕТ СН'!$F$5-'СЕТ СН'!$F$21</f>
        <v>2271.6898865799999</v>
      </c>
      <c r="S40" s="36">
        <f>SUMIFS(СВЦЭМ!$D$33:$D$776,СВЦЭМ!$A$33:$A$776,$A40,СВЦЭМ!$B$33:$B$776,S$11)+'СЕТ СН'!$F$11+СВЦЭМ!$D$10+'СЕТ СН'!$F$5-'СЕТ СН'!$F$21</f>
        <v>2219.1029564</v>
      </c>
      <c r="T40" s="36">
        <f>SUMIFS(СВЦЭМ!$D$33:$D$776,СВЦЭМ!$A$33:$A$776,$A40,СВЦЭМ!$B$33:$B$776,T$11)+'СЕТ СН'!$F$11+СВЦЭМ!$D$10+'СЕТ СН'!$F$5-'СЕТ СН'!$F$21</f>
        <v>2176.44090504</v>
      </c>
      <c r="U40" s="36">
        <f>SUMIFS(СВЦЭМ!$D$33:$D$776,СВЦЭМ!$A$33:$A$776,$A40,СВЦЭМ!$B$33:$B$776,U$11)+'СЕТ СН'!$F$11+СВЦЭМ!$D$10+'СЕТ СН'!$F$5-'СЕТ СН'!$F$21</f>
        <v>2201.2781832700002</v>
      </c>
      <c r="V40" s="36">
        <f>SUMIFS(СВЦЭМ!$D$33:$D$776,СВЦЭМ!$A$33:$A$776,$A40,СВЦЭМ!$B$33:$B$776,V$11)+'СЕТ СН'!$F$11+СВЦЭМ!$D$10+'СЕТ СН'!$F$5-'СЕТ СН'!$F$21</f>
        <v>2192.4359790399999</v>
      </c>
      <c r="W40" s="36">
        <f>SUMIFS(СВЦЭМ!$D$33:$D$776,СВЦЭМ!$A$33:$A$776,$A40,СВЦЭМ!$B$33:$B$776,W$11)+'СЕТ СН'!$F$11+СВЦЭМ!$D$10+'СЕТ СН'!$F$5-'СЕТ СН'!$F$21</f>
        <v>2177.5617638399999</v>
      </c>
      <c r="X40" s="36">
        <f>SUMIFS(СВЦЭМ!$D$33:$D$776,СВЦЭМ!$A$33:$A$776,$A40,СВЦЭМ!$B$33:$B$776,X$11)+'СЕТ СН'!$F$11+СВЦЭМ!$D$10+'СЕТ СН'!$F$5-'СЕТ СН'!$F$21</f>
        <v>2150.1616632499999</v>
      </c>
      <c r="Y40" s="36">
        <f>SUMIFS(СВЦЭМ!$D$33:$D$776,СВЦЭМ!$A$33:$A$776,$A40,СВЦЭМ!$B$33:$B$776,Y$11)+'СЕТ СН'!$F$11+СВЦЭМ!$D$10+'СЕТ СН'!$F$5-'СЕТ СН'!$F$21</f>
        <v>2185.9044349999999</v>
      </c>
    </row>
    <row r="41" spans="1:27" ht="15.75" x14ac:dyDescent="0.2">
      <c r="A41" s="35">
        <f t="shared" si="0"/>
        <v>44104</v>
      </c>
      <c r="B41" s="36">
        <f>SUMIFS(СВЦЭМ!$D$33:$D$776,СВЦЭМ!$A$33:$A$776,$A41,СВЦЭМ!$B$33:$B$776,B$11)+'СЕТ СН'!$F$11+СВЦЭМ!$D$10+'СЕТ СН'!$F$5-'СЕТ СН'!$F$21</f>
        <v>2259.5200774200002</v>
      </c>
      <c r="C41" s="36">
        <f>SUMIFS(СВЦЭМ!$D$33:$D$776,СВЦЭМ!$A$33:$A$776,$A41,СВЦЭМ!$B$33:$B$776,C$11)+'СЕТ СН'!$F$11+СВЦЭМ!$D$10+'СЕТ СН'!$F$5-'СЕТ СН'!$F$21</f>
        <v>2290.45806558</v>
      </c>
      <c r="D41" s="36">
        <f>SUMIFS(СВЦЭМ!$D$33:$D$776,СВЦЭМ!$A$33:$A$776,$A41,СВЦЭМ!$B$33:$B$776,D$11)+'СЕТ СН'!$F$11+СВЦЭМ!$D$10+'СЕТ СН'!$F$5-'СЕТ СН'!$F$21</f>
        <v>2310.2822329000001</v>
      </c>
      <c r="E41" s="36">
        <f>SUMIFS(СВЦЭМ!$D$33:$D$776,СВЦЭМ!$A$33:$A$776,$A41,СВЦЭМ!$B$33:$B$776,E$11)+'СЕТ СН'!$F$11+СВЦЭМ!$D$10+'СЕТ СН'!$F$5-'СЕТ СН'!$F$21</f>
        <v>2326.808164</v>
      </c>
      <c r="F41" s="36">
        <f>SUMIFS(СВЦЭМ!$D$33:$D$776,СВЦЭМ!$A$33:$A$776,$A41,СВЦЭМ!$B$33:$B$776,F$11)+'СЕТ СН'!$F$11+СВЦЭМ!$D$10+'СЕТ СН'!$F$5-'СЕТ СН'!$F$21</f>
        <v>2322.35434953</v>
      </c>
      <c r="G41" s="36">
        <f>SUMIFS(СВЦЭМ!$D$33:$D$776,СВЦЭМ!$A$33:$A$776,$A41,СВЦЭМ!$B$33:$B$776,G$11)+'СЕТ СН'!$F$11+СВЦЭМ!$D$10+'СЕТ СН'!$F$5-'СЕТ СН'!$F$21</f>
        <v>2303.8492858499999</v>
      </c>
      <c r="H41" s="36">
        <f>SUMIFS(СВЦЭМ!$D$33:$D$776,СВЦЭМ!$A$33:$A$776,$A41,СВЦЭМ!$B$33:$B$776,H$11)+'СЕТ СН'!$F$11+СВЦЭМ!$D$10+'СЕТ СН'!$F$5-'СЕТ СН'!$F$21</f>
        <v>2259.8111309800001</v>
      </c>
      <c r="I41" s="36">
        <f>SUMIFS(СВЦЭМ!$D$33:$D$776,СВЦЭМ!$A$33:$A$776,$A41,СВЦЭМ!$B$33:$B$776,I$11)+'СЕТ СН'!$F$11+СВЦЭМ!$D$10+'СЕТ СН'!$F$5-'СЕТ СН'!$F$21</f>
        <v>2192.2709636199997</v>
      </c>
      <c r="J41" s="36">
        <f>SUMIFS(СВЦЭМ!$D$33:$D$776,СВЦЭМ!$A$33:$A$776,$A41,СВЦЭМ!$B$33:$B$776,J$11)+'СЕТ СН'!$F$11+СВЦЭМ!$D$10+'СЕТ СН'!$F$5-'СЕТ СН'!$F$21</f>
        <v>2163.5467385800002</v>
      </c>
      <c r="K41" s="36">
        <f>SUMIFS(СВЦЭМ!$D$33:$D$776,СВЦЭМ!$A$33:$A$776,$A41,СВЦЭМ!$B$33:$B$776,K$11)+'СЕТ СН'!$F$11+СВЦЭМ!$D$10+'СЕТ СН'!$F$5-'СЕТ СН'!$F$21</f>
        <v>2147.2757203599999</v>
      </c>
      <c r="L41" s="36">
        <f>SUMIFS(СВЦЭМ!$D$33:$D$776,СВЦЭМ!$A$33:$A$776,$A41,СВЦЭМ!$B$33:$B$776,L$11)+'СЕТ СН'!$F$11+СВЦЭМ!$D$10+'СЕТ СН'!$F$5-'СЕТ СН'!$F$21</f>
        <v>2160.4921103000001</v>
      </c>
      <c r="M41" s="36">
        <f>SUMIFS(СВЦЭМ!$D$33:$D$776,СВЦЭМ!$A$33:$A$776,$A41,СВЦЭМ!$B$33:$B$776,M$11)+'СЕТ СН'!$F$11+СВЦЭМ!$D$10+'СЕТ СН'!$F$5-'СЕТ СН'!$F$21</f>
        <v>2129.85694272</v>
      </c>
      <c r="N41" s="36">
        <f>SUMIFS(СВЦЭМ!$D$33:$D$776,СВЦЭМ!$A$33:$A$776,$A41,СВЦЭМ!$B$33:$B$776,N$11)+'СЕТ СН'!$F$11+СВЦЭМ!$D$10+'СЕТ СН'!$F$5-'СЕТ СН'!$F$21</f>
        <v>2087.7892479399998</v>
      </c>
      <c r="O41" s="36">
        <f>SUMIFS(СВЦЭМ!$D$33:$D$776,СВЦЭМ!$A$33:$A$776,$A41,СВЦЭМ!$B$33:$B$776,O$11)+'СЕТ СН'!$F$11+СВЦЭМ!$D$10+'СЕТ СН'!$F$5-'СЕТ СН'!$F$21</f>
        <v>2072.6861625299998</v>
      </c>
      <c r="P41" s="36">
        <f>SUMIFS(СВЦЭМ!$D$33:$D$776,СВЦЭМ!$A$33:$A$776,$A41,СВЦЭМ!$B$33:$B$776,P$11)+'СЕТ СН'!$F$11+СВЦЭМ!$D$10+'СЕТ СН'!$F$5-'СЕТ СН'!$F$21</f>
        <v>2070.7999172899999</v>
      </c>
      <c r="Q41" s="36">
        <f>SUMIFS(СВЦЭМ!$D$33:$D$776,СВЦЭМ!$A$33:$A$776,$A41,СВЦЭМ!$B$33:$B$776,Q$11)+'СЕТ СН'!$F$11+СВЦЭМ!$D$10+'СЕТ СН'!$F$5-'СЕТ СН'!$F$21</f>
        <v>2071.30277338</v>
      </c>
      <c r="R41" s="36">
        <f>SUMIFS(СВЦЭМ!$D$33:$D$776,СВЦЭМ!$A$33:$A$776,$A41,СВЦЭМ!$B$33:$B$776,R$11)+'СЕТ СН'!$F$11+СВЦЭМ!$D$10+'СЕТ СН'!$F$5-'СЕТ СН'!$F$21</f>
        <v>2071.08197432</v>
      </c>
      <c r="S41" s="36">
        <f>SUMIFS(СВЦЭМ!$D$33:$D$776,СВЦЭМ!$A$33:$A$776,$A41,СВЦЭМ!$B$33:$B$776,S$11)+'СЕТ СН'!$F$11+СВЦЭМ!$D$10+'СЕТ СН'!$F$5-'СЕТ СН'!$F$21</f>
        <v>2074.8522136900001</v>
      </c>
      <c r="T41" s="36">
        <f>SUMIFS(СВЦЭМ!$D$33:$D$776,СВЦЭМ!$A$33:$A$776,$A41,СВЦЭМ!$B$33:$B$776,T$11)+'СЕТ СН'!$F$11+СВЦЭМ!$D$10+'СЕТ СН'!$F$5-'СЕТ СН'!$F$21</f>
        <v>2066.8610371499999</v>
      </c>
      <c r="U41" s="36">
        <f>SUMIFS(СВЦЭМ!$D$33:$D$776,СВЦЭМ!$A$33:$A$776,$A41,СВЦЭМ!$B$33:$B$776,U$11)+'СЕТ СН'!$F$11+СВЦЭМ!$D$10+'СЕТ СН'!$F$5-'СЕТ СН'!$F$21</f>
        <v>2085.6096857299999</v>
      </c>
      <c r="V41" s="36">
        <f>SUMIFS(СВЦЭМ!$D$33:$D$776,СВЦЭМ!$A$33:$A$776,$A41,СВЦЭМ!$B$33:$B$776,V$11)+'СЕТ СН'!$F$11+СВЦЭМ!$D$10+'СЕТ СН'!$F$5-'СЕТ СН'!$F$21</f>
        <v>2070.23420012</v>
      </c>
      <c r="W41" s="36">
        <f>SUMIFS(СВЦЭМ!$D$33:$D$776,СВЦЭМ!$A$33:$A$776,$A41,СВЦЭМ!$B$33:$B$776,W$11)+'СЕТ СН'!$F$11+СВЦЭМ!$D$10+'СЕТ СН'!$F$5-'СЕТ СН'!$F$21</f>
        <v>2063.0958873099999</v>
      </c>
      <c r="X41" s="36">
        <f>SUMIFS(СВЦЭМ!$D$33:$D$776,СВЦЭМ!$A$33:$A$776,$A41,СВЦЭМ!$B$33:$B$776,X$11)+'СЕТ СН'!$F$11+СВЦЭМ!$D$10+'СЕТ СН'!$F$5-'СЕТ СН'!$F$21</f>
        <v>2101.0225555300003</v>
      </c>
      <c r="Y41" s="36">
        <f>SUMIFS(СВЦЭМ!$D$33:$D$776,СВЦЭМ!$A$33:$A$776,$A41,СВЦЭМ!$B$33:$B$776,Y$11)+'СЕТ СН'!$F$11+СВЦЭМ!$D$10+'СЕТ СН'!$F$5-'СЕТ СН'!$F$21</f>
        <v>2169.5401178000002</v>
      </c>
    </row>
    <row r="42" spans="1:27" ht="15.75" hidden="1" x14ac:dyDescent="0.2">
      <c r="A42" s="35">
        <f t="shared" si="0"/>
        <v>44105</v>
      </c>
      <c r="B42" s="36">
        <f>SUMIFS(СВЦЭМ!$D$33:$D$776,СВЦЭМ!$A$33:$A$776,$A42,СВЦЭМ!$B$33:$B$776,B$11)+'СЕТ СН'!$F$11+СВЦЭМ!$D$10+'СЕТ СН'!$F$5-'СЕТ СН'!$F$21</f>
        <v>1607.66868404</v>
      </c>
      <c r="C42" s="36">
        <f>SUMIFS(СВЦЭМ!$D$33:$D$776,СВЦЭМ!$A$33:$A$776,$A42,СВЦЭМ!$B$33:$B$776,C$11)+'СЕТ СН'!$F$11+СВЦЭМ!$D$10+'СЕТ СН'!$F$5-'СЕТ СН'!$F$21</f>
        <v>1607.66868404</v>
      </c>
      <c r="D42" s="36">
        <f>SUMIFS(СВЦЭМ!$D$33:$D$776,СВЦЭМ!$A$33:$A$776,$A42,СВЦЭМ!$B$33:$B$776,D$11)+'СЕТ СН'!$F$11+СВЦЭМ!$D$10+'СЕТ СН'!$F$5-'СЕТ СН'!$F$21</f>
        <v>1607.66868404</v>
      </c>
      <c r="E42" s="36">
        <f>SUMIFS(СВЦЭМ!$D$33:$D$776,СВЦЭМ!$A$33:$A$776,$A42,СВЦЭМ!$B$33:$B$776,E$11)+'СЕТ СН'!$F$11+СВЦЭМ!$D$10+'СЕТ СН'!$F$5-'СЕТ СН'!$F$21</f>
        <v>1607.66868404</v>
      </c>
      <c r="F42" s="36">
        <f>SUMIFS(СВЦЭМ!$D$33:$D$776,СВЦЭМ!$A$33:$A$776,$A42,СВЦЭМ!$B$33:$B$776,F$11)+'СЕТ СН'!$F$11+СВЦЭМ!$D$10+'СЕТ СН'!$F$5-'СЕТ СН'!$F$21</f>
        <v>1607.66868404</v>
      </c>
      <c r="G42" s="36">
        <f>SUMIFS(СВЦЭМ!$D$33:$D$776,СВЦЭМ!$A$33:$A$776,$A42,СВЦЭМ!$B$33:$B$776,G$11)+'СЕТ СН'!$F$11+СВЦЭМ!$D$10+'СЕТ СН'!$F$5-'СЕТ СН'!$F$21</f>
        <v>1607.66868404</v>
      </c>
      <c r="H42" s="36">
        <f>SUMIFS(СВЦЭМ!$D$33:$D$776,СВЦЭМ!$A$33:$A$776,$A42,СВЦЭМ!$B$33:$B$776,H$11)+'СЕТ СН'!$F$11+СВЦЭМ!$D$10+'СЕТ СН'!$F$5-'СЕТ СН'!$F$21</f>
        <v>1607.66868404</v>
      </c>
      <c r="I42" s="36">
        <f>SUMIFS(СВЦЭМ!$D$33:$D$776,СВЦЭМ!$A$33:$A$776,$A42,СВЦЭМ!$B$33:$B$776,I$11)+'СЕТ СН'!$F$11+СВЦЭМ!$D$10+'СЕТ СН'!$F$5-'СЕТ СН'!$F$21</f>
        <v>1607.66868404</v>
      </c>
      <c r="J42" s="36">
        <f>SUMIFS(СВЦЭМ!$D$33:$D$776,СВЦЭМ!$A$33:$A$776,$A42,СВЦЭМ!$B$33:$B$776,J$11)+'СЕТ СН'!$F$11+СВЦЭМ!$D$10+'СЕТ СН'!$F$5-'СЕТ СН'!$F$21</f>
        <v>1607.66868404</v>
      </c>
      <c r="K42" s="36">
        <f>SUMIFS(СВЦЭМ!$D$33:$D$776,СВЦЭМ!$A$33:$A$776,$A42,СВЦЭМ!$B$33:$B$776,K$11)+'СЕТ СН'!$F$11+СВЦЭМ!$D$10+'СЕТ СН'!$F$5-'СЕТ СН'!$F$21</f>
        <v>1607.66868404</v>
      </c>
      <c r="L42" s="36">
        <f>SUMIFS(СВЦЭМ!$D$33:$D$776,СВЦЭМ!$A$33:$A$776,$A42,СВЦЭМ!$B$33:$B$776,L$11)+'СЕТ СН'!$F$11+СВЦЭМ!$D$10+'СЕТ СН'!$F$5-'СЕТ СН'!$F$21</f>
        <v>1607.66868404</v>
      </c>
      <c r="M42" s="36">
        <f>SUMIFS(СВЦЭМ!$D$33:$D$776,СВЦЭМ!$A$33:$A$776,$A42,СВЦЭМ!$B$33:$B$776,M$11)+'СЕТ СН'!$F$11+СВЦЭМ!$D$10+'СЕТ СН'!$F$5-'СЕТ СН'!$F$21</f>
        <v>1607.66868404</v>
      </c>
      <c r="N42" s="36">
        <f>SUMIFS(СВЦЭМ!$D$33:$D$776,СВЦЭМ!$A$33:$A$776,$A42,СВЦЭМ!$B$33:$B$776,N$11)+'СЕТ СН'!$F$11+СВЦЭМ!$D$10+'СЕТ СН'!$F$5-'СЕТ СН'!$F$21</f>
        <v>1607.66868404</v>
      </c>
      <c r="O42" s="36">
        <f>SUMIFS(СВЦЭМ!$D$33:$D$776,СВЦЭМ!$A$33:$A$776,$A42,СВЦЭМ!$B$33:$B$776,O$11)+'СЕТ СН'!$F$11+СВЦЭМ!$D$10+'СЕТ СН'!$F$5-'СЕТ СН'!$F$21</f>
        <v>1607.66868404</v>
      </c>
      <c r="P42" s="36">
        <f>SUMIFS(СВЦЭМ!$D$33:$D$776,СВЦЭМ!$A$33:$A$776,$A42,СВЦЭМ!$B$33:$B$776,P$11)+'СЕТ СН'!$F$11+СВЦЭМ!$D$10+'СЕТ СН'!$F$5-'СЕТ СН'!$F$21</f>
        <v>1607.66868404</v>
      </c>
      <c r="Q42" s="36">
        <f>SUMIFS(СВЦЭМ!$D$33:$D$776,СВЦЭМ!$A$33:$A$776,$A42,СВЦЭМ!$B$33:$B$776,Q$11)+'СЕТ СН'!$F$11+СВЦЭМ!$D$10+'СЕТ СН'!$F$5-'СЕТ СН'!$F$21</f>
        <v>1607.66868404</v>
      </c>
      <c r="R42" s="36">
        <f>SUMIFS(СВЦЭМ!$D$33:$D$776,СВЦЭМ!$A$33:$A$776,$A42,СВЦЭМ!$B$33:$B$776,R$11)+'СЕТ СН'!$F$11+СВЦЭМ!$D$10+'СЕТ СН'!$F$5-'СЕТ СН'!$F$21</f>
        <v>1607.66868404</v>
      </c>
      <c r="S42" s="36">
        <f>SUMIFS(СВЦЭМ!$D$33:$D$776,СВЦЭМ!$A$33:$A$776,$A42,СВЦЭМ!$B$33:$B$776,S$11)+'СЕТ СН'!$F$11+СВЦЭМ!$D$10+'СЕТ СН'!$F$5-'СЕТ СН'!$F$21</f>
        <v>1607.66868404</v>
      </c>
      <c r="T42" s="36">
        <f>SUMIFS(СВЦЭМ!$D$33:$D$776,СВЦЭМ!$A$33:$A$776,$A42,СВЦЭМ!$B$33:$B$776,T$11)+'СЕТ СН'!$F$11+СВЦЭМ!$D$10+'СЕТ СН'!$F$5-'СЕТ СН'!$F$21</f>
        <v>1607.66868404</v>
      </c>
      <c r="U42" s="36">
        <f>SUMIFS(СВЦЭМ!$D$33:$D$776,СВЦЭМ!$A$33:$A$776,$A42,СВЦЭМ!$B$33:$B$776,U$11)+'СЕТ СН'!$F$11+СВЦЭМ!$D$10+'СЕТ СН'!$F$5-'СЕТ СН'!$F$21</f>
        <v>1607.66868404</v>
      </c>
      <c r="V42" s="36">
        <f>SUMIFS(СВЦЭМ!$D$33:$D$776,СВЦЭМ!$A$33:$A$776,$A42,СВЦЭМ!$B$33:$B$776,V$11)+'СЕТ СН'!$F$11+СВЦЭМ!$D$10+'СЕТ СН'!$F$5-'СЕТ СН'!$F$21</f>
        <v>1607.66868404</v>
      </c>
      <c r="W42" s="36">
        <f>SUMIFS(СВЦЭМ!$D$33:$D$776,СВЦЭМ!$A$33:$A$776,$A42,СВЦЭМ!$B$33:$B$776,W$11)+'СЕТ СН'!$F$11+СВЦЭМ!$D$10+'СЕТ СН'!$F$5-'СЕТ СН'!$F$21</f>
        <v>1607.66868404</v>
      </c>
      <c r="X42" s="36">
        <f>SUMIFS(СВЦЭМ!$D$33:$D$776,СВЦЭМ!$A$33:$A$776,$A42,СВЦЭМ!$B$33:$B$776,X$11)+'СЕТ СН'!$F$11+СВЦЭМ!$D$10+'СЕТ СН'!$F$5-'СЕТ СН'!$F$21</f>
        <v>1607.66868404</v>
      </c>
      <c r="Y42" s="36">
        <f>SUMIFS(СВЦЭМ!$D$33:$D$776,СВЦЭМ!$A$33:$A$776,$A42,СВЦЭМ!$B$33:$B$776,Y$11)+'СЕТ СН'!$F$11+СВЦЭМ!$D$10+'СЕТ СН'!$F$5-'СЕТ СН'!$F$21</f>
        <v>1607.66868404</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4" t="s">
        <v>7</v>
      </c>
      <c r="B45" s="128" t="s">
        <v>71</v>
      </c>
      <c r="C45" s="129"/>
      <c r="D45" s="129"/>
      <c r="E45" s="129"/>
      <c r="F45" s="129"/>
      <c r="G45" s="129"/>
      <c r="H45" s="129"/>
      <c r="I45" s="129"/>
      <c r="J45" s="129"/>
      <c r="K45" s="129"/>
      <c r="L45" s="129"/>
      <c r="M45" s="129"/>
      <c r="N45" s="129"/>
      <c r="O45" s="129"/>
      <c r="P45" s="129"/>
      <c r="Q45" s="129"/>
      <c r="R45" s="129"/>
      <c r="S45" s="129"/>
      <c r="T45" s="129"/>
      <c r="U45" s="129"/>
      <c r="V45" s="129"/>
      <c r="W45" s="129"/>
      <c r="X45" s="129"/>
      <c r="Y45" s="130"/>
    </row>
    <row r="46" spans="1:27" ht="12.75" customHeight="1" x14ac:dyDescent="0.2">
      <c r="A46" s="135"/>
      <c r="B46" s="131"/>
      <c r="C46" s="132"/>
      <c r="D46" s="132"/>
      <c r="E46" s="132"/>
      <c r="F46" s="132"/>
      <c r="G46" s="132"/>
      <c r="H46" s="132"/>
      <c r="I46" s="132"/>
      <c r="J46" s="132"/>
      <c r="K46" s="132"/>
      <c r="L46" s="132"/>
      <c r="M46" s="132"/>
      <c r="N46" s="132"/>
      <c r="O46" s="132"/>
      <c r="P46" s="132"/>
      <c r="Q46" s="132"/>
      <c r="R46" s="132"/>
      <c r="S46" s="132"/>
      <c r="T46" s="132"/>
      <c r="U46" s="132"/>
      <c r="V46" s="132"/>
      <c r="W46" s="132"/>
      <c r="X46" s="132"/>
      <c r="Y46" s="133"/>
    </row>
    <row r="47" spans="1:27" ht="12.75" customHeight="1" x14ac:dyDescent="0.2">
      <c r="A47" s="13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01.09.2020</v>
      </c>
      <c r="B48" s="36">
        <f>SUMIFS(СВЦЭМ!$D$33:$D$776,СВЦЭМ!$A$33:$A$776,$A48,СВЦЭМ!$B$33:$B$776,B$47)+'СЕТ СН'!$G$11+СВЦЭМ!$D$10+'СЕТ СН'!$G$5-'СЕТ СН'!$G$21</f>
        <v>3312.1226125100002</v>
      </c>
      <c r="C48" s="36">
        <f>SUMIFS(СВЦЭМ!$D$33:$D$776,СВЦЭМ!$A$33:$A$776,$A48,СВЦЭМ!$B$33:$B$776,C$47)+'СЕТ СН'!$G$11+СВЦЭМ!$D$10+'СЕТ СН'!$G$5-'СЕТ СН'!$G$21</f>
        <v>3363.2764431400001</v>
      </c>
      <c r="D48" s="36">
        <f>SUMIFS(СВЦЭМ!$D$33:$D$776,СВЦЭМ!$A$33:$A$776,$A48,СВЦЭМ!$B$33:$B$776,D$47)+'СЕТ СН'!$G$11+СВЦЭМ!$D$10+'СЕТ СН'!$G$5-'СЕТ СН'!$G$21</f>
        <v>3382.5872270400005</v>
      </c>
      <c r="E48" s="36">
        <f>SUMIFS(СВЦЭМ!$D$33:$D$776,СВЦЭМ!$A$33:$A$776,$A48,СВЦЭМ!$B$33:$B$776,E$47)+'СЕТ СН'!$G$11+СВЦЭМ!$D$10+'СЕТ СН'!$G$5-'СЕТ СН'!$G$21</f>
        <v>3398.0226298300004</v>
      </c>
      <c r="F48" s="36">
        <f>SUMIFS(СВЦЭМ!$D$33:$D$776,СВЦЭМ!$A$33:$A$776,$A48,СВЦЭМ!$B$33:$B$776,F$47)+'СЕТ СН'!$G$11+СВЦЭМ!$D$10+'СЕТ СН'!$G$5-'СЕТ СН'!$G$21</f>
        <v>3408.5656680100001</v>
      </c>
      <c r="G48" s="36">
        <f>SUMIFS(СВЦЭМ!$D$33:$D$776,СВЦЭМ!$A$33:$A$776,$A48,СВЦЭМ!$B$33:$B$776,G$47)+'СЕТ СН'!$G$11+СВЦЭМ!$D$10+'СЕТ СН'!$G$5-'СЕТ СН'!$G$21</f>
        <v>3409.3880451900004</v>
      </c>
      <c r="H48" s="36">
        <f>SUMIFS(СВЦЭМ!$D$33:$D$776,СВЦЭМ!$A$33:$A$776,$A48,СВЦЭМ!$B$33:$B$776,H$47)+'СЕТ СН'!$G$11+СВЦЭМ!$D$10+'СЕТ СН'!$G$5-'СЕТ СН'!$G$21</f>
        <v>3391.6024691000002</v>
      </c>
      <c r="I48" s="36">
        <f>SUMIFS(СВЦЭМ!$D$33:$D$776,СВЦЭМ!$A$33:$A$776,$A48,СВЦЭМ!$B$33:$B$776,I$47)+'СЕТ СН'!$G$11+СВЦЭМ!$D$10+'СЕТ СН'!$G$5-'СЕТ СН'!$G$21</f>
        <v>3352.7165411300002</v>
      </c>
      <c r="J48" s="36">
        <f>SUMIFS(СВЦЭМ!$D$33:$D$776,СВЦЭМ!$A$33:$A$776,$A48,СВЦЭМ!$B$33:$B$776,J$47)+'СЕТ СН'!$G$11+СВЦЭМ!$D$10+'СЕТ СН'!$G$5-'СЕТ СН'!$G$21</f>
        <v>3300.3412236200002</v>
      </c>
      <c r="K48" s="36">
        <f>SUMIFS(СВЦЭМ!$D$33:$D$776,СВЦЭМ!$A$33:$A$776,$A48,СВЦЭМ!$B$33:$B$776,K$47)+'СЕТ СН'!$G$11+СВЦЭМ!$D$10+'СЕТ СН'!$G$5-'СЕТ СН'!$G$21</f>
        <v>3281.7846579000002</v>
      </c>
      <c r="L48" s="36">
        <f>SUMIFS(СВЦЭМ!$D$33:$D$776,СВЦЭМ!$A$33:$A$776,$A48,СВЦЭМ!$B$33:$B$776,L$47)+'СЕТ СН'!$G$11+СВЦЭМ!$D$10+'СЕТ СН'!$G$5-'СЕТ СН'!$G$21</f>
        <v>3274.2601527400002</v>
      </c>
      <c r="M48" s="36">
        <f>SUMIFS(СВЦЭМ!$D$33:$D$776,СВЦЭМ!$A$33:$A$776,$A48,СВЦЭМ!$B$33:$B$776,M$47)+'СЕТ СН'!$G$11+СВЦЭМ!$D$10+'СЕТ СН'!$G$5-'СЕТ СН'!$G$21</f>
        <v>3277.2679922100001</v>
      </c>
      <c r="N48" s="36">
        <f>SUMIFS(СВЦЭМ!$D$33:$D$776,СВЦЭМ!$A$33:$A$776,$A48,СВЦЭМ!$B$33:$B$776,N$47)+'СЕТ СН'!$G$11+СВЦЭМ!$D$10+'СЕТ СН'!$G$5-'СЕТ СН'!$G$21</f>
        <v>3302.2697537700001</v>
      </c>
      <c r="O48" s="36">
        <f>SUMIFS(СВЦЭМ!$D$33:$D$776,СВЦЭМ!$A$33:$A$776,$A48,СВЦЭМ!$B$33:$B$776,O$47)+'СЕТ СН'!$G$11+СВЦЭМ!$D$10+'СЕТ СН'!$G$5-'СЕТ СН'!$G$21</f>
        <v>3298.8518671400002</v>
      </c>
      <c r="P48" s="36">
        <f>SUMIFS(СВЦЭМ!$D$33:$D$776,СВЦЭМ!$A$33:$A$776,$A48,СВЦЭМ!$B$33:$B$776,P$47)+'СЕТ СН'!$G$11+СВЦЭМ!$D$10+'СЕТ СН'!$G$5-'СЕТ СН'!$G$21</f>
        <v>3297.8854100400004</v>
      </c>
      <c r="Q48" s="36">
        <f>SUMIFS(СВЦЭМ!$D$33:$D$776,СВЦЭМ!$A$33:$A$776,$A48,СВЦЭМ!$B$33:$B$776,Q$47)+'СЕТ СН'!$G$11+СВЦЭМ!$D$10+'СЕТ СН'!$G$5-'СЕТ СН'!$G$21</f>
        <v>3303.7485773300004</v>
      </c>
      <c r="R48" s="36">
        <f>SUMIFS(СВЦЭМ!$D$33:$D$776,СВЦЭМ!$A$33:$A$776,$A48,СВЦЭМ!$B$33:$B$776,R$47)+'СЕТ СН'!$G$11+СВЦЭМ!$D$10+'СЕТ СН'!$G$5-'СЕТ СН'!$G$21</f>
        <v>3292.9386513500003</v>
      </c>
      <c r="S48" s="36">
        <f>SUMIFS(СВЦЭМ!$D$33:$D$776,СВЦЭМ!$A$33:$A$776,$A48,СВЦЭМ!$B$33:$B$776,S$47)+'СЕТ СН'!$G$11+СВЦЭМ!$D$10+'СЕТ СН'!$G$5-'СЕТ СН'!$G$21</f>
        <v>3298.1724007900002</v>
      </c>
      <c r="T48" s="36">
        <f>SUMIFS(СВЦЭМ!$D$33:$D$776,СВЦЭМ!$A$33:$A$776,$A48,СВЦЭМ!$B$33:$B$776,T$47)+'СЕТ СН'!$G$11+СВЦЭМ!$D$10+'СЕТ СН'!$G$5-'СЕТ СН'!$G$21</f>
        <v>3292.27899858</v>
      </c>
      <c r="U48" s="36">
        <f>SUMIFS(СВЦЭМ!$D$33:$D$776,СВЦЭМ!$A$33:$A$776,$A48,СВЦЭМ!$B$33:$B$776,U$47)+'СЕТ СН'!$G$11+СВЦЭМ!$D$10+'СЕТ СН'!$G$5-'СЕТ СН'!$G$21</f>
        <v>3288.5412605300003</v>
      </c>
      <c r="V48" s="36">
        <f>SUMIFS(СВЦЭМ!$D$33:$D$776,СВЦЭМ!$A$33:$A$776,$A48,СВЦЭМ!$B$33:$B$776,V$47)+'СЕТ СН'!$G$11+СВЦЭМ!$D$10+'СЕТ СН'!$G$5-'СЕТ СН'!$G$21</f>
        <v>3279.4106928400001</v>
      </c>
      <c r="W48" s="36">
        <f>SUMIFS(СВЦЭМ!$D$33:$D$776,СВЦЭМ!$A$33:$A$776,$A48,СВЦЭМ!$B$33:$B$776,W$47)+'СЕТ СН'!$G$11+СВЦЭМ!$D$10+'СЕТ СН'!$G$5-'СЕТ СН'!$G$21</f>
        <v>3268.2296781100003</v>
      </c>
      <c r="X48" s="36">
        <f>SUMIFS(СВЦЭМ!$D$33:$D$776,СВЦЭМ!$A$33:$A$776,$A48,СВЦЭМ!$B$33:$B$776,X$47)+'СЕТ СН'!$G$11+СВЦЭМ!$D$10+'СЕТ СН'!$G$5-'СЕТ СН'!$G$21</f>
        <v>3295.9077590400002</v>
      </c>
      <c r="Y48" s="36">
        <f>SUMIFS(СВЦЭМ!$D$33:$D$776,СВЦЭМ!$A$33:$A$776,$A48,СВЦЭМ!$B$33:$B$776,Y$47)+'СЕТ СН'!$G$11+СВЦЭМ!$D$10+'СЕТ СН'!$G$5-'СЕТ СН'!$G$21</f>
        <v>3356.23093672</v>
      </c>
      <c r="AA48" s="45"/>
    </row>
    <row r="49" spans="1:25" ht="15.75" x14ac:dyDescent="0.2">
      <c r="A49" s="35">
        <f>A48+1</f>
        <v>44076</v>
      </c>
      <c r="B49" s="36">
        <f>SUMIFS(СВЦЭМ!$D$33:$D$776,СВЦЭМ!$A$33:$A$776,$A49,СВЦЭМ!$B$33:$B$776,B$47)+'СЕТ СН'!$G$11+СВЦЭМ!$D$10+'СЕТ СН'!$G$5-'СЕТ СН'!$G$21</f>
        <v>3381.5262387500002</v>
      </c>
      <c r="C49" s="36">
        <f>SUMIFS(СВЦЭМ!$D$33:$D$776,СВЦЭМ!$A$33:$A$776,$A49,СВЦЭМ!$B$33:$B$776,C$47)+'СЕТ СН'!$G$11+СВЦЭМ!$D$10+'СЕТ СН'!$G$5-'СЕТ СН'!$G$21</f>
        <v>3441.0366204800002</v>
      </c>
      <c r="D49" s="36">
        <f>SUMIFS(СВЦЭМ!$D$33:$D$776,СВЦЭМ!$A$33:$A$776,$A49,СВЦЭМ!$B$33:$B$776,D$47)+'СЕТ СН'!$G$11+СВЦЭМ!$D$10+'СЕТ СН'!$G$5-'СЕТ СН'!$G$21</f>
        <v>3481.4108595600001</v>
      </c>
      <c r="E49" s="36">
        <f>SUMIFS(СВЦЭМ!$D$33:$D$776,СВЦЭМ!$A$33:$A$776,$A49,СВЦЭМ!$B$33:$B$776,E$47)+'СЕТ СН'!$G$11+СВЦЭМ!$D$10+'СЕТ СН'!$G$5-'СЕТ СН'!$G$21</f>
        <v>3498.3419248</v>
      </c>
      <c r="F49" s="36">
        <f>SUMIFS(СВЦЭМ!$D$33:$D$776,СВЦЭМ!$A$33:$A$776,$A49,СВЦЭМ!$B$33:$B$776,F$47)+'СЕТ СН'!$G$11+СВЦЭМ!$D$10+'СЕТ СН'!$G$5-'СЕТ СН'!$G$21</f>
        <v>3498.3703378600003</v>
      </c>
      <c r="G49" s="36">
        <f>SUMIFS(СВЦЭМ!$D$33:$D$776,СВЦЭМ!$A$33:$A$776,$A49,СВЦЭМ!$B$33:$B$776,G$47)+'СЕТ СН'!$G$11+СВЦЭМ!$D$10+'СЕТ СН'!$G$5-'СЕТ СН'!$G$21</f>
        <v>3475.4926586800002</v>
      </c>
      <c r="H49" s="36">
        <f>SUMIFS(СВЦЭМ!$D$33:$D$776,СВЦЭМ!$A$33:$A$776,$A49,СВЦЭМ!$B$33:$B$776,H$47)+'СЕТ СН'!$G$11+СВЦЭМ!$D$10+'СЕТ СН'!$G$5-'СЕТ СН'!$G$21</f>
        <v>3420.6085787600005</v>
      </c>
      <c r="I49" s="36">
        <f>SUMIFS(СВЦЭМ!$D$33:$D$776,СВЦЭМ!$A$33:$A$776,$A49,СВЦЭМ!$B$33:$B$776,I$47)+'СЕТ СН'!$G$11+СВЦЭМ!$D$10+'СЕТ СН'!$G$5-'СЕТ СН'!$G$21</f>
        <v>3349.6833982800003</v>
      </c>
      <c r="J49" s="36">
        <f>SUMIFS(СВЦЭМ!$D$33:$D$776,СВЦЭМ!$A$33:$A$776,$A49,СВЦЭМ!$B$33:$B$776,J$47)+'СЕТ СН'!$G$11+СВЦЭМ!$D$10+'СЕТ СН'!$G$5-'СЕТ СН'!$G$21</f>
        <v>3287.4389995000001</v>
      </c>
      <c r="K49" s="36">
        <f>SUMIFS(СВЦЭМ!$D$33:$D$776,СВЦЭМ!$A$33:$A$776,$A49,СВЦЭМ!$B$33:$B$776,K$47)+'СЕТ СН'!$G$11+СВЦЭМ!$D$10+'СЕТ СН'!$G$5-'СЕТ СН'!$G$21</f>
        <v>3286.05502351</v>
      </c>
      <c r="L49" s="36">
        <f>SUMIFS(СВЦЭМ!$D$33:$D$776,СВЦЭМ!$A$33:$A$776,$A49,СВЦЭМ!$B$33:$B$776,L$47)+'СЕТ СН'!$G$11+СВЦЭМ!$D$10+'СЕТ СН'!$G$5-'СЕТ СН'!$G$21</f>
        <v>3291.6891171300003</v>
      </c>
      <c r="M49" s="36">
        <f>SUMIFS(СВЦЭМ!$D$33:$D$776,СВЦЭМ!$A$33:$A$776,$A49,СВЦЭМ!$B$33:$B$776,M$47)+'СЕТ СН'!$G$11+СВЦЭМ!$D$10+'СЕТ СН'!$G$5-'СЕТ СН'!$G$21</f>
        <v>3291.05915938</v>
      </c>
      <c r="N49" s="36">
        <f>SUMIFS(СВЦЭМ!$D$33:$D$776,СВЦЭМ!$A$33:$A$776,$A49,СВЦЭМ!$B$33:$B$776,N$47)+'СЕТ СН'!$G$11+СВЦЭМ!$D$10+'СЕТ СН'!$G$5-'СЕТ СН'!$G$21</f>
        <v>3302.3584652600002</v>
      </c>
      <c r="O49" s="36">
        <f>SUMIFS(СВЦЭМ!$D$33:$D$776,СВЦЭМ!$A$33:$A$776,$A49,СВЦЭМ!$B$33:$B$776,O$47)+'СЕТ СН'!$G$11+СВЦЭМ!$D$10+'СЕТ СН'!$G$5-'СЕТ СН'!$G$21</f>
        <v>3308.7436123500001</v>
      </c>
      <c r="P49" s="36">
        <f>SUMIFS(СВЦЭМ!$D$33:$D$776,СВЦЭМ!$A$33:$A$776,$A49,СВЦЭМ!$B$33:$B$776,P$47)+'СЕТ СН'!$G$11+СВЦЭМ!$D$10+'СЕТ СН'!$G$5-'СЕТ СН'!$G$21</f>
        <v>3312.5811161900001</v>
      </c>
      <c r="Q49" s="36">
        <f>SUMIFS(СВЦЭМ!$D$33:$D$776,СВЦЭМ!$A$33:$A$776,$A49,СВЦЭМ!$B$33:$B$776,Q$47)+'СЕТ СН'!$G$11+СВЦЭМ!$D$10+'СЕТ СН'!$G$5-'СЕТ СН'!$G$21</f>
        <v>3311.2300112600001</v>
      </c>
      <c r="R49" s="36">
        <f>SUMIFS(СВЦЭМ!$D$33:$D$776,СВЦЭМ!$A$33:$A$776,$A49,СВЦЭМ!$B$33:$B$776,R$47)+'СЕТ СН'!$G$11+СВЦЭМ!$D$10+'СЕТ СН'!$G$5-'СЕТ СН'!$G$21</f>
        <v>3301.7188015400002</v>
      </c>
      <c r="S49" s="36">
        <f>SUMIFS(СВЦЭМ!$D$33:$D$776,СВЦЭМ!$A$33:$A$776,$A49,СВЦЭМ!$B$33:$B$776,S$47)+'СЕТ СН'!$G$11+СВЦЭМ!$D$10+'СЕТ СН'!$G$5-'СЕТ СН'!$G$21</f>
        <v>3306.7769140200003</v>
      </c>
      <c r="T49" s="36">
        <f>SUMIFS(СВЦЭМ!$D$33:$D$776,СВЦЭМ!$A$33:$A$776,$A49,СВЦЭМ!$B$33:$B$776,T$47)+'СЕТ СН'!$G$11+СВЦЭМ!$D$10+'СЕТ СН'!$G$5-'СЕТ СН'!$G$21</f>
        <v>3257.9017371300001</v>
      </c>
      <c r="U49" s="36">
        <f>SUMIFS(СВЦЭМ!$D$33:$D$776,СВЦЭМ!$A$33:$A$776,$A49,СВЦЭМ!$B$33:$B$776,U$47)+'СЕТ СН'!$G$11+СВЦЭМ!$D$10+'СЕТ СН'!$G$5-'СЕТ СН'!$G$21</f>
        <v>3237.9152347700001</v>
      </c>
      <c r="V49" s="36">
        <f>SUMIFS(СВЦЭМ!$D$33:$D$776,СВЦЭМ!$A$33:$A$776,$A49,СВЦЭМ!$B$33:$B$776,V$47)+'СЕТ СН'!$G$11+СВЦЭМ!$D$10+'СЕТ СН'!$G$5-'СЕТ СН'!$G$21</f>
        <v>3220.5527529600004</v>
      </c>
      <c r="W49" s="36">
        <f>SUMIFS(СВЦЭМ!$D$33:$D$776,СВЦЭМ!$A$33:$A$776,$A49,СВЦЭМ!$B$33:$B$776,W$47)+'СЕТ СН'!$G$11+СВЦЭМ!$D$10+'СЕТ СН'!$G$5-'СЕТ СН'!$G$21</f>
        <v>3227.4648525900002</v>
      </c>
      <c r="X49" s="36">
        <f>SUMIFS(СВЦЭМ!$D$33:$D$776,СВЦЭМ!$A$33:$A$776,$A49,СВЦЭМ!$B$33:$B$776,X$47)+'СЕТ СН'!$G$11+СВЦЭМ!$D$10+'СЕТ СН'!$G$5-'СЕТ СН'!$G$21</f>
        <v>3277.9043393500001</v>
      </c>
      <c r="Y49" s="36">
        <f>SUMIFS(СВЦЭМ!$D$33:$D$776,СВЦЭМ!$A$33:$A$776,$A49,СВЦЭМ!$B$33:$B$776,Y$47)+'СЕТ СН'!$G$11+СВЦЭМ!$D$10+'СЕТ СН'!$G$5-'СЕТ СН'!$G$21</f>
        <v>3315.1203343300003</v>
      </c>
    </row>
    <row r="50" spans="1:25" ht="15.75" x14ac:dyDescent="0.2">
      <c r="A50" s="35">
        <f t="shared" ref="A50:A78" si="1">A49+1</f>
        <v>44077</v>
      </c>
      <c r="B50" s="36">
        <f>SUMIFS(СВЦЭМ!$D$33:$D$776,СВЦЭМ!$A$33:$A$776,$A50,СВЦЭМ!$B$33:$B$776,B$47)+'СЕТ СН'!$G$11+СВЦЭМ!$D$10+'СЕТ СН'!$G$5-'СЕТ СН'!$G$21</f>
        <v>3410.9276768200002</v>
      </c>
      <c r="C50" s="36">
        <f>SUMIFS(СВЦЭМ!$D$33:$D$776,СВЦЭМ!$A$33:$A$776,$A50,СВЦЭМ!$B$33:$B$776,C$47)+'СЕТ СН'!$G$11+СВЦЭМ!$D$10+'СЕТ СН'!$G$5-'СЕТ СН'!$G$21</f>
        <v>3436.7142770800001</v>
      </c>
      <c r="D50" s="36">
        <f>SUMIFS(СВЦЭМ!$D$33:$D$776,СВЦЭМ!$A$33:$A$776,$A50,СВЦЭМ!$B$33:$B$776,D$47)+'СЕТ СН'!$G$11+СВЦЭМ!$D$10+'СЕТ СН'!$G$5-'СЕТ СН'!$G$21</f>
        <v>3420.8598603600003</v>
      </c>
      <c r="E50" s="36">
        <f>SUMIFS(СВЦЭМ!$D$33:$D$776,СВЦЭМ!$A$33:$A$776,$A50,СВЦЭМ!$B$33:$B$776,E$47)+'СЕТ СН'!$G$11+СВЦЭМ!$D$10+'СЕТ СН'!$G$5-'СЕТ СН'!$G$21</f>
        <v>3417.98933597</v>
      </c>
      <c r="F50" s="36">
        <f>SUMIFS(СВЦЭМ!$D$33:$D$776,СВЦЭМ!$A$33:$A$776,$A50,СВЦЭМ!$B$33:$B$776,F$47)+'СЕТ СН'!$G$11+СВЦЭМ!$D$10+'СЕТ СН'!$G$5-'СЕТ СН'!$G$21</f>
        <v>3417.9783913800002</v>
      </c>
      <c r="G50" s="36">
        <f>SUMIFS(СВЦЭМ!$D$33:$D$776,СВЦЭМ!$A$33:$A$776,$A50,СВЦЭМ!$B$33:$B$776,G$47)+'СЕТ СН'!$G$11+СВЦЭМ!$D$10+'СЕТ СН'!$G$5-'СЕТ СН'!$G$21</f>
        <v>3422.1950785700001</v>
      </c>
      <c r="H50" s="36">
        <f>SUMIFS(СВЦЭМ!$D$33:$D$776,СВЦЭМ!$A$33:$A$776,$A50,СВЦЭМ!$B$33:$B$776,H$47)+'СЕТ СН'!$G$11+СВЦЭМ!$D$10+'СЕТ СН'!$G$5-'СЕТ СН'!$G$21</f>
        <v>3405.7465485700004</v>
      </c>
      <c r="I50" s="36">
        <f>SUMIFS(СВЦЭМ!$D$33:$D$776,СВЦЭМ!$A$33:$A$776,$A50,СВЦЭМ!$B$33:$B$776,I$47)+'СЕТ СН'!$G$11+СВЦЭМ!$D$10+'СЕТ СН'!$G$5-'СЕТ СН'!$G$21</f>
        <v>3336.0402138200002</v>
      </c>
      <c r="J50" s="36">
        <f>SUMIFS(СВЦЭМ!$D$33:$D$776,СВЦЭМ!$A$33:$A$776,$A50,СВЦЭМ!$B$33:$B$776,J$47)+'СЕТ СН'!$G$11+СВЦЭМ!$D$10+'СЕТ СН'!$G$5-'СЕТ СН'!$G$21</f>
        <v>3320.2357268300002</v>
      </c>
      <c r="K50" s="36">
        <f>SUMIFS(СВЦЭМ!$D$33:$D$776,СВЦЭМ!$A$33:$A$776,$A50,СВЦЭМ!$B$33:$B$776,K$47)+'СЕТ СН'!$G$11+СВЦЭМ!$D$10+'СЕТ СН'!$G$5-'СЕТ СН'!$G$21</f>
        <v>3354.93712658</v>
      </c>
      <c r="L50" s="36">
        <f>SUMIFS(СВЦЭМ!$D$33:$D$776,СВЦЭМ!$A$33:$A$776,$A50,СВЦЭМ!$B$33:$B$776,L$47)+'СЕТ СН'!$G$11+СВЦЭМ!$D$10+'СЕТ СН'!$G$5-'СЕТ СН'!$G$21</f>
        <v>3345.2137344100001</v>
      </c>
      <c r="M50" s="36">
        <f>SUMIFS(СВЦЭМ!$D$33:$D$776,СВЦЭМ!$A$33:$A$776,$A50,СВЦЭМ!$B$33:$B$776,M$47)+'СЕТ СН'!$G$11+СВЦЭМ!$D$10+'СЕТ СН'!$G$5-'СЕТ СН'!$G$21</f>
        <v>3352.5617743400003</v>
      </c>
      <c r="N50" s="36">
        <f>SUMIFS(СВЦЭМ!$D$33:$D$776,СВЦЭМ!$A$33:$A$776,$A50,СВЦЭМ!$B$33:$B$776,N$47)+'СЕТ СН'!$G$11+СВЦЭМ!$D$10+'СЕТ СН'!$G$5-'СЕТ СН'!$G$21</f>
        <v>3360.3346513200004</v>
      </c>
      <c r="O50" s="36">
        <f>SUMIFS(СВЦЭМ!$D$33:$D$776,СВЦЭМ!$A$33:$A$776,$A50,СВЦЭМ!$B$33:$B$776,O$47)+'СЕТ СН'!$G$11+СВЦЭМ!$D$10+'СЕТ СН'!$G$5-'СЕТ СН'!$G$21</f>
        <v>3362.2027703900003</v>
      </c>
      <c r="P50" s="36">
        <f>SUMIFS(СВЦЭМ!$D$33:$D$776,СВЦЭМ!$A$33:$A$776,$A50,СВЦЭМ!$B$33:$B$776,P$47)+'СЕТ СН'!$G$11+СВЦЭМ!$D$10+'СЕТ СН'!$G$5-'СЕТ СН'!$G$21</f>
        <v>3366.0324048800003</v>
      </c>
      <c r="Q50" s="36">
        <f>SUMIFS(СВЦЭМ!$D$33:$D$776,СВЦЭМ!$A$33:$A$776,$A50,СВЦЭМ!$B$33:$B$776,Q$47)+'СЕТ СН'!$G$11+СВЦЭМ!$D$10+'СЕТ СН'!$G$5-'СЕТ СН'!$G$21</f>
        <v>3361.54997697</v>
      </c>
      <c r="R50" s="36">
        <f>SUMIFS(СВЦЭМ!$D$33:$D$776,СВЦЭМ!$A$33:$A$776,$A50,СВЦЭМ!$B$33:$B$776,R$47)+'СЕТ СН'!$G$11+СВЦЭМ!$D$10+'СЕТ СН'!$G$5-'СЕТ СН'!$G$21</f>
        <v>3355.6482484000003</v>
      </c>
      <c r="S50" s="36">
        <f>SUMIFS(СВЦЭМ!$D$33:$D$776,СВЦЭМ!$A$33:$A$776,$A50,СВЦЭМ!$B$33:$B$776,S$47)+'СЕТ СН'!$G$11+СВЦЭМ!$D$10+'СЕТ СН'!$G$5-'СЕТ СН'!$G$21</f>
        <v>3356.9815620300001</v>
      </c>
      <c r="T50" s="36">
        <f>SUMIFS(СВЦЭМ!$D$33:$D$776,СВЦЭМ!$A$33:$A$776,$A50,СВЦЭМ!$B$33:$B$776,T$47)+'СЕТ СН'!$G$11+СВЦЭМ!$D$10+'СЕТ СН'!$G$5-'СЕТ СН'!$G$21</f>
        <v>3317.6104214300003</v>
      </c>
      <c r="U50" s="36">
        <f>SUMIFS(СВЦЭМ!$D$33:$D$776,СВЦЭМ!$A$33:$A$776,$A50,СВЦЭМ!$B$33:$B$776,U$47)+'СЕТ СН'!$G$11+СВЦЭМ!$D$10+'СЕТ СН'!$G$5-'СЕТ СН'!$G$21</f>
        <v>3300.3782767100001</v>
      </c>
      <c r="V50" s="36">
        <f>SUMIFS(СВЦЭМ!$D$33:$D$776,СВЦЭМ!$A$33:$A$776,$A50,СВЦЭМ!$B$33:$B$776,V$47)+'СЕТ СН'!$G$11+СВЦЭМ!$D$10+'СЕТ СН'!$G$5-'СЕТ СН'!$G$21</f>
        <v>3304.0185790100004</v>
      </c>
      <c r="W50" s="36">
        <f>SUMIFS(СВЦЭМ!$D$33:$D$776,СВЦЭМ!$A$33:$A$776,$A50,СВЦЭМ!$B$33:$B$776,W$47)+'СЕТ СН'!$G$11+СВЦЭМ!$D$10+'СЕТ СН'!$G$5-'СЕТ СН'!$G$21</f>
        <v>3294.9488019500004</v>
      </c>
      <c r="X50" s="36">
        <f>SUMIFS(СВЦЭМ!$D$33:$D$776,СВЦЭМ!$A$33:$A$776,$A50,СВЦЭМ!$B$33:$B$776,X$47)+'СЕТ СН'!$G$11+СВЦЭМ!$D$10+'СЕТ СН'!$G$5-'СЕТ СН'!$G$21</f>
        <v>3355.4561779700002</v>
      </c>
      <c r="Y50" s="36">
        <f>SUMIFS(СВЦЭМ!$D$33:$D$776,СВЦЭМ!$A$33:$A$776,$A50,СВЦЭМ!$B$33:$B$776,Y$47)+'СЕТ СН'!$G$11+СВЦЭМ!$D$10+'СЕТ СН'!$G$5-'СЕТ СН'!$G$21</f>
        <v>3359.0324993500003</v>
      </c>
    </row>
    <row r="51" spans="1:25" ht="15.75" x14ac:dyDescent="0.2">
      <c r="A51" s="35">
        <f t="shared" si="1"/>
        <v>44078</v>
      </c>
      <c r="B51" s="36">
        <f>SUMIFS(СВЦЭМ!$D$33:$D$776,СВЦЭМ!$A$33:$A$776,$A51,СВЦЭМ!$B$33:$B$776,B$47)+'СЕТ СН'!$G$11+СВЦЭМ!$D$10+'СЕТ СН'!$G$5-'СЕТ СН'!$G$21</f>
        <v>3434.9398122800003</v>
      </c>
      <c r="C51" s="36">
        <f>SUMIFS(СВЦЭМ!$D$33:$D$776,СВЦЭМ!$A$33:$A$776,$A51,СВЦЭМ!$B$33:$B$776,C$47)+'СЕТ СН'!$G$11+СВЦЭМ!$D$10+'СЕТ СН'!$G$5-'СЕТ СН'!$G$21</f>
        <v>3438.1799480100003</v>
      </c>
      <c r="D51" s="36">
        <f>SUMIFS(СВЦЭМ!$D$33:$D$776,СВЦЭМ!$A$33:$A$776,$A51,СВЦЭМ!$B$33:$B$776,D$47)+'СЕТ СН'!$G$11+СВЦЭМ!$D$10+'СЕТ СН'!$G$5-'СЕТ СН'!$G$21</f>
        <v>3420.92446105</v>
      </c>
      <c r="E51" s="36">
        <f>SUMIFS(СВЦЭМ!$D$33:$D$776,СВЦЭМ!$A$33:$A$776,$A51,СВЦЭМ!$B$33:$B$776,E$47)+'СЕТ СН'!$G$11+СВЦЭМ!$D$10+'СЕТ СН'!$G$5-'СЕТ СН'!$G$21</f>
        <v>3415.5178400600003</v>
      </c>
      <c r="F51" s="36">
        <f>SUMIFS(СВЦЭМ!$D$33:$D$776,СВЦЭМ!$A$33:$A$776,$A51,СВЦЭМ!$B$33:$B$776,F$47)+'СЕТ СН'!$G$11+СВЦЭМ!$D$10+'СЕТ СН'!$G$5-'СЕТ СН'!$G$21</f>
        <v>3415.6179208800004</v>
      </c>
      <c r="G51" s="36">
        <f>SUMIFS(СВЦЭМ!$D$33:$D$776,СВЦЭМ!$A$33:$A$776,$A51,СВЦЭМ!$B$33:$B$776,G$47)+'СЕТ СН'!$G$11+СВЦЭМ!$D$10+'СЕТ СН'!$G$5-'СЕТ СН'!$G$21</f>
        <v>3420.9462773800001</v>
      </c>
      <c r="H51" s="36">
        <f>SUMIFS(СВЦЭМ!$D$33:$D$776,СВЦЭМ!$A$33:$A$776,$A51,СВЦЭМ!$B$33:$B$776,H$47)+'СЕТ СН'!$G$11+СВЦЭМ!$D$10+'СЕТ СН'!$G$5-'СЕТ СН'!$G$21</f>
        <v>3405.0070087700001</v>
      </c>
      <c r="I51" s="36">
        <f>SUMIFS(СВЦЭМ!$D$33:$D$776,СВЦЭМ!$A$33:$A$776,$A51,СВЦЭМ!$B$33:$B$776,I$47)+'СЕТ СН'!$G$11+СВЦЭМ!$D$10+'СЕТ СН'!$G$5-'СЕТ СН'!$G$21</f>
        <v>3364.4513424900001</v>
      </c>
      <c r="J51" s="36">
        <f>SUMIFS(СВЦЭМ!$D$33:$D$776,СВЦЭМ!$A$33:$A$776,$A51,СВЦЭМ!$B$33:$B$776,J$47)+'СЕТ СН'!$G$11+СВЦЭМ!$D$10+'СЕТ СН'!$G$5-'СЕТ СН'!$G$21</f>
        <v>3353.0970310900002</v>
      </c>
      <c r="K51" s="36">
        <f>SUMIFS(СВЦЭМ!$D$33:$D$776,СВЦЭМ!$A$33:$A$776,$A51,СВЦЭМ!$B$33:$B$776,K$47)+'СЕТ СН'!$G$11+СВЦЭМ!$D$10+'СЕТ СН'!$G$5-'СЕТ СН'!$G$21</f>
        <v>3314.4555392000002</v>
      </c>
      <c r="L51" s="36">
        <f>SUMIFS(СВЦЭМ!$D$33:$D$776,СВЦЭМ!$A$33:$A$776,$A51,СВЦЭМ!$B$33:$B$776,L$47)+'СЕТ СН'!$G$11+СВЦЭМ!$D$10+'СЕТ СН'!$G$5-'СЕТ СН'!$G$21</f>
        <v>3308.4695486400001</v>
      </c>
      <c r="M51" s="36">
        <f>SUMIFS(СВЦЭМ!$D$33:$D$776,СВЦЭМ!$A$33:$A$776,$A51,СВЦЭМ!$B$33:$B$776,M$47)+'СЕТ СН'!$G$11+СВЦЭМ!$D$10+'СЕТ СН'!$G$5-'СЕТ СН'!$G$21</f>
        <v>3303.15394861</v>
      </c>
      <c r="N51" s="36">
        <f>SUMIFS(СВЦЭМ!$D$33:$D$776,СВЦЭМ!$A$33:$A$776,$A51,СВЦЭМ!$B$33:$B$776,N$47)+'СЕТ СН'!$G$11+СВЦЭМ!$D$10+'СЕТ СН'!$G$5-'СЕТ СН'!$G$21</f>
        <v>3323.2350396800002</v>
      </c>
      <c r="O51" s="36">
        <f>SUMIFS(СВЦЭМ!$D$33:$D$776,СВЦЭМ!$A$33:$A$776,$A51,СВЦЭМ!$B$33:$B$776,O$47)+'СЕТ СН'!$G$11+СВЦЭМ!$D$10+'СЕТ СН'!$G$5-'СЕТ СН'!$G$21</f>
        <v>3345.9672674200001</v>
      </c>
      <c r="P51" s="36">
        <f>SUMIFS(СВЦЭМ!$D$33:$D$776,СВЦЭМ!$A$33:$A$776,$A51,СВЦЭМ!$B$33:$B$776,P$47)+'СЕТ СН'!$G$11+СВЦЭМ!$D$10+'СЕТ СН'!$G$5-'СЕТ СН'!$G$21</f>
        <v>3347.7431214000003</v>
      </c>
      <c r="Q51" s="36">
        <f>SUMIFS(СВЦЭМ!$D$33:$D$776,СВЦЭМ!$A$33:$A$776,$A51,СВЦЭМ!$B$33:$B$776,Q$47)+'СЕТ СН'!$G$11+СВЦЭМ!$D$10+'СЕТ СН'!$G$5-'СЕТ СН'!$G$21</f>
        <v>3332.7750172300002</v>
      </c>
      <c r="R51" s="36">
        <f>SUMIFS(СВЦЭМ!$D$33:$D$776,СВЦЭМ!$A$33:$A$776,$A51,СВЦЭМ!$B$33:$B$776,R$47)+'СЕТ СН'!$G$11+СВЦЭМ!$D$10+'СЕТ СН'!$G$5-'СЕТ СН'!$G$21</f>
        <v>3343.1968947</v>
      </c>
      <c r="S51" s="36">
        <f>SUMIFS(СВЦЭМ!$D$33:$D$776,СВЦЭМ!$A$33:$A$776,$A51,СВЦЭМ!$B$33:$B$776,S$47)+'СЕТ СН'!$G$11+СВЦЭМ!$D$10+'СЕТ СН'!$G$5-'СЕТ СН'!$G$21</f>
        <v>3356.4356002700001</v>
      </c>
      <c r="T51" s="36">
        <f>SUMIFS(СВЦЭМ!$D$33:$D$776,СВЦЭМ!$A$33:$A$776,$A51,СВЦЭМ!$B$33:$B$776,T$47)+'СЕТ СН'!$G$11+СВЦЭМ!$D$10+'СЕТ СН'!$G$5-'СЕТ СН'!$G$21</f>
        <v>3345.3740743400003</v>
      </c>
      <c r="U51" s="36">
        <f>SUMIFS(СВЦЭМ!$D$33:$D$776,СВЦЭМ!$A$33:$A$776,$A51,СВЦЭМ!$B$33:$B$776,U$47)+'СЕТ СН'!$G$11+СВЦЭМ!$D$10+'СЕТ СН'!$G$5-'СЕТ СН'!$G$21</f>
        <v>3322.8985041400001</v>
      </c>
      <c r="V51" s="36">
        <f>SUMIFS(СВЦЭМ!$D$33:$D$776,СВЦЭМ!$A$33:$A$776,$A51,СВЦЭМ!$B$33:$B$776,V$47)+'СЕТ СН'!$G$11+СВЦЭМ!$D$10+'СЕТ СН'!$G$5-'СЕТ СН'!$G$21</f>
        <v>3328.1409500899999</v>
      </c>
      <c r="W51" s="36">
        <f>SUMIFS(СВЦЭМ!$D$33:$D$776,СВЦЭМ!$A$33:$A$776,$A51,СВЦЭМ!$B$33:$B$776,W$47)+'СЕТ СН'!$G$11+СВЦЭМ!$D$10+'СЕТ СН'!$G$5-'СЕТ СН'!$G$21</f>
        <v>3337.0742603500003</v>
      </c>
      <c r="X51" s="36">
        <f>SUMIFS(СВЦЭМ!$D$33:$D$776,СВЦЭМ!$A$33:$A$776,$A51,СВЦЭМ!$B$33:$B$776,X$47)+'СЕТ СН'!$G$11+СВЦЭМ!$D$10+'СЕТ СН'!$G$5-'СЕТ СН'!$G$21</f>
        <v>3350.7266650500001</v>
      </c>
      <c r="Y51" s="36">
        <f>SUMIFS(СВЦЭМ!$D$33:$D$776,СВЦЭМ!$A$33:$A$776,$A51,СВЦЭМ!$B$33:$B$776,Y$47)+'СЕТ СН'!$G$11+СВЦЭМ!$D$10+'СЕТ СН'!$G$5-'СЕТ СН'!$G$21</f>
        <v>3376.4499390300002</v>
      </c>
    </row>
    <row r="52" spans="1:25" ht="15.75" x14ac:dyDescent="0.2">
      <c r="A52" s="35">
        <f t="shared" si="1"/>
        <v>44079</v>
      </c>
      <c r="B52" s="36">
        <f>SUMIFS(СВЦЭМ!$D$33:$D$776,СВЦЭМ!$A$33:$A$776,$A52,СВЦЭМ!$B$33:$B$776,B$47)+'СЕТ СН'!$G$11+СВЦЭМ!$D$10+'СЕТ СН'!$G$5-'СЕТ СН'!$G$21</f>
        <v>3397.6267325900003</v>
      </c>
      <c r="C52" s="36">
        <f>SUMIFS(СВЦЭМ!$D$33:$D$776,СВЦЭМ!$A$33:$A$776,$A52,СВЦЭМ!$B$33:$B$776,C$47)+'СЕТ СН'!$G$11+СВЦЭМ!$D$10+'СЕТ СН'!$G$5-'СЕТ СН'!$G$21</f>
        <v>3432.94499756</v>
      </c>
      <c r="D52" s="36">
        <f>SUMIFS(СВЦЭМ!$D$33:$D$776,СВЦЭМ!$A$33:$A$776,$A52,СВЦЭМ!$B$33:$B$776,D$47)+'СЕТ СН'!$G$11+СВЦЭМ!$D$10+'СЕТ СН'!$G$5-'СЕТ СН'!$G$21</f>
        <v>3428.6560374300002</v>
      </c>
      <c r="E52" s="36">
        <f>SUMIFS(СВЦЭМ!$D$33:$D$776,СВЦЭМ!$A$33:$A$776,$A52,СВЦЭМ!$B$33:$B$776,E$47)+'СЕТ СН'!$G$11+СВЦЭМ!$D$10+'СЕТ СН'!$G$5-'СЕТ СН'!$G$21</f>
        <v>3439.03404667</v>
      </c>
      <c r="F52" s="36">
        <f>SUMIFS(СВЦЭМ!$D$33:$D$776,СВЦЭМ!$A$33:$A$776,$A52,СВЦЭМ!$B$33:$B$776,F$47)+'СЕТ СН'!$G$11+СВЦЭМ!$D$10+'СЕТ СН'!$G$5-'СЕТ СН'!$G$21</f>
        <v>3446.4308016000004</v>
      </c>
      <c r="G52" s="36">
        <f>SUMIFS(СВЦЭМ!$D$33:$D$776,СВЦЭМ!$A$33:$A$776,$A52,СВЦЭМ!$B$33:$B$776,G$47)+'СЕТ СН'!$G$11+СВЦЭМ!$D$10+'СЕТ СН'!$G$5-'СЕТ СН'!$G$21</f>
        <v>3447.0184141899999</v>
      </c>
      <c r="H52" s="36">
        <f>SUMIFS(СВЦЭМ!$D$33:$D$776,СВЦЭМ!$A$33:$A$776,$A52,СВЦЭМ!$B$33:$B$776,H$47)+'СЕТ СН'!$G$11+СВЦЭМ!$D$10+'СЕТ СН'!$G$5-'СЕТ СН'!$G$21</f>
        <v>3432.8570038400003</v>
      </c>
      <c r="I52" s="36">
        <f>SUMIFS(СВЦЭМ!$D$33:$D$776,СВЦЭМ!$A$33:$A$776,$A52,СВЦЭМ!$B$33:$B$776,I$47)+'СЕТ СН'!$G$11+СВЦЭМ!$D$10+'СЕТ СН'!$G$5-'СЕТ СН'!$G$21</f>
        <v>3375.7798559100002</v>
      </c>
      <c r="J52" s="36">
        <f>SUMIFS(СВЦЭМ!$D$33:$D$776,СВЦЭМ!$A$33:$A$776,$A52,СВЦЭМ!$B$33:$B$776,J$47)+'СЕТ СН'!$G$11+СВЦЭМ!$D$10+'СЕТ СН'!$G$5-'СЕТ СН'!$G$21</f>
        <v>3366.0276666600002</v>
      </c>
      <c r="K52" s="36">
        <f>SUMIFS(СВЦЭМ!$D$33:$D$776,СВЦЭМ!$A$33:$A$776,$A52,СВЦЭМ!$B$33:$B$776,K$47)+'СЕТ СН'!$G$11+СВЦЭМ!$D$10+'СЕТ СН'!$G$5-'СЕТ СН'!$G$21</f>
        <v>3335.7644966400003</v>
      </c>
      <c r="L52" s="36">
        <f>SUMIFS(СВЦЭМ!$D$33:$D$776,СВЦЭМ!$A$33:$A$776,$A52,СВЦЭМ!$B$33:$B$776,L$47)+'СЕТ СН'!$G$11+СВЦЭМ!$D$10+'СЕТ СН'!$G$5-'СЕТ СН'!$G$21</f>
        <v>3309.9579043700001</v>
      </c>
      <c r="M52" s="36">
        <f>SUMIFS(СВЦЭМ!$D$33:$D$776,СВЦЭМ!$A$33:$A$776,$A52,СВЦЭМ!$B$33:$B$776,M$47)+'СЕТ СН'!$G$11+СВЦЭМ!$D$10+'СЕТ СН'!$G$5-'СЕТ СН'!$G$21</f>
        <v>3296.5749050200002</v>
      </c>
      <c r="N52" s="36">
        <f>SUMIFS(СВЦЭМ!$D$33:$D$776,СВЦЭМ!$A$33:$A$776,$A52,СВЦЭМ!$B$33:$B$776,N$47)+'СЕТ СН'!$G$11+СВЦЭМ!$D$10+'СЕТ СН'!$G$5-'СЕТ СН'!$G$21</f>
        <v>3305.8521025500004</v>
      </c>
      <c r="O52" s="36">
        <f>SUMIFS(СВЦЭМ!$D$33:$D$776,СВЦЭМ!$A$33:$A$776,$A52,СВЦЭМ!$B$33:$B$776,O$47)+'СЕТ СН'!$G$11+СВЦЭМ!$D$10+'СЕТ СН'!$G$5-'СЕТ СН'!$G$21</f>
        <v>3307.99386005</v>
      </c>
      <c r="P52" s="36">
        <f>SUMIFS(СВЦЭМ!$D$33:$D$776,СВЦЭМ!$A$33:$A$776,$A52,СВЦЭМ!$B$33:$B$776,P$47)+'СЕТ СН'!$G$11+СВЦЭМ!$D$10+'СЕТ СН'!$G$5-'СЕТ СН'!$G$21</f>
        <v>3302.1334697500001</v>
      </c>
      <c r="Q52" s="36">
        <f>SUMIFS(СВЦЭМ!$D$33:$D$776,СВЦЭМ!$A$33:$A$776,$A52,СВЦЭМ!$B$33:$B$776,Q$47)+'СЕТ СН'!$G$11+СВЦЭМ!$D$10+'СЕТ СН'!$G$5-'СЕТ СН'!$G$21</f>
        <v>3283.7651067000002</v>
      </c>
      <c r="R52" s="36">
        <f>SUMIFS(СВЦЭМ!$D$33:$D$776,СВЦЭМ!$A$33:$A$776,$A52,СВЦЭМ!$B$33:$B$776,R$47)+'СЕТ СН'!$G$11+СВЦЭМ!$D$10+'СЕТ СН'!$G$5-'СЕТ СН'!$G$21</f>
        <v>3302.7768808200003</v>
      </c>
      <c r="S52" s="36">
        <f>SUMIFS(СВЦЭМ!$D$33:$D$776,СВЦЭМ!$A$33:$A$776,$A52,СВЦЭМ!$B$33:$B$776,S$47)+'СЕТ СН'!$G$11+СВЦЭМ!$D$10+'СЕТ СН'!$G$5-'СЕТ СН'!$G$21</f>
        <v>3312.4077471300002</v>
      </c>
      <c r="T52" s="36">
        <f>SUMIFS(СВЦЭМ!$D$33:$D$776,СВЦЭМ!$A$33:$A$776,$A52,СВЦЭМ!$B$33:$B$776,T$47)+'СЕТ СН'!$G$11+СВЦЭМ!$D$10+'СЕТ СН'!$G$5-'СЕТ СН'!$G$21</f>
        <v>3305.0963433500001</v>
      </c>
      <c r="U52" s="36">
        <f>SUMIFS(СВЦЭМ!$D$33:$D$776,СВЦЭМ!$A$33:$A$776,$A52,СВЦЭМ!$B$33:$B$776,U$47)+'СЕТ СН'!$G$11+СВЦЭМ!$D$10+'СЕТ СН'!$G$5-'СЕТ СН'!$G$21</f>
        <v>3294.9261011000003</v>
      </c>
      <c r="V52" s="36">
        <f>SUMIFS(СВЦЭМ!$D$33:$D$776,СВЦЭМ!$A$33:$A$776,$A52,СВЦЭМ!$B$33:$B$776,V$47)+'СЕТ СН'!$G$11+СВЦЭМ!$D$10+'СЕТ СН'!$G$5-'СЕТ СН'!$G$21</f>
        <v>3298.6289206000001</v>
      </c>
      <c r="W52" s="36">
        <f>SUMIFS(СВЦЭМ!$D$33:$D$776,СВЦЭМ!$A$33:$A$776,$A52,СВЦЭМ!$B$33:$B$776,W$47)+'СЕТ СН'!$G$11+СВЦЭМ!$D$10+'СЕТ СН'!$G$5-'СЕТ СН'!$G$21</f>
        <v>3323.6959768800002</v>
      </c>
      <c r="X52" s="36">
        <f>SUMIFS(СВЦЭМ!$D$33:$D$776,СВЦЭМ!$A$33:$A$776,$A52,СВЦЭМ!$B$33:$B$776,X$47)+'СЕТ СН'!$G$11+СВЦЭМ!$D$10+'СЕТ СН'!$G$5-'СЕТ СН'!$G$21</f>
        <v>3312.2933386200002</v>
      </c>
      <c r="Y52" s="36">
        <f>SUMIFS(СВЦЭМ!$D$33:$D$776,СВЦЭМ!$A$33:$A$776,$A52,СВЦЭМ!$B$33:$B$776,Y$47)+'СЕТ СН'!$G$11+СВЦЭМ!$D$10+'СЕТ СН'!$G$5-'СЕТ СН'!$G$21</f>
        <v>3353.6056132500003</v>
      </c>
    </row>
    <row r="53" spans="1:25" ht="15.75" x14ac:dyDescent="0.2">
      <c r="A53" s="35">
        <f t="shared" si="1"/>
        <v>44080</v>
      </c>
      <c r="B53" s="36">
        <f>SUMIFS(СВЦЭМ!$D$33:$D$776,СВЦЭМ!$A$33:$A$776,$A53,СВЦЭМ!$B$33:$B$776,B$47)+'СЕТ СН'!$G$11+СВЦЭМ!$D$10+'СЕТ СН'!$G$5-'СЕТ СН'!$G$21</f>
        <v>3371.1109838000002</v>
      </c>
      <c r="C53" s="36">
        <f>SUMIFS(СВЦЭМ!$D$33:$D$776,СВЦЭМ!$A$33:$A$776,$A53,СВЦЭМ!$B$33:$B$776,C$47)+'СЕТ СН'!$G$11+СВЦЭМ!$D$10+'СЕТ СН'!$G$5-'СЕТ СН'!$G$21</f>
        <v>3400.0189511500002</v>
      </c>
      <c r="D53" s="36">
        <f>SUMIFS(СВЦЭМ!$D$33:$D$776,СВЦЭМ!$A$33:$A$776,$A53,СВЦЭМ!$B$33:$B$776,D$47)+'СЕТ СН'!$G$11+СВЦЭМ!$D$10+'СЕТ СН'!$G$5-'СЕТ СН'!$G$21</f>
        <v>3449.9962424400001</v>
      </c>
      <c r="E53" s="36">
        <f>SUMIFS(СВЦЭМ!$D$33:$D$776,СВЦЭМ!$A$33:$A$776,$A53,СВЦЭМ!$B$33:$B$776,E$47)+'СЕТ СН'!$G$11+СВЦЭМ!$D$10+'СЕТ СН'!$G$5-'СЕТ СН'!$G$21</f>
        <v>3500.6590488000002</v>
      </c>
      <c r="F53" s="36">
        <f>SUMIFS(СВЦЭМ!$D$33:$D$776,СВЦЭМ!$A$33:$A$776,$A53,СВЦЭМ!$B$33:$B$776,F$47)+'СЕТ СН'!$G$11+СВЦЭМ!$D$10+'СЕТ СН'!$G$5-'СЕТ СН'!$G$21</f>
        <v>3494.5514288000004</v>
      </c>
      <c r="G53" s="36">
        <f>SUMIFS(СВЦЭМ!$D$33:$D$776,СВЦЭМ!$A$33:$A$776,$A53,СВЦЭМ!$B$33:$B$776,G$47)+'СЕТ СН'!$G$11+СВЦЭМ!$D$10+'СЕТ СН'!$G$5-'СЕТ СН'!$G$21</f>
        <v>3499.5776310300002</v>
      </c>
      <c r="H53" s="36">
        <f>SUMIFS(СВЦЭМ!$D$33:$D$776,СВЦЭМ!$A$33:$A$776,$A53,СВЦЭМ!$B$33:$B$776,H$47)+'СЕТ СН'!$G$11+СВЦЭМ!$D$10+'СЕТ СН'!$G$5-'СЕТ СН'!$G$21</f>
        <v>3496.7856134100002</v>
      </c>
      <c r="I53" s="36">
        <f>SUMIFS(СВЦЭМ!$D$33:$D$776,СВЦЭМ!$A$33:$A$776,$A53,СВЦЭМ!$B$33:$B$776,I$47)+'СЕТ СН'!$G$11+СВЦЭМ!$D$10+'СЕТ СН'!$G$5-'СЕТ СН'!$G$21</f>
        <v>3390.27963563</v>
      </c>
      <c r="J53" s="36">
        <f>SUMIFS(СВЦЭМ!$D$33:$D$776,СВЦЭМ!$A$33:$A$776,$A53,СВЦЭМ!$B$33:$B$776,J$47)+'СЕТ СН'!$G$11+СВЦЭМ!$D$10+'СЕТ СН'!$G$5-'СЕТ СН'!$G$21</f>
        <v>3292.3727722500003</v>
      </c>
      <c r="K53" s="36">
        <f>SUMIFS(СВЦЭМ!$D$33:$D$776,СВЦЭМ!$A$33:$A$776,$A53,СВЦЭМ!$B$33:$B$776,K$47)+'СЕТ СН'!$G$11+СВЦЭМ!$D$10+'СЕТ СН'!$G$5-'СЕТ СН'!$G$21</f>
        <v>3190.3753926200002</v>
      </c>
      <c r="L53" s="36">
        <f>SUMIFS(СВЦЭМ!$D$33:$D$776,СВЦЭМ!$A$33:$A$776,$A53,СВЦЭМ!$B$33:$B$776,L$47)+'СЕТ СН'!$G$11+СВЦЭМ!$D$10+'СЕТ СН'!$G$5-'СЕТ СН'!$G$21</f>
        <v>3202.0955395200003</v>
      </c>
      <c r="M53" s="36">
        <f>SUMIFS(СВЦЭМ!$D$33:$D$776,СВЦЭМ!$A$33:$A$776,$A53,СВЦЭМ!$B$33:$B$776,M$47)+'СЕТ СН'!$G$11+СВЦЭМ!$D$10+'СЕТ СН'!$G$5-'СЕТ СН'!$G$21</f>
        <v>3197.44683265</v>
      </c>
      <c r="N53" s="36">
        <f>SUMIFS(СВЦЭМ!$D$33:$D$776,СВЦЭМ!$A$33:$A$776,$A53,СВЦЭМ!$B$33:$B$776,N$47)+'СЕТ СН'!$G$11+СВЦЭМ!$D$10+'СЕТ СН'!$G$5-'СЕТ СН'!$G$21</f>
        <v>3192.3018173400001</v>
      </c>
      <c r="O53" s="36">
        <f>SUMIFS(СВЦЭМ!$D$33:$D$776,СВЦЭМ!$A$33:$A$776,$A53,СВЦЭМ!$B$33:$B$776,O$47)+'СЕТ СН'!$G$11+СВЦЭМ!$D$10+'СЕТ СН'!$G$5-'СЕТ СН'!$G$21</f>
        <v>3187.4637943800003</v>
      </c>
      <c r="P53" s="36">
        <f>SUMIFS(СВЦЭМ!$D$33:$D$776,СВЦЭМ!$A$33:$A$776,$A53,СВЦЭМ!$B$33:$B$776,P$47)+'СЕТ СН'!$G$11+СВЦЭМ!$D$10+'СЕТ СН'!$G$5-'СЕТ СН'!$G$21</f>
        <v>3182.7067523700002</v>
      </c>
      <c r="Q53" s="36">
        <f>SUMIFS(СВЦЭМ!$D$33:$D$776,СВЦЭМ!$A$33:$A$776,$A53,СВЦЭМ!$B$33:$B$776,Q$47)+'СЕТ СН'!$G$11+СВЦЭМ!$D$10+'СЕТ СН'!$G$5-'СЕТ СН'!$G$21</f>
        <v>3181.1013694400003</v>
      </c>
      <c r="R53" s="36">
        <f>SUMIFS(СВЦЭМ!$D$33:$D$776,СВЦЭМ!$A$33:$A$776,$A53,СВЦЭМ!$B$33:$B$776,R$47)+'СЕТ СН'!$G$11+СВЦЭМ!$D$10+'СЕТ СН'!$G$5-'СЕТ СН'!$G$21</f>
        <v>3174.2772728400005</v>
      </c>
      <c r="S53" s="36">
        <f>SUMIFS(СВЦЭМ!$D$33:$D$776,СВЦЭМ!$A$33:$A$776,$A53,СВЦЭМ!$B$33:$B$776,S$47)+'СЕТ СН'!$G$11+СВЦЭМ!$D$10+'СЕТ СН'!$G$5-'СЕТ СН'!$G$21</f>
        <v>3183.3693358800001</v>
      </c>
      <c r="T53" s="36">
        <f>SUMIFS(СВЦЭМ!$D$33:$D$776,СВЦЭМ!$A$33:$A$776,$A53,СВЦЭМ!$B$33:$B$776,T$47)+'СЕТ СН'!$G$11+СВЦЭМ!$D$10+'СЕТ СН'!$G$5-'СЕТ СН'!$G$21</f>
        <v>3184.2136632500001</v>
      </c>
      <c r="U53" s="36">
        <f>SUMIFS(СВЦЭМ!$D$33:$D$776,СВЦЭМ!$A$33:$A$776,$A53,СВЦЭМ!$B$33:$B$776,U$47)+'СЕТ СН'!$G$11+СВЦЭМ!$D$10+'СЕТ СН'!$G$5-'СЕТ СН'!$G$21</f>
        <v>3171.8765533200003</v>
      </c>
      <c r="V53" s="36">
        <f>SUMIFS(СВЦЭМ!$D$33:$D$776,СВЦЭМ!$A$33:$A$776,$A53,СВЦЭМ!$B$33:$B$776,V$47)+'СЕТ СН'!$G$11+СВЦЭМ!$D$10+'СЕТ СН'!$G$5-'СЕТ СН'!$G$21</f>
        <v>3175.9044549200003</v>
      </c>
      <c r="W53" s="36">
        <f>SUMIFS(СВЦЭМ!$D$33:$D$776,СВЦЭМ!$A$33:$A$776,$A53,СВЦЭМ!$B$33:$B$776,W$47)+'СЕТ СН'!$G$11+СВЦЭМ!$D$10+'СЕТ СН'!$G$5-'СЕТ СН'!$G$21</f>
        <v>3168.5218569400004</v>
      </c>
      <c r="X53" s="36">
        <f>SUMIFS(СВЦЭМ!$D$33:$D$776,СВЦЭМ!$A$33:$A$776,$A53,СВЦЭМ!$B$33:$B$776,X$47)+'СЕТ СН'!$G$11+СВЦЭМ!$D$10+'СЕТ СН'!$G$5-'СЕТ СН'!$G$21</f>
        <v>3171.0422106000001</v>
      </c>
      <c r="Y53" s="36">
        <f>SUMIFS(СВЦЭМ!$D$33:$D$776,СВЦЭМ!$A$33:$A$776,$A53,СВЦЭМ!$B$33:$B$776,Y$47)+'СЕТ СН'!$G$11+СВЦЭМ!$D$10+'СЕТ СН'!$G$5-'СЕТ СН'!$G$21</f>
        <v>3206.9874892000003</v>
      </c>
    </row>
    <row r="54" spans="1:25" ht="15.75" x14ac:dyDescent="0.2">
      <c r="A54" s="35">
        <f t="shared" si="1"/>
        <v>44081</v>
      </c>
      <c r="B54" s="36">
        <f>SUMIFS(СВЦЭМ!$D$33:$D$776,СВЦЭМ!$A$33:$A$776,$A54,СВЦЭМ!$B$33:$B$776,B$47)+'СЕТ СН'!$G$11+СВЦЭМ!$D$10+'СЕТ СН'!$G$5-'СЕТ СН'!$G$21</f>
        <v>3335.0807569400004</v>
      </c>
      <c r="C54" s="36">
        <f>SUMIFS(СВЦЭМ!$D$33:$D$776,СВЦЭМ!$A$33:$A$776,$A54,СВЦЭМ!$B$33:$B$776,C$47)+'СЕТ СН'!$G$11+СВЦЭМ!$D$10+'СЕТ СН'!$G$5-'СЕТ СН'!$G$21</f>
        <v>3372.3179490400003</v>
      </c>
      <c r="D54" s="36">
        <f>SUMIFS(СВЦЭМ!$D$33:$D$776,СВЦЭМ!$A$33:$A$776,$A54,СВЦЭМ!$B$33:$B$776,D$47)+'СЕТ СН'!$G$11+СВЦЭМ!$D$10+'СЕТ СН'!$G$5-'СЕТ СН'!$G$21</f>
        <v>3386.5617157300003</v>
      </c>
      <c r="E54" s="36">
        <f>SUMIFS(СВЦЭМ!$D$33:$D$776,СВЦЭМ!$A$33:$A$776,$A54,СВЦЭМ!$B$33:$B$776,E$47)+'СЕТ СН'!$G$11+СВЦЭМ!$D$10+'СЕТ СН'!$G$5-'СЕТ СН'!$G$21</f>
        <v>3408.0959545200003</v>
      </c>
      <c r="F54" s="36">
        <f>SUMIFS(СВЦЭМ!$D$33:$D$776,СВЦЭМ!$A$33:$A$776,$A54,СВЦЭМ!$B$33:$B$776,F$47)+'СЕТ СН'!$G$11+СВЦЭМ!$D$10+'СЕТ СН'!$G$5-'СЕТ СН'!$G$21</f>
        <v>3407.8077395500004</v>
      </c>
      <c r="G54" s="36">
        <f>SUMIFS(СВЦЭМ!$D$33:$D$776,СВЦЭМ!$A$33:$A$776,$A54,СВЦЭМ!$B$33:$B$776,G$47)+'СЕТ СН'!$G$11+СВЦЭМ!$D$10+'СЕТ СН'!$G$5-'СЕТ СН'!$G$21</f>
        <v>3397.8445022200003</v>
      </c>
      <c r="H54" s="36">
        <f>SUMIFS(СВЦЭМ!$D$33:$D$776,СВЦЭМ!$A$33:$A$776,$A54,СВЦЭМ!$B$33:$B$776,H$47)+'СЕТ СН'!$G$11+СВЦЭМ!$D$10+'СЕТ СН'!$G$5-'СЕТ СН'!$G$21</f>
        <v>3377.8874487700004</v>
      </c>
      <c r="I54" s="36">
        <f>SUMIFS(СВЦЭМ!$D$33:$D$776,СВЦЭМ!$A$33:$A$776,$A54,СВЦЭМ!$B$33:$B$776,I$47)+'СЕТ СН'!$G$11+СВЦЭМ!$D$10+'СЕТ СН'!$G$5-'СЕТ СН'!$G$21</f>
        <v>3350.38513986</v>
      </c>
      <c r="J54" s="36">
        <f>SUMIFS(СВЦЭМ!$D$33:$D$776,СВЦЭМ!$A$33:$A$776,$A54,СВЦЭМ!$B$33:$B$776,J$47)+'СЕТ СН'!$G$11+СВЦЭМ!$D$10+'СЕТ СН'!$G$5-'СЕТ СН'!$G$21</f>
        <v>3314.7911791000001</v>
      </c>
      <c r="K54" s="36">
        <f>SUMIFS(СВЦЭМ!$D$33:$D$776,СВЦЭМ!$A$33:$A$776,$A54,СВЦЭМ!$B$33:$B$776,K$47)+'СЕТ СН'!$G$11+СВЦЭМ!$D$10+'СЕТ СН'!$G$5-'СЕТ СН'!$G$21</f>
        <v>3275.7193429400004</v>
      </c>
      <c r="L54" s="36">
        <f>SUMIFS(СВЦЭМ!$D$33:$D$776,СВЦЭМ!$A$33:$A$776,$A54,СВЦЭМ!$B$33:$B$776,L$47)+'СЕТ СН'!$G$11+СВЦЭМ!$D$10+'СЕТ СН'!$G$5-'СЕТ СН'!$G$21</f>
        <v>3261.0665613800002</v>
      </c>
      <c r="M54" s="36">
        <f>SUMIFS(СВЦЭМ!$D$33:$D$776,СВЦЭМ!$A$33:$A$776,$A54,СВЦЭМ!$B$33:$B$776,M$47)+'СЕТ СН'!$G$11+СВЦЭМ!$D$10+'СЕТ СН'!$G$5-'СЕТ СН'!$G$21</f>
        <v>3224.8602673800001</v>
      </c>
      <c r="N54" s="36">
        <f>SUMIFS(СВЦЭМ!$D$33:$D$776,СВЦЭМ!$A$33:$A$776,$A54,СВЦЭМ!$B$33:$B$776,N$47)+'СЕТ СН'!$G$11+СВЦЭМ!$D$10+'СЕТ СН'!$G$5-'СЕТ СН'!$G$21</f>
        <v>3191.1398878100003</v>
      </c>
      <c r="O54" s="36">
        <f>SUMIFS(СВЦЭМ!$D$33:$D$776,СВЦЭМ!$A$33:$A$776,$A54,СВЦЭМ!$B$33:$B$776,O$47)+'СЕТ СН'!$G$11+СВЦЭМ!$D$10+'СЕТ СН'!$G$5-'СЕТ СН'!$G$21</f>
        <v>3186.46753782</v>
      </c>
      <c r="P54" s="36">
        <f>SUMIFS(СВЦЭМ!$D$33:$D$776,СВЦЭМ!$A$33:$A$776,$A54,СВЦЭМ!$B$33:$B$776,P$47)+'СЕТ СН'!$G$11+СВЦЭМ!$D$10+'СЕТ СН'!$G$5-'СЕТ СН'!$G$21</f>
        <v>3183.1811538400002</v>
      </c>
      <c r="Q54" s="36">
        <f>SUMIFS(СВЦЭМ!$D$33:$D$776,СВЦЭМ!$A$33:$A$776,$A54,СВЦЭМ!$B$33:$B$776,Q$47)+'СЕТ СН'!$G$11+СВЦЭМ!$D$10+'СЕТ СН'!$G$5-'СЕТ СН'!$G$21</f>
        <v>3180.2858457400002</v>
      </c>
      <c r="R54" s="36">
        <f>SUMIFS(СВЦЭМ!$D$33:$D$776,СВЦЭМ!$A$33:$A$776,$A54,СВЦЭМ!$B$33:$B$776,R$47)+'СЕТ СН'!$G$11+СВЦЭМ!$D$10+'СЕТ СН'!$G$5-'СЕТ СН'!$G$21</f>
        <v>3178.0043509500001</v>
      </c>
      <c r="S54" s="36">
        <f>SUMIFS(СВЦЭМ!$D$33:$D$776,СВЦЭМ!$A$33:$A$776,$A54,СВЦЭМ!$B$33:$B$776,S$47)+'СЕТ СН'!$G$11+СВЦЭМ!$D$10+'СЕТ СН'!$G$5-'СЕТ СН'!$G$21</f>
        <v>3185.2205854900003</v>
      </c>
      <c r="T54" s="36">
        <f>SUMIFS(СВЦЭМ!$D$33:$D$776,СВЦЭМ!$A$33:$A$776,$A54,СВЦЭМ!$B$33:$B$776,T$47)+'СЕТ СН'!$G$11+СВЦЭМ!$D$10+'СЕТ СН'!$G$5-'СЕТ СН'!$G$21</f>
        <v>3191.6310896100003</v>
      </c>
      <c r="U54" s="36">
        <f>SUMIFS(СВЦЭМ!$D$33:$D$776,СВЦЭМ!$A$33:$A$776,$A54,СВЦЭМ!$B$33:$B$776,U$47)+'СЕТ СН'!$G$11+СВЦЭМ!$D$10+'СЕТ СН'!$G$5-'СЕТ СН'!$G$21</f>
        <v>3193.7033008300004</v>
      </c>
      <c r="V54" s="36">
        <f>SUMIFS(СВЦЭМ!$D$33:$D$776,СВЦЭМ!$A$33:$A$776,$A54,СВЦЭМ!$B$33:$B$776,V$47)+'СЕТ СН'!$G$11+СВЦЭМ!$D$10+'СЕТ СН'!$G$5-'СЕТ СН'!$G$21</f>
        <v>3194.4471500400005</v>
      </c>
      <c r="W54" s="36">
        <f>SUMIFS(СВЦЭМ!$D$33:$D$776,СВЦЭМ!$A$33:$A$776,$A54,СВЦЭМ!$B$33:$B$776,W$47)+'СЕТ СН'!$G$11+СВЦЭМ!$D$10+'СЕТ СН'!$G$5-'СЕТ СН'!$G$21</f>
        <v>3196.0844414800004</v>
      </c>
      <c r="X54" s="36">
        <f>SUMIFS(СВЦЭМ!$D$33:$D$776,СВЦЭМ!$A$33:$A$776,$A54,СВЦЭМ!$B$33:$B$776,X$47)+'СЕТ СН'!$G$11+СВЦЭМ!$D$10+'СЕТ СН'!$G$5-'СЕТ СН'!$G$21</f>
        <v>3185.2774825400002</v>
      </c>
      <c r="Y54" s="36">
        <f>SUMIFS(СВЦЭМ!$D$33:$D$776,СВЦЭМ!$A$33:$A$776,$A54,СВЦЭМ!$B$33:$B$776,Y$47)+'СЕТ СН'!$G$11+СВЦЭМ!$D$10+'СЕТ СН'!$G$5-'СЕТ СН'!$G$21</f>
        <v>3274.2443610800001</v>
      </c>
    </row>
    <row r="55" spans="1:25" ht="15.75" x14ac:dyDescent="0.2">
      <c r="A55" s="35">
        <f t="shared" si="1"/>
        <v>44082</v>
      </c>
      <c r="B55" s="36">
        <f>SUMIFS(СВЦЭМ!$D$33:$D$776,СВЦЭМ!$A$33:$A$776,$A55,СВЦЭМ!$B$33:$B$776,B$47)+'СЕТ СН'!$G$11+СВЦЭМ!$D$10+'СЕТ СН'!$G$5-'СЕТ СН'!$G$21</f>
        <v>3308.93896382</v>
      </c>
      <c r="C55" s="36">
        <f>SUMIFS(СВЦЭМ!$D$33:$D$776,СВЦЭМ!$A$33:$A$776,$A55,СВЦЭМ!$B$33:$B$776,C$47)+'СЕТ СН'!$G$11+СВЦЭМ!$D$10+'СЕТ СН'!$G$5-'СЕТ СН'!$G$21</f>
        <v>3355.8570702900001</v>
      </c>
      <c r="D55" s="36">
        <f>SUMIFS(СВЦЭМ!$D$33:$D$776,СВЦЭМ!$A$33:$A$776,$A55,СВЦЭМ!$B$33:$B$776,D$47)+'СЕТ СН'!$G$11+СВЦЭМ!$D$10+'СЕТ СН'!$G$5-'СЕТ СН'!$G$21</f>
        <v>3410.8690514899999</v>
      </c>
      <c r="E55" s="36">
        <f>SUMIFS(СВЦЭМ!$D$33:$D$776,СВЦЭМ!$A$33:$A$776,$A55,СВЦЭМ!$B$33:$B$776,E$47)+'СЕТ СН'!$G$11+СВЦЭМ!$D$10+'СЕТ СН'!$G$5-'СЕТ СН'!$G$21</f>
        <v>3433.47817003</v>
      </c>
      <c r="F55" s="36">
        <f>SUMIFS(СВЦЭМ!$D$33:$D$776,СВЦЭМ!$A$33:$A$776,$A55,СВЦЭМ!$B$33:$B$776,F$47)+'СЕТ СН'!$G$11+СВЦЭМ!$D$10+'СЕТ СН'!$G$5-'СЕТ СН'!$G$21</f>
        <v>3401.3304043800003</v>
      </c>
      <c r="G55" s="36">
        <f>SUMIFS(СВЦЭМ!$D$33:$D$776,СВЦЭМ!$A$33:$A$776,$A55,СВЦЭМ!$B$33:$B$776,G$47)+'СЕТ СН'!$G$11+СВЦЭМ!$D$10+'СЕТ СН'!$G$5-'СЕТ СН'!$G$21</f>
        <v>3363.8728432100002</v>
      </c>
      <c r="H55" s="36">
        <f>SUMIFS(СВЦЭМ!$D$33:$D$776,СВЦЭМ!$A$33:$A$776,$A55,СВЦЭМ!$B$33:$B$776,H$47)+'СЕТ СН'!$G$11+СВЦЭМ!$D$10+'СЕТ СН'!$G$5-'СЕТ СН'!$G$21</f>
        <v>3317.3308077700003</v>
      </c>
      <c r="I55" s="36">
        <f>SUMIFS(СВЦЭМ!$D$33:$D$776,СВЦЭМ!$A$33:$A$776,$A55,СВЦЭМ!$B$33:$B$776,I$47)+'СЕТ СН'!$G$11+СВЦЭМ!$D$10+'СЕТ СН'!$G$5-'СЕТ СН'!$G$21</f>
        <v>3286.7806442800002</v>
      </c>
      <c r="J55" s="36">
        <f>SUMIFS(СВЦЭМ!$D$33:$D$776,СВЦЭМ!$A$33:$A$776,$A55,СВЦЭМ!$B$33:$B$776,J$47)+'СЕТ СН'!$G$11+СВЦЭМ!$D$10+'СЕТ СН'!$G$5-'СЕТ СН'!$G$21</f>
        <v>3234.0087378300004</v>
      </c>
      <c r="K55" s="36">
        <f>SUMIFS(СВЦЭМ!$D$33:$D$776,СВЦЭМ!$A$33:$A$776,$A55,СВЦЭМ!$B$33:$B$776,K$47)+'СЕТ СН'!$G$11+СВЦЭМ!$D$10+'СЕТ СН'!$G$5-'СЕТ СН'!$G$21</f>
        <v>3233.2391886700002</v>
      </c>
      <c r="L55" s="36">
        <f>SUMIFS(СВЦЭМ!$D$33:$D$776,СВЦЭМ!$A$33:$A$776,$A55,СВЦЭМ!$B$33:$B$776,L$47)+'СЕТ СН'!$G$11+СВЦЭМ!$D$10+'СЕТ СН'!$G$5-'СЕТ СН'!$G$21</f>
        <v>3191.8903266300003</v>
      </c>
      <c r="M55" s="36">
        <f>SUMIFS(СВЦЭМ!$D$33:$D$776,СВЦЭМ!$A$33:$A$776,$A55,СВЦЭМ!$B$33:$B$776,M$47)+'СЕТ СН'!$G$11+СВЦЭМ!$D$10+'СЕТ СН'!$G$5-'СЕТ СН'!$G$21</f>
        <v>3178.9227389400003</v>
      </c>
      <c r="N55" s="36">
        <f>SUMIFS(СВЦЭМ!$D$33:$D$776,СВЦЭМ!$A$33:$A$776,$A55,СВЦЭМ!$B$33:$B$776,N$47)+'СЕТ СН'!$G$11+СВЦЭМ!$D$10+'СЕТ СН'!$G$5-'СЕТ СН'!$G$21</f>
        <v>3111.7879422700003</v>
      </c>
      <c r="O55" s="36">
        <f>SUMIFS(СВЦЭМ!$D$33:$D$776,СВЦЭМ!$A$33:$A$776,$A55,СВЦЭМ!$B$33:$B$776,O$47)+'СЕТ СН'!$G$11+СВЦЭМ!$D$10+'СЕТ СН'!$G$5-'СЕТ СН'!$G$21</f>
        <v>3101.7720439500004</v>
      </c>
      <c r="P55" s="36">
        <f>SUMIFS(СВЦЭМ!$D$33:$D$776,СВЦЭМ!$A$33:$A$776,$A55,СВЦЭМ!$B$33:$B$776,P$47)+'СЕТ СН'!$G$11+СВЦЭМ!$D$10+'СЕТ СН'!$G$5-'СЕТ СН'!$G$21</f>
        <v>3102.5095954900003</v>
      </c>
      <c r="Q55" s="36">
        <f>SUMIFS(СВЦЭМ!$D$33:$D$776,СВЦЭМ!$A$33:$A$776,$A55,СВЦЭМ!$B$33:$B$776,Q$47)+'СЕТ СН'!$G$11+СВЦЭМ!$D$10+'СЕТ СН'!$G$5-'СЕТ СН'!$G$21</f>
        <v>3108.1082244400004</v>
      </c>
      <c r="R55" s="36">
        <f>SUMIFS(СВЦЭМ!$D$33:$D$776,СВЦЭМ!$A$33:$A$776,$A55,СВЦЭМ!$B$33:$B$776,R$47)+'СЕТ СН'!$G$11+СВЦЭМ!$D$10+'СЕТ СН'!$G$5-'СЕТ СН'!$G$21</f>
        <v>3090.92188317</v>
      </c>
      <c r="S55" s="36">
        <f>SUMIFS(СВЦЭМ!$D$33:$D$776,СВЦЭМ!$A$33:$A$776,$A55,СВЦЭМ!$B$33:$B$776,S$47)+'СЕТ СН'!$G$11+СВЦЭМ!$D$10+'СЕТ СН'!$G$5-'СЕТ СН'!$G$21</f>
        <v>3107.9822763900002</v>
      </c>
      <c r="T55" s="36">
        <f>SUMIFS(СВЦЭМ!$D$33:$D$776,СВЦЭМ!$A$33:$A$776,$A55,СВЦЭМ!$B$33:$B$776,T$47)+'СЕТ СН'!$G$11+СВЦЭМ!$D$10+'СЕТ СН'!$G$5-'СЕТ СН'!$G$21</f>
        <v>3117.0789714500002</v>
      </c>
      <c r="U55" s="36">
        <f>SUMIFS(СВЦЭМ!$D$33:$D$776,СВЦЭМ!$A$33:$A$776,$A55,СВЦЭМ!$B$33:$B$776,U$47)+'СЕТ СН'!$G$11+СВЦЭМ!$D$10+'СЕТ СН'!$G$5-'СЕТ СН'!$G$21</f>
        <v>3128.76489429</v>
      </c>
      <c r="V55" s="36">
        <f>SUMIFS(СВЦЭМ!$D$33:$D$776,СВЦЭМ!$A$33:$A$776,$A55,СВЦЭМ!$B$33:$B$776,V$47)+'СЕТ СН'!$G$11+СВЦЭМ!$D$10+'СЕТ СН'!$G$5-'СЕТ СН'!$G$21</f>
        <v>3141.3074664600003</v>
      </c>
      <c r="W55" s="36">
        <f>SUMIFS(СВЦЭМ!$D$33:$D$776,СВЦЭМ!$A$33:$A$776,$A55,СВЦЭМ!$B$33:$B$776,W$47)+'СЕТ СН'!$G$11+СВЦЭМ!$D$10+'СЕТ СН'!$G$5-'СЕТ СН'!$G$21</f>
        <v>3137.2365658000003</v>
      </c>
      <c r="X55" s="36">
        <f>SUMIFS(СВЦЭМ!$D$33:$D$776,СВЦЭМ!$A$33:$A$776,$A55,СВЦЭМ!$B$33:$B$776,X$47)+'СЕТ СН'!$G$11+СВЦЭМ!$D$10+'СЕТ СН'!$G$5-'СЕТ СН'!$G$21</f>
        <v>3139.9089460600003</v>
      </c>
      <c r="Y55" s="36">
        <f>SUMIFS(СВЦЭМ!$D$33:$D$776,СВЦЭМ!$A$33:$A$776,$A55,СВЦЭМ!$B$33:$B$776,Y$47)+'СЕТ СН'!$G$11+СВЦЭМ!$D$10+'СЕТ СН'!$G$5-'СЕТ СН'!$G$21</f>
        <v>3233.6245438000001</v>
      </c>
    </row>
    <row r="56" spans="1:25" ht="15.75" x14ac:dyDescent="0.2">
      <c r="A56" s="35">
        <f t="shared" si="1"/>
        <v>44083</v>
      </c>
      <c r="B56" s="36">
        <f>SUMIFS(СВЦЭМ!$D$33:$D$776,СВЦЭМ!$A$33:$A$776,$A56,СВЦЭМ!$B$33:$B$776,B$47)+'СЕТ СН'!$G$11+СВЦЭМ!$D$10+'СЕТ СН'!$G$5-'СЕТ СН'!$G$21</f>
        <v>3314.0970085100003</v>
      </c>
      <c r="C56" s="36">
        <f>SUMIFS(СВЦЭМ!$D$33:$D$776,СВЦЭМ!$A$33:$A$776,$A56,СВЦЭМ!$B$33:$B$776,C$47)+'СЕТ СН'!$G$11+СВЦЭМ!$D$10+'СЕТ СН'!$G$5-'СЕТ СН'!$G$21</f>
        <v>3348.9065111500004</v>
      </c>
      <c r="D56" s="36">
        <f>SUMIFS(СВЦЭМ!$D$33:$D$776,СВЦЭМ!$A$33:$A$776,$A56,СВЦЭМ!$B$33:$B$776,D$47)+'СЕТ СН'!$G$11+СВЦЭМ!$D$10+'СЕТ СН'!$G$5-'СЕТ СН'!$G$21</f>
        <v>3382.8670391900005</v>
      </c>
      <c r="E56" s="36">
        <f>SUMIFS(СВЦЭМ!$D$33:$D$776,СВЦЭМ!$A$33:$A$776,$A56,СВЦЭМ!$B$33:$B$776,E$47)+'СЕТ СН'!$G$11+СВЦЭМ!$D$10+'СЕТ СН'!$G$5-'СЕТ СН'!$G$21</f>
        <v>3396.9328638700003</v>
      </c>
      <c r="F56" s="36">
        <f>SUMIFS(СВЦЭМ!$D$33:$D$776,СВЦЭМ!$A$33:$A$776,$A56,СВЦЭМ!$B$33:$B$776,F$47)+'СЕТ СН'!$G$11+СВЦЭМ!$D$10+'СЕТ СН'!$G$5-'СЕТ СН'!$G$21</f>
        <v>3372.7460631600002</v>
      </c>
      <c r="G56" s="36">
        <f>SUMIFS(СВЦЭМ!$D$33:$D$776,СВЦЭМ!$A$33:$A$776,$A56,СВЦЭМ!$B$33:$B$776,G$47)+'СЕТ СН'!$G$11+СВЦЭМ!$D$10+'СЕТ СН'!$G$5-'СЕТ СН'!$G$21</f>
        <v>3361.0389311100002</v>
      </c>
      <c r="H56" s="36">
        <f>SUMIFS(СВЦЭМ!$D$33:$D$776,СВЦЭМ!$A$33:$A$776,$A56,СВЦЭМ!$B$33:$B$776,H$47)+'СЕТ СН'!$G$11+СВЦЭМ!$D$10+'СЕТ СН'!$G$5-'СЕТ СН'!$G$21</f>
        <v>3336.5338314500004</v>
      </c>
      <c r="I56" s="36">
        <f>SUMIFS(СВЦЭМ!$D$33:$D$776,СВЦЭМ!$A$33:$A$776,$A56,СВЦЭМ!$B$33:$B$776,I$47)+'СЕТ СН'!$G$11+СВЦЭМ!$D$10+'СЕТ СН'!$G$5-'СЕТ СН'!$G$21</f>
        <v>3327.9376126500001</v>
      </c>
      <c r="J56" s="36">
        <f>SUMIFS(СВЦЭМ!$D$33:$D$776,СВЦЭМ!$A$33:$A$776,$A56,СВЦЭМ!$B$33:$B$776,J$47)+'СЕТ СН'!$G$11+СВЦЭМ!$D$10+'СЕТ СН'!$G$5-'СЕТ СН'!$G$21</f>
        <v>3280.1866936700003</v>
      </c>
      <c r="K56" s="36">
        <f>SUMIFS(СВЦЭМ!$D$33:$D$776,СВЦЭМ!$A$33:$A$776,$A56,СВЦЭМ!$B$33:$B$776,K$47)+'СЕТ СН'!$G$11+СВЦЭМ!$D$10+'СЕТ СН'!$G$5-'СЕТ СН'!$G$21</f>
        <v>3269.8195024700003</v>
      </c>
      <c r="L56" s="36">
        <f>SUMIFS(СВЦЭМ!$D$33:$D$776,СВЦЭМ!$A$33:$A$776,$A56,СВЦЭМ!$B$33:$B$776,L$47)+'СЕТ СН'!$G$11+СВЦЭМ!$D$10+'СЕТ СН'!$G$5-'СЕТ СН'!$G$21</f>
        <v>3252.3521073100001</v>
      </c>
      <c r="M56" s="36">
        <f>SUMIFS(СВЦЭМ!$D$33:$D$776,СВЦЭМ!$A$33:$A$776,$A56,СВЦЭМ!$B$33:$B$776,M$47)+'СЕТ СН'!$G$11+СВЦЭМ!$D$10+'СЕТ СН'!$G$5-'СЕТ СН'!$G$21</f>
        <v>3193.5548062800003</v>
      </c>
      <c r="N56" s="36">
        <f>SUMIFS(СВЦЭМ!$D$33:$D$776,СВЦЭМ!$A$33:$A$776,$A56,СВЦЭМ!$B$33:$B$776,N$47)+'СЕТ СН'!$G$11+СВЦЭМ!$D$10+'СЕТ СН'!$G$5-'СЕТ СН'!$G$21</f>
        <v>3131.0626382500004</v>
      </c>
      <c r="O56" s="36">
        <f>SUMIFS(СВЦЭМ!$D$33:$D$776,СВЦЭМ!$A$33:$A$776,$A56,СВЦЭМ!$B$33:$B$776,O$47)+'СЕТ СН'!$G$11+СВЦЭМ!$D$10+'СЕТ СН'!$G$5-'СЕТ СН'!$G$21</f>
        <v>3128.7078206700003</v>
      </c>
      <c r="P56" s="36">
        <f>SUMIFS(СВЦЭМ!$D$33:$D$776,СВЦЭМ!$A$33:$A$776,$A56,СВЦЭМ!$B$33:$B$776,P$47)+'СЕТ СН'!$G$11+СВЦЭМ!$D$10+'СЕТ СН'!$G$5-'СЕТ СН'!$G$21</f>
        <v>3129.9895122900002</v>
      </c>
      <c r="Q56" s="36">
        <f>SUMIFS(СВЦЭМ!$D$33:$D$776,СВЦЭМ!$A$33:$A$776,$A56,СВЦЭМ!$B$33:$B$776,Q$47)+'СЕТ СН'!$G$11+СВЦЭМ!$D$10+'СЕТ СН'!$G$5-'СЕТ СН'!$G$21</f>
        <v>3135.4443063400004</v>
      </c>
      <c r="R56" s="36">
        <f>SUMIFS(СВЦЭМ!$D$33:$D$776,СВЦЭМ!$A$33:$A$776,$A56,СВЦЭМ!$B$33:$B$776,R$47)+'СЕТ СН'!$G$11+СВЦЭМ!$D$10+'СЕТ СН'!$G$5-'СЕТ СН'!$G$21</f>
        <v>3124.4507252800004</v>
      </c>
      <c r="S56" s="36">
        <f>SUMIFS(СВЦЭМ!$D$33:$D$776,СВЦЭМ!$A$33:$A$776,$A56,СВЦЭМ!$B$33:$B$776,S$47)+'СЕТ СН'!$G$11+СВЦЭМ!$D$10+'СЕТ СН'!$G$5-'СЕТ СН'!$G$21</f>
        <v>3124.1411481200003</v>
      </c>
      <c r="T56" s="36">
        <f>SUMIFS(СВЦЭМ!$D$33:$D$776,СВЦЭМ!$A$33:$A$776,$A56,СВЦЭМ!$B$33:$B$776,T$47)+'СЕТ СН'!$G$11+СВЦЭМ!$D$10+'СЕТ СН'!$G$5-'СЕТ СН'!$G$21</f>
        <v>3130.1622269900004</v>
      </c>
      <c r="U56" s="36">
        <f>SUMIFS(СВЦЭМ!$D$33:$D$776,СВЦЭМ!$A$33:$A$776,$A56,СВЦЭМ!$B$33:$B$776,U$47)+'СЕТ СН'!$G$11+СВЦЭМ!$D$10+'СЕТ СН'!$G$5-'СЕТ СН'!$G$21</f>
        <v>3145.5336390800003</v>
      </c>
      <c r="V56" s="36">
        <f>SUMIFS(СВЦЭМ!$D$33:$D$776,СВЦЭМ!$A$33:$A$776,$A56,СВЦЭМ!$B$33:$B$776,V$47)+'СЕТ СН'!$G$11+СВЦЭМ!$D$10+'СЕТ СН'!$G$5-'СЕТ СН'!$G$21</f>
        <v>3141.6956053000004</v>
      </c>
      <c r="W56" s="36">
        <f>SUMIFS(СВЦЭМ!$D$33:$D$776,СВЦЭМ!$A$33:$A$776,$A56,СВЦЭМ!$B$33:$B$776,W$47)+'СЕТ СН'!$G$11+СВЦЭМ!$D$10+'СЕТ СН'!$G$5-'СЕТ СН'!$G$21</f>
        <v>3136.5217442500002</v>
      </c>
      <c r="X56" s="36">
        <f>SUMIFS(СВЦЭМ!$D$33:$D$776,СВЦЭМ!$A$33:$A$776,$A56,СВЦЭМ!$B$33:$B$776,X$47)+'СЕТ СН'!$G$11+СВЦЭМ!$D$10+'СЕТ СН'!$G$5-'СЕТ СН'!$G$21</f>
        <v>3158.08582806</v>
      </c>
      <c r="Y56" s="36">
        <f>SUMIFS(СВЦЭМ!$D$33:$D$776,СВЦЭМ!$A$33:$A$776,$A56,СВЦЭМ!$B$33:$B$776,Y$47)+'СЕТ СН'!$G$11+СВЦЭМ!$D$10+'СЕТ СН'!$G$5-'СЕТ СН'!$G$21</f>
        <v>3257.7914688600004</v>
      </c>
    </row>
    <row r="57" spans="1:25" ht="15.75" x14ac:dyDescent="0.2">
      <c r="A57" s="35">
        <f t="shared" si="1"/>
        <v>44084</v>
      </c>
      <c r="B57" s="36">
        <f>SUMIFS(СВЦЭМ!$D$33:$D$776,СВЦЭМ!$A$33:$A$776,$A57,СВЦЭМ!$B$33:$B$776,B$47)+'СЕТ СН'!$G$11+СВЦЭМ!$D$10+'СЕТ СН'!$G$5-'СЕТ СН'!$G$21</f>
        <v>3275.9084618700003</v>
      </c>
      <c r="C57" s="36">
        <f>SUMIFS(СВЦЭМ!$D$33:$D$776,СВЦЭМ!$A$33:$A$776,$A57,СВЦЭМ!$B$33:$B$776,C$47)+'СЕТ СН'!$G$11+СВЦЭМ!$D$10+'СЕТ СН'!$G$5-'СЕТ СН'!$G$21</f>
        <v>3325.3386731400001</v>
      </c>
      <c r="D57" s="36">
        <f>SUMIFS(СВЦЭМ!$D$33:$D$776,СВЦЭМ!$A$33:$A$776,$A57,СВЦЭМ!$B$33:$B$776,D$47)+'СЕТ СН'!$G$11+СВЦЭМ!$D$10+'СЕТ СН'!$G$5-'СЕТ СН'!$G$21</f>
        <v>3346.9651606300004</v>
      </c>
      <c r="E57" s="36">
        <f>SUMIFS(СВЦЭМ!$D$33:$D$776,СВЦЭМ!$A$33:$A$776,$A57,СВЦЭМ!$B$33:$B$776,E$47)+'СЕТ СН'!$G$11+СВЦЭМ!$D$10+'СЕТ СН'!$G$5-'СЕТ СН'!$G$21</f>
        <v>3356.9518833900001</v>
      </c>
      <c r="F57" s="36">
        <f>SUMIFS(СВЦЭМ!$D$33:$D$776,СВЦЭМ!$A$33:$A$776,$A57,СВЦЭМ!$B$33:$B$776,F$47)+'СЕТ СН'!$G$11+СВЦЭМ!$D$10+'СЕТ СН'!$G$5-'СЕТ СН'!$G$21</f>
        <v>3358.6394610699999</v>
      </c>
      <c r="G57" s="36">
        <f>SUMIFS(СВЦЭМ!$D$33:$D$776,СВЦЭМ!$A$33:$A$776,$A57,СВЦЭМ!$B$33:$B$776,G$47)+'СЕТ СН'!$G$11+СВЦЭМ!$D$10+'СЕТ СН'!$G$5-'СЕТ СН'!$G$21</f>
        <v>3336.8194059400003</v>
      </c>
      <c r="H57" s="36">
        <f>SUMIFS(СВЦЭМ!$D$33:$D$776,СВЦЭМ!$A$33:$A$776,$A57,СВЦЭМ!$B$33:$B$776,H$47)+'СЕТ СН'!$G$11+СВЦЭМ!$D$10+'СЕТ СН'!$G$5-'СЕТ СН'!$G$21</f>
        <v>3289.8272765700003</v>
      </c>
      <c r="I57" s="36">
        <f>SUMIFS(СВЦЭМ!$D$33:$D$776,СВЦЭМ!$A$33:$A$776,$A57,СВЦЭМ!$B$33:$B$776,I$47)+'СЕТ СН'!$G$11+СВЦЭМ!$D$10+'СЕТ СН'!$G$5-'СЕТ СН'!$G$21</f>
        <v>3246.3429655700002</v>
      </c>
      <c r="J57" s="36">
        <f>SUMIFS(СВЦЭМ!$D$33:$D$776,СВЦЭМ!$A$33:$A$776,$A57,СВЦЭМ!$B$33:$B$776,J$47)+'СЕТ СН'!$G$11+СВЦЭМ!$D$10+'СЕТ СН'!$G$5-'СЕТ СН'!$G$21</f>
        <v>3225.5010896100002</v>
      </c>
      <c r="K57" s="36">
        <f>SUMIFS(СВЦЭМ!$D$33:$D$776,СВЦЭМ!$A$33:$A$776,$A57,СВЦЭМ!$B$33:$B$776,K$47)+'СЕТ СН'!$G$11+СВЦЭМ!$D$10+'СЕТ СН'!$G$5-'СЕТ СН'!$G$21</f>
        <v>3233.3146934900001</v>
      </c>
      <c r="L57" s="36">
        <f>SUMIFS(СВЦЭМ!$D$33:$D$776,СВЦЭМ!$A$33:$A$776,$A57,СВЦЭМ!$B$33:$B$776,L$47)+'СЕТ СН'!$G$11+СВЦЭМ!$D$10+'СЕТ СН'!$G$5-'СЕТ СН'!$G$21</f>
        <v>3238.8789991800004</v>
      </c>
      <c r="M57" s="36">
        <f>SUMIFS(СВЦЭМ!$D$33:$D$776,СВЦЭМ!$A$33:$A$776,$A57,СВЦЭМ!$B$33:$B$776,M$47)+'СЕТ СН'!$G$11+СВЦЭМ!$D$10+'СЕТ СН'!$G$5-'СЕТ СН'!$G$21</f>
        <v>3192.3394783900003</v>
      </c>
      <c r="N57" s="36">
        <f>SUMIFS(СВЦЭМ!$D$33:$D$776,СВЦЭМ!$A$33:$A$776,$A57,СВЦЭМ!$B$33:$B$776,N$47)+'СЕТ СН'!$G$11+СВЦЭМ!$D$10+'СЕТ СН'!$G$5-'СЕТ СН'!$G$21</f>
        <v>3114.2016805500002</v>
      </c>
      <c r="O57" s="36">
        <f>SUMIFS(СВЦЭМ!$D$33:$D$776,СВЦЭМ!$A$33:$A$776,$A57,СВЦЭМ!$B$33:$B$776,O$47)+'СЕТ СН'!$G$11+СВЦЭМ!$D$10+'СЕТ СН'!$G$5-'СЕТ СН'!$G$21</f>
        <v>3100.6117431500002</v>
      </c>
      <c r="P57" s="36">
        <f>SUMIFS(СВЦЭМ!$D$33:$D$776,СВЦЭМ!$A$33:$A$776,$A57,СВЦЭМ!$B$33:$B$776,P$47)+'СЕТ СН'!$G$11+СВЦЭМ!$D$10+'СЕТ СН'!$G$5-'СЕТ СН'!$G$21</f>
        <v>3102.4935321100002</v>
      </c>
      <c r="Q57" s="36">
        <f>SUMIFS(СВЦЭМ!$D$33:$D$776,СВЦЭМ!$A$33:$A$776,$A57,СВЦЭМ!$B$33:$B$776,Q$47)+'СЕТ СН'!$G$11+СВЦЭМ!$D$10+'СЕТ СН'!$G$5-'СЕТ СН'!$G$21</f>
        <v>3109.7409222800002</v>
      </c>
      <c r="R57" s="36">
        <f>SUMIFS(СВЦЭМ!$D$33:$D$776,СВЦЭМ!$A$33:$A$776,$A57,СВЦЭМ!$B$33:$B$776,R$47)+'СЕТ СН'!$G$11+СВЦЭМ!$D$10+'СЕТ СН'!$G$5-'СЕТ СН'!$G$21</f>
        <v>3101.2694656800004</v>
      </c>
      <c r="S57" s="36">
        <f>SUMIFS(СВЦЭМ!$D$33:$D$776,СВЦЭМ!$A$33:$A$776,$A57,СВЦЭМ!$B$33:$B$776,S$47)+'СЕТ СН'!$G$11+СВЦЭМ!$D$10+'СЕТ СН'!$G$5-'СЕТ СН'!$G$21</f>
        <v>3096.4325881700001</v>
      </c>
      <c r="T57" s="36">
        <f>SUMIFS(СВЦЭМ!$D$33:$D$776,СВЦЭМ!$A$33:$A$776,$A57,СВЦЭМ!$B$33:$B$776,T$47)+'СЕТ СН'!$G$11+СВЦЭМ!$D$10+'СЕТ СН'!$G$5-'СЕТ СН'!$G$21</f>
        <v>3099.0852029500002</v>
      </c>
      <c r="U57" s="36">
        <f>SUMIFS(СВЦЭМ!$D$33:$D$776,СВЦЭМ!$A$33:$A$776,$A57,СВЦЭМ!$B$33:$B$776,U$47)+'СЕТ СН'!$G$11+СВЦЭМ!$D$10+'СЕТ СН'!$G$5-'СЕТ СН'!$G$21</f>
        <v>3118.4865139000003</v>
      </c>
      <c r="V57" s="36">
        <f>SUMIFS(СВЦЭМ!$D$33:$D$776,СВЦЭМ!$A$33:$A$776,$A57,СВЦЭМ!$B$33:$B$776,V$47)+'СЕТ СН'!$G$11+СВЦЭМ!$D$10+'СЕТ СН'!$G$5-'СЕТ СН'!$G$21</f>
        <v>3131.3372516400004</v>
      </c>
      <c r="W57" s="36">
        <f>SUMIFS(СВЦЭМ!$D$33:$D$776,СВЦЭМ!$A$33:$A$776,$A57,СВЦЭМ!$B$33:$B$776,W$47)+'СЕТ СН'!$G$11+СВЦЭМ!$D$10+'СЕТ СН'!$G$5-'СЕТ СН'!$G$21</f>
        <v>3122.3825330600002</v>
      </c>
      <c r="X57" s="36">
        <f>SUMIFS(СВЦЭМ!$D$33:$D$776,СВЦЭМ!$A$33:$A$776,$A57,СВЦЭМ!$B$33:$B$776,X$47)+'СЕТ СН'!$G$11+СВЦЭМ!$D$10+'СЕТ СН'!$G$5-'СЕТ СН'!$G$21</f>
        <v>3136.1965894000004</v>
      </c>
      <c r="Y57" s="36">
        <f>SUMIFS(СВЦЭМ!$D$33:$D$776,СВЦЭМ!$A$33:$A$776,$A57,СВЦЭМ!$B$33:$B$776,Y$47)+'СЕТ СН'!$G$11+СВЦЭМ!$D$10+'СЕТ СН'!$G$5-'СЕТ СН'!$G$21</f>
        <v>3222.7810454600003</v>
      </c>
    </row>
    <row r="58" spans="1:25" ht="15.75" x14ac:dyDescent="0.2">
      <c r="A58" s="35">
        <f t="shared" si="1"/>
        <v>44085</v>
      </c>
      <c r="B58" s="36">
        <f>SUMIFS(СВЦЭМ!$D$33:$D$776,СВЦЭМ!$A$33:$A$776,$A58,СВЦЭМ!$B$33:$B$776,B$47)+'СЕТ СН'!$G$11+СВЦЭМ!$D$10+'СЕТ СН'!$G$5-'СЕТ СН'!$G$21</f>
        <v>3283.3313107900003</v>
      </c>
      <c r="C58" s="36">
        <f>SUMIFS(СВЦЭМ!$D$33:$D$776,СВЦЭМ!$A$33:$A$776,$A58,СВЦЭМ!$B$33:$B$776,C$47)+'СЕТ СН'!$G$11+СВЦЭМ!$D$10+'СЕТ СН'!$G$5-'СЕТ СН'!$G$21</f>
        <v>3304.0163017000004</v>
      </c>
      <c r="D58" s="36">
        <f>SUMIFS(СВЦЭМ!$D$33:$D$776,СВЦЭМ!$A$33:$A$776,$A58,СВЦЭМ!$B$33:$B$776,D$47)+'СЕТ СН'!$G$11+СВЦЭМ!$D$10+'СЕТ СН'!$G$5-'СЕТ СН'!$G$21</f>
        <v>3317.16094737</v>
      </c>
      <c r="E58" s="36">
        <f>SUMIFS(СВЦЭМ!$D$33:$D$776,СВЦЭМ!$A$33:$A$776,$A58,СВЦЭМ!$B$33:$B$776,E$47)+'СЕТ СН'!$G$11+СВЦЭМ!$D$10+'СЕТ СН'!$G$5-'СЕТ СН'!$G$21</f>
        <v>3341.0653931800002</v>
      </c>
      <c r="F58" s="36">
        <f>SUMIFS(СВЦЭМ!$D$33:$D$776,СВЦЭМ!$A$33:$A$776,$A58,СВЦЭМ!$B$33:$B$776,F$47)+'СЕТ СН'!$G$11+СВЦЭМ!$D$10+'СЕТ СН'!$G$5-'СЕТ СН'!$G$21</f>
        <v>3345.4885622600004</v>
      </c>
      <c r="G58" s="36">
        <f>SUMIFS(СВЦЭМ!$D$33:$D$776,СВЦЭМ!$A$33:$A$776,$A58,СВЦЭМ!$B$33:$B$776,G$47)+'СЕТ СН'!$G$11+СВЦЭМ!$D$10+'СЕТ СН'!$G$5-'СЕТ СН'!$G$21</f>
        <v>3328.13410638</v>
      </c>
      <c r="H58" s="36">
        <f>SUMIFS(СВЦЭМ!$D$33:$D$776,СВЦЭМ!$A$33:$A$776,$A58,СВЦЭМ!$B$33:$B$776,H$47)+'СЕТ СН'!$G$11+СВЦЭМ!$D$10+'СЕТ СН'!$G$5-'СЕТ СН'!$G$21</f>
        <v>3276.9699052200003</v>
      </c>
      <c r="I58" s="36">
        <f>SUMIFS(СВЦЭМ!$D$33:$D$776,СВЦЭМ!$A$33:$A$776,$A58,СВЦЭМ!$B$33:$B$776,I$47)+'СЕТ СН'!$G$11+СВЦЭМ!$D$10+'СЕТ СН'!$G$5-'СЕТ СН'!$G$21</f>
        <v>3222.3570601600004</v>
      </c>
      <c r="J58" s="36">
        <f>SUMIFS(СВЦЭМ!$D$33:$D$776,СВЦЭМ!$A$33:$A$776,$A58,СВЦЭМ!$B$33:$B$776,J$47)+'СЕТ СН'!$G$11+СВЦЭМ!$D$10+'СЕТ СН'!$G$5-'СЕТ СН'!$G$21</f>
        <v>3184.3973395400003</v>
      </c>
      <c r="K58" s="36">
        <f>SUMIFS(СВЦЭМ!$D$33:$D$776,СВЦЭМ!$A$33:$A$776,$A58,СВЦЭМ!$B$33:$B$776,K$47)+'СЕТ СН'!$G$11+СВЦЭМ!$D$10+'СЕТ СН'!$G$5-'СЕТ СН'!$G$21</f>
        <v>3177.9928231500003</v>
      </c>
      <c r="L58" s="36">
        <f>SUMIFS(СВЦЭМ!$D$33:$D$776,СВЦЭМ!$A$33:$A$776,$A58,СВЦЭМ!$B$33:$B$776,L$47)+'СЕТ СН'!$G$11+СВЦЭМ!$D$10+'СЕТ СН'!$G$5-'СЕТ СН'!$G$21</f>
        <v>3210.7803016000003</v>
      </c>
      <c r="M58" s="36">
        <f>SUMIFS(СВЦЭМ!$D$33:$D$776,СВЦЭМ!$A$33:$A$776,$A58,СВЦЭМ!$B$33:$B$776,M$47)+'СЕТ СН'!$G$11+СВЦЭМ!$D$10+'СЕТ СН'!$G$5-'СЕТ СН'!$G$21</f>
        <v>3170.9054842400001</v>
      </c>
      <c r="N58" s="36">
        <f>SUMIFS(СВЦЭМ!$D$33:$D$776,СВЦЭМ!$A$33:$A$776,$A58,СВЦЭМ!$B$33:$B$776,N$47)+'СЕТ СН'!$G$11+СВЦЭМ!$D$10+'СЕТ СН'!$G$5-'СЕТ СН'!$G$21</f>
        <v>3122.71251596</v>
      </c>
      <c r="O58" s="36">
        <f>SUMIFS(СВЦЭМ!$D$33:$D$776,СВЦЭМ!$A$33:$A$776,$A58,СВЦЭМ!$B$33:$B$776,O$47)+'СЕТ СН'!$G$11+СВЦЭМ!$D$10+'СЕТ СН'!$G$5-'СЕТ СН'!$G$21</f>
        <v>3103.57195787</v>
      </c>
      <c r="P58" s="36">
        <f>SUMIFS(СВЦЭМ!$D$33:$D$776,СВЦЭМ!$A$33:$A$776,$A58,СВЦЭМ!$B$33:$B$776,P$47)+'СЕТ СН'!$G$11+СВЦЭМ!$D$10+'СЕТ СН'!$G$5-'СЕТ СН'!$G$21</f>
        <v>3100.6548577900003</v>
      </c>
      <c r="Q58" s="36">
        <f>SUMIFS(СВЦЭМ!$D$33:$D$776,СВЦЭМ!$A$33:$A$776,$A58,СВЦЭМ!$B$33:$B$776,Q$47)+'СЕТ СН'!$G$11+СВЦЭМ!$D$10+'СЕТ СН'!$G$5-'СЕТ СН'!$G$21</f>
        <v>3098.9995438000001</v>
      </c>
      <c r="R58" s="36">
        <f>SUMIFS(СВЦЭМ!$D$33:$D$776,СВЦЭМ!$A$33:$A$776,$A58,СВЦЭМ!$B$33:$B$776,R$47)+'СЕТ СН'!$G$11+СВЦЭМ!$D$10+'СЕТ СН'!$G$5-'СЕТ СН'!$G$21</f>
        <v>3092.5890193499999</v>
      </c>
      <c r="S58" s="36">
        <f>SUMIFS(СВЦЭМ!$D$33:$D$776,СВЦЭМ!$A$33:$A$776,$A58,СВЦЭМ!$B$33:$B$776,S$47)+'СЕТ СН'!$G$11+СВЦЭМ!$D$10+'СЕТ СН'!$G$5-'СЕТ СН'!$G$21</f>
        <v>3092.5602038200004</v>
      </c>
      <c r="T58" s="36">
        <f>SUMIFS(СВЦЭМ!$D$33:$D$776,СВЦЭМ!$A$33:$A$776,$A58,СВЦЭМ!$B$33:$B$776,T$47)+'СЕТ СН'!$G$11+СВЦЭМ!$D$10+'СЕТ СН'!$G$5-'СЕТ СН'!$G$21</f>
        <v>3086.9706092800002</v>
      </c>
      <c r="U58" s="36">
        <f>SUMIFS(СВЦЭМ!$D$33:$D$776,СВЦЭМ!$A$33:$A$776,$A58,СВЦЭМ!$B$33:$B$776,U$47)+'СЕТ СН'!$G$11+СВЦЭМ!$D$10+'СЕТ СН'!$G$5-'СЕТ СН'!$G$21</f>
        <v>3093.0468776600001</v>
      </c>
      <c r="V58" s="36">
        <f>SUMIFS(СВЦЭМ!$D$33:$D$776,СВЦЭМ!$A$33:$A$776,$A58,СВЦЭМ!$B$33:$B$776,V$47)+'СЕТ СН'!$G$11+СВЦЭМ!$D$10+'СЕТ СН'!$G$5-'СЕТ СН'!$G$21</f>
        <v>3107.8510186600001</v>
      </c>
      <c r="W58" s="36">
        <f>SUMIFS(СВЦЭМ!$D$33:$D$776,СВЦЭМ!$A$33:$A$776,$A58,СВЦЭМ!$B$33:$B$776,W$47)+'СЕТ СН'!$G$11+СВЦЭМ!$D$10+'СЕТ СН'!$G$5-'СЕТ СН'!$G$21</f>
        <v>3102.4163840600004</v>
      </c>
      <c r="X58" s="36">
        <f>SUMIFS(СВЦЭМ!$D$33:$D$776,СВЦЭМ!$A$33:$A$776,$A58,СВЦЭМ!$B$33:$B$776,X$47)+'СЕТ СН'!$G$11+СВЦЭМ!$D$10+'СЕТ СН'!$G$5-'СЕТ СН'!$G$21</f>
        <v>3106.0154127900005</v>
      </c>
      <c r="Y58" s="36">
        <f>SUMIFS(СВЦЭМ!$D$33:$D$776,СВЦЭМ!$A$33:$A$776,$A58,СВЦЭМ!$B$33:$B$776,Y$47)+'СЕТ СН'!$G$11+СВЦЭМ!$D$10+'СЕТ СН'!$G$5-'СЕТ СН'!$G$21</f>
        <v>3148.6321951700002</v>
      </c>
    </row>
    <row r="59" spans="1:25" ht="15.75" x14ac:dyDescent="0.2">
      <c r="A59" s="35">
        <f t="shared" si="1"/>
        <v>44086</v>
      </c>
      <c r="B59" s="36">
        <f>SUMIFS(СВЦЭМ!$D$33:$D$776,СВЦЭМ!$A$33:$A$776,$A59,СВЦЭМ!$B$33:$B$776,B$47)+'СЕТ СН'!$G$11+СВЦЭМ!$D$10+'СЕТ СН'!$G$5-'СЕТ СН'!$G$21</f>
        <v>3255.3038298000001</v>
      </c>
      <c r="C59" s="36">
        <f>SUMIFS(СВЦЭМ!$D$33:$D$776,СВЦЭМ!$A$33:$A$776,$A59,СВЦЭМ!$B$33:$B$776,C$47)+'СЕТ СН'!$G$11+СВЦЭМ!$D$10+'СЕТ СН'!$G$5-'СЕТ СН'!$G$21</f>
        <v>3293.6662358500002</v>
      </c>
      <c r="D59" s="36">
        <f>SUMIFS(СВЦЭМ!$D$33:$D$776,СВЦЭМ!$A$33:$A$776,$A59,СВЦЭМ!$B$33:$B$776,D$47)+'СЕТ СН'!$G$11+СВЦЭМ!$D$10+'СЕТ СН'!$G$5-'СЕТ СН'!$G$21</f>
        <v>3311.9784024600003</v>
      </c>
      <c r="E59" s="36">
        <f>SUMIFS(СВЦЭМ!$D$33:$D$776,СВЦЭМ!$A$33:$A$776,$A59,СВЦЭМ!$B$33:$B$776,E$47)+'СЕТ СН'!$G$11+СВЦЭМ!$D$10+'СЕТ СН'!$G$5-'СЕТ СН'!$G$21</f>
        <v>3334.2632173900001</v>
      </c>
      <c r="F59" s="36">
        <f>SUMIFS(СВЦЭМ!$D$33:$D$776,СВЦЭМ!$A$33:$A$776,$A59,СВЦЭМ!$B$33:$B$776,F$47)+'СЕТ СН'!$G$11+СВЦЭМ!$D$10+'СЕТ СН'!$G$5-'СЕТ СН'!$G$21</f>
        <v>3347.8667642500004</v>
      </c>
      <c r="G59" s="36">
        <f>SUMIFS(СВЦЭМ!$D$33:$D$776,СВЦЭМ!$A$33:$A$776,$A59,СВЦЭМ!$B$33:$B$776,G$47)+'СЕТ СН'!$G$11+СВЦЭМ!$D$10+'СЕТ СН'!$G$5-'СЕТ СН'!$G$21</f>
        <v>3336.2138671700004</v>
      </c>
      <c r="H59" s="36">
        <f>SUMIFS(СВЦЭМ!$D$33:$D$776,СВЦЭМ!$A$33:$A$776,$A59,СВЦЭМ!$B$33:$B$776,H$47)+'СЕТ СН'!$G$11+СВЦЭМ!$D$10+'СЕТ СН'!$G$5-'СЕТ СН'!$G$21</f>
        <v>3298.5278600000001</v>
      </c>
      <c r="I59" s="36">
        <f>SUMIFS(СВЦЭМ!$D$33:$D$776,СВЦЭМ!$A$33:$A$776,$A59,СВЦЭМ!$B$33:$B$776,I$47)+'СЕТ СН'!$G$11+СВЦЭМ!$D$10+'СЕТ СН'!$G$5-'СЕТ СН'!$G$21</f>
        <v>3261.0234607800003</v>
      </c>
      <c r="J59" s="36">
        <f>SUMIFS(СВЦЭМ!$D$33:$D$776,СВЦЭМ!$A$33:$A$776,$A59,СВЦЭМ!$B$33:$B$776,J$47)+'СЕТ СН'!$G$11+СВЦЭМ!$D$10+'СЕТ СН'!$G$5-'СЕТ СН'!$G$21</f>
        <v>3215.6940880900002</v>
      </c>
      <c r="K59" s="36">
        <f>SUMIFS(СВЦЭМ!$D$33:$D$776,СВЦЭМ!$A$33:$A$776,$A59,СВЦЭМ!$B$33:$B$776,K$47)+'СЕТ СН'!$G$11+СВЦЭМ!$D$10+'СЕТ СН'!$G$5-'СЕТ СН'!$G$21</f>
        <v>3190.5490443400004</v>
      </c>
      <c r="L59" s="36">
        <f>SUMIFS(СВЦЭМ!$D$33:$D$776,СВЦЭМ!$A$33:$A$776,$A59,СВЦЭМ!$B$33:$B$776,L$47)+'СЕТ СН'!$G$11+СВЦЭМ!$D$10+'СЕТ СН'!$G$5-'СЕТ СН'!$G$21</f>
        <v>3171.0835372600004</v>
      </c>
      <c r="M59" s="36">
        <f>SUMIFS(СВЦЭМ!$D$33:$D$776,СВЦЭМ!$A$33:$A$776,$A59,СВЦЭМ!$B$33:$B$776,M$47)+'СЕТ СН'!$G$11+СВЦЭМ!$D$10+'СЕТ СН'!$G$5-'СЕТ СН'!$G$21</f>
        <v>3129.9195752400001</v>
      </c>
      <c r="N59" s="36">
        <f>SUMIFS(СВЦЭМ!$D$33:$D$776,СВЦЭМ!$A$33:$A$776,$A59,СВЦЭМ!$B$33:$B$776,N$47)+'СЕТ СН'!$G$11+СВЦЭМ!$D$10+'СЕТ СН'!$G$5-'СЕТ СН'!$G$21</f>
        <v>3101.4087067700002</v>
      </c>
      <c r="O59" s="36">
        <f>SUMIFS(СВЦЭМ!$D$33:$D$776,СВЦЭМ!$A$33:$A$776,$A59,СВЦЭМ!$B$33:$B$776,O$47)+'СЕТ СН'!$G$11+СВЦЭМ!$D$10+'СЕТ СН'!$G$5-'СЕТ СН'!$G$21</f>
        <v>3102.8927036100004</v>
      </c>
      <c r="P59" s="36">
        <f>SUMIFS(СВЦЭМ!$D$33:$D$776,СВЦЭМ!$A$33:$A$776,$A59,СВЦЭМ!$B$33:$B$776,P$47)+'СЕТ СН'!$G$11+СВЦЭМ!$D$10+'СЕТ СН'!$G$5-'СЕТ СН'!$G$21</f>
        <v>3094.0022703800005</v>
      </c>
      <c r="Q59" s="36">
        <f>SUMIFS(СВЦЭМ!$D$33:$D$776,СВЦЭМ!$A$33:$A$776,$A59,СВЦЭМ!$B$33:$B$776,Q$47)+'СЕТ СН'!$G$11+СВЦЭМ!$D$10+'СЕТ СН'!$G$5-'СЕТ СН'!$G$21</f>
        <v>3093.2177336600002</v>
      </c>
      <c r="R59" s="36">
        <f>SUMIFS(СВЦЭМ!$D$33:$D$776,СВЦЭМ!$A$33:$A$776,$A59,СВЦЭМ!$B$33:$B$776,R$47)+'СЕТ СН'!$G$11+СВЦЭМ!$D$10+'СЕТ СН'!$G$5-'СЕТ СН'!$G$21</f>
        <v>3083.7417017800003</v>
      </c>
      <c r="S59" s="36">
        <f>SUMIFS(СВЦЭМ!$D$33:$D$776,СВЦЭМ!$A$33:$A$776,$A59,СВЦЭМ!$B$33:$B$776,S$47)+'СЕТ СН'!$G$11+СВЦЭМ!$D$10+'СЕТ СН'!$G$5-'СЕТ СН'!$G$21</f>
        <v>3089.5938166800001</v>
      </c>
      <c r="T59" s="36">
        <f>SUMIFS(СВЦЭМ!$D$33:$D$776,СВЦЭМ!$A$33:$A$776,$A59,СВЦЭМ!$B$33:$B$776,T$47)+'СЕТ СН'!$G$11+СВЦЭМ!$D$10+'СЕТ СН'!$G$5-'СЕТ СН'!$G$21</f>
        <v>3093.9230700500002</v>
      </c>
      <c r="U59" s="36">
        <f>SUMIFS(СВЦЭМ!$D$33:$D$776,СВЦЭМ!$A$33:$A$776,$A59,СВЦЭМ!$B$33:$B$776,U$47)+'СЕТ СН'!$G$11+СВЦЭМ!$D$10+'СЕТ СН'!$G$5-'СЕТ СН'!$G$21</f>
        <v>3102.9409054400003</v>
      </c>
      <c r="V59" s="36">
        <f>SUMIFS(СВЦЭМ!$D$33:$D$776,СВЦЭМ!$A$33:$A$776,$A59,СВЦЭМ!$B$33:$B$776,V$47)+'СЕТ СН'!$G$11+СВЦЭМ!$D$10+'СЕТ СН'!$G$5-'СЕТ СН'!$G$21</f>
        <v>3117.5144907800004</v>
      </c>
      <c r="W59" s="36">
        <f>SUMIFS(СВЦЭМ!$D$33:$D$776,СВЦЭМ!$A$33:$A$776,$A59,СВЦЭМ!$B$33:$B$776,W$47)+'СЕТ СН'!$G$11+СВЦЭМ!$D$10+'СЕТ СН'!$G$5-'СЕТ СН'!$G$21</f>
        <v>3114.0610616600002</v>
      </c>
      <c r="X59" s="36">
        <f>SUMIFS(СВЦЭМ!$D$33:$D$776,СВЦЭМ!$A$33:$A$776,$A59,СВЦЭМ!$B$33:$B$776,X$47)+'СЕТ СН'!$G$11+СВЦЭМ!$D$10+'СЕТ СН'!$G$5-'СЕТ СН'!$G$21</f>
        <v>3065.8720547700004</v>
      </c>
      <c r="Y59" s="36">
        <f>SUMIFS(СВЦЭМ!$D$33:$D$776,СВЦЭМ!$A$33:$A$776,$A59,СВЦЭМ!$B$33:$B$776,Y$47)+'СЕТ СН'!$G$11+СВЦЭМ!$D$10+'СЕТ СН'!$G$5-'СЕТ СН'!$G$21</f>
        <v>3128.7641371300001</v>
      </c>
    </row>
    <row r="60" spans="1:25" ht="15.75" x14ac:dyDescent="0.2">
      <c r="A60" s="35">
        <f t="shared" si="1"/>
        <v>44087</v>
      </c>
      <c r="B60" s="36">
        <f>SUMIFS(СВЦЭМ!$D$33:$D$776,СВЦЭМ!$A$33:$A$776,$A60,СВЦЭМ!$B$33:$B$776,B$47)+'СЕТ СН'!$G$11+СВЦЭМ!$D$10+'СЕТ СН'!$G$5-'СЕТ СН'!$G$21</f>
        <v>3219.32734858</v>
      </c>
      <c r="C60" s="36">
        <f>SUMIFS(СВЦЭМ!$D$33:$D$776,СВЦЭМ!$A$33:$A$776,$A60,СВЦЭМ!$B$33:$B$776,C$47)+'СЕТ СН'!$G$11+СВЦЭМ!$D$10+'СЕТ СН'!$G$5-'СЕТ СН'!$G$21</f>
        <v>3240.99718841</v>
      </c>
      <c r="D60" s="36">
        <f>SUMIFS(СВЦЭМ!$D$33:$D$776,СВЦЭМ!$A$33:$A$776,$A60,СВЦЭМ!$B$33:$B$776,D$47)+'СЕТ СН'!$G$11+СВЦЭМ!$D$10+'СЕТ СН'!$G$5-'СЕТ СН'!$G$21</f>
        <v>3260.4715111700002</v>
      </c>
      <c r="E60" s="36">
        <f>SUMIFS(СВЦЭМ!$D$33:$D$776,СВЦЭМ!$A$33:$A$776,$A60,СВЦЭМ!$B$33:$B$776,E$47)+'СЕТ СН'!$G$11+СВЦЭМ!$D$10+'СЕТ СН'!$G$5-'СЕТ СН'!$G$21</f>
        <v>3270.8443443000001</v>
      </c>
      <c r="F60" s="36">
        <f>SUMIFS(СВЦЭМ!$D$33:$D$776,СВЦЭМ!$A$33:$A$776,$A60,СВЦЭМ!$B$33:$B$776,F$47)+'СЕТ СН'!$G$11+СВЦЭМ!$D$10+'СЕТ СН'!$G$5-'СЕТ СН'!$G$21</f>
        <v>3277.3063655800001</v>
      </c>
      <c r="G60" s="36">
        <f>SUMIFS(СВЦЭМ!$D$33:$D$776,СВЦЭМ!$A$33:$A$776,$A60,СВЦЭМ!$B$33:$B$776,G$47)+'СЕТ СН'!$G$11+СВЦЭМ!$D$10+'СЕТ СН'!$G$5-'СЕТ СН'!$G$21</f>
        <v>3268.0286721800003</v>
      </c>
      <c r="H60" s="36">
        <f>SUMIFS(СВЦЭМ!$D$33:$D$776,СВЦЭМ!$A$33:$A$776,$A60,СВЦЭМ!$B$33:$B$776,H$47)+'СЕТ СН'!$G$11+СВЦЭМ!$D$10+'СЕТ СН'!$G$5-'СЕТ СН'!$G$21</f>
        <v>3261.4184662500002</v>
      </c>
      <c r="I60" s="36">
        <f>SUMIFS(СВЦЭМ!$D$33:$D$776,СВЦЭМ!$A$33:$A$776,$A60,СВЦЭМ!$B$33:$B$776,I$47)+'СЕТ СН'!$G$11+СВЦЭМ!$D$10+'СЕТ СН'!$G$5-'СЕТ СН'!$G$21</f>
        <v>3234.4685038200005</v>
      </c>
      <c r="J60" s="36">
        <f>SUMIFS(СВЦЭМ!$D$33:$D$776,СВЦЭМ!$A$33:$A$776,$A60,СВЦЭМ!$B$33:$B$776,J$47)+'СЕТ СН'!$G$11+СВЦЭМ!$D$10+'СЕТ СН'!$G$5-'СЕТ СН'!$G$21</f>
        <v>3186.5697376900002</v>
      </c>
      <c r="K60" s="36">
        <f>SUMIFS(СВЦЭМ!$D$33:$D$776,СВЦЭМ!$A$33:$A$776,$A60,СВЦЭМ!$B$33:$B$776,K$47)+'СЕТ СН'!$G$11+СВЦЭМ!$D$10+'СЕТ СН'!$G$5-'СЕТ СН'!$G$21</f>
        <v>3143.8949764200001</v>
      </c>
      <c r="L60" s="36">
        <f>SUMIFS(СВЦЭМ!$D$33:$D$776,СВЦЭМ!$A$33:$A$776,$A60,СВЦЭМ!$B$33:$B$776,L$47)+'СЕТ СН'!$G$11+СВЦЭМ!$D$10+'СЕТ СН'!$G$5-'СЕТ СН'!$G$21</f>
        <v>3125.0962133700004</v>
      </c>
      <c r="M60" s="36">
        <f>SUMIFS(СВЦЭМ!$D$33:$D$776,СВЦЭМ!$A$33:$A$776,$A60,СВЦЭМ!$B$33:$B$776,M$47)+'СЕТ СН'!$G$11+СВЦЭМ!$D$10+'СЕТ СН'!$G$5-'СЕТ СН'!$G$21</f>
        <v>3077.9815594400002</v>
      </c>
      <c r="N60" s="36">
        <f>SUMIFS(СВЦЭМ!$D$33:$D$776,СВЦЭМ!$A$33:$A$776,$A60,СВЦЭМ!$B$33:$B$776,N$47)+'СЕТ СН'!$G$11+СВЦЭМ!$D$10+'СЕТ СН'!$G$5-'СЕТ СН'!$G$21</f>
        <v>3037.5365414800003</v>
      </c>
      <c r="O60" s="36">
        <f>SUMIFS(СВЦЭМ!$D$33:$D$776,СВЦЭМ!$A$33:$A$776,$A60,СВЦЭМ!$B$33:$B$776,O$47)+'СЕТ СН'!$G$11+СВЦЭМ!$D$10+'СЕТ СН'!$G$5-'СЕТ СН'!$G$21</f>
        <v>3036.7696582300005</v>
      </c>
      <c r="P60" s="36">
        <f>SUMIFS(СВЦЭМ!$D$33:$D$776,СВЦЭМ!$A$33:$A$776,$A60,СВЦЭМ!$B$33:$B$776,P$47)+'СЕТ СН'!$G$11+СВЦЭМ!$D$10+'СЕТ СН'!$G$5-'СЕТ СН'!$G$21</f>
        <v>3028.0265628000002</v>
      </c>
      <c r="Q60" s="36">
        <f>SUMIFS(СВЦЭМ!$D$33:$D$776,СВЦЭМ!$A$33:$A$776,$A60,СВЦЭМ!$B$33:$B$776,Q$47)+'СЕТ СН'!$G$11+СВЦЭМ!$D$10+'СЕТ СН'!$G$5-'СЕТ СН'!$G$21</f>
        <v>3027.46792757</v>
      </c>
      <c r="R60" s="36">
        <f>SUMIFS(СВЦЭМ!$D$33:$D$776,СВЦЭМ!$A$33:$A$776,$A60,СВЦЭМ!$B$33:$B$776,R$47)+'СЕТ СН'!$G$11+СВЦЭМ!$D$10+'СЕТ СН'!$G$5-'СЕТ СН'!$G$21</f>
        <v>3026.0314348100001</v>
      </c>
      <c r="S60" s="36">
        <f>SUMIFS(СВЦЭМ!$D$33:$D$776,СВЦЭМ!$A$33:$A$776,$A60,СВЦЭМ!$B$33:$B$776,S$47)+'СЕТ СН'!$G$11+СВЦЭМ!$D$10+'СЕТ СН'!$G$5-'СЕТ СН'!$G$21</f>
        <v>3035.9153309100002</v>
      </c>
      <c r="T60" s="36">
        <f>SUMIFS(СВЦЭМ!$D$33:$D$776,СВЦЭМ!$A$33:$A$776,$A60,СВЦЭМ!$B$33:$B$776,T$47)+'СЕТ СН'!$G$11+СВЦЭМ!$D$10+'СЕТ СН'!$G$5-'СЕТ СН'!$G$21</f>
        <v>3040.5964433100003</v>
      </c>
      <c r="U60" s="36">
        <f>SUMIFS(СВЦЭМ!$D$33:$D$776,СВЦЭМ!$A$33:$A$776,$A60,СВЦЭМ!$B$33:$B$776,U$47)+'СЕТ СН'!$G$11+СВЦЭМ!$D$10+'СЕТ СН'!$G$5-'СЕТ СН'!$G$21</f>
        <v>3052.19474008</v>
      </c>
      <c r="V60" s="36">
        <f>SUMIFS(СВЦЭМ!$D$33:$D$776,СВЦЭМ!$A$33:$A$776,$A60,СВЦЭМ!$B$33:$B$776,V$47)+'СЕТ СН'!$G$11+СВЦЭМ!$D$10+'СЕТ СН'!$G$5-'СЕТ СН'!$G$21</f>
        <v>3073.19126022</v>
      </c>
      <c r="W60" s="36">
        <f>SUMIFS(СВЦЭМ!$D$33:$D$776,СВЦЭМ!$A$33:$A$776,$A60,СВЦЭМ!$B$33:$B$776,W$47)+'СЕТ СН'!$G$11+СВЦЭМ!$D$10+'СЕТ СН'!$G$5-'СЕТ СН'!$G$21</f>
        <v>3068.6868016300004</v>
      </c>
      <c r="X60" s="36">
        <f>SUMIFS(СВЦЭМ!$D$33:$D$776,СВЦЭМ!$A$33:$A$776,$A60,СВЦЭМ!$B$33:$B$776,X$47)+'СЕТ СН'!$G$11+СВЦЭМ!$D$10+'СЕТ СН'!$G$5-'СЕТ СН'!$G$21</f>
        <v>3046.3128023900003</v>
      </c>
      <c r="Y60" s="36">
        <f>SUMIFS(СВЦЭМ!$D$33:$D$776,СВЦЭМ!$A$33:$A$776,$A60,СВЦЭМ!$B$33:$B$776,Y$47)+'СЕТ СН'!$G$11+СВЦЭМ!$D$10+'СЕТ СН'!$G$5-'СЕТ СН'!$G$21</f>
        <v>3125.6773795200002</v>
      </c>
    </row>
    <row r="61" spans="1:25" ht="15.75" x14ac:dyDescent="0.2">
      <c r="A61" s="35">
        <f t="shared" si="1"/>
        <v>44088</v>
      </c>
      <c r="B61" s="36">
        <f>SUMIFS(СВЦЭМ!$D$33:$D$776,СВЦЭМ!$A$33:$A$776,$A61,СВЦЭМ!$B$33:$B$776,B$47)+'СЕТ СН'!$G$11+СВЦЭМ!$D$10+'СЕТ СН'!$G$5-'СЕТ СН'!$G$21</f>
        <v>3220.2403704800004</v>
      </c>
      <c r="C61" s="36">
        <f>SUMIFS(СВЦЭМ!$D$33:$D$776,СВЦЭМ!$A$33:$A$776,$A61,СВЦЭМ!$B$33:$B$776,C$47)+'СЕТ СН'!$G$11+СВЦЭМ!$D$10+'СЕТ СН'!$G$5-'СЕТ СН'!$G$21</f>
        <v>3259.5268725200003</v>
      </c>
      <c r="D61" s="36">
        <f>SUMIFS(СВЦЭМ!$D$33:$D$776,СВЦЭМ!$A$33:$A$776,$A61,СВЦЭМ!$B$33:$B$776,D$47)+'СЕТ СН'!$G$11+СВЦЭМ!$D$10+'СЕТ СН'!$G$5-'СЕТ СН'!$G$21</f>
        <v>3265.3427223000003</v>
      </c>
      <c r="E61" s="36">
        <f>SUMIFS(СВЦЭМ!$D$33:$D$776,СВЦЭМ!$A$33:$A$776,$A61,СВЦЭМ!$B$33:$B$776,E$47)+'СЕТ СН'!$G$11+СВЦЭМ!$D$10+'СЕТ СН'!$G$5-'СЕТ СН'!$G$21</f>
        <v>3263.8930309900002</v>
      </c>
      <c r="F61" s="36">
        <f>SUMIFS(СВЦЭМ!$D$33:$D$776,СВЦЭМ!$A$33:$A$776,$A61,СВЦЭМ!$B$33:$B$776,F$47)+'СЕТ СН'!$G$11+СВЦЭМ!$D$10+'СЕТ СН'!$G$5-'СЕТ СН'!$G$21</f>
        <v>3262.9960813600001</v>
      </c>
      <c r="G61" s="36">
        <f>SUMIFS(СВЦЭМ!$D$33:$D$776,СВЦЭМ!$A$33:$A$776,$A61,СВЦЭМ!$B$33:$B$776,G$47)+'СЕТ СН'!$G$11+СВЦЭМ!$D$10+'СЕТ СН'!$G$5-'СЕТ СН'!$G$21</f>
        <v>3266.6809084800002</v>
      </c>
      <c r="H61" s="36">
        <f>SUMIFS(СВЦЭМ!$D$33:$D$776,СВЦЭМ!$A$33:$A$776,$A61,СВЦЭМ!$B$33:$B$776,H$47)+'СЕТ СН'!$G$11+СВЦЭМ!$D$10+'СЕТ СН'!$G$5-'СЕТ СН'!$G$21</f>
        <v>3305.9670835700003</v>
      </c>
      <c r="I61" s="36">
        <f>SUMIFS(СВЦЭМ!$D$33:$D$776,СВЦЭМ!$A$33:$A$776,$A61,СВЦЭМ!$B$33:$B$776,I$47)+'СЕТ СН'!$G$11+СВЦЭМ!$D$10+'СЕТ СН'!$G$5-'СЕТ СН'!$G$21</f>
        <v>3286.4309917400001</v>
      </c>
      <c r="J61" s="36">
        <f>SUMIFS(СВЦЭМ!$D$33:$D$776,СВЦЭМ!$A$33:$A$776,$A61,СВЦЭМ!$B$33:$B$776,J$47)+'СЕТ СН'!$G$11+СВЦЭМ!$D$10+'СЕТ СН'!$G$5-'СЕТ СН'!$G$21</f>
        <v>3244.0608607100003</v>
      </c>
      <c r="K61" s="36">
        <f>SUMIFS(СВЦЭМ!$D$33:$D$776,СВЦЭМ!$A$33:$A$776,$A61,СВЦЭМ!$B$33:$B$776,K$47)+'СЕТ СН'!$G$11+СВЦЭМ!$D$10+'СЕТ СН'!$G$5-'СЕТ СН'!$G$21</f>
        <v>3216.2190558400002</v>
      </c>
      <c r="L61" s="36">
        <f>SUMIFS(СВЦЭМ!$D$33:$D$776,СВЦЭМ!$A$33:$A$776,$A61,СВЦЭМ!$B$33:$B$776,L$47)+'СЕТ СН'!$G$11+СВЦЭМ!$D$10+'СЕТ СН'!$G$5-'СЕТ СН'!$G$21</f>
        <v>3204.1315023100001</v>
      </c>
      <c r="M61" s="36">
        <f>SUMIFS(СВЦЭМ!$D$33:$D$776,СВЦЭМ!$A$33:$A$776,$A61,СВЦЭМ!$B$33:$B$776,M$47)+'СЕТ СН'!$G$11+СВЦЭМ!$D$10+'СЕТ СН'!$G$5-'СЕТ СН'!$G$21</f>
        <v>3146.2738122500004</v>
      </c>
      <c r="N61" s="36">
        <f>SUMIFS(СВЦЭМ!$D$33:$D$776,СВЦЭМ!$A$33:$A$776,$A61,СВЦЭМ!$B$33:$B$776,N$47)+'СЕТ СН'!$G$11+СВЦЭМ!$D$10+'СЕТ СН'!$G$5-'СЕТ СН'!$G$21</f>
        <v>3100.3014438300002</v>
      </c>
      <c r="O61" s="36">
        <f>SUMIFS(СВЦЭМ!$D$33:$D$776,СВЦЭМ!$A$33:$A$776,$A61,СВЦЭМ!$B$33:$B$776,O$47)+'СЕТ СН'!$G$11+СВЦЭМ!$D$10+'СЕТ СН'!$G$5-'СЕТ СН'!$G$21</f>
        <v>3096.35544166</v>
      </c>
      <c r="P61" s="36">
        <f>SUMIFS(СВЦЭМ!$D$33:$D$776,СВЦЭМ!$A$33:$A$776,$A61,СВЦЭМ!$B$33:$B$776,P$47)+'СЕТ СН'!$G$11+СВЦЭМ!$D$10+'СЕТ СН'!$G$5-'СЕТ СН'!$G$21</f>
        <v>3099.3789915500001</v>
      </c>
      <c r="Q61" s="36">
        <f>SUMIFS(СВЦЭМ!$D$33:$D$776,СВЦЭМ!$A$33:$A$776,$A61,СВЦЭМ!$B$33:$B$776,Q$47)+'СЕТ СН'!$G$11+СВЦЭМ!$D$10+'СЕТ СН'!$G$5-'СЕТ СН'!$G$21</f>
        <v>3102.6498178600004</v>
      </c>
      <c r="R61" s="36">
        <f>SUMIFS(СВЦЭМ!$D$33:$D$776,СВЦЭМ!$A$33:$A$776,$A61,СВЦЭМ!$B$33:$B$776,R$47)+'СЕТ СН'!$G$11+СВЦЭМ!$D$10+'СЕТ СН'!$G$5-'СЕТ СН'!$G$21</f>
        <v>3087.0833375300003</v>
      </c>
      <c r="S61" s="36">
        <f>SUMIFS(СВЦЭМ!$D$33:$D$776,СВЦЭМ!$A$33:$A$776,$A61,СВЦЭМ!$B$33:$B$776,S$47)+'СЕТ СН'!$G$11+СВЦЭМ!$D$10+'СЕТ СН'!$G$5-'СЕТ СН'!$G$21</f>
        <v>3090.49569582</v>
      </c>
      <c r="T61" s="36">
        <f>SUMIFS(СВЦЭМ!$D$33:$D$776,СВЦЭМ!$A$33:$A$776,$A61,СВЦЭМ!$B$33:$B$776,T$47)+'СЕТ СН'!$G$11+СВЦЭМ!$D$10+'СЕТ СН'!$G$5-'СЕТ СН'!$G$21</f>
        <v>3088.1663906399999</v>
      </c>
      <c r="U61" s="36">
        <f>SUMIFS(СВЦЭМ!$D$33:$D$776,СВЦЭМ!$A$33:$A$776,$A61,СВЦЭМ!$B$33:$B$776,U$47)+'СЕТ СН'!$G$11+СВЦЭМ!$D$10+'СЕТ СН'!$G$5-'СЕТ СН'!$G$21</f>
        <v>3069.0673358500003</v>
      </c>
      <c r="V61" s="36">
        <f>SUMIFS(СВЦЭМ!$D$33:$D$776,СВЦЭМ!$A$33:$A$776,$A61,СВЦЭМ!$B$33:$B$776,V$47)+'СЕТ СН'!$G$11+СВЦЭМ!$D$10+'СЕТ СН'!$G$5-'СЕТ СН'!$G$21</f>
        <v>3063.9996873300001</v>
      </c>
      <c r="W61" s="36">
        <f>SUMIFS(СВЦЭМ!$D$33:$D$776,СВЦЭМ!$A$33:$A$776,$A61,СВЦЭМ!$B$33:$B$776,W$47)+'СЕТ СН'!$G$11+СВЦЭМ!$D$10+'СЕТ СН'!$G$5-'СЕТ СН'!$G$21</f>
        <v>3074.5209153700002</v>
      </c>
      <c r="X61" s="36">
        <f>SUMIFS(СВЦЭМ!$D$33:$D$776,СВЦЭМ!$A$33:$A$776,$A61,СВЦЭМ!$B$33:$B$776,X$47)+'СЕТ СН'!$G$11+СВЦЭМ!$D$10+'СЕТ СН'!$G$5-'СЕТ СН'!$G$21</f>
        <v>3098.0955021700001</v>
      </c>
      <c r="Y61" s="36">
        <f>SUMIFS(СВЦЭМ!$D$33:$D$776,СВЦЭМ!$A$33:$A$776,$A61,СВЦЭМ!$B$33:$B$776,Y$47)+'СЕТ СН'!$G$11+СВЦЭМ!$D$10+'СЕТ СН'!$G$5-'СЕТ СН'!$G$21</f>
        <v>3206.2647852700002</v>
      </c>
    </row>
    <row r="62" spans="1:25" ht="15.75" x14ac:dyDescent="0.2">
      <c r="A62" s="35">
        <f t="shared" si="1"/>
        <v>44089</v>
      </c>
      <c r="B62" s="36">
        <f>SUMIFS(СВЦЭМ!$D$33:$D$776,СВЦЭМ!$A$33:$A$776,$A62,СВЦЭМ!$B$33:$B$776,B$47)+'СЕТ СН'!$G$11+СВЦЭМ!$D$10+'СЕТ СН'!$G$5-'СЕТ СН'!$G$21</f>
        <v>3246.4543110300001</v>
      </c>
      <c r="C62" s="36">
        <f>SUMIFS(СВЦЭМ!$D$33:$D$776,СВЦЭМ!$A$33:$A$776,$A62,СВЦЭМ!$B$33:$B$776,C$47)+'СЕТ СН'!$G$11+СВЦЭМ!$D$10+'СЕТ СН'!$G$5-'СЕТ СН'!$G$21</f>
        <v>3260.6615112400004</v>
      </c>
      <c r="D62" s="36">
        <f>SUMIFS(СВЦЭМ!$D$33:$D$776,СВЦЭМ!$A$33:$A$776,$A62,СВЦЭМ!$B$33:$B$776,D$47)+'СЕТ СН'!$G$11+СВЦЭМ!$D$10+'СЕТ СН'!$G$5-'СЕТ СН'!$G$21</f>
        <v>3286.1715040700001</v>
      </c>
      <c r="E62" s="36">
        <f>SUMIFS(СВЦЭМ!$D$33:$D$776,СВЦЭМ!$A$33:$A$776,$A62,СВЦЭМ!$B$33:$B$776,E$47)+'СЕТ СН'!$G$11+СВЦЭМ!$D$10+'СЕТ СН'!$G$5-'СЕТ СН'!$G$21</f>
        <v>3288.1205226900001</v>
      </c>
      <c r="F62" s="36">
        <f>SUMIFS(СВЦЭМ!$D$33:$D$776,СВЦЭМ!$A$33:$A$776,$A62,СВЦЭМ!$B$33:$B$776,F$47)+'СЕТ СН'!$G$11+СВЦЭМ!$D$10+'СЕТ СН'!$G$5-'СЕТ СН'!$G$21</f>
        <v>3287.2482503700003</v>
      </c>
      <c r="G62" s="36">
        <f>SUMIFS(СВЦЭМ!$D$33:$D$776,СВЦЭМ!$A$33:$A$776,$A62,СВЦЭМ!$B$33:$B$776,G$47)+'СЕТ СН'!$G$11+СВЦЭМ!$D$10+'СЕТ СН'!$G$5-'СЕТ СН'!$G$21</f>
        <v>3278.9135895600002</v>
      </c>
      <c r="H62" s="36">
        <f>SUMIFS(СВЦЭМ!$D$33:$D$776,СВЦЭМ!$A$33:$A$776,$A62,СВЦЭМ!$B$33:$B$776,H$47)+'СЕТ СН'!$G$11+СВЦЭМ!$D$10+'СЕТ СН'!$G$5-'СЕТ СН'!$G$21</f>
        <v>3235.65805998</v>
      </c>
      <c r="I62" s="36">
        <f>SUMIFS(СВЦЭМ!$D$33:$D$776,СВЦЭМ!$A$33:$A$776,$A62,СВЦЭМ!$B$33:$B$776,I$47)+'СЕТ СН'!$G$11+СВЦЭМ!$D$10+'СЕТ СН'!$G$5-'СЕТ СН'!$G$21</f>
        <v>3221.87331507</v>
      </c>
      <c r="J62" s="36">
        <f>SUMIFS(СВЦЭМ!$D$33:$D$776,СВЦЭМ!$A$33:$A$776,$A62,СВЦЭМ!$B$33:$B$776,J$47)+'СЕТ СН'!$G$11+СВЦЭМ!$D$10+'СЕТ СН'!$G$5-'СЕТ СН'!$G$21</f>
        <v>3171.84082893</v>
      </c>
      <c r="K62" s="36">
        <f>SUMIFS(СВЦЭМ!$D$33:$D$776,СВЦЭМ!$A$33:$A$776,$A62,СВЦЭМ!$B$33:$B$776,K$47)+'СЕТ СН'!$G$11+СВЦЭМ!$D$10+'СЕТ СН'!$G$5-'СЕТ СН'!$G$21</f>
        <v>3135.53748223</v>
      </c>
      <c r="L62" s="36">
        <f>SUMIFS(СВЦЭМ!$D$33:$D$776,СВЦЭМ!$A$33:$A$776,$A62,СВЦЭМ!$B$33:$B$776,L$47)+'СЕТ СН'!$G$11+СВЦЭМ!$D$10+'СЕТ СН'!$G$5-'СЕТ СН'!$G$21</f>
        <v>3146.1317140500005</v>
      </c>
      <c r="M62" s="36">
        <f>SUMIFS(СВЦЭМ!$D$33:$D$776,СВЦЭМ!$A$33:$A$776,$A62,СВЦЭМ!$B$33:$B$776,M$47)+'СЕТ СН'!$G$11+СВЦЭМ!$D$10+'СЕТ СН'!$G$5-'СЕТ СН'!$G$21</f>
        <v>3120.6888988800001</v>
      </c>
      <c r="N62" s="36">
        <f>SUMIFS(СВЦЭМ!$D$33:$D$776,СВЦЭМ!$A$33:$A$776,$A62,СВЦЭМ!$B$33:$B$776,N$47)+'СЕТ СН'!$G$11+СВЦЭМ!$D$10+'СЕТ СН'!$G$5-'СЕТ СН'!$G$21</f>
        <v>3080.6490704300004</v>
      </c>
      <c r="O62" s="36">
        <f>SUMIFS(СВЦЭМ!$D$33:$D$776,СВЦЭМ!$A$33:$A$776,$A62,СВЦЭМ!$B$33:$B$776,O$47)+'СЕТ СН'!$G$11+СВЦЭМ!$D$10+'СЕТ СН'!$G$5-'СЕТ СН'!$G$21</f>
        <v>3055.0541814600001</v>
      </c>
      <c r="P62" s="36">
        <f>SUMIFS(СВЦЭМ!$D$33:$D$776,СВЦЭМ!$A$33:$A$776,$A62,СВЦЭМ!$B$33:$B$776,P$47)+'СЕТ СН'!$G$11+СВЦЭМ!$D$10+'СЕТ СН'!$G$5-'СЕТ СН'!$G$21</f>
        <v>3054.9971295400001</v>
      </c>
      <c r="Q62" s="36">
        <f>SUMIFS(СВЦЭМ!$D$33:$D$776,СВЦЭМ!$A$33:$A$776,$A62,СВЦЭМ!$B$33:$B$776,Q$47)+'СЕТ СН'!$G$11+СВЦЭМ!$D$10+'СЕТ СН'!$G$5-'СЕТ СН'!$G$21</f>
        <v>3056.1901764300001</v>
      </c>
      <c r="R62" s="36">
        <f>SUMIFS(СВЦЭМ!$D$33:$D$776,СВЦЭМ!$A$33:$A$776,$A62,СВЦЭМ!$B$33:$B$776,R$47)+'СЕТ СН'!$G$11+СВЦЭМ!$D$10+'СЕТ СН'!$G$5-'СЕТ СН'!$G$21</f>
        <v>3049.1355412200001</v>
      </c>
      <c r="S62" s="36">
        <f>SUMIFS(СВЦЭМ!$D$33:$D$776,СВЦЭМ!$A$33:$A$776,$A62,СВЦЭМ!$B$33:$B$776,S$47)+'СЕТ СН'!$G$11+СВЦЭМ!$D$10+'СЕТ СН'!$G$5-'СЕТ СН'!$G$21</f>
        <v>3054.16986954</v>
      </c>
      <c r="T62" s="36">
        <f>SUMIFS(СВЦЭМ!$D$33:$D$776,СВЦЭМ!$A$33:$A$776,$A62,СВЦЭМ!$B$33:$B$776,T$47)+'СЕТ СН'!$G$11+СВЦЭМ!$D$10+'СЕТ СН'!$G$5-'СЕТ СН'!$G$21</f>
        <v>3037.33655757</v>
      </c>
      <c r="U62" s="36">
        <f>SUMIFS(СВЦЭМ!$D$33:$D$776,СВЦЭМ!$A$33:$A$776,$A62,СВЦЭМ!$B$33:$B$776,U$47)+'СЕТ СН'!$G$11+СВЦЭМ!$D$10+'СЕТ СН'!$G$5-'СЕТ СН'!$G$21</f>
        <v>3020.1048640300005</v>
      </c>
      <c r="V62" s="36">
        <f>SUMIFS(СВЦЭМ!$D$33:$D$776,СВЦЭМ!$A$33:$A$776,$A62,СВЦЭМ!$B$33:$B$776,V$47)+'СЕТ СН'!$G$11+СВЦЭМ!$D$10+'СЕТ СН'!$G$5-'СЕТ СН'!$G$21</f>
        <v>3033.4665826500004</v>
      </c>
      <c r="W62" s="36">
        <f>SUMIFS(СВЦЭМ!$D$33:$D$776,СВЦЭМ!$A$33:$A$776,$A62,СВЦЭМ!$B$33:$B$776,W$47)+'СЕТ СН'!$G$11+СВЦЭМ!$D$10+'СЕТ СН'!$G$5-'СЕТ СН'!$G$21</f>
        <v>3037.8033428900003</v>
      </c>
      <c r="X62" s="36">
        <f>SUMIFS(СВЦЭМ!$D$33:$D$776,СВЦЭМ!$A$33:$A$776,$A62,СВЦЭМ!$B$33:$B$776,X$47)+'СЕТ СН'!$G$11+СВЦЭМ!$D$10+'СЕТ СН'!$G$5-'СЕТ СН'!$G$21</f>
        <v>3066.2403479700001</v>
      </c>
      <c r="Y62" s="36">
        <f>SUMIFS(СВЦЭМ!$D$33:$D$776,СВЦЭМ!$A$33:$A$776,$A62,СВЦЭМ!$B$33:$B$776,Y$47)+'СЕТ СН'!$G$11+СВЦЭМ!$D$10+'СЕТ СН'!$G$5-'СЕТ СН'!$G$21</f>
        <v>3157.7371919200004</v>
      </c>
    </row>
    <row r="63" spans="1:25" ht="15.75" x14ac:dyDescent="0.2">
      <c r="A63" s="35">
        <f t="shared" si="1"/>
        <v>44090</v>
      </c>
      <c r="B63" s="36">
        <f>SUMIFS(СВЦЭМ!$D$33:$D$776,СВЦЭМ!$A$33:$A$776,$A63,СВЦЭМ!$B$33:$B$776,B$47)+'СЕТ СН'!$G$11+СВЦЭМ!$D$10+'СЕТ СН'!$G$5-'СЕТ СН'!$G$21</f>
        <v>3230.72260228</v>
      </c>
      <c r="C63" s="36">
        <f>SUMIFS(СВЦЭМ!$D$33:$D$776,СВЦЭМ!$A$33:$A$776,$A63,СВЦЭМ!$B$33:$B$776,C$47)+'СЕТ СН'!$G$11+СВЦЭМ!$D$10+'СЕТ СН'!$G$5-'СЕТ СН'!$G$21</f>
        <v>3258.7343637000004</v>
      </c>
      <c r="D63" s="36">
        <f>SUMIFS(СВЦЭМ!$D$33:$D$776,СВЦЭМ!$A$33:$A$776,$A63,СВЦЭМ!$B$33:$B$776,D$47)+'СЕТ СН'!$G$11+СВЦЭМ!$D$10+'СЕТ СН'!$G$5-'СЕТ СН'!$G$21</f>
        <v>3287.7058450800005</v>
      </c>
      <c r="E63" s="36">
        <f>SUMIFS(СВЦЭМ!$D$33:$D$776,СВЦЭМ!$A$33:$A$776,$A63,СВЦЭМ!$B$33:$B$776,E$47)+'СЕТ СН'!$G$11+СВЦЭМ!$D$10+'СЕТ СН'!$G$5-'СЕТ СН'!$G$21</f>
        <v>3297.8922525900002</v>
      </c>
      <c r="F63" s="36">
        <f>SUMIFS(СВЦЭМ!$D$33:$D$776,СВЦЭМ!$A$33:$A$776,$A63,СВЦЭМ!$B$33:$B$776,F$47)+'СЕТ СН'!$G$11+СВЦЭМ!$D$10+'СЕТ СН'!$G$5-'СЕТ СН'!$G$21</f>
        <v>3316.9701817300001</v>
      </c>
      <c r="G63" s="36">
        <f>SUMIFS(СВЦЭМ!$D$33:$D$776,СВЦЭМ!$A$33:$A$776,$A63,СВЦЭМ!$B$33:$B$776,G$47)+'СЕТ СН'!$G$11+СВЦЭМ!$D$10+'СЕТ СН'!$G$5-'СЕТ СН'!$G$21</f>
        <v>3305.4961236200002</v>
      </c>
      <c r="H63" s="36">
        <f>SUMIFS(СВЦЭМ!$D$33:$D$776,СВЦЭМ!$A$33:$A$776,$A63,СВЦЭМ!$B$33:$B$776,H$47)+'СЕТ СН'!$G$11+СВЦЭМ!$D$10+'СЕТ СН'!$G$5-'СЕТ СН'!$G$21</f>
        <v>3244.7270350400004</v>
      </c>
      <c r="I63" s="36">
        <f>SUMIFS(СВЦЭМ!$D$33:$D$776,СВЦЭМ!$A$33:$A$776,$A63,СВЦЭМ!$B$33:$B$776,I$47)+'СЕТ СН'!$G$11+СВЦЭМ!$D$10+'СЕТ СН'!$G$5-'СЕТ СН'!$G$21</f>
        <v>3183.5737053100002</v>
      </c>
      <c r="J63" s="36">
        <f>SUMIFS(СВЦЭМ!$D$33:$D$776,СВЦЭМ!$A$33:$A$776,$A63,СВЦЭМ!$B$33:$B$776,J$47)+'СЕТ СН'!$G$11+СВЦЭМ!$D$10+'СЕТ СН'!$G$5-'СЕТ СН'!$G$21</f>
        <v>3149.94100815</v>
      </c>
      <c r="K63" s="36">
        <f>SUMIFS(СВЦЭМ!$D$33:$D$776,СВЦЭМ!$A$33:$A$776,$A63,СВЦЭМ!$B$33:$B$776,K$47)+'СЕТ СН'!$G$11+СВЦЭМ!$D$10+'СЕТ СН'!$G$5-'СЕТ СН'!$G$21</f>
        <v>3149.2368173300001</v>
      </c>
      <c r="L63" s="36">
        <f>SUMIFS(СВЦЭМ!$D$33:$D$776,СВЦЭМ!$A$33:$A$776,$A63,СВЦЭМ!$B$33:$B$776,L$47)+'СЕТ СН'!$G$11+СВЦЭМ!$D$10+'СЕТ СН'!$G$5-'СЕТ СН'!$G$21</f>
        <v>3133.5270962600002</v>
      </c>
      <c r="M63" s="36">
        <f>SUMIFS(СВЦЭМ!$D$33:$D$776,СВЦЭМ!$A$33:$A$776,$A63,СВЦЭМ!$B$33:$B$776,M$47)+'СЕТ СН'!$G$11+СВЦЭМ!$D$10+'СЕТ СН'!$G$5-'СЕТ СН'!$G$21</f>
        <v>3097.2942980400003</v>
      </c>
      <c r="N63" s="36">
        <f>SUMIFS(СВЦЭМ!$D$33:$D$776,СВЦЭМ!$A$33:$A$776,$A63,СВЦЭМ!$B$33:$B$776,N$47)+'СЕТ СН'!$G$11+СВЦЭМ!$D$10+'СЕТ СН'!$G$5-'СЕТ СН'!$G$21</f>
        <v>3050.2168990500004</v>
      </c>
      <c r="O63" s="36">
        <f>SUMIFS(СВЦЭМ!$D$33:$D$776,СВЦЭМ!$A$33:$A$776,$A63,СВЦЭМ!$B$33:$B$776,O$47)+'СЕТ СН'!$G$11+СВЦЭМ!$D$10+'СЕТ СН'!$G$5-'СЕТ СН'!$G$21</f>
        <v>3035.3520701800003</v>
      </c>
      <c r="P63" s="36">
        <f>SUMIFS(СВЦЭМ!$D$33:$D$776,СВЦЭМ!$A$33:$A$776,$A63,СВЦЭМ!$B$33:$B$776,P$47)+'СЕТ СН'!$G$11+СВЦЭМ!$D$10+'СЕТ СН'!$G$5-'СЕТ СН'!$G$21</f>
        <v>3037.3351301700004</v>
      </c>
      <c r="Q63" s="36">
        <f>SUMIFS(СВЦЭМ!$D$33:$D$776,СВЦЭМ!$A$33:$A$776,$A63,СВЦЭМ!$B$33:$B$776,Q$47)+'СЕТ СН'!$G$11+СВЦЭМ!$D$10+'СЕТ СН'!$G$5-'СЕТ СН'!$G$21</f>
        <v>3034.7911225100002</v>
      </c>
      <c r="R63" s="36">
        <f>SUMIFS(СВЦЭМ!$D$33:$D$776,СВЦЭМ!$A$33:$A$776,$A63,СВЦЭМ!$B$33:$B$776,R$47)+'СЕТ СН'!$G$11+СВЦЭМ!$D$10+'СЕТ СН'!$G$5-'СЕТ СН'!$G$21</f>
        <v>3031.9362843700001</v>
      </c>
      <c r="S63" s="36">
        <f>SUMIFS(СВЦЭМ!$D$33:$D$776,СВЦЭМ!$A$33:$A$776,$A63,СВЦЭМ!$B$33:$B$776,S$47)+'СЕТ СН'!$G$11+СВЦЭМ!$D$10+'СЕТ СН'!$G$5-'СЕТ СН'!$G$21</f>
        <v>3031.5896784500001</v>
      </c>
      <c r="T63" s="36">
        <f>SUMIFS(СВЦЭМ!$D$33:$D$776,СВЦЭМ!$A$33:$A$776,$A63,СВЦЭМ!$B$33:$B$776,T$47)+'СЕТ СН'!$G$11+СВЦЭМ!$D$10+'СЕТ СН'!$G$5-'СЕТ СН'!$G$21</f>
        <v>3025.2368511300001</v>
      </c>
      <c r="U63" s="36">
        <f>SUMIFS(СВЦЭМ!$D$33:$D$776,СВЦЭМ!$A$33:$A$776,$A63,СВЦЭМ!$B$33:$B$776,U$47)+'СЕТ СН'!$G$11+СВЦЭМ!$D$10+'СЕТ СН'!$G$5-'СЕТ СН'!$G$21</f>
        <v>3024.7238538600004</v>
      </c>
      <c r="V63" s="36">
        <f>SUMIFS(СВЦЭМ!$D$33:$D$776,СВЦЭМ!$A$33:$A$776,$A63,СВЦЭМ!$B$33:$B$776,V$47)+'СЕТ СН'!$G$11+СВЦЭМ!$D$10+'СЕТ СН'!$G$5-'СЕТ СН'!$G$21</f>
        <v>3029.2372450299999</v>
      </c>
      <c r="W63" s="36">
        <f>SUMIFS(СВЦЭМ!$D$33:$D$776,СВЦЭМ!$A$33:$A$776,$A63,СВЦЭМ!$B$33:$B$776,W$47)+'СЕТ СН'!$G$11+СВЦЭМ!$D$10+'СЕТ СН'!$G$5-'СЕТ СН'!$G$21</f>
        <v>3019.8102932500001</v>
      </c>
      <c r="X63" s="36">
        <f>SUMIFS(СВЦЭМ!$D$33:$D$776,СВЦЭМ!$A$33:$A$776,$A63,СВЦЭМ!$B$33:$B$776,X$47)+'СЕТ СН'!$G$11+СВЦЭМ!$D$10+'СЕТ СН'!$G$5-'СЕТ СН'!$G$21</f>
        <v>3051.3788102100002</v>
      </c>
      <c r="Y63" s="36">
        <f>SUMIFS(СВЦЭМ!$D$33:$D$776,СВЦЭМ!$A$33:$A$776,$A63,СВЦЭМ!$B$33:$B$776,Y$47)+'СЕТ СН'!$G$11+СВЦЭМ!$D$10+'СЕТ СН'!$G$5-'СЕТ СН'!$G$21</f>
        <v>3138.2817436700002</v>
      </c>
    </row>
    <row r="64" spans="1:25" ht="15.75" x14ac:dyDescent="0.2">
      <c r="A64" s="35">
        <f t="shared" si="1"/>
        <v>44091</v>
      </c>
      <c r="B64" s="36">
        <f>SUMIFS(СВЦЭМ!$D$33:$D$776,СВЦЭМ!$A$33:$A$776,$A64,СВЦЭМ!$B$33:$B$776,B$47)+'СЕТ СН'!$G$11+СВЦЭМ!$D$10+'СЕТ СН'!$G$5-'СЕТ СН'!$G$21</f>
        <v>3251.0203223100002</v>
      </c>
      <c r="C64" s="36">
        <f>SUMIFS(СВЦЭМ!$D$33:$D$776,СВЦЭМ!$A$33:$A$776,$A64,СВЦЭМ!$B$33:$B$776,C$47)+'СЕТ СН'!$G$11+СВЦЭМ!$D$10+'СЕТ СН'!$G$5-'СЕТ СН'!$G$21</f>
        <v>3283.5891788200001</v>
      </c>
      <c r="D64" s="36">
        <f>SUMIFS(СВЦЭМ!$D$33:$D$776,СВЦЭМ!$A$33:$A$776,$A64,СВЦЭМ!$B$33:$B$776,D$47)+'СЕТ СН'!$G$11+СВЦЭМ!$D$10+'СЕТ СН'!$G$5-'СЕТ СН'!$G$21</f>
        <v>3308.9072743800002</v>
      </c>
      <c r="E64" s="36">
        <f>SUMIFS(СВЦЭМ!$D$33:$D$776,СВЦЭМ!$A$33:$A$776,$A64,СВЦЭМ!$B$33:$B$776,E$47)+'СЕТ СН'!$G$11+СВЦЭМ!$D$10+'СЕТ СН'!$G$5-'СЕТ СН'!$G$21</f>
        <v>3318.5290265400004</v>
      </c>
      <c r="F64" s="36">
        <f>SUMIFS(СВЦЭМ!$D$33:$D$776,СВЦЭМ!$A$33:$A$776,$A64,СВЦЭМ!$B$33:$B$776,F$47)+'СЕТ СН'!$G$11+СВЦЭМ!$D$10+'СЕТ СН'!$G$5-'СЕТ СН'!$G$21</f>
        <v>3325.9257564200002</v>
      </c>
      <c r="G64" s="36">
        <f>SUMIFS(СВЦЭМ!$D$33:$D$776,СВЦЭМ!$A$33:$A$776,$A64,СВЦЭМ!$B$33:$B$776,G$47)+'СЕТ СН'!$G$11+СВЦЭМ!$D$10+'СЕТ СН'!$G$5-'СЕТ СН'!$G$21</f>
        <v>3308.9070427400002</v>
      </c>
      <c r="H64" s="36">
        <f>SUMIFS(СВЦЭМ!$D$33:$D$776,СВЦЭМ!$A$33:$A$776,$A64,СВЦЭМ!$B$33:$B$776,H$47)+'СЕТ СН'!$G$11+СВЦЭМ!$D$10+'СЕТ СН'!$G$5-'СЕТ СН'!$G$21</f>
        <v>3250.9224736400001</v>
      </c>
      <c r="I64" s="36">
        <f>SUMIFS(СВЦЭМ!$D$33:$D$776,СВЦЭМ!$A$33:$A$776,$A64,СВЦЭМ!$B$33:$B$776,I$47)+'СЕТ СН'!$G$11+СВЦЭМ!$D$10+'СЕТ СН'!$G$5-'СЕТ СН'!$G$21</f>
        <v>3186.07276477</v>
      </c>
      <c r="J64" s="36">
        <f>SUMIFS(СВЦЭМ!$D$33:$D$776,СВЦЭМ!$A$33:$A$776,$A64,СВЦЭМ!$B$33:$B$776,J$47)+'СЕТ СН'!$G$11+СВЦЭМ!$D$10+'СЕТ СН'!$G$5-'СЕТ СН'!$G$21</f>
        <v>3145.5113855500003</v>
      </c>
      <c r="K64" s="36">
        <f>SUMIFS(СВЦЭМ!$D$33:$D$776,СВЦЭМ!$A$33:$A$776,$A64,СВЦЭМ!$B$33:$B$776,K$47)+'СЕТ СН'!$G$11+СВЦЭМ!$D$10+'СЕТ СН'!$G$5-'СЕТ СН'!$G$21</f>
        <v>3118.8073083700001</v>
      </c>
      <c r="L64" s="36">
        <f>SUMIFS(СВЦЭМ!$D$33:$D$776,СВЦЭМ!$A$33:$A$776,$A64,СВЦЭМ!$B$33:$B$776,L$47)+'СЕТ СН'!$G$11+СВЦЭМ!$D$10+'СЕТ СН'!$G$5-'СЕТ СН'!$G$21</f>
        <v>3130.95028284</v>
      </c>
      <c r="M64" s="36">
        <f>SUMIFS(СВЦЭМ!$D$33:$D$776,СВЦЭМ!$A$33:$A$776,$A64,СВЦЭМ!$B$33:$B$776,M$47)+'СЕТ СН'!$G$11+СВЦЭМ!$D$10+'СЕТ СН'!$G$5-'СЕТ СН'!$G$21</f>
        <v>3090.9117253700001</v>
      </c>
      <c r="N64" s="36">
        <f>SUMIFS(СВЦЭМ!$D$33:$D$776,СВЦЭМ!$A$33:$A$776,$A64,СВЦЭМ!$B$33:$B$776,N$47)+'СЕТ СН'!$G$11+СВЦЭМ!$D$10+'СЕТ СН'!$G$5-'СЕТ СН'!$G$21</f>
        <v>3044.3495970500003</v>
      </c>
      <c r="O64" s="36">
        <f>SUMIFS(СВЦЭМ!$D$33:$D$776,СВЦЭМ!$A$33:$A$776,$A64,СВЦЭМ!$B$33:$B$776,O$47)+'СЕТ СН'!$G$11+СВЦЭМ!$D$10+'СЕТ СН'!$G$5-'СЕТ СН'!$G$21</f>
        <v>3024.34663834</v>
      </c>
      <c r="P64" s="36">
        <f>SUMIFS(СВЦЭМ!$D$33:$D$776,СВЦЭМ!$A$33:$A$776,$A64,СВЦЭМ!$B$33:$B$776,P$47)+'СЕТ СН'!$G$11+СВЦЭМ!$D$10+'СЕТ СН'!$G$5-'СЕТ СН'!$G$21</f>
        <v>3025.3900111500002</v>
      </c>
      <c r="Q64" s="36">
        <f>SUMIFS(СВЦЭМ!$D$33:$D$776,СВЦЭМ!$A$33:$A$776,$A64,СВЦЭМ!$B$33:$B$776,Q$47)+'СЕТ СН'!$G$11+СВЦЭМ!$D$10+'СЕТ СН'!$G$5-'СЕТ СН'!$G$21</f>
        <v>3029.5274487000001</v>
      </c>
      <c r="R64" s="36">
        <f>SUMIFS(СВЦЭМ!$D$33:$D$776,СВЦЭМ!$A$33:$A$776,$A64,СВЦЭМ!$B$33:$B$776,R$47)+'СЕТ СН'!$G$11+СВЦЭМ!$D$10+'СЕТ СН'!$G$5-'СЕТ СН'!$G$21</f>
        <v>3031.6960159800001</v>
      </c>
      <c r="S64" s="36">
        <f>SUMIFS(СВЦЭМ!$D$33:$D$776,СВЦЭМ!$A$33:$A$776,$A64,СВЦЭМ!$B$33:$B$776,S$47)+'СЕТ СН'!$G$11+СВЦЭМ!$D$10+'СЕТ СН'!$G$5-'СЕТ СН'!$G$21</f>
        <v>3023.4345249300004</v>
      </c>
      <c r="T64" s="36">
        <f>SUMIFS(СВЦЭМ!$D$33:$D$776,СВЦЭМ!$A$33:$A$776,$A64,СВЦЭМ!$B$33:$B$776,T$47)+'СЕТ СН'!$G$11+СВЦЭМ!$D$10+'СЕТ СН'!$G$5-'СЕТ СН'!$G$21</f>
        <v>3014.38156729</v>
      </c>
      <c r="U64" s="36">
        <f>SUMIFS(СВЦЭМ!$D$33:$D$776,СВЦЭМ!$A$33:$A$776,$A64,СВЦЭМ!$B$33:$B$776,U$47)+'СЕТ СН'!$G$11+СВЦЭМ!$D$10+'СЕТ СН'!$G$5-'СЕТ СН'!$G$21</f>
        <v>3010.6941200900001</v>
      </c>
      <c r="V64" s="36">
        <f>SUMIFS(СВЦЭМ!$D$33:$D$776,СВЦЭМ!$A$33:$A$776,$A64,СВЦЭМ!$B$33:$B$776,V$47)+'СЕТ СН'!$G$11+СВЦЭМ!$D$10+'СЕТ СН'!$G$5-'СЕТ СН'!$G$21</f>
        <v>3023.2638775100004</v>
      </c>
      <c r="W64" s="36">
        <f>SUMIFS(СВЦЭМ!$D$33:$D$776,СВЦЭМ!$A$33:$A$776,$A64,СВЦЭМ!$B$33:$B$776,W$47)+'СЕТ СН'!$G$11+СВЦЭМ!$D$10+'СЕТ СН'!$G$5-'СЕТ СН'!$G$21</f>
        <v>3009.0176077000001</v>
      </c>
      <c r="X64" s="36">
        <f>SUMIFS(СВЦЭМ!$D$33:$D$776,СВЦЭМ!$A$33:$A$776,$A64,СВЦЭМ!$B$33:$B$776,X$47)+'СЕТ СН'!$G$11+СВЦЭМ!$D$10+'СЕТ СН'!$G$5-'СЕТ СН'!$G$21</f>
        <v>3053.4117437000004</v>
      </c>
      <c r="Y64" s="36">
        <f>SUMIFS(СВЦЭМ!$D$33:$D$776,СВЦЭМ!$A$33:$A$776,$A64,СВЦЭМ!$B$33:$B$776,Y$47)+'СЕТ СН'!$G$11+СВЦЭМ!$D$10+'СЕТ СН'!$G$5-'СЕТ СН'!$G$21</f>
        <v>3139.1931445100004</v>
      </c>
    </row>
    <row r="65" spans="1:26" ht="15.75" x14ac:dyDescent="0.2">
      <c r="A65" s="35">
        <f t="shared" si="1"/>
        <v>44092</v>
      </c>
      <c r="B65" s="36">
        <f>SUMIFS(СВЦЭМ!$D$33:$D$776,СВЦЭМ!$A$33:$A$776,$A65,СВЦЭМ!$B$33:$B$776,B$47)+'СЕТ СН'!$G$11+СВЦЭМ!$D$10+'СЕТ СН'!$G$5-'СЕТ СН'!$G$21</f>
        <v>3248.6149614000001</v>
      </c>
      <c r="C65" s="36">
        <f>SUMIFS(СВЦЭМ!$D$33:$D$776,СВЦЭМ!$A$33:$A$776,$A65,СВЦЭМ!$B$33:$B$776,C$47)+'СЕТ СН'!$G$11+СВЦЭМ!$D$10+'СЕТ СН'!$G$5-'СЕТ СН'!$G$21</f>
        <v>3295.5470549600004</v>
      </c>
      <c r="D65" s="36">
        <f>SUMIFS(СВЦЭМ!$D$33:$D$776,СВЦЭМ!$A$33:$A$776,$A65,СВЦЭМ!$B$33:$B$776,D$47)+'СЕТ СН'!$G$11+СВЦЭМ!$D$10+'СЕТ СН'!$G$5-'СЕТ СН'!$G$21</f>
        <v>3342.9453163400003</v>
      </c>
      <c r="E65" s="36">
        <f>SUMIFS(СВЦЭМ!$D$33:$D$776,СВЦЭМ!$A$33:$A$776,$A65,СВЦЭМ!$B$33:$B$776,E$47)+'СЕТ СН'!$G$11+СВЦЭМ!$D$10+'СЕТ СН'!$G$5-'СЕТ СН'!$G$21</f>
        <v>3378.7970331800002</v>
      </c>
      <c r="F65" s="36">
        <f>SUMIFS(СВЦЭМ!$D$33:$D$776,СВЦЭМ!$A$33:$A$776,$A65,СВЦЭМ!$B$33:$B$776,F$47)+'СЕТ СН'!$G$11+СВЦЭМ!$D$10+'СЕТ СН'!$G$5-'СЕТ СН'!$G$21</f>
        <v>3396.9098832899999</v>
      </c>
      <c r="G65" s="36">
        <f>SUMIFS(СВЦЭМ!$D$33:$D$776,СВЦЭМ!$A$33:$A$776,$A65,СВЦЭМ!$B$33:$B$776,G$47)+'СЕТ СН'!$G$11+СВЦЭМ!$D$10+'СЕТ СН'!$G$5-'СЕТ СН'!$G$21</f>
        <v>3365.9683304500004</v>
      </c>
      <c r="H65" s="36">
        <f>SUMIFS(СВЦЭМ!$D$33:$D$776,СВЦЭМ!$A$33:$A$776,$A65,СВЦЭМ!$B$33:$B$776,H$47)+'СЕТ СН'!$G$11+СВЦЭМ!$D$10+'СЕТ СН'!$G$5-'СЕТ СН'!$G$21</f>
        <v>3315.9752701300004</v>
      </c>
      <c r="I65" s="36">
        <f>SUMIFS(СВЦЭМ!$D$33:$D$776,СВЦЭМ!$A$33:$A$776,$A65,СВЦЭМ!$B$33:$B$776,I$47)+'СЕТ СН'!$G$11+СВЦЭМ!$D$10+'СЕТ СН'!$G$5-'СЕТ СН'!$G$21</f>
        <v>3270.07921179</v>
      </c>
      <c r="J65" s="36">
        <f>SUMIFS(СВЦЭМ!$D$33:$D$776,СВЦЭМ!$A$33:$A$776,$A65,СВЦЭМ!$B$33:$B$776,J$47)+'СЕТ СН'!$G$11+СВЦЭМ!$D$10+'СЕТ СН'!$G$5-'СЕТ СН'!$G$21</f>
        <v>3236.9003054900004</v>
      </c>
      <c r="K65" s="36">
        <f>SUMIFS(СВЦЭМ!$D$33:$D$776,СВЦЭМ!$A$33:$A$776,$A65,СВЦЭМ!$B$33:$B$776,K$47)+'СЕТ СН'!$G$11+СВЦЭМ!$D$10+'СЕТ СН'!$G$5-'СЕТ СН'!$G$21</f>
        <v>3207.9235909600002</v>
      </c>
      <c r="L65" s="36">
        <f>SUMIFS(СВЦЭМ!$D$33:$D$776,СВЦЭМ!$A$33:$A$776,$A65,СВЦЭМ!$B$33:$B$776,L$47)+'СЕТ СН'!$G$11+СВЦЭМ!$D$10+'СЕТ СН'!$G$5-'СЕТ СН'!$G$21</f>
        <v>3210.9332939700002</v>
      </c>
      <c r="M65" s="36">
        <f>SUMIFS(СВЦЭМ!$D$33:$D$776,СВЦЭМ!$A$33:$A$776,$A65,СВЦЭМ!$B$33:$B$776,M$47)+'СЕТ СН'!$G$11+СВЦЭМ!$D$10+'СЕТ СН'!$G$5-'СЕТ СН'!$G$21</f>
        <v>3160.8382621000001</v>
      </c>
      <c r="N65" s="36">
        <f>SUMIFS(СВЦЭМ!$D$33:$D$776,СВЦЭМ!$A$33:$A$776,$A65,СВЦЭМ!$B$33:$B$776,N$47)+'СЕТ СН'!$G$11+СВЦЭМ!$D$10+'СЕТ СН'!$G$5-'СЕТ СН'!$G$21</f>
        <v>3106.2398428100005</v>
      </c>
      <c r="O65" s="36">
        <f>SUMIFS(СВЦЭМ!$D$33:$D$776,СВЦЭМ!$A$33:$A$776,$A65,СВЦЭМ!$B$33:$B$776,O$47)+'СЕТ СН'!$G$11+СВЦЭМ!$D$10+'СЕТ СН'!$G$5-'СЕТ СН'!$G$21</f>
        <v>3072.2673630900003</v>
      </c>
      <c r="P65" s="36">
        <f>SUMIFS(СВЦЭМ!$D$33:$D$776,СВЦЭМ!$A$33:$A$776,$A65,СВЦЭМ!$B$33:$B$776,P$47)+'СЕТ СН'!$G$11+СВЦЭМ!$D$10+'СЕТ СН'!$G$5-'СЕТ СН'!$G$21</f>
        <v>3107.8116863100004</v>
      </c>
      <c r="Q65" s="36">
        <f>SUMIFS(СВЦЭМ!$D$33:$D$776,СВЦЭМ!$A$33:$A$776,$A65,СВЦЭМ!$B$33:$B$776,Q$47)+'СЕТ СН'!$G$11+СВЦЭМ!$D$10+'СЕТ СН'!$G$5-'СЕТ СН'!$G$21</f>
        <v>3102.7264534300002</v>
      </c>
      <c r="R65" s="36">
        <f>SUMIFS(СВЦЭМ!$D$33:$D$776,СВЦЭМ!$A$33:$A$776,$A65,СВЦЭМ!$B$33:$B$776,R$47)+'СЕТ СН'!$G$11+СВЦЭМ!$D$10+'СЕТ СН'!$G$5-'СЕТ СН'!$G$21</f>
        <v>3079.7781213600001</v>
      </c>
      <c r="S65" s="36">
        <f>SUMIFS(СВЦЭМ!$D$33:$D$776,СВЦЭМ!$A$33:$A$776,$A65,СВЦЭМ!$B$33:$B$776,S$47)+'СЕТ СН'!$G$11+СВЦЭМ!$D$10+'СЕТ СН'!$G$5-'СЕТ СН'!$G$21</f>
        <v>3072.8215928700001</v>
      </c>
      <c r="T65" s="36">
        <f>SUMIFS(СВЦЭМ!$D$33:$D$776,СВЦЭМ!$A$33:$A$776,$A65,СВЦЭМ!$B$33:$B$776,T$47)+'СЕТ СН'!$G$11+СВЦЭМ!$D$10+'СЕТ СН'!$G$5-'СЕТ СН'!$G$21</f>
        <v>3064.4540596700003</v>
      </c>
      <c r="U65" s="36">
        <f>SUMIFS(СВЦЭМ!$D$33:$D$776,СВЦЭМ!$A$33:$A$776,$A65,СВЦЭМ!$B$33:$B$776,U$47)+'СЕТ СН'!$G$11+СВЦЭМ!$D$10+'СЕТ СН'!$G$5-'СЕТ СН'!$G$21</f>
        <v>3048.9838257900001</v>
      </c>
      <c r="V65" s="36">
        <f>SUMIFS(СВЦЭМ!$D$33:$D$776,СВЦЭМ!$A$33:$A$776,$A65,СВЦЭМ!$B$33:$B$776,V$47)+'СЕТ СН'!$G$11+СВЦЭМ!$D$10+'СЕТ СН'!$G$5-'СЕТ СН'!$G$21</f>
        <v>3052.06191614</v>
      </c>
      <c r="W65" s="36">
        <f>SUMIFS(СВЦЭМ!$D$33:$D$776,СВЦЭМ!$A$33:$A$776,$A65,СВЦЭМ!$B$33:$B$776,W$47)+'СЕТ СН'!$G$11+СВЦЭМ!$D$10+'СЕТ СН'!$G$5-'СЕТ СН'!$G$21</f>
        <v>3051.19476222</v>
      </c>
      <c r="X65" s="36">
        <f>SUMIFS(СВЦЭМ!$D$33:$D$776,СВЦЭМ!$A$33:$A$776,$A65,СВЦЭМ!$B$33:$B$776,X$47)+'СЕТ СН'!$G$11+СВЦЭМ!$D$10+'СЕТ СН'!$G$5-'СЕТ СН'!$G$21</f>
        <v>3094.4371162500001</v>
      </c>
      <c r="Y65" s="36">
        <f>SUMIFS(СВЦЭМ!$D$33:$D$776,СВЦЭМ!$A$33:$A$776,$A65,СВЦЭМ!$B$33:$B$776,Y$47)+'СЕТ СН'!$G$11+СВЦЭМ!$D$10+'СЕТ СН'!$G$5-'СЕТ СН'!$G$21</f>
        <v>3178.5645841200003</v>
      </c>
    </row>
    <row r="66" spans="1:26" ht="15.75" x14ac:dyDescent="0.2">
      <c r="A66" s="35">
        <f t="shared" si="1"/>
        <v>44093</v>
      </c>
      <c r="B66" s="36">
        <f>SUMIFS(СВЦЭМ!$D$33:$D$776,СВЦЭМ!$A$33:$A$776,$A66,СВЦЭМ!$B$33:$B$776,B$47)+'СЕТ СН'!$G$11+СВЦЭМ!$D$10+'СЕТ СН'!$G$5-'СЕТ СН'!$G$21</f>
        <v>3271.0399042900003</v>
      </c>
      <c r="C66" s="36">
        <f>SUMIFS(СВЦЭМ!$D$33:$D$776,СВЦЭМ!$A$33:$A$776,$A66,СВЦЭМ!$B$33:$B$776,C$47)+'СЕТ СН'!$G$11+СВЦЭМ!$D$10+'СЕТ СН'!$G$5-'СЕТ СН'!$G$21</f>
        <v>3307.4621562100001</v>
      </c>
      <c r="D66" s="36">
        <f>SUMIFS(СВЦЭМ!$D$33:$D$776,СВЦЭМ!$A$33:$A$776,$A66,СВЦЭМ!$B$33:$B$776,D$47)+'СЕТ СН'!$G$11+СВЦЭМ!$D$10+'СЕТ СН'!$G$5-'СЕТ СН'!$G$21</f>
        <v>3331.1500201600002</v>
      </c>
      <c r="E66" s="36">
        <f>SUMIFS(СВЦЭМ!$D$33:$D$776,СВЦЭМ!$A$33:$A$776,$A66,СВЦЭМ!$B$33:$B$776,E$47)+'СЕТ СН'!$G$11+СВЦЭМ!$D$10+'СЕТ СН'!$G$5-'СЕТ СН'!$G$21</f>
        <v>3351.5283326300005</v>
      </c>
      <c r="F66" s="36">
        <f>SUMIFS(СВЦЭМ!$D$33:$D$776,СВЦЭМ!$A$33:$A$776,$A66,СВЦЭМ!$B$33:$B$776,F$47)+'СЕТ СН'!$G$11+СВЦЭМ!$D$10+'СЕТ СН'!$G$5-'СЕТ СН'!$G$21</f>
        <v>3355.3413545100002</v>
      </c>
      <c r="G66" s="36">
        <f>SUMIFS(СВЦЭМ!$D$33:$D$776,СВЦЭМ!$A$33:$A$776,$A66,СВЦЭМ!$B$33:$B$776,G$47)+'СЕТ СН'!$G$11+СВЦЭМ!$D$10+'СЕТ СН'!$G$5-'СЕТ СН'!$G$21</f>
        <v>3342.8487837700004</v>
      </c>
      <c r="H66" s="36">
        <f>SUMIFS(СВЦЭМ!$D$33:$D$776,СВЦЭМ!$A$33:$A$776,$A66,СВЦЭМ!$B$33:$B$776,H$47)+'СЕТ СН'!$G$11+СВЦЭМ!$D$10+'СЕТ СН'!$G$5-'СЕТ СН'!$G$21</f>
        <v>3312.9440524800002</v>
      </c>
      <c r="I66" s="36">
        <f>SUMIFS(СВЦЭМ!$D$33:$D$776,СВЦЭМ!$A$33:$A$776,$A66,СВЦЭМ!$B$33:$B$776,I$47)+'СЕТ СН'!$G$11+СВЦЭМ!$D$10+'СЕТ СН'!$G$5-'СЕТ СН'!$G$21</f>
        <v>3282.1719887300001</v>
      </c>
      <c r="J66" s="36">
        <f>SUMIFS(СВЦЭМ!$D$33:$D$776,СВЦЭМ!$A$33:$A$776,$A66,СВЦЭМ!$B$33:$B$776,J$47)+'СЕТ СН'!$G$11+СВЦЭМ!$D$10+'СЕТ СН'!$G$5-'СЕТ СН'!$G$21</f>
        <v>3224.3867946500004</v>
      </c>
      <c r="K66" s="36">
        <f>SUMIFS(СВЦЭМ!$D$33:$D$776,СВЦЭМ!$A$33:$A$776,$A66,СВЦЭМ!$B$33:$B$776,K$47)+'СЕТ СН'!$G$11+СВЦЭМ!$D$10+'СЕТ СН'!$G$5-'СЕТ СН'!$G$21</f>
        <v>3186.8042762100004</v>
      </c>
      <c r="L66" s="36">
        <f>SUMIFS(СВЦЭМ!$D$33:$D$776,СВЦЭМ!$A$33:$A$776,$A66,СВЦЭМ!$B$33:$B$776,L$47)+'СЕТ СН'!$G$11+СВЦЭМ!$D$10+'СЕТ СН'!$G$5-'СЕТ СН'!$G$21</f>
        <v>3165.8355100900003</v>
      </c>
      <c r="M66" s="36">
        <f>SUMIFS(СВЦЭМ!$D$33:$D$776,СВЦЭМ!$A$33:$A$776,$A66,СВЦЭМ!$B$33:$B$776,M$47)+'СЕТ СН'!$G$11+СВЦЭМ!$D$10+'СЕТ СН'!$G$5-'СЕТ СН'!$G$21</f>
        <v>3121.7919315300001</v>
      </c>
      <c r="N66" s="36">
        <f>SUMIFS(СВЦЭМ!$D$33:$D$776,СВЦЭМ!$A$33:$A$776,$A66,СВЦЭМ!$B$33:$B$776,N$47)+'СЕТ СН'!$G$11+СВЦЭМ!$D$10+'СЕТ СН'!$G$5-'СЕТ СН'!$G$21</f>
        <v>3079.77865286</v>
      </c>
      <c r="O66" s="36">
        <f>SUMIFS(СВЦЭМ!$D$33:$D$776,СВЦЭМ!$A$33:$A$776,$A66,СВЦЭМ!$B$33:$B$776,O$47)+'СЕТ СН'!$G$11+СВЦЭМ!$D$10+'СЕТ СН'!$G$5-'СЕТ СН'!$G$21</f>
        <v>3076.1753305800003</v>
      </c>
      <c r="P66" s="36">
        <f>SUMIFS(СВЦЭМ!$D$33:$D$776,СВЦЭМ!$A$33:$A$776,$A66,СВЦЭМ!$B$33:$B$776,P$47)+'СЕТ СН'!$G$11+СВЦЭМ!$D$10+'СЕТ СН'!$G$5-'СЕТ СН'!$G$21</f>
        <v>3086.3432428800002</v>
      </c>
      <c r="Q66" s="36">
        <f>SUMIFS(СВЦЭМ!$D$33:$D$776,СВЦЭМ!$A$33:$A$776,$A66,СВЦЭМ!$B$33:$B$776,Q$47)+'СЕТ СН'!$G$11+СВЦЭМ!$D$10+'СЕТ СН'!$G$5-'СЕТ СН'!$G$21</f>
        <v>3066.9347674600003</v>
      </c>
      <c r="R66" s="36">
        <f>SUMIFS(СВЦЭМ!$D$33:$D$776,СВЦЭМ!$A$33:$A$776,$A66,СВЦЭМ!$B$33:$B$776,R$47)+'СЕТ СН'!$G$11+СВЦЭМ!$D$10+'СЕТ СН'!$G$5-'СЕТ СН'!$G$21</f>
        <v>3052.9883694800001</v>
      </c>
      <c r="S66" s="36">
        <f>SUMIFS(СВЦЭМ!$D$33:$D$776,СВЦЭМ!$A$33:$A$776,$A66,СВЦЭМ!$B$33:$B$776,S$47)+'СЕТ СН'!$G$11+СВЦЭМ!$D$10+'СЕТ СН'!$G$5-'СЕТ СН'!$G$21</f>
        <v>3059.0379652900001</v>
      </c>
      <c r="T66" s="36">
        <f>SUMIFS(СВЦЭМ!$D$33:$D$776,СВЦЭМ!$A$33:$A$776,$A66,СВЦЭМ!$B$33:$B$776,T$47)+'СЕТ СН'!$G$11+СВЦЭМ!$D$10+'СЕТ СН'!$G$5-'СЕТ СН'!$G$21</f>
        <v>3070.1774861800004</v>
      </c>
      <c r="U66" s="36">
        <f>SUMIFS(СВЦЭМ!$D$33:$D$776,СВЦЭМ!$A$33:$A$776,$A66,СВЦЭМ!$B$33:$B$776,U$47)+'СЕТ СН'!$G$11+СВЦЭМ!$D$10+'СЕТ СН'!$G$5-'СЕТ СН'!$G$21</f>
        <v>3068.2567602600002</v>
      </c>
      <c r="V66" s="36">
        <f>SUMIFS(СВЦЭМ!$D$33:$D$776,СВЦЭМ!$A$33:$A$776,$A66,СВЦЭМ!$B$33:$B$776,V$47)+'СЕТ СН'!$G$11+СВЦЭМ!$D$10+'СЕТ СН'!$G$5-'СЕТ СН'!$G$21</f>
        <v>3079.5666326700002</v>
      </c>
      <c r="W66" s="36">
        <f>SUMIFS(СВЦЭМ!$D$33:$D$776,СВЦЭМ!$A$33:$A$776,$A66,СВЦЭМ!$B$33:$B$776,W$47)+'СЕТ СН'!$G$11+СВЦЭМ!$D$10+'СЕТ СН'!$G$5-'СЕТ СН'!$G$21</f>
        <v>3074.8210168600003</v>
      </c>
      <c r="X66" s="36">
        <f>SUMIFS(СВЦЭМ!$D$33:$D$776,СВЦЭМ!$A$33:$A$776,$A66,СВЦЭМ!$B$33:$B$776,X$47)+'СЕТ СН'!$G$11+СВЦЭМ!$D$10+'СЕТ СН'!$G$5-'СЕТ СН'!$G$21</f>
        <v>3099.6558772400003</v>
      </c>
      <c r="Y66" s="36">
        <f>SUMIFS(СВЦЭМ!$D$33:$D$776,СВЦЭМ!$A$33:$A$776,$A66,СВЦЭМ!$B$33:$B$776,Y$47)+'СЕТ СН'!$G$11+СВЦЭМ!$D$10+'СЕТ СН'!$G$5-'СЕТ СН'!$G$21</f>
        <v>3151.3955274300001</v>
      </c>
    </row>
    <row r="67" spans="1:26" ht="15.75" x14ac:dyDescent="0.2">
      <c r="A67" s="35">
        <f t="shared" si="1"/>
        <v>44094</v>
      </c>
      <c r="B67" s="36">
        <f>SUMIFS(СВЦЭМ!$D$33:$D$776,СВЦЭМ!$A$33:$A$776,$A67,СВЦЭМ!$B$33:$B$776,B$47)+'СЕТ СН'!$G$11+СВЦЭМ!$D$10+'СЕТ СН'!$G$5-'СЕТ СН'!$G$21</f>
        <v>3201.5511422</v>
      </c>
      <c r="C67" s="36">
        <f>SUMIFS(СВЦЭМ!$D$33:$D$776,СВЦЭМ!$A$33:$A$776,$A67,СВЦЭМ!$B$33:$B$776,C$47)+'СЕТ СН'!$G$11+СВЦЭМ!$D$10+'СЕТ СН'!$G$5-'СЕТ СН'!$G$21</f>
        <v>3234.31697024</v>
      </c>
      <c r="D67" s="36">
        <f>SUMIFS(СВЦЭМ!$D$33:$D$776,СВЦЭМ!$A$33:$A$776,$A67,СВЦЭМ!$B$33:$B$776,D$47)+'СЕТ СН'!$G$11+СВЦЭМ!$D$10+'СЕТ СН'!$G$5-'СЕТ СН'!$G$21</f>
        <v>3268.7045710100001</v>
      </c>
      <c r="E67" s="36">
        <f>SUMIFS(СВЦЭМ!$D$33:$D$776,СВЦЭМ!$A$33:$A$776,$A67,СВЦЭМ!$B$33:$B$776,E$47)+'СЕТ СН'!$G$11+СВЦЭМ!$D$10+'СЕТ СН'!$G$5-'СЕТ СН'!$G$21</f>
        <v>3299.1011433900003</v>
      </c>
      <c r="F67" s="36">
        <f>SUMIFS(СВЦЭМ!$D$33:$D$776,СВЦЭМ!$A$33:$A$776,$A67,СВЦЭМ!$B$33:$B$776,F$47)+'СЕТ СН'!$G$11+СВЦЭМ!$D$10+'СЕТ СН'!$G$5-'СЕТ СН'!$G$21</f>
        <v>3306.6270856000001</v>
      </c>
      <c r="G67" s="36">
        <f>SUMIFS(СВЦЭМ!$D$33:$D$776,СВЦЭМ!$A$33:$A$776,$A67,СВЦЭМ!$B$33:$B$776,G$47)+'СЕТ СН'!$G$11+СВЦЭМ!$D$10+'СЕТ СН'!$G$5-'СЕТ СН'!$G$21</f>
        <v>3295.20332229</v>
      </c>
      <c r="H67" s="36">
        <f>SUMIFS(СВЦЭМ!$D$33:$D$776,СВЦЭМ!$A$33:$A$776,$A67,СВЦЭМ!$B$33:$B$776,H$47)+'СЕТ СН'!$G$11+СВЦЭМ!$D$10+'СЕТ СН'!$G$5-'СЕТ СН'!$G$21</f>
        <v>3275.9663109000003</v>
      </c>
      <c r="I67" s="36">
        <f>SUMIFS(СВЦЭМ!$D$33:$D$776,СВЦЭМ!$A$33:$A$776,$A67,СВЦЭМ!$B$33:$B$776,I$47)+'СЕТ СН'!$G$11+СВЦЭМ!$D$10+'СЕТ СН'!$G$5-'СЕТ СН'!$G$21</f>
        <v>3230.31775277</v>
      </c>
      <c r="J67" s="36">
        <f>SUMIFS(СВЦЭМ!$D$33:$D$776,СВЦЭМ!$A$33:$A$776,$A67,СВЦЭМ!$B$33:$B$776,J$47)+'СЕТ СН'!$G$11+СВЦЭМ!$D$10+'СЕТ СН'!$G$5-'СЕТ СН'!$G$21</f>
        <v>3185.1259207000003</v>
      </c>
      <c r="K67" s="36">
        <f>SUMIFS(СВЦЭМ!$D$33:$D$776,СВЦЭМ!$A$33:$A$776,$A67,СВЦЭМ!$B$33:$B$776,K$47)+'СЕТ СН'!$G$11+СВЦЭМ!$D$10+'СЕТ СН'!$G$5-'СЕТ СН'!$G$21</f>
        <v>3170.44915907</v>
      </c>
      <c r="L67" s="36">
        <f>SUMIFS(СВЦЭМ!$D$33:$D$776,СВЦЭМ!$A$33:$A$776,$A67,СВЦЭМ!$B$33:$B$776,L$47)+'СЕТ СН'!$G$11+СВЦЭМ!$D$10+'СЕТ СН'!$G$5-'СЕТ СН'!$G$21</f>
        <v>3167.6338283300001</v>
      </c>
      <c r="M67" s="36">
        <f>SUMIFS(СВЦЭМ!$D$33:$D$776,СВЦЭМ!$A$33:$A$776,$A67,СВЦЭМ!$B$33:$B$776,M$47)+'СЕТ СН'!$G$11+СВЦЭМ!$D$10+'СЕТ СН'!$G$5-'СЕТ СН'!$G$21</f>
        <v>3134.91619593</v>
      </c>
      <c r="N67" s="36">
        <f>SUMIFS(СВЦЭМ!$D$33:$D$776,СВЦЭМ!$A$33:$A$776,$A67,СВЦЭМ!$B$33:$B$776,N$47)+'СЕТ СН'!$G$11+СВЦЭМ!$D$10+'СЕТ СН'!$G$5-'СЕТ СН'!$G$21</f>
        <v>3105.6312059000002</v>
      </c>
      <c r="O67" s="36">
        <f>SUMIFS(СВЦЭМ!$D$33:$D$776,СВЦЭМ!$A$33:$A$776,$A67,СВЦЭМ!$B$33:$B$776,O$47)+'СЕТ СН'!$G$11+СВЦЭМ!$D$10+'СЕТ СН'!$G$5-'СЕТ СН'!$G$21</f>
        <v>3109.7118719300001</v>
      </c>
      <c r="P67" s="36">
        <f>SUMIFS(СВЦЭМ!$D$33:$D$776,СВЦЭМ!$A$33:$A$776,$A67,СВЦЭМ!$B$33:$B$776,P$47)+'СЕТ СН'!$G$11+СВЦЭМ!$D$10+'СЕТ СН'!$G$5-'СЕТ СН'!$G$21</f>
        <v>3102.62616346</v>
      </c>
      <c r="Q67" s="36">
        <f>SUMIFS(СВЦЭМ!$D$33:$D$776,СВЦЭМ!$A$33:$A$776,$A67,СВЦЭМ!$B$33:$B$776,Q$47)+'СЕТ СН'!$G$11+СВЦЭМ!$D$10+'СЕТ СН'!$G$5-'СЕТ СН'!$G$21</f>
        <v>3103.6292850200002</v>
      </c>
      <c r="R67" s="36">
        <f>SUMIFS(СВЦЭМ!$D$33:$D$776,СВЦЭМ!$A$33:$A$776,$A67,СВЦЭМ!$B$33:$B$776,R$47)+'СЕТ СН'!$G$11+СВЦЭМ!$D$10+'СЕТ СН'!$G$5-'СЕТ СН'!$G$21</f>
        <v>3101.8087698300001</v>
      </c>
      <c r="S67" s="36">
        <f>SUMIFS(СВЦЭМ!$D$33:$D$776,СВЦЭМ!$A$33:$A$776,$A67,СВЦЭМ!$B$33:$B$776,S$47)+'СЕТ СН'!$G$11+СВЦЭМ!$D$10+'СЕТ СН'!$G$5-'СЕТ СН'!$G$21</f>
        <v>3113.5863577100004</v>
      </c>
      <c r="T67" s="36">
        <f>SUMIFS(СВЦЭМ!$D$33:$D$776,СВЦЭМ!$A$33:$A$776,$A67,СВЦЭМ!$B$33:$B$776,T$47)+'СЕТ СН'!$G$11+СВЦЭМ!$D$10+'СЕТ СН'!$G$5-'СЕТ СН'!$G$21</f>
        <v>3128.75346481</v>
      </c>
      <c r="U67" s="36">
        <f>SUMIFS(СВЦЭМ!$D$33:$D$776,СВЦЭМ!$A$33:$A$776,$A67,СВЦЭМ!$B$33:$B$776,U$47)+'СЕТ СН'!$G$11+СВЦЭМ!$D$10+'СЕТ СН'!$G$5-'СЕТ СН'!$G$21</f>
        <v>3145.3575029600001</v>
      </c>
      <c r="V67" s="36">
        <f>SUMIFS(СВЦЭМ!$D$33:$D$776,СВЦЭМ!$A$33:$A$776,$A67,СВЦЭМ!$B$33:$B$776,V$47)+'СЕТ СН'!$G$11+СВЦЭМ!$D$10+'СЕТ СН'!$G$5-'СЕТ СН'!$G$21</f>
        <v>3158.6075664700002</v>
      </c>
      <c r="W67" s="36">
        <f>SUMIFS(СВЦЭМ!$D$33:$D$776,СВЦЭМ!$A$33:$A$776,$A67,СВЦЭМ!$B$33:$B$776,W$47)+'СЕТ СН'!$G$11+СВЦЭМ!$D$10+'СЕТ СН'!$G$5-'СЕТ СН'!$G$21</f>
        <v>3146.4301354600002</v>
      </c>
      <c r="X67" s="36">
        <f>SUMIFS(СВЦЭМ!$D$33:$D$776,СВЦЭМ!$A$33:$A$776,$A67,СВЦЭМ!$B$33:$B$776,X$47)+'СЕТ СН'!$G$11+СВЦЭМ!$D$10+'СЕТ СН'!$G$5-'СЕТ СН'!$G$21</f>
        <v>3121.4488955800002</v>
      </c>
      <c r="Y67" s="36">
        <f>SUMIFS(СВЦЭМ!$D$33:$D$776,СВЦЭМ!$A$33:$A$776,$A67,СВЦЭМ!$B$33:$B$776,Y$47)+'СЕТ СН'!$G$11+СВЦЭМ!$D$10+'СЕТ СН'!$G$5-'СЕТ СН'!$G$21</f>
        <v>3196.5815482400003</v>
      </c>
    </row>
    <row r="68" spans="1:26" ht="15.75" x14ac:dyDescent="0.2">
      <c r="A68" s="35">
        <f t="shared" si="1"/>
        <v>44095</v>
      </c>
      <c r="B68" s="36">
        <f>SUMIFS(СВЦЭМ!$D$33:$D$776,СВЦЭМ!$A$33:$A$776,$A68,СВЦЭМ!$B$33:$B$776,B$47)+'СЕТ СН'!$G$11+СВЦЭМ!$D$10+'СЕТ СН'!$G$5-'СЕТ СН'!$G$21</f>
        <v>3226.9719895500002</v>
      </c>
      <c r="C68" s="36">
        <f>SUMIFS(СВЦЭМ!$D$33:$D$776,СВЦЭМ!$A$33:$A$776,$A68,СВЦЭМ!$B$33:$B$776,C$47)+'СЕТ СН'!$G$11+СВЦЭМ!$D$10+'СЕТ СН'!$G$5-'СЕТ СН'!$G$21</f>
        <v>3235.6104473</v>
      </c>
      <c r="D68" s="36">
        <f>SUMIFS(СВЦЭМ!$D$33:$D$776,СВЦЭМ!$A$33:$A$776,$A68,СВЦЭМ!$B$33:$B$776,D$47)+'СЕТ СН'!$G$11+СВЦЭМ!$D$10+'СЕТ СН'!$G$5-'СЕТ СН'!$G$21</f>
        <v>3243.58736761</v>
      </c>
      <c r="E68" s="36">
        <f>SUMIFS(СВЦЭМ!$D$33:$D$776,СВЦЭМ!$A$33:$A$776,$A68,СВЦЭМ!$B$33:$B$776,E$47)+'СЕТ СН'!$G$11+СВЦЭМ!$D$10+'СЕТ СН'!$G$5-'СЕТ СН'!$G$21</f>
        <v>3263.94308069</v>
      </c>
      <c r="F68" s="36">
        <f>SUMIFS(СВЦЭМ!$D$33:$D$776,СВЦЭМ!$A$33:$A$776,$A68,СВЦЭМ!$B$33:$B$776,F$47)+'СЕТ СН'!$G$11+СВЦЭМ!$D$10+'СЕТ СН'!$G$5-'СЕТ СН'!$G$21</f>
        <v>3264.0237096700002</v>
      </c>
      <c r="G68" s="36">
        <f>SUMIFS(СВЦЭМ!$D$33:$D$776,СВЦЭМ!$A$33:$A$776,$A68,СВЦЭМ!$B$33:$B$776,G$47)+'СЕТ СН'!$G$11+СВЦЭМ!$D$10+'СЕТ СН'!$G$5-'СЕТ СН'!$G$21</f>
        <v>3249.9017156300001</v>
      </c>
      <c r="H68" s="36">
        <f>SUMIFS(СВЦЭМ!$D$33:$D$776,СВЦЭМ!$A$33:$A$776,$A68,СВЦЭМ!$B$33:$B$776,H$47)+'СЕТ СН'!$G$11+СВЦЭМ!$D$10+'СЕТ СН'!$G$5-'СЕТ СН'!$G$21</f>
        <v>3205.675639</v>
      </c>
      <c r="I68" s="36">
        <f>SUMIFS(СВЦЭМ!$D$33:$D$776,СВЦЭМ!$A$33:$A$776,$A68,СВЦЭМ!$B$33:$B$776,I$47)+'СЕТ СН'!$G$11+СВЦЭМ!$D$10+'СЕТ СН'!$G$5-'СЕТ СН'!$G$21</f>
        <v>3154.6264216100003</v>
      </c>
      <c r="J68" s="36">
        <f>SUMIFS(СВЦЭМ!$D$33:$D$776,СВЦЭМ!$A$33:$A$776,$A68,СВЦЭМ!$B$33:$B$776,J$47)+'СЕТ СН'!$G$11+СВЦЭМ!$D$10+'СЕТ СН'!$G$5-'СЕТ СН'!$G$21</f>
        <v>3117.1672884400004</v>
      </c>
      <c r="K68" s="36">
        <f>SUMIFS(СВЦЭМ!$D$33:$D$776,СВЦЭМ!$A$33:$A$776,$A68,СВЦЭМ!$B$33:$B$776,K$47)+'СЕТ СН'!$G$11+СВЦЭМ!$D$10+'СЕТ СН'!$G$5-'СЕТ СН'!$G$21</f>
        <v>3102.7000032700003</v>
      </c>
      <c r="L68" s="36">
        <f>SUMIFS(СВЦЭМ!$D$33:$D$776,СВЦЭМ!$A$33:$A$776,$A68,СВЦЭМ!$B$33:$B$776,L$47)+'СЕТ СН'!$G$11+СВЦЭМ!$D$10+'СЕТ СН'!$G$5-'СЕТ СН'!$G$21</f>
        <v>3118.7892433100001</v>
      </c>
      <c r="M68" s="36">
        <f>SUMIFS(СВЦЭМ!$D$33:$D$776,СВЦЭМ!$A$33:$A$776,$A68,СВЦЭМ!$B$33:$B$776,M$47)+'СЕТ СН'!$G$11+СВЦЭМ!$D$10+'СЕТ СН'!$G$5-'СЕТ СН'!$G$21</f>
        <v>3087.9404018300002</v>
      </c>
      <c r="N68" s="36">
        <f>SUMIFS(СВЦЭМ!$D$33:$D$776,СВЦЭМ!$A$33:$A$776,$A68,СВЦЭМ!$B$33:$B$776,N$47)+'СЕТ СН'!$G$11+СВЦЭМ!$D$10+'СЕТ СН'!$G$5-'СЕТ СН'!$G$21</f>
        <v>3045.4001305800002</v>
      </c>
      <c r="O68" s="36">
        <f>SUMIFS(СВЦЭМ!$D$33:$D$776,СВЦЭМ!$A$33:$A$776,$A68,СВЦЭМ!$B$33:$B$776,O$47)+'СЕТ СН'!$G$11+СВЦЭМ!$D$10+'СЕТ СН'!$G$5-'СЕТ СН'!$G$21</f>
        <v>3046.3542508500004</v>
      </c>
      <c r="P68" s="36">
        <f>SUMIFS(СВЦЭМ!$D$33:$D$776,СВЦЭМ!$A$33:$A$776,$A68,СВЦЭМ!$B$33:$B$776,P$47)+'СЕТ СН'!$G$11+СВЦЭМ!$D$10+'СЕТ СН'!$G$5-'СЕТ СН'!$G$21</f>
        <v>3041.0709536300001</v>
      </c>
      <c r="Q68" s="36">
        <f>SUMIFS(СВЦЭМ!$D$33:$D$776,СВЦЭМ!$A$33:$A$776,$A68,СВЦЭМ!$B$33:$B$776,Q$47)+'СЕТ СН'!$G$11+СВЦЭМ!$D$10+'СЕТ СН'!$G$5-'СЕТ СН'!$G$21</f>
        <v>3038.8313854200001</v>
      </c>
      <c r="R68" s="36">
        <f>SUMIFS(СВЦЭМ!$D$33:$D$776,СВЦЭМ!$A$33:$A$776,$A68,СВЦЭМ!$B$33:$B$776,R$47)+'СЕТ СН'!$G$11+СВЦЭМ!$D$10+'СЕТ СН'!$G$5-'СЕТ СН'!$G$21</f>
        <v>3037.2370189200001</v>
      </c>
      <c r="S68" s="36">
        <f>SUMIFS(СВЦЭМ!$D$33:$D$776,СВЦЭМ!$A$33:$A$776,$A68,СВЦЭМ!$B$33:$B$776,S$47)+'СЕТ СН'!$G$11+СВЦЭМ!$D$10+'СЕТ СН'!$G$5-'СЕТ СН'!$G$21</f>
        <v>3046.5155328600003</v>
      </c>
      <c r="T68" s="36">
        <f>SUMIFS(СВЦЭМ!$D$33:$D$776,СВЦЭМ!$A$33:$A$776,$A68,СВЦЭМ!$B$33:$B$776,T$47)+'СЕТ СН'!$G$11+СВЦЭМ!$D$10+'СЕТ СН'!$G$5-'СЕТ СН'!$G$21</f>
        <v>3071.9745282399999</v>
      </c>
      <c r="U68" s="36">
        <f>SUMIFS(СВЦЭМ!$D$33:$D$776,СВЦЭМ!$A$33:$A$776,$A68,СВЦЭМ!$B$33:$B$776,U$47)+'СЕТ СН'!$G$11+СВЦЭМ!$D$10+'СЕТ СН'!$G$5-'СЕТ СН'!$G$21</f>
        <v>3085.9313203700003</v>
      </c>
      <c r="V68" s="36">
        <f>SUMIFS(СВЦЭМ!$D$33:$D$776,СВЦЭМ!$A$33:$A$776,$A68,СВЦЭМ!$B$33:$B$776,V$47)+'СЕТ СН'!$G$11+СВЦЭМ!$D$10+'СЕТ СН'!$G$5-'СЕТ СН'!$G$21</f>
        <v>3094.4845746300002</v>
      </c>
      <c r="W68" s="36">
        <f>SUMIFS(СВЦЭМ!$D$33:$D$776,СВЦЭМ!$A$33:$A$776,$A68,СВЦЭМ!$B$33:$B$776,W$47)+'СЕТ СН'!$G$11+СВЦЭМ!$D$10+'СЕТ СН'!$G$5-'СЕТ СН'!$G$21</f>
        <v>3073.2891152300003</v>
      </c>
      <c r="X68" s="36">
        <f>SUMIFS(СВЦЭМ!$D$33:$D$776,СВЦЭМ!$A$33:$A$776,$A68,СВЦЭМ!$B$33:$B$776,X$47)+'СЕТ СН'!$G$11+СВЦЭМ!$D$10+'СЕТ СН'!$G$5-'СЕТ СН'!$G$21</f>
        <v>3049.7449869300003</v>
      </c>
      <c r="Y68" s="36">
        <f>SUMIFS(СВЦЭМ!$D$33:$D$776,СВЦЭМ!$A$33:$A$776,$A68,СВЦЭМ!$B$33:$B$776,Y$47)+'СЕТ СН'!$G$11+СВЦЭМ!$D$10+'СЕТ СН'!$G$5-'СЕТ СН'!$G$21</f>
        <v>3138.2376195700003</v>
      </c>
    </row>
    <row r="69" spans="1:26" ht="15.75" x14ac:dyDescent="0.2">
      <c r="A69" s="35">
        <f t="shared" si="1"/>
        <v>44096</v>
      </c>
      <c r="B69" s="36">
        <f>SUMIFS(СВЦЭМ!$D$33:$D$776,СВЦЭМ!$A$33:$A$776,$A69,СВЦЭМ!$B$33:$B$776,B$47)+'СЕТ СН'!$G$11+СВЦЭМ!$D$10+'СЕТ СН'!$G$5-'СЕТ СН'!$G$21</f>
        <v>3231.9572994800001</v>
      </c>
      <c r="C69" s="36">
        <f>SUMIFS(СВЦЭМ!$D$33:$D$776,СВЦЭМ!$A$33:$A$776,$A69,СВЦЭМ!$B$33:$B$776,C$47)+'СЕТ СН'!$G$11+СВЦЭМ!$D$10+'СЕТ СН'!$G$5-'СЕТ СН'!$G$21</f>
        <v>3271.0138980400002</v>
      </c>
      <c r="D69" s="36">
        <f>SUMIFS(СВЦЭМ!$D$33:$D$776,СВЦЭМ!$A$33:$A$776,$A69,СВЦЭМ!$B$33:$B$776,D$47)+'СЕТ СН'!$G$11+СВЦЭМ!$D$10+'СЕТ СН'!$G$5-'СЕТ СН'!$G$21</f>
        <v>3290.2689018900001</v>
      </c>
      <c r="E69" s="36">
        <f>SUMIFS(СВЦЭМ!$D$33:$D$776,СВЦЭМ!$A$33:$A$776,$A69,СВЦЭМ!$B$33:$B$776,E$47)+'СЕТ СН'!$G$11+СВЦЭМ!$D$10+'СЕТ СН'!$G$5-'СЕТ СН'!$G$21</f>
        <v>3311.12702188</v>
      </c>
      <c r="F69" s="36">
        <f>SUMIFS(СВЦЭМ!$D$33:$D$776,СВЦЭМ!$A$33:$A$776,$A69,СВЦЭМ!$B$33:$B$776,F$47)+'СЕТ СН'!$G$11+СВЦЭМ!$D$10+'СЕТ СН'!$G$5-'СЕТ СН'!$G$21</f>
        <v>3295.7351854500002</v>
      </c>
      <c r="G69" s="36">
        <f>SUMIFS(СВЦЭМ!$D$33:$D$776,СВЦЭМ!$A$33:$A$776,$A69,СВЦЭМ!$B$33:$B$776,G$47)+'СЕТ СН'!$G$11+СВЦЭМ!$D$10+'СЕТ СН'!$G$5-'СЕТ СН'!$G$21</f>
        <v>3271.2006193300003</v>
      </c>
      <c r="H69" s="36">
        <f>SUMIFS(СВЦЭМ!$D$33:$D$776,СВЦЭМ!$A$33:$A$776,$A69,СВЦЭМ!$B$33:$B$776,H$47)+'СЕТ СН'!$G$11+СВЦЭМ!$D$10+'СЕТ СН'!$G$5-'СЕТ СН'!$G$21</f>
        <v>3231.7191868300001</v>
      </c>
      <c r="I69" s="36">
        <f>SUMIFS(СВЦЭМ!$D$33:$D$776,СВЦЭМ!$A$33:$A$776,$A69,СВЦЭМ!$B$33:$B$776,I$47)+'СЕТ СН'!$G$11+СВЦЭМ!$D$10+'СЕТ СН'!$G$5-'СЕТ СН'!$G$21</f>
        <v>3202.4793529300005</v>
      </c>
      <c r="J69" s="36">
        <f>SUMIFS(СВЦЭМ!$D$33:$D$776,СВЦЭМ!$A$33:$A$776,$A69,СВЦЭМ!$B$33:$B$776,J$47)+'СЕТ СН'!$G$11+СВЦЭМ!$D$10+'СЕТ СН'!$G$5-'СЕТ СН'!$G$21</f>
        <v>3172.4845703800002</v>
      </c>
      <c r="K69" s="36">
        <f>SUMIFS(СВЦЭМ!$D$33:$D$776,СВЦЭМ!$A$33:$A$776,$A69,СВЦЭМ!$B$33:$B$776,K$47)+'СЕТ СН'!$G$11+СВЦЭМ!$D$10+'СЕТ СН'!$G$5-'СЕТ СН'!$G$21</f>
        <v>3162.1636781800003</v>
      </c>
      <c r="L69" s="36">
        <f>SUMIFS(СВЦЭМ!$D$33:$D$776,СВЦЭМ!$A$33:$A$776,$A69,СВЦЭМ!$B$33:$B$776,L$47)+'СЕТ СН'!$G$11+СВЦЭМ!$D$10+'СЕТ СН'!$G$5-'СЕТ СН'!$G$21</f>
        <v>3161.5934084600003</v>
      </c>
      <c r="M69" s="36">
        <f>SUMIFS(СВЦЭМ!$D$33:$D$776,СВЦЭМ!$A$33:$A$776,$A69,СВЦЭМ!$B$33:$B$776,M$47)+'СЕТ СН'!$G$11+СВЦЭМ!$D$10+'СЕТ СН'!$G$5-'СЕТ СН'!$G$21</f>
        <v>3136.0626736800004</v>
      </c>
      <c r="N69" s="36">
        <f>SUMIFS(СВЦЭМ!$D$33:$D$776,СВЦЭМ!$A$33:$A$776,$A69,СВЦЭМ!$B$33:$B$776,N$47)+'СЕТ СН'!$G$11+СВЦЭМ!$D$10+'СЕТ СН'!$G$5-'СЕТ СН'!$G$21</f>
        <v>3085.9176742400005</v>
      </c>
      <c r="O69" s="36">
        <f>SUMIFS(СВЦЭМ!$D$33:$D$776,СВЦЭМ!$A$33:$A$776,$A69,СВЦЭМ!$B$33:$B$776,O$47)+'СЕТ СН'!$G$11+СВЦЭМ!$D$10+'СЕТ СН'!$G$5-'СЕТ СН'!$G$21</f>
        <v>3075.7806367100002</v>
      </c>
      <c r="P69" s="36">
        <f>SUMIFS(СВЦЭМ!$D$33:$D$776,СВЦЭМ!$A$33:$A$776,$A69,СВЦЭМ!$B$33:$B$776,P$47)+'СЕТ СН'!$G$11+СВЦЭМ!$D$10+'СЕТ СН'!$G$5-'СЕТ СН'!$G$21</f>
        <v>3071.4424029400002</v>
      </c>
      <c r="Q69" s="36">
        <f>SUMIFS(СВЦЭМ!$D$33:$D$776,СВЦЭМ!$A$33:$A$776,$A69,СВЦЭМ!$B$33:$B$776,Q$47)+'СЕТ СН'!$G$11+СВЦЭМ!$D$10+'СЕТ СН'!$G$5-'СЕТ СН'!$G$21</f>
        <v>3073.6051274400002</v>
      </c>
      <c r="R69" s="36">
        <f>SUMIFS(СВЦЭМ!$D$33:$D$776,СВЦЭМ!$A$33:$A$776,$A69,СВЦЭМ!$B$33:$B$776,R$47)+'СЕТ СН'!$G$11+СВЦЭМ!$D$10+'СЕТ СН'!$G$5-'СЕТ СН'!$G$21</f>
        <v>3071.6799510800001</v>
      </c>
      <c r="S69" s="36">
        <f>SUMIFS(СВЦЭМ!$D$33:$D$776,СВЦЭМ!$A$33:$A$776,$A69,СВЦЭМ!$B$33:$B$776,S$47)+'СЕТ СН'!$G$11+СВЦЭМ!$D$10+'СЕТ СН'!$G$5-'СЕТ СН'!$G$21</f>
        <v>3078.2238732800001</v>
      </c>
      <c r="T69" s="36">
        <f>SUMIFS(СВЦЭМ!$D$33:$D$776,СВЦЭМ!$A$33:$A$776,$A69,СВЦЭМ!$B$33:$B$776,T$47)+'СЕТ СН'!$G$11+СВЦЭМ!$D$10+'СЕТ СН'!$G$5-'СЕТ СН'!$G$21</f>
        <v>3088.31582893</v>
      </c>
      <c r="U69" s="36">
        <f>SUMIFS(СВЦЭМ!$D$33:$D$776,СВЦЭМ!$A$33:$A$776,$A69,СВЦЭМ!$B$33:$B$776,U$47)+'СЕТ СН'!$G$11+СВЦЭМ!$D$10+'СЕТ СН'!$G$5-'СЕТ СН'!$G$21</f>
        <v>3112.2444023500002</v>
      </c>
      <c r="V69" s="36">
        <f>SUMIFS(СВЦЭМ!$D$33:$D$776,СВЦЭМ!$A$33:$A$776,$A69,СВЦЭМ!$B$33:$B$776,V$47)+'СЕТ СН'!$G$11+СВЦЭМ!$D$10+'СЕТ СН'!$G$5-'СЕТ СН'!$G$21</f>
        <v>3112.5911928700002</v>
      </c>
      <c r="W69" s="36">
        <f>SUMIFS(СВЦЭМ!$D$33:$D$776,СВЦЭМ!$A$33:$A$776,$A69,СВЦЭМ!$B$33:$B$776,W$47)+'СЕТ СН'!$G$11+СВЦЭМ!$D$10+'СЕТ СН'!$G$5-'СЕТ СН'!$G$21</f>
        <v>3100.3660707100003</v>
      </c>
      <c r="X69" s="36">
        <f>SUMIFS(СВЦЭМ!$D$33:$D$776,СВЦЭМ!$A$33:$A$776,$A69,СВЦЭМ!$B$33:$B$776,X$47)+'СЕТ СН'!$G$11+СВЦЭМ!$D$10+'СЕТ СН'!$G$5-'СЕТ СН'!$G$21</f>
        <v>3097.65712179</v>
      </c>
      <c r="Y69" s="36">
        <f>SUMIFS(СВЦЭМ!$D$33:$D$776,СВЦЭМ!$A$33:$A$776,$A69,СВЦЭМ!$B$33:$B$776,Y$47)+'СЕТ СН'!$G$11+СВЦЭМ!$D$10+'СЕТ СН'!$G$5-'СЕТ СН'!$G$21</f>
        <v>3172.0610180500003</v>
      </c>
    </row>
    <row r="70" spans="1:26" ht="15.75" x14ac:dyDescent="0.2">
      <c r="A70" s="35">
        <f t="shared" si="1"/>
        <v>44097</v>
      </c>
      <c r="B70" s="36">
        <f>SUMIFS(СВЦЭМ!$D$33:$D$776,СВЦЭМ!$A$33:$A$776,$A70,СВЦЭМ!$B$33:$B$776,B$47)+'СЕТ СН'!$G$11+СВЦЭМ!$D$10+'СЕТ СН'!$G$5-'СЕТ СН'!$G$21</f>
        <v>3222.5683839800004</v>
      </c>
      <c r="C70" s="36">
        <f>SUMIFS(СВЦЭМ!$D$33:$D$776,СВЦЭМ!$A$33:$A$776,$A70,СВЦЭМ!$B$33:$B$776,C$47)+'СЕТ СН'!$G$11+СВЦЭМ!$D$10+'СЕТ СН'!$G$5-'СЕТ СН'!$G$21</f>
        <v>3259.1827358500004</v>
      </c>
      <c r="D70" s="36">
        <f>SUMIFS(СВЦЭМ!$D$33:$D$776,СВЦЭМ!$A$33:$A$776,$A70,СВЦЭМ!$B$33:$B$776,D$47)+'СЕТ СН'!$G$11+СВЦЭМ!$D$10+'СЕТ СН'!$G$5-'СЕТ СН'!$G$21</f>
        <v>3274.1022138000003</v>
      </c>
      <c r="E70" s="36">
        <f>SUMIFS(СВЦЭМ!$D$33:$D$776,СВЦЭМ!$A$33:$A$776,$A70,СВЦЭМ!$B$33:$B$776,E$47)+'СЕТ СН'!$G$11+СВЦЭМ!$D$10+'СЕТ СН'!$G$5-'СЕТ СН'!$G$21</f>
        <v>3292.4990761400004</v>
      </c>
      <c r="F70" s="36">
        <f>SUMIFS(СВЦЭМ!$D$33:$D$776,СВЦЭМ!$A$33:$A$776,$A70,СВЦЭМ!$B$33:$B$776,F$47)+'СЕТ СН'!$G$11+СВЦЭМ!$D$10+'СЕТ СН'!$G$5-'СЕТ СН'!$G$21</f>
        <v>3301.6275331000002</v>
      </c>
      <c r="G70" s="36">
        <f>SUMIFS(СВЦЭМ!$D$33:$D$776,СВЦЭМ!$A$33:$A$776,$A70,СВЦЭМ!$B$33:$B$776,G$47)+'СЕТ СН'!$G$11+СВЦЭМ!$D$10+'СЕТ СН'!$G$5-'СЕТ СН'!$G$21</f>
        <v>3281.80812315</v>
      </c>
      <c r="H70" s="36">
        <f>SUMIFS(СВЦЭМ!$D$33:$D$776,СВЦЭМ!$A$33:$A$776,$A70,СВЦЭМ!$B$33:$B$776,H$47)+'СЕТ СН'!$G$11+СВЦЭМ!$D$10+'СЕТ СН'!$G$5-'СЕТ СН'!$G$21</f>
        <v>3229.1055863500001</v>
      </c>
      <c r="I70" s="36">
        <f>SUMIFS(СВЦЭМ!$D$33:$D$776,СВЦЭМ!$A$33:$A$776,$A70,СВЦЭМ!$B$33:$B$776,I$47)+'СЕТ СН'!$G$11+СВЦЭМ!$D$10+'СЕТ СН'!$G$5-'СЕТ СН'!$G$21</f>
        <v>3171.8804220000002</v>
      </c>
      <c r="J70" s="36">
        <f>SUMIFS(СВЦЭМ!$D$33:$D$776,СВЦЭМ!$A$33:$A$776,$A70,СВЦЭМ!$B$33:$B$776,J$47)+'СЕТ СН'!$G$11+СВЦЭМ!$D$10+'СЕТ СН'!$G$5-'СЕТ СН'!$G$21</f>
        <v>3143.4159684000001</v>
      </c>
      <c r="K70" s="36">
        <f>SUMIFS(СВЦЭМ!$D$33:$D$776,СВЦЭМ!$A$33:$A$776,$A70,СВЦЭМ!$B$33:$B$776,K$47)+'СЕТ СН'!$G$11+СВЦЭМ!$D$10+'СЕТ СН'!$G$5-'СЕТ СН'!$G$21</f>
        <v>3139.0918353200004</v>
      </c>
      <c r="L70" s="36">
        <f>SUMIFS(СВЦЭМ!$D$33:$D$776,СВЦЭМ!$A$33:$A$776,$A70,СВЦЭМ!$B$33:$B$776,L$47)+'СЕТ СН'!$G$11+СВЦЭМ!$D$10+'СЕТ СН'!$G$5-'СЕТ СН'!$G$21</f>
        <v>3132.4182893800003</v>
      </c>
      <c r="M70" s="36">
        <f>SUMIFS(СВЦЭМ!$D$33:$D$776,СВЦЭМ!$A$33:$A$776,$A70,СВЦЭМ!$B$33:$B$776,M$47)+'СЕТ СН'!$G$11+СВЦЭМ!$D$10+'СЕТ СН'!$G$5-'СЕТ СН'!$G$21</f>
        <v>3091.61216083</v>
      </c>
      <c r="N70" s="36">
        <f>SUMIFS(СВЦЭМ!$D$33:$D$776,СВЦЭМ!$A$33:$A$776,$A70,СВЦЭМ!$B$33:$B$776,N$47)+'СЕТ СН'!$G$11+СВЦЭМ!$D$10+'СЕТ СН'!$G$5-'СЕТ СН'!$G$21</f>
        <v>3086.5679721700003</v>
      </c>
      <c r="O70" s="36">
        <f>SUMIFS(СВЦЭМ!$D$33:$D$776,СВЦЭМ!$A$33:$A$776,$A70,СВЦЭМ!$B$33:$B$776,O$47)+'СЕТ СН'!$G$11+СВЦЭМ!$D$10+'СЕТ СН'!$G$5-'СЕТ СН'!$G$21</f>
        <v>3085.1284784700001</v>
      </c>
      <c r="P70" s="36">
        <f>SUMIFS(СВЦЭМ!$D$33:$D$776,СВЦЭМ!$A$33:$A$776,$A70,СВЦЭМ!$B$33:$B$776,P$47)+'СЕТ СН'!$G$11+СВЦЭМ!$D$10+'СЕТ СН'!$G$5-'СЕТ СН'!$G$21</f>
        <v>3080.3885362700003</v>
      </c>
      <c r="Q70" s="36">
        <f>SUMIFS(СВЦЭМ!$D$33:$D$776,СВЦЭМ!$A$33:$A$776,$A70,СВЦЭМ!$B$33:$B$776,Q$47)+'СЕТ СН'!$G$11+СВЦЭМ!$D$10+'СЕТ СН'!$G$5-'СЕТ СН'!$G$21</f>
        <v>3080.49337939</v>
      </c>
      <c r="R70" s="36">
        <f>SUMIFS(СВЦЭМ!$D$33:$D$776,СВЦЭМ!$A$33:$A$776,$A70,СВЦЭМ!$B$33:$B$776,R$47)+'СЕТ СН'!$G$11+СВЦЭМ!$D$10+'СЕТ СН'!$G$5-'СЕТ СН'!$G$21</f>
        <v>3076.1294262400002</v>
      </c>
      <c r="S70" s="36">
        <f>SUMIFS(СВЦЭМ!$D$33:$D$776,СВЦЭМ!$A$33:$A$776,$A70,СВЦЭМ!$B$33:$B$776,S$47)+'СЕТ СН'!$G$11+СВЦЭМ!$D$10+'СЕТ СН'!$G$5-'СЕТ СН'!$G$21</f>
        <v>3082.7509455700001</v>
      </c>
      <c r="T70" s="36">
        <f>SUMIFS(СВЦЭМ!$D$33:$D$776,СВЦЭМ!$A$33:$A$776,$A70,СВЦЭМ!$B$33:$B$776,T$47)+'СЕТ СН'!$G$11+СВЦЭМ!$D$10+'СЕТ СН'!$G$5-'СЕТ СН'!$G$21</f>
        <v>3085.4876814400004</v>
      </c>
      <c r="U70" s="36">
        <f>SUMIFS(СВЦЭМ!$D$33:$D$776,СВЦЭМ!$A$33:$A$776,$A70,СВЦЭМ!$B$33:$B$776,U$47)+'СЕТ СН'!$G$11+СВЦЭМ!$D$10+'СЕТ СН'!$G$5-'СЕТ СН'!$G$21</f>
        <v>3103.2790450900002</v>
      </c>
      <c r="V70" s="36">
        <f>SUMIFS(СВЦЭМ!$D$33:$D$776,СВЦЭМ!$A$33:$A$776,$A70,СВЦЭМ!$B$33:$B$776,V$47)+'СЕТ СН'!$G$11+СВЦЭМ!$D$10+'СЕТ СН'!$G$5-'СЕТ СН'!$G$21</f>
        <v>3096.7982140700001</v>
      </c>
      <c r="W70" s="36">
        <f>SUMIFS(СВЦЭМ!$D$33:$D$776,СВЦЭМ!$A$33:$A$776,$A70,СВЦЭМ!$B$33:$B$776,W$47)+'СЕТ СН'!$G$11+СВЦЭМ!$D$10+'СЕТ СН'!$G$5-'СЕТ СН'!$G$21</f>
        <v>3086.6215817900002</v>
      </c>
      <c r="X70" s="36">
        <f>SUMIFS(СВЦЭМ!$D$33:$D$776,СВЦЭМ!$A$33:$A$776,$A70,СВЦЭМ!$B$33:$B$776,X$47)+'СЕТ СН'!$G$11+СВЦЭМ!$D$10+'СЕТ СН'!$G$5-'СЕТ СН'!$G$21</f>
        <v>3074.5301209100003</v>
      </c>
      <c r="Y70" s="36">
        <f>SUMIFS(СВЦЭМ!$D$33:$D$776,СВЦЭМ!$A$33:$A$776,$A70,СВЦЭМ!$B$33:$B$776,Y$47)+'СЕТ СН'!$G$11+СВЦЭМ!$D$10+'СЕТ СН'!$G$5-'СЕТ СН'!$G$21</f>
        <v>3131.7227685600001</v>
      </c>
    </row>
    <row r="71" spans="1:26" ht="15.75" x14ac:dyDescent="0.2">
      <c r="A71" s="35">
        <f t="shared" si="1"/>
        <v>44098</v>
      </c>
      <c r="B71" s="36">
        <f>SUMIFS(СВЦЭМ!$D$33:$D$776,СВЦЭМ!$A$33:$A$776,$A71,СВЦЭМ!$B$33:$B$776,B$47)+'СЕТ СН'!$G$11+СВЦЭМ!$D$10+'СЕТ СН'!$G$5-'СЕТ СН'!$G$21</f>
        <v>3247.477879</v>
      </c>
      <c r="C71" s="36">
        <f>SUMIFS(СВЦЭМ!$D$33:$D$776,СВЦЭМ!$A$33:$A$776,$A71,СВЦЭМ!$B$33:$B$776,C$47)+'СЕТ СН'!$G$11+СВЦЭМ!$D$10+'СЕТ СН'!$G$5-'СЕТ СН'!$G$21</f>
        <v>3265.2665245100002</v>
      </c>
      <c r="D71" s="36">
        <f>SUMIFS(СВЦЭМ!$D$33:$D$776,СВЦЭМ!$A$33:$A$776,$A71,СВЦЭМ!$B$33:$B$776,D$47)+'СЕТ СН'!$G$11+СВЦЭМ!$D$10+'СЕТ СН'!$G$5-'СЕТ СН'!$G$21</f>
        <v>3282.2722372100002</v>
      </c>
      <c r="E71" s="36">
        <f>SUMIFS(СВЦЭМ!$D$33:$D$776,СВЦЭМ!$A$33:$A$776,$A71,СВЦЭМ!$B$33:$B$776,E$47)+'СЕТ СН'!$G$11+СВЦЭМ!$D$10+'СЕТ СН'!$G$5-'СЕТ СН'!$G$21</f>
        <v>3288.12226672</v>
      </c>
      <c r="F71" s="36">
        <f>SUMIFS(СВЦЭМ!$D$33:$D$776,СВЦЭМ!$A$33:$A$776,$A71,СВЦЭМ!$B$33:$B$776,F$47)+'СЕТ СН'!$G$11+СВЦЭМ!$D$10+'СЕТ СН'!$G$5-'СЕТ СН'!$G$21</f>
        <v>3278.9801833500001</v>
      </c>
      <c r="G71" s="36">
        <f>SUMIFS(СВЦЭМ!$D$33:$D$776,СВЦЭМ!$A$33:$A$776,$A71,СВЦЭМ!$B$33:$B$776,G$47)+'СЕТ СН'!$G$11+СВЦЭМ!$D$10+'СЕТ СН'!$G$5-'СЕТ СН'!$G$21</f>
        <v>3276.5857619500002</v>
      </c>
      <c r="H71" s="36">
        <f>SUMIFS(СВЦЭМ!$D$33:$D$776,СВЦЭМ!$A$33:$A$776,$A71,СВЦЭМ!$B$33:$B$776,H$47)+'СЕТ СН'!$G$11+СВЦЭМ!$D$10+'СЕТ СН'!$G$5-'СЕТ СН'!$G$21</f>
        <v>3278.9341233300001</v>
      </c>
      <c r="I71" s="36">
        <f>SUMIFS(СВЦЭМ!$D$33:$D$776,СВЦЭМ!$A$33:$A$776,$A71,СВЦЭМ!$B$33:$B$776,I$47)+'СЕТ СН'!$G$11+СВЦЭМ!$D$10+'СЕТ СН'!$G$5-'СЕТ СН'!$G$21</f>
        <v>3190.7362578000002</v>
      </c>
      <c r="J71" s="36">
        <f>SUMIFS(СВЦЭМ!$D$33:$D$776,СВЦЭМ!$A$33:$A$776,$A71,СВЦЭМ!$B$33:$B$776,J$47)+'СЕТ СН'!$G$11+СВЦЭМ!$D$10+'СЕТ СН'!$G$5-'СЕТ СН'!$G$21</f>
        <v>3158.5392080199999</v>
      </c>
      <c r="K71" s="36">
        <f>SUMIFS(СВЦЭМ!$D$33:$D$776,СВЦЭМ!$A$33:$A$776,$A71,СВЦЭМ!$B$33:$B$776,K$47)+'СЕТ СН'!$G$11+СВЦЭМ!$D$10+'СЕТ СН'!$G$5-'СЕТ СН'!$G$21</f>
        <v>3162.5417516800003</v>
      </c>
      <c r="L71" s="36">
        <f>SUMIFS(СВЦЭМ!$D$33:$D$776,СВЦЭМ!$A$33:$A$776,$A71,СВЦЭМ!$B$33:$B$776,L$47)+'СЕТ СН'!$G$11+СВЦЭМ!$D$10+'СЕТ СН'!$G$5-'СЕТ СН'!$G$21</f>
        <v>3173.2636059200004</v>
      </c>
      <c r="M71" s="36">
        <f>SUMIFS(СВЦЭМ!$D$33:$D$776,СВЦЭМ!$A$33:$A$776,$A71,СВЦЭМ!$B$33:$B$776,M$47)+'СЕТ СН'!$G$11+СВЦЭМ!$D$10+'СЕТ СН'!$G$5-'СЕТ СН'!$G$21</f>
        <v>3136.0247922100002</v>
      </c>
      <c r="N71" s="36">
        <f>SUMIFS(СВЦЭМ!$D$33:$D$776,СВЦЭМ!$A$33:$A$776,$A71,СВЦЭМ!$B$33:$B$776,N$47)+'СЕТ СН'!$G$11+СВЦЭМ!$D$10+'СЕТ СН'!$G$5-'СЕТ СН'!$G$21</f>
        <v>3089.0030070000003</v>
      </c>
      <c r="O71" s="36">
        <f>SUMIFS(СВЦЭМ!$D$33:$D$776,СВЦЭМ!$A$33:$A$776,$A71,СВЦЭМ!$B$33:$B$776,O$47)+'СЕТ СН'!$G$11+СВЦЭМ!$D$10+'СЕТ СН'!$G$5-'СЕТ СН'!$G$21</f>
        <v>3086.8884065000002</v>
      </c>
      <c r="P71" s="36">
        <f>SUMIFS(СВЦЭМ!$D$33:$D$776,СВЦЭМ!$A$33:$A$776,$A71,СВЦЭМ!$B$33:$B$776,P$47)+'СЕТ СН'!$G$11+СВЦЭМ!$D$10+'СЕТ СН'!$G$5-'СЕТ СН'!$G$21</f>
        <v>3084.6107463300004</v>
      </c>
      <c r="Q71" s="36">
        <f>SUMIFS(СВЦЭМ!$D$33:$D$776,СВЦЭМ!$A$33:$A$776,$A71,СВЦЭМ!$B$33:$B$776,Q$47)+'СЕТ СН'!$G$11+СВЦЭМ!$D$10+'СЕТ СН'!$G$5-'СЕТ СН'!$G$21</f>
        <v>3079.7150581100004</v>
      </c>
      <c r="R71" s="36">
        <f>SUMIFS(СВЦЭМ!$D$33:$D$776,СВЦЭМ!$A$33:$A$776,$A71,СВЦЭМ!$B$33:$B$776,R$47)+'СЕТ СН'!$G$11+СВЦЭМ!$D$10+'СЕТ СН'!$G$5-'СЕТ СН'!$G$21</f>
        <v>3075.4607021100001</v>
      </c>
      <c r="S71" s="36">
        <f>SUMIFS(СВЦЭМ!$D$33:$D$776,СВЦЭМ!$A$33:$A$776,$A71,СВЦЭМ!$B$33:$B$776,S$47)+'СЕТ СН'!$G$11+СВЦЭМ!$D$10+'СЕТ СН'!$G$5-'СЕТ СН'!$G$21</f>
        <v>3080.4792322600001</v>
      </c>
      <c r="T71" s="36">
        <f>SUMIFS(СВЦЭМ!$D$33:$D$776,СВЦЭМ!$A$33:$A$776,$A71,СВЦЭМ!$B$33:$B$776,T$47)+'СЕТ СН'!$G$11+СВЦЭМ!$D$10+'СЕТ СН'!$G$5-'СЕТ СН'!$G$21</f>
        <v>3086.1419232200001</v>
      </c>
      <c r="U71" s="36">
        <f>SUMIFS(СВЦЭМ!$D$33:$D$776,СВЦЭМ!$A$33:$A$776,$A71,СВЦЭМ!$B$33:$B$776,U$47)+'СЕТ СН'!$G$11+СВЦЭМ!$D$10+'СЕТ СН'!$G$5-'СЕТ СН'!$G$21</f>
        <v>3118.2288273500003</v>
      </c>
      <c r="V71" s="36">
        <f>SUMIFS(СВЦЭМ!$D$33:$D$776,СВЦЭМ!$A$33:$A$776,$A71,СВЦЭМ!$B$33:$B$776,V$47)+'СЕТ СН'!$G$11+СВЦЭМ!$D$10+'СЕТ СН'!$G$5-'СЕТ СН'!$G$21</f>
        <v>3114.74166737</v>
      </c>
      <c r="W71" s="36">
        <f>SUMIFS(СВЦЭМ!$D$33:$D$776,СВЦЭМ!$A$33:$A$776,$A71,СВЦЭМ!$B$33:$B$776,W$47)+'СЕТ СН'!$G$11+СВЦЭМ!$D$10+'СЕТ СН'!$G$5-'СЕТ СН'!$G$21</f>
        <v>3163.0112299400002</v>
      </c>
      <c r="X71" s="36">
        <f>SUMIFS(СВЦЭМ!$D$33:$D$776,СВЦЭМ!$A$33:$A$776,$A71,СВЦЭМ!$B$33:$B$776,X$47)+'СЕТ СН'!$G$11+СВЦЭМ!$D$10+'СЕТ СН'!$G$5-'СЕТ СН'!$G$21</f>
        <v>3178.5983702200001</v>
      </c>
      <c r="Y71" s="36">
        <f>SUMIFS(СВЦЭМ!$D$33:$D$776,СВЦЭМ!$A$33:$A$776,$A71,СВЦЭМ!$B$33:$B$776,Y$47)+'СЕТ СН'!$G$11+СВЦЭМ!$D$10+'СЕТ СН'!$G$5-'СЕТ СН'!$G$21</f>
        <v>3223.4853332500002</v>
      </c>
    </row>
    <row r="72" spans="1:26" ht="15.75" x14ac:dyDescent="0.2">
      <c r="A72" s="35">
        <f t="shared" si="1"/>
        <v>44099</v>
      </c>
      <c r="B72" s="36">
        <f>SUMIFS(СВЦЭМ!$D$33:$D$776,СВЦЭМ!$A$33:$A$776,$A72,СВЦЭМ!$B$33:$B$776,B$47)+'СЕТ СН'!$G$11+СВЦЭМ!$D$10+'СЕТ СН'!$G$5-'СЕТ СН'!$G$21</f>
        <v>3217.3459175600001</v>
      </c>
      <c r="C72" s="36">
        <f>SUMIFS(СВЦЭМ!$D$33:$D$776,СВЦЭМ!$A$33:$A$776,$A72,СВЦЭМ!$B$33:$B$776,C$47)+'СЕТ СН'!$G$11+СВЦЭМ!$D$10+'СЕТ СН'!$G$5-'СЕТ СН'!$G$21</f>
        <v>3232.0135118100002</v>
      </c>
      <c r="D72" s="36">
        <f>SUMIFS(СВЦЭМ!$D$33:$D$776,СВЦЭМ!$A$33:$A$776,$A72,СВЦЭМ!$B$33:$B$776,D$47)+'СЕТ СН'!$G$11+СВЦЭМ!$D$10+'СЕТ СН'!$G$5-'СЕТ СН'!$G$21</f>
        <v>3245.8985339300002</v>
      </c>
      <c r="E72" s="36">
        <f>SUMIFS(СВЦЭМ!$D$33:$D$776,СВЦЭМ!$A$33:$A$776,$A72,СВЦЭМ!$B$33:$B$776,E$47)+'СЕТ СН'!$G$11+СВЦЭМ!$D$10+'СЕТ СН'!$G$5-'СЕТ СН'!$G$21</f>
        <v>3248.6546855200004</v>
      </c>
      <c r="F72" s="36">
        <f>SUMIFS(СВЦЭМ!$D$33:$D$776,СВЦЭМ!$A$33:$A$776,$A72,СВЦЭМ!$B$33:$B$776,F$47)+'СЕТ СН'!$G$11+СВЦЭМ!$D$10+'СЕТ СН'!$G$5-'СЕТ СН'!$G$21</f>
        <v>3242.8237433100003</v>
      </c>
      <c r="G72" s="36">
        <f>SUMIFS(СВЦЭМ!$D$33:$D$776,СВЦЭМ!$A$33:$A$776,$A72,СВЦЭМ!$B$33:$B$776,G$47)+'СЕТ СН'!$G$11+СВЦЭМ!$D$10+'СЕТ СН'!$G$5-'СЕТ СН'!$G$21</f>
        <v>3227.2962237900001</v>
      </c>
      <c r="H72" s="36">
        <f>SUMIFS(СВЦЭМ!$D$33:$D$776,СВЦЭМ!$A$33:$A$776,$A72,СВЦЭМ!$B$33:$B$776,H$47)+'СЕТ СН'!$G$11+СВЦЭМ!$D$10+'СЕТ СН'!$G$5-'СЕТ СН'!$G$21</f>
        <v>3191.2754536300004</v>
      </c>
      <c r="I72" s="36">
        <f>SUMIFS(СВЦЭМ!$D$33:$D$776,СВЦЭМ!$A$33:$A$776,$A72,СВЦЭМ!$B$33:$B$776,I$47)+'СЕТ СН'!$G$11+СВЦЭМ!$D$10+'СЕТ СН'!$G$5-'СЕТ СН'!$G$21</f>
        <v>3165.2852965500001</v>
      </c>
      <c r="J72" s="36">
        <f>SUMIFS(СВЦЭМ!$D$33:$D$776,СВЦЭМ!$A$33:$A$776,$A72,СВЦЭМ!$B$33:$B$776,J$47)+'СЕТ СН'!$G$11+СВЦЭМ!$D$10+'СЕТ СН'!$G$5-'СЕТ СН'!$G$21</f>
        <v>3155.5711857599999</v>
      </c>
      <c r="K72" s="36">
        <f>SUMIFS(СВЦЭМ!$D$33:$D$776,СВЦЭМ!$A$33:$A$776,$A72,СВЦЭМ!$B$33:$B$776,K$47)+'СЕТ СН'!$G$11+СВЦЭМ!$D$10+'СЕТ СН'!$G$5-'СЕТ СН'!$G$21</f>
        <v>3152.4469217100004</v>
      </c>
      <c r="L72" s="36">
        <f>SUMIFS(СВЦЭМ!$D$33:$D$776,СВЦЭМ!$A$33:$A$776,$A72,СВЦЭМ!$B$33:$B$776,L$47)+'СЕТ СН'!$G$11+СВЦЭМ!$D$10+'СЕТ СН'!$G$5-'СЕТ СН'!$G$21</f>
        <v>3162.9388855700004</v>
      </c>
      <c r="M72" s="36">
        <f>SUMIFS(СВЦЭМ!$D$33:$D$776,СВЦЭМ!$A$33:$A$776,$A72,СВЦЭМ!$B$33:$B$776,M$47)+'СЕТ СН'!$G$11+СВЦЭМ!$D$10+'СЕТ СН'!$G$5-'СЕТ СН'!$G$21</f>
        <v>3122.09858317</v>
      </c>
      <c r="N72" s="36">
        <f>SUMIFS(СВЦЭМ!$D$33:$D$776,СВЦЭМ!$A$33:$A$776,$A72,СВЦЭМ!$B$33:$B$776,N$47)+'СЕТ СН'!$G$11+СВЦЭМ!$D$10+'СЕТ СН'!$G$5-'СЕТ СН'!$G$21</f>
        <v>3081.8082808500003</v>
      </c>
      <c r="O72" s="36">
        <f>SUMIFS(СВЦЭМ!$D$33:$D$776,СВЦЭМ!$A$33:$A$776,$A72,СВЦЭМ!$B$33:$B$776,O$47)+'СЕТ СН'!$G$11+СВЦЭМ!$D$10+'СЕТ СН'!$G$5-'СЕТ СН'!$G$21</f>
        <v>3060.2063149300002</v>
      </c>
      <c r="P72" s="36">
        <f>SUMIFS(СВЦЭМ!$D$33:$D$776,СВЦЭМ!$A$33:$A$776,$A72,СВЦЭМ!$B$33:$B$776,P$47)+'СЕТ СН'!$G$11+СВЦЭМ!$D$10+'СЕТ СН'!$G$5-'СЕТ СН'!$G$21</f>
        <v>3055.84168064</v>
      </c>
      <c r="Q72" s="36">
        <f>SUMIFS(СВЦЭМ!$D$33:$D$776,СВЦЭМ!$A$33:$A$776,$A72,СВЦЭМ!$B$33:$B$776,Q$47)+'СЕТ СН'!$G$11+СВЦЭМ!$D$10+'СЕТ СН'!$G$5-'СЕТ СН'!$G$21</f>
        <v>3052.9421424800003</v>
      </c>
      <c r="R72" s="36">
        <f>SUMIFS(СВЦЭМ!$D$33:$D$776,СВЦЭМ!$A$33:$A$776,$A72,СВЦЭМ!$B$33:$B$776,R$47)+'СЕТ СН'!$G$11+СВЦЭМ!$D$10+'СЕТ СН'!$G$5-'СЕТ СН'!$G$21</f>
        <v>3054.0259940700003</v>
      </c>
      <c r="S72" s="36">
        <f>SUMIFS(СВЦЭМ!$D$33:$D$776,СВЦЭМ!$A$33:$A$776,$A72,СВЦЭМ!$B$33:$B$776,S$47)+'СЕТ СН'!$G$11+СВЦЭМ!$D$10+'СЕТ СН'!$G$5-'СЕТ СН'!$G$21</f>
        <v>3057.0653279200001</v>
      </c>
      <c r="T72" s="36">
        <f>SUMIFS(СВЦЭМ!$D$33:$D$776,СВЦЭМ!$A$33:$A$776,$A72,СВЦЭМ!$B$33:$B$776,T$47)+'СЕТ СН'!$G$11+СВЦЭМ!$D$10+'СЕТ СН'!$G$5-'СЕТ СН'!$G$21</f>
        <v>3046.9600707500003</v>
      </c>
      <c r="U72" s="36">
        <f>SUMIFS(СВЦЭМ!$D$33:$D$776,СВЦЭМ!$A$33:$A$776,$A72,СВЦЭМ!$B$33:$B$776,U$47)+'СЕТ СН'!$G$11+СВЦЭМ!$D$10+'СЕТ СН'!$G$5-'СЕТ СН'!$G$21</f>
        <v>3059.3954907100001</v>
      </c>
      <c r="V72" s="36">
        <f>SUMIFS(СВЦЭМ!$D$33:$D$776,СВЦЭМ!$A$33:$A$776,$A72,СВЦЭМ!$B$33:$B$776,V$47)+'СЕТ СН'!$G$11+СВЦЭМ!$D$10+'СЕТ СН'!$G$5-'СЕТ СН'!$G$21</f>
        <v>3072.53579515</v>
      </c>
      <c r="W72" s="36">
        <f>SUMIFS(СВЦЭМ!$D$33:$D$776,СВЦЭМ!$A$33:$A$776,$A72,СВЦЭМ!$B$33:$B$776,W$47)+'СЕТ СН'!$G$11+СВЦЭМ!$D$10+'СЕТ СН'!$G$5-'СЕТ СН'!$G$21</f>
        <v>3060.0908105200001</v>
      </c>
      <c r="X72" s="36">
        <f>SUMIFS(СВЦЭМ!$D$33:$D$776,СВЦЭМ!$A$33:$A$776,$A72,СВЦЭМ!$B$33:$B$776,X$47)+'СЕТ СН'!$G$11+СВЦЭМ!$D$10+'СЕТ СН'!$G$5-'СЕТ СН'!$G$21</f>
        <v>3089.4364659500002</v>
      </c>
      <c r="Y72" s="36">
        <f>SUMIFS(СВЦЭМ!$D$33:$D$776,СВЦЭМ!$A$33:$A$776,$A72,СВЦЭМ!$B$33:$B$776,Y$47)+'СЕТ СН'!$G$11+СВЦЭМ!$D$10+'СЕТ СН'!$G$5-'СЕТ СН'!$G$21</f>
        <v>3170.6944614000004</v>
      </c>
    </row>
    <row r="73" spans="1:26" ht="15.75" x14ac:dyDescent="0.2">
      <c r="A73" s="35">
        <f t="shared" si="1"/>
        <v>44100</v>
      </c>
      <c r="B73" s="36">
        <f>SUMIFS(СВЦЭМ!$D$33:$D$776,СВЦЭМ!$A$33:$A$776,$A73,СВЦЭМ!$B$33:$B$776,B$47)+'СЕТ СН'!$G$11+СВЦЭМ!$D$10+'СЕТ СН'!$G$5-'СЕТ СН'!$G$21</f>
        <v>3240.4992281900004</v>
      </c>
      <c r="C73" s="36">
        <f>SUMIFS(СВЦЭМ!$D$33:$D$776,СВЦЭМ!$A$33:$A$776,$A73,СВЦЭМ!$B$33:$B$776,C$47)+'СЕТ СН'!$G$11+СВЦЭМ!$D$10+'СЕТ СН'!$G$5-'СЕТ СН'!$G$21</f>
        <v>3270.6046608200004</v>
      </c>
      <c r="D73" s="36">
        <f>SUMIFS(СВЦЭМ!$D$33:$D$776,СВЦЭМ!$A$33:$A$776,$A73,СВЦЭМ!$B$33:$B$776,D$47)+'СЕТ СН'!$G$11+СВЦЭМ!$D$10+'СЕТ СН'!$G$5-'СЕТ СН'!$G$21</f>
        <v>3287.3622474399999</v>
      </c>
      <c r="E73" s="36">
        <f>SUMIFS(СВЦЭМ!$D$33:$D$776,СВЦЭМ!$A$33:$A$776,$A73,СВЦЭМ!$B$33:$B$776,E$47)+'СЕТ СН'!$G$11+СВЦЭМ!$D$10+'СЕТ СН'!$G$5-'СЕТ СН'!$G$21</f>
        <v>3297.1461987900002</v>
      </c>
      <c r="F73" s="36">
        <f>SUMIFS(СВЦЭМ!$D$33:$D$776,СВЦЭМ!$A$33:$A$776,$A73,СВЦЭМ!$B$33:$B$776,F$47)+'СЕТ СН'!$G$11+СВЦЭМ!$D$10+'СЕТ СН'!$G$5-'СЕТ СН'!$G$21</f>
        <v>3301.61758904</v>
      </c>
      <c r="G73" s="36">
        <f>SUMIFS(СВЦЭМ!$D$33:$D$776,СВЦЭМ!$A$33:$A$776,$A73,СВЦЭМ!$B$33:$B$776,G$47)+'СЕТ СН'!$G$11+СВЦЭМ!$D$10+'СЕТ СН'!$G$5-'СЕТ СН'!$G$21</f>
        <v>3291.1496835500002</v>
      </c>
      <c r="H73" s="36">
        <f>SUMIFS(СВЦЭМ!$D$33:$D$776,СВЦЭМ!$A$33:$A$776,$A73,СВЦЭМ!$B$33:$B$776,H$47)+'СЕТ СН'!$G$11+СВЦЭМ!$D$10+'СЕТ СН'!$G$5-'СЕТ СН'!$G$21</f>
        <v>3267.3799087200005</v>
      </c>
      <c r="I73" s="36">
        <f>SUMIFS(СВЦЭМ!$D$33:$D$776,СВЦЭМ!$A$33:$A$776,$A73,СВЦЭМ!$B$33:$B$776,I$47)+'СЕТ СН'!$G$11+СВЦЭМ!$D$10+'СЕТ СН'!$G$5-'СЕТ СН'!$G$21</f>
        <v>3229.8533743900002</v>
      </c>
      <c r="J73" s="36">
        <f>SUMIFS(СВЦЭМ!$D$33:$D$776,СВЦЭМ!$A$33:$A$776,$A73,СВЦЭМ!$B$33:$B$776,J$47)+'СЕТ СН'!$G$11+СВЦЭМ!$D$10+'СЕТ СН'!$G$5-'СЕТ СН'!$G$21</f>
        <v>3190.0414256900003</v>
      </c>
      <c r="K73" s="36">
        <f>SUMIFS(СВЦЭМ!$D$33:$D$776,СВЦЭМ!$A$33:$A$776,$A73,СВЦЭМ!$B$33:$B$776,K$47)+'СЕТ СН'!$G$11+СВЦЭМ!$D$10+'СЕТ СН'!$G$5-'СЕТ СН'!$G$21</f>
        <v>3167.7503442300003</v>
      </c>
      <c r="L73" s="36">
        <f>SUMIFS(СВЦЭМ!$D$33:$D$776,СВЦЭМ!$A$33:$A$776,$A73,СВЦЭМ!$B$33:$B$776,L$47)+'СЕТ СН'!$G$11+СВЦЭМ!$D$10+'СЕТ СН'!$G$5-'СЕТ СН'!$G$21</f>
        <v>3157.3383616800002</v>
      </c>
      <c r="M73" s="36">
        <f>SUMIFS(СВЦЭМ!$D$33:$D$776,СВЦЭМ!$A$33:$A$776,$A73,СВЦЭМ!$B$33:$B$776,M$47)+'СЕТ СН'!$G$11+СВЦЭМ!$D$10+'СЕТ СН'!$G$5-'СЕТ СН'!$G$21</f>
        <v>3115.8458996700001</v>
      </c>
      <c r="N73" s="36">
        <f>SUMIFS(СВЦЭМ!$D$33:$D$776,СВЦЭМ!$A$33:$A$776,$A73,СВЦЭМ!$B$33:$B$776,N$47)+'СЕТ СН'!$G$11+СВЦЭМ!$D$10+'СЕТ СН'!$G$5-'СЕТ СН'!$G$21</f>
        <v>3082.8294204399999</v>
      </c>
      <c r="O73" s="36">
        <f>SUMIFS(СВЦЭМ!$D$33:$D$776,СВЦЭМ!$A$33:$A$776,$A73,СВЦЭМ!$B$33:$B$776,O$47)+'СЕТ СН'!$G$11+СВЦЭМ!$D$10+'СЕТ СН'!$G$5-'СЕТ СН'!$G$21</f>
        <v>3066.3434799700003</v>
      </c>
      <c r="P73" s="36">
        <f>SUMIFS(СВЦЭМ!$D$33:$D$776,СВЦЭМ!$A$33:$A$776,$A73,СВЦЭМ!$B$33:$B$776,P$47)+'СЕТ СН'!$G$11+СВЦЭМ!$D$10+'СЕТ СН'!$G$5-'СЕТ СН'!$G$21</f>
        <v>3064.3492066400004</v>
      </c>
      <c r="Q73" s="36">
        <f>SUMIFS(СВЦЭМ!$D$33:$D$776,СВЦЭМ!$A$33:$A$776,$A73,СВЦЭМ!$B$33:$B$776,Q$47)+'СЕТ СН'!$G$11+СВЦЭМ!$D$10+'СЕТ СН'!$G$5-'СЕТ СН'!$G$21</f>
        <v>3064.0567615700002</v>
      </c>
      <c r="R73" s="36">
        <f>SUMIFS(СВЦЭМ!$D$33:$D$776,СВЦЭМ!$A$33:$A$776,$A73,СВЦЭМ!$B$33:$B$776,R$47)+'СЕТ СН'!$G$11+СВЦЭМ!$D$10+'СЕТ СН'!$G$5-'СЕТ СН'!$G$21</f>
        <v>3061.0583683900004</v>
      </c>
      <c r="S73" s="36">
        <f>SUMIFS(СВЦЭМ!$D$33:$D$776,СВЦЭМ!$A$33:$A$776,$A73,СВЦЭМ!$B$33:$B$776,S$47)+'СЕТ СН'!$G$11+СВЦЭМ!$D$10+'СЕТ СН'!$G$5-'СЕТ СН'!$G$21</f>
        <v>3060.9767928900001</v>
      </c>
      <c r="T73" s="36">
        <f>SUMIFS(СВЦЭМ!$D$33:$D$776,СВЦЭМ!$A$33:$A$776,$A73,СВЦЭМ!$B$33:$B$776,T$47)+'СЕТ СН'!$G$11+СВЦЭМ!$D$10+'СЕТ СН'!$G$5-'СЕТ СН'!$G$21</f>
        <v>3054.6912657800003</v>
      </c>
      <c r="U73" s="36">
        <f>SUMIFS(СВЦЭМ!$D$33:$D$776,СВЦЭМ!$A$33:$A$776,$A73,СВЦЭМ!$B$33:$B$776,U$47)+'СЕТ СН'!$G$11+СВЦЭМ!$D$10+'СЕТ СН'!$G$5-'СЕТ СН'!$G$21</f>
        <v>3071.3704692200004</v>
      </c>
      <c r="V73" s="36">
        <f>SUMIFS(СВЦЭМ!$D$33:$D$776,СВЦЭМ!$A$33:$A$776,$A73,СВЦЭМ!$B$33:$B$776,V$47)+'СЕТ СН'!$G$11+СВЦЭМ!$D$10+'СЕТ СН'!$G$5-'СЕТ СН'!$G$21</f>
        <v>3073.5880527500003</v>
      </c>
      <c r="W73" s="36">
        <f>SUMIFS(СВЦЭМ!$D$33:$D$776,СВЦЭМ!$A$33:$A$776,$A73,СВЦЭМ!$B$33:$B$776,W$47)+'СЕТ СН'!$G$11+СВЦЭМ!$D$10+'СЕТ СН'!$G$5-'СЕТ СН'!$G$21</f>
        <v>3052.7112442800003</v>
      </c>
      <c r="X73" s="36">
        <f>SUMIFS(СВЦЭМ!$D$33:$D$776,СВЦЭМ!$A$33:$A$776,$A73,СВЦЭМ!$B$33:$B$776,X$47)+'СЕТ СН'!$G$11+СВЦЭМ!$D$10+'СЕТ СН'!$G$5-'СЕТ СН'!$G$21</f>
        <v>3081.3471723900002</v>
      </c>
      <c r="Y73" s="36">
        <f>SUMIFS(СВЦЭМ!$D$33:$D$776,СВЦЭМ!$A$33:$A$776,$A73,СВЦЭМ!$B$33:$B$776,Y$47)+'СЕТ СН'!$G$11+СВЦЭМ!$D$10+'СЕТ СН'!$G$5-'СЕТ СН'!$G$21</f>
        <v>3166.1000773600003</v>
      </c>
    </row>
    <row r="74" spans="1:26" ht="15.75" x14ac:dyDescent="0.2">
      <c r="A74" s="35">
        <f t="shared" si="1"/>
        <v>44101</v>
      </c>
      <c r="B74" s="36">
        <f>SUMIFS(СВЦЭМ!$D$33:$D$776,СВЦЭМ!$A$33:$A$776,$A74,СВЦЭМ!$B$33:$B$776,B$47)+'СЕТ СН'!$G$11+СВЦЭМ!$D$10+'СЕТ СН'!$G$5-'СЕТ СН'!$G$21</f>
        <v>3223.0764319600003</v>
      </c>
      <c r="C74" s="36">
        <f>SUMIFS(СВЦЭМ!$D$33:$D$776,СВЦЭМ!$A$33:$A$776,$A74,СВЦЭМ!$B$33:$B$776,C$47)+'СЕТ СН'!$G$11+СВЦЭМ!$D$10+'СЕТ СН'!$G$5-'СЕТ СН'!$G$21</f>
        <v>3248.4383010800002</v>
      </c>
      <c r="D74" s="36">
        <f>SUMIFS(СВЦЭМ!$D$33:$D$776,СВЦЭМ!$A$33:$A$776,$A74,СВЦЭМ!$B$33:$B$776,D$47)+'СЕТ СН'!$G$11+СВЦЭМ!$D$10+'СЕТ СН'!$G$5-'СЕТ СН'!$G$21</f>
        <v>3268.0079354</v>
      </c>
      <c r="E74" s="36">
        <f>SUMIFS(СВЦЭМ!$D$33:$D$776,СВЦЭМ!$A$33:$A$776,$A74,СВЦЭМ!$B$33:$B$776,E$47)+'СЕТ СН'!$G$11+СВЦЭМ!$D$10+'СЕТ СН'!$G$5-'СЕТ СН'!$G$21</f>
        <v>3278.5990677500004</v>
      </c>
      <c r="F74" s="36">
        <f>SUMIFS(СВЦЭМ!$D$33:$D$776,СВЦЭМ!$A$33:$A$776,$A74,СВЦЭМ!$B$33:$B$776,F$47)+'СЕТ СН'!$G$11+СВЦЭМ!$D$10+'СЕТ СН'!$G$5-'СЕТ СН'!$G$21</f>
        <v>3281.43061089</v>
      </c>
      <c r="G74" s="36">
        <f>SUMIFS(СВЦЭМ!$D$33:$D$776,СВЦЭМ!$A$33:$A$776,$A74,СВЦЭМ!$B$33:$B$776,G$47)+'СЕТ СН'!$G$11+СВЦЭМ!$D$10+'СЕТ СН'!$G$5-'СЕТ СН'!$G$21</f>
        <v>3276.5388620500003</v>
      </c>
      <c r="H74" s="36">
        <f>SUMIFS(СВЦЭМ!$D$33:$D$776,СВЦЭМ!$A$33:$A$776,$A74,СВЦЭМ!$B$33:$B$776,H$47)+'СЕТ СН'!$G$11+СВЦЭМ!$D$10+'СЕТ СН'!$G$5-'СЕТ СН'!$G$21</f>
        <v>3258.17461465</v>
      </c>
      <c r="I74" s="36">
        <f>SUMIFS(СВЦЭМ!$D$33:$D$776,СВЦЭМ!$A$33:$A$776,$A74,СВЦЭМ!$B$33:$B$776,I$47)+'СЕТ СН'!$G$11+СВЦЭМ!$D$10+'СЕТ СН'!$G$5-'СЕТ СН'!$G$21</f>
        <v>3230.5501040200002</v>
      </c>
      <c r="J74" s="36">
        <f>SUMIFS(СВЦЭМ!$D$33:$D$776,СВЦЭМ!$A$33:$A$776,$A74,СВЦЭМ!$B$33:$B$776,J$47)+'СЕТ СН'!$G$11+СВЦЭМ!$D$10+'СЕТ СН'!$G$5-'СЕТ СН'!$G$21</f>
        <v>3194.1051768100001</v>
      </c>
      <c r="K74" s="36">
        <f>SUMIFS(СВЦЭМ!$D$33:$D$776,СВЦЭМ!$A$33:$A$776,$A74,СВЦЭМ!$B$33:$B$776,K$47)+'СЕТ СН'!$G$11+СВЦЭМ!$D$10+'СЕТ СН'!$G$5-'СЕТ СН'!$G$21</f>
        <v>3157.3557952700003</v>
      </c>
      <c r="L74" s="36">
        <f>SUMIFS(СВЦЭМ!$D$33:$D$776,СВЦЭМ!$A$33:$A$776,$A74,СВЦЭМ!$B$33:$B$776,L$47)+'СЕТ СН'!$G$11+СВЦЭМ!$D$10+'СЕТ СН'!$G$5-'СЕТ СН'!$G$21</f>
        <v>3141.1680956800001</v>
      </c>
      <c r="M74" s="36">
        <f>SUMIFS(СВЦЭМ!$D$33:$D$776,СВЦЭМ!$A$33:$A$776,$A74,СВЦЭМ!$B$33:$B$776,M$47)+'СЕТ СН'!$G$11+СВЦЭМ!$D$10+'СЕТ СН'!$G$5-'СЕТ СН'!$G$21</f>
        <v>3099.5836212300001</v>
      </c>
      <c r="N74" s="36">
        <f>SUMIFS(СВЦЭМ!$D$33:$D$776,СВЦЭМ!$A$33:$A$776,$A74,СВЦЭМ!$B$33:$B$776,N$47)+'СЕТ СН'!$G$11+СВЦЭМ!$D$10+'СЕТ СН'!$G$5-'СЕТ СН'!$G$21</f>
        <v>3054.6096081700002</v>
      </c>
      <c r="O74" s="36">
        <f>SUMIFS(СВЦЭМ!$D$33:$D$776,СВЦЭМ!$A$33:$A$776,$A74,СВЦЭМ!$B$33:$B$776,O$47)+'СЕТ СН'!$G$11+СВЦЭМ!$D$10+'СЕТ СН'!$G$5-'СЕТ СН'!$G$21</f>
        <v>3038.7134415800001</v>
      </c>
      <c r="P74" s="36">
        <f>SUMIFS(СВЦЭМ!$D$33:$D$776,СВЦЭМ!$A$33:$A$776,$A74,СВЦЭМ!$B$33:$B$776,P$47)+'СЕТ СН'!$G$11+СВЦЭМ!$D$10+'СЕТ СН'!$G$5-'СЕТ СН'!$G$21</f>
        <v>3040.09268522</v>
      </c>
      <c r="Q74" s="36">
        <f>SUMIFS(СВЦЭМ!$D$33:$D$776,СВЦЭМ!$A$33:$A$776,$A74,СВЦЭМ!$B$33:$B$776,Q$47)+'СЕТ СН'!$G$11+СВЦЭМ!$D$10+'СЕТ СН'!$G$5-'СЕТ СН'!$G$21</f>
        <v>3045.8470305400001</v>
      </c>
      <c r="R74" s="36">
        <f>SUMIFS(СВЦЭМ!$D$33:$D$776,СВЦЭМ!$A$33:$A$776,$A74,СВЦЭМ!$B$33:$B$776,R$47)+'СЕТ СН'!$G$11+СВЦЭМ!$D$10+'СЕТ СН'!$G$5-'СЕТ СН'!$G$21</f>
        <v>3043.7527000700002</v>
      </c>
      <c r="S74" s="36">
        <f>SUMIFS(СВЦЭМ!$D$33:$D$776,СВЦЭМ!$A$33:$A$776,$A74,СВЦЭМ!$B$33:$B$776,S$47)+'СЕТ СН'!$G$11+СВЦЭМ!$D$10+'СЕТ СН'!$G$5-'СЕТ СН'!$G$21</f>
        <v>3041.2334537800002</v>
      </c>
      <c r="T74" s="36">
        <f>SUMIFS(СВЦЭМ!$D$33:$D$776,СВЦЭМ!$A$33:$A$776,$A74,СВЦЭМ!$B$33:$B$776,T$47)+'СЕТ СН'!$G$11+СВЦЭМ!$D$10+'СЕТ СН'!$G$5-'СЕТ СН'!$G$21</f>
        <v>3043.8011965100004</v>
      </c>
      <c r="U74" s="36">
        <f>SUMIFS(СВЦЭМ!$D$33:$D$776,СВЦЭМ!$A$33:$A$776,$A74,СВЦЭМ!$B$33:$B$776,U$47)+'СЕТ СН'!$G$11+СВЦЭМ!$D$10+'СЕТ СН'!$G$5-'СЕТ СН'!$G$21</f>
        <v>3077.2788221200003</v>
      </c>
      <c r="V74" s="36">
        <f>SUMIFS(СВЦЭМ!$D$33:$D$776,СВЦЭМ!$A$33:$A$776,$A74,СВЦЭМ!$B$33:$B$776,V$47)+'СЕТ СН'!$G$11+СВЦЭМ!$D$10+'СЕТ СН'!$G$5-'СЕТ СН'!$G$21</f>
        <v>3084.54384897</v>
      </c>
      <c r="W74" s="36">
        <f>SUMIFS(СВЦЭМ!$D$33:$D$776,СВЦЭМ!$A$33:$A$776,$A74,СВЦЭМ!$B$33:$B$776,W$47)+'СЕТ СН'!$G$11+СВЦЭМ!$D$10+'СЕТ СН'!$G$5-'СЕТ СН'!$G$21</f>
        <v>3066.3569450900004</v>
      </c>
      <c r="X74" s="36">
        <f>SUMIFS(СВЦЭМ!$D$33:$D$776,СВЦЭМ!$A$33:$A$776,$A74,СВЦЭМ!$B$33:$B$776,X$47)+'СЕТ СН'!$G$11+СВЦЭМ!$D$10+'СЕТ СН'!$G$5-'СЕТ СН'!$G$21</f>
        <v>3052.4819259800001</v>
      </c>
      <c r="Y74" s="36">
        <f>SUMIFS(СВЦЭМ!$D$33:$D$776,СВЦЭМ!$A$33:$A$776,$A74,СВЦЭМ!$B$33:$B$776,Y$47)+'СЕТ СН'!$G$11+СВЦЭМ!$D$10+'СЕТ СН'!$G$5-'СЕТ СН'!$G$21</f>
        <v>3142.5183201899999</v>
      </c>
    </row>
    <row r="75" spans="1:26" ht="15.75" x14ac:dyDescent="0.2">
      <c r="A75" s="35">
        <f t="shared" si="1"/>
        <v>44102</v>
      </c>
      <c r="B75" s="36">
        <f>SUMIFS(СВЦЭМ!$D$33:$D$776,СВЦЭМ!$A$33:$A$776,$A75,СВЦЭМ!$B$33:$B$776,B$47)+'СЕТ СН'!$G$11+СВЦЭМ!$D$10+'СЕТ СН'!$G$5-'СЕТ СН'!$G$21</f>
        <v>3214.6230852400004</v>
      </c>
      <c r="C75" s="36">
        <f>SUMIFS(СВЦЭМ!$D$33:$D$776,СВЦЭМ!$A$33:$A$776,$A75,СВЦЭМ!$B$33:$B$776,C$47)+'СЕТ СН'!$G$11+СВЦЭМ!$D$10+'СЕТ СН'!$G$5-'СЕТ СН'!$G$21</f>
        <v>3231.1557167500005</v>
      </c>
      <c r="D75" s="36">
        <f>SUMIFS(СВЦЭМ!$D$33:$D$776,СВЦЭМ!$A$33:$A$776,$A75,СВЦЭМ!$B$33:$B$776,D$47)+'СЕТ СН'!$G$11+СВЦЭМ!$D$10+'СЕТ СН'!$G$5-'СЕТ СН'!$G$21</f>
        <v>3243.5851230200001</v>
      </c>
      <c r="E75" s="36">
        <f>SUMIFS(СВЦЭМ!$D$33:$D$776,СВЦЭМ!$A$33:$A$776,$A75,СВЦЭМ!$B$33:$B$776,E$47)+'СЕТ СН'!$G$11+СВЦЭМ!$D$10+'СЕТ СН'!$G$5-'СЕТ СН'!$G$21</f>
        <v>3256.9811287100001</v>
      </c>
      <c r="F75" s="36">
        <f>SUMIFS(СВЦЭМ!$D$33:$D$776,СВЦЭМ!$A$33:$A$776,$A75,СВЦЭМ!$B$33:$B$776,F$47)+'СЕТ СН'!$G$11+СВЦЭМ!$D$10+'СЕТ СН'!$G$5-'СЕТ СН'!$G$21</f>
        <v>3257.3598856900003</v>
      </c>
      <c r="G75" s="36">
        <f>SUMIFS(СВЦЭМ!$D$33:$D$776,СВЦЭМ!$A$33:$A$776,$A75,СВЦЭМ!$B$33:$B$776,G$47)+'СЕТ СН'!$G$11+СВЦЭМ!$D$10+'СЕТ СН'!$G$5-'СЕТ СН'!$G$21</f>
        <v>3242.2936489000003</v>
      </c>
      <c r="H75" s="36">
        <f>SUMIFS(СВЦЭМ!$D$33:$D$776,СВЦЭМ!$A$33:$A$776,$A75,СВЦЭМ!$B$33:$B$776,H$47)+'СЕТ СН'!$G$11+СВЦЭМ!$D$10+'СЕТ СН'!$G$5-'СЕТ СН'!$G$21</f>
        <v>3196.4902405000003</v>
      </c>
      <c r="I75" s="36">
        <f>SUMIFS(СВЦЭМ!$D$33:$D$776,СВЦЭМ!$A$33:$A$776,$A75,СВЦЭМ!$B$33:$B$776,I$47)+'СЕТ СН'!$G$11+СВЦЭМ!$D$10+'СЕТ СН'!$G$5-'СЕТ СН'!$G$21</f>
        <v>3175.8163339900002</v>
      </c>
      <c r="J75" s="36">
        <f>SUMIFS(СВЦЭМ!$D$33:$D$776,СВЦЭМ!$A$33:$A$776,$A75,СВЦЭМ!$B$33:$B$776,J$47)+'СЕТ СН'!$G$11+СВЦЭМ!$D$10+'СЕТ СН'!$G$5-'СЕТ СН'!$G$21</f>
        <v>3138.28028352</v>
      </c>
      <c r="K75" s="36">
        <f>SUMIFS(СВЦЭМ!$D$33:$D$776,СВЦЭМ!$A$33:$A$776,$A75,СВЦЭМ!$B$33:$B$776,K$47)+'СЕТ СН'!$G$11+СВЦЭМ!$D$10+'СЕТ СН'!$G$5-'СЕТ СН'!$G$21</f>
        <v>3130.2836032900004</v>
      </c>
      <c r="L75" s="36">
        <f>SUMIFS(СВЦЭМ!$D$33:$D$776,СВЦЭМ!$A$33:$A$776,$A75,СВЦЭМ!$B$33:$B$776,L$47)+'СЕТ СН'!$G$11+СВЦЭМ!$D$10+'СЕТ СН'!$G$5-'СЕТ СН'!$G$21</f>
        <v>3133.4418307700003</v>
      </c>
      <c r="M75" s="36">
        <f>SUMIFS(СВЦЭМ!$D$33:$D$776,СВЦЭМ!$A$33:$A$776,$A75,СВЦЭМ!$B$33:$B$776,M$47)+'СЕТ СН'!$G$11+СВЦЭМ!$D$10+'СЕТ СН'!$G$5-'СЕТ СН'!$G$21</f>
        <v>3093.0721381200001</v>
      </c>
      <c r="N75" s="36">
        <f>SUMIFS(СВЦЭМ!$D$33:$D$776,СВЦЭМ!$A$33:$A$776,$A75,СВЦЭМ!$B$33:$B$776,N$47)+'СЕТ СН'!$G$11+СВЦЭМ!$D$10+'СЕТ СН'!$G$5-'СЕТ СН'!$G$21</f>
        <v>3046.1541240300003</v>
      </c>
      <c r="O75" s="36">
        <f>SUMIFS(СВЦЭМ!$D$33:$D$776,СВЦЭМ!$A$33:$A$776,$A75,СВЦЭМ!$B$33:$B$776,O$47)+'СЕТ СН'!$G$11+СВЦЭМ!$D$10+'СЕТ СН'!$G$5-'СЕТ СН'!$G$21</f>
        <v>3030.4663425200001</v>
      </c>
      <c r="P75" s="36">
        <f>SUMIFS(СВЦЭМ!$D$33:$D$776,СВЦЭМ!$A$33:$A$776,$A75,СВЦЭМ!$B$33:$B$776,P$47)+'СЕТ СН'!$G$11+СВЦЭМ!$D$10+'СЕТ СН'!$G$5-'СЕТ СН'!$G$21</f>
        <v>3024.2124239500004</v>
      </c>
      <c r="Q75" s="36">
        <f>SUMIFS(СВЦЭМ!$D$33:$D$776,СВЦЭМ!$A$33:$A$776,$A75,СВЦЭМ!$B$33:$B$776,Q$47)+'СЕТ СН'!$G$11+СВЦЭМ!$D$10+'СЕТ СН'!$G$5-'СЕТ СН'!$G$21</f>
        <v>3024.1849914800005</v>
      </c>
      <c r="R75" s="36">
        <f>SUMIFS(СВЦЭМ!$D$33:$D$776,СВЦЭМ!$A$33:$A$776,$A75,СВЦЭМ!$B$33:$B$776,R$47)+'СЕТ СН'!$G$11+СВЦЭМ!$D$10+'СЕТ СН'!$G$5-'СЕТ СН'!$G$21</f>
        <v>3015.6712858800001</v>
      </c>
      <c r="S75" s="36">
        <f>SUMIFS(СВЦЭМ!$D$33:$D$776,СВЦЭМ!$A$33:$A$776,$A75,СВЦЭМ!$B$33:$B$776,S$47)+'СЕТ СН'!$G$11+СВЦЭМ!$D$10+'СЕТ СН'!$G$5-'СЕТ СН'!$G$21</f>
        <v>3033.7754210900002</v>
      </c>
      <c r="T75" s="36">
        <f>SUMIFS(СВЦЭМ!$D$33:$D$776,СВЦЭМ!$A$33:$A$776,$A75,СВЦЭМ!$B$33:$B$776,T$47)+'СЕТ СН'!$G$11+СВЦЭМ!$D$10+'СЕТ СН'!$G$5-'СЕТ СН'!$G$21</f>
        <v>3047.4561779700002</v>
      </c>
      <c r="U75" s="36">
        <f>SUMIFS(СВЦЭМ!$D$33:$D$776,СВЦЭМ!$A$33:$A$776,$A75,СВЦЭМ!$B$33:$B$776,U$47)+'СЕТ СН'!$G$11+СВЦЭМ!$D$10+'СЕТ СН'!$G$5-'СЕТ СН'!$G$21</f>
        <v>3073.9034663400003</v>
      </c>
      <c r="V75" s="36">
        <f>SUMIFS(СВЦЭМ!$D$33:$D$776,СВЦЭМ!$A$33:$A$776,$A75,СВЦЭМ!$B$33:$B$776,V$47)+'СЕТ СН'!$G$11+СВЦЭМ!$D$10+'СЕТ СН'!$G$5-'СЕТ СН'!$G$21</f>
        <v>3064.6175660000004</v>
      </c>
      <c r="W75" s="36">
        <f>SUMIFS(СВЦЭМ!$D$33:$D$776,СВЦЭМ!$A$33:$A$776,$A75,СВЦЭМ!$B$33:$B$776,W$47)+'СЕТ СН'!$G$11+СВЦЭМ!$D$10+'СЕТ СН'!$G$5-'СЕТ СН'!$G$21</f>
        <v>3047.1509319800002</v>
      </c>
      <c r="X75" s="36">
        <f>SUMIFS(СВЦЭМ!$D$33:$D$776,СВЦЭМ!$A$33:$A$776,$A75,СВЦЭМ!$B$33:$B$776,X$47)+'СЕТ СН'!$G$11+СВЦЭМ!$D$10+'СЕТ СН'!$G$5-'СЕТ СН'!$G$21</f>
        <v>3051.7636216700002</v>
      </c>
      <c r="Y75" s="36">
        <f>SUMIFS(СВЦЭМ!$D$33:$D$776,СВЦЭМ!$A$33:$A$776,$A75,СВЦЭМ!$B$33:$B$776,Y$47)+'СЕТ СН'!$G$11+СВЦЭМ!$D$10+'СЕТ СН'!$G$5-'СЕТ СН'!$G$21</f>
        <v>3130.3341012500005</v>
      </c>
    </row>
    <row r="76" spans="1:26" ht="15.75" x14ac:dyDescent="0.2">
      <c r="A76" s="35">
        <f t="shared" si="1"/>
        <v>44103</v>
      </c>
      <c r="B76" s="36">
        <f>SUMIFS(СВЦЭМ!$D$33:$D$776,СВЦЭМ!$A$33:$A$776,$A76,СВЦЭМ!$B$33:$B$776,B$47)+'СЕТ СН'!$G$11+СВЦЭМ!$D$10+'СЕТ СН'!$G$5-'СЕТ СН'!$G$21</f>
        <v>3187.1931738500002</v>
      </c>
      <c r="C76" s="36">
        <f>SUMIFS(СВЦЭМ!$D$33:$D$776,СВЦЭМ!$A$33:$A$776,$A76,СВЦЭМ!$B$33:$B$776,C$47)+'СЕТ СН'!$G$11+СВЦЭМ!$D$10+'СЕТ СН'!$G$5-'СЕТ СН'!$G$21</f>
        <v>3217.5207993900003</v>
      </c>
      <c r="D76" s="36">
        <f>SUMIFS(СВЦЭМ!$D$33:$D$776,СВЦЭМ!$A$33:$A$776,$A76,СВЦЭМ!$B$33:$B$776,D$47)+'СЕТ СН'!$G$11+СВЦЭМ!$D$10+'СЕТ СН'!$G$5-'СЕТ СН'!$G$21</f>
        <v>3233.18099248</v>
      </c>
      <c r="E76" s="36">
        <f>SUMIFS(СВЦЭМ!$D$33:$D$776,СВЦЭМ!$A$33:$A$776,$A76,СВЦЭМ!$B$33:$B$776,E$47)+'СЕТ СН'!$G$11+СВЦЭМ!$D$10+'СЕТ СН'!$G$5-'СЕТ СН'!$G$21</f>
        <v>3251.0815772800001</v>
      </c>
      <c r="F76" s="36">
        <f>SUMIFS(СВЦЭМ!$D$33:$D$776,СВЦЭМ!$A$33:$A$776,$A76,СВЦЭМ!$B$33:$B$776,F$47)+'СЕТ СН'!$G$11+СВЦЭМ!$D$10+'СЕТ СН'!$G$5-'СЕТ СН'!$G$21</f>
        <v>3252.3593651900001</v>
      </c>
      <c r="G76" s="36">
        <f>SUMIFS(СВЦЭМ!$D$33:$D$776,СВЦЭМ!$A$33:$A$776,$A76,СВЦЭМ!$B$33:$B$776,G$47)+'СЕТ СН'!$G$11+СВЦЭМ!$D$10+'СЕТ СН'!$G$5-'СЕТ СН'!$G$21</f>
        <v>3234.9263234</v>
      </c>
      <c r="H76" s="36">
        <f>SUMIFS(СВЦЭМ!$D$33:$D$776,СВЦЭМ!$A$33:$A$776,$A76,СВЦЭМ!$B$33:$B$776,H$47)+'СЕТ СН'!$G$11+СВЦЭМ!$D$10+'СЕТ СН'!$G$5-'СЕТ СН'!$G$21</f>
        <v>3192.3206748000002</v>
      </c>
      <c r="I76" s="36">
        <f>SUMIFS(СВЦЭМ!$D$33:$D$776,СВЦЭМ!$A$33:$A$776,$A76,СВЦЭМ!$B$33:$B$776,I$47)+'СЕТ СН'!$G$11+СВЦЭМ!$D$10+'СЕТ СН'!$G$5-'СЕТ СН'!$G$21</f>
        <v>3138.0683035900001</v>
      </c>
      <c r="J76" s="36">
        <f>SUMIFS(СВЦЭМ!$D$33:$D$776,СВЦЭМ!$A$33:$A$776,$A76,СВЦЭМ!$B$33:$B$776,J$47)+'СЕТ СН'!$G$11+СВЦЭМ!$D$10+'СЕТ СН'!$G$5-'СЕТ СН'!$G$21</f>
        <v>3109.3784562700002</v>
      </c>
      <c r="K76" s="36">
        <f>SUMIFS(СВЦЭМ!$D$33:$D$776,СВЦЭМ!$A$33:$A$776,$A76,СВЦЭМ!$B$33:$B$776,K$47)+'СЕТ СН'!$G$11+СВЦЭМ!$D$10+'СЕТ СН'!$G$5-'СЕТ СН'!$G$21</f>
        <v>3099.3722353900002</v>
      </c>
      <c r="L76" s="36">
        <f>SUMIFS(СВЦЭМ!$D$33:$D$776,СВЦЭМ!$A$33:$A$776,$A76,СВЦЭМ!$B$33:$B$776,L$47)+'СЕТ СН'!$G$11+СВЦЭМ!$D$10+'СЕТ СН'!$G$5-'СЕТ СН'!$G$21</f>
        <v>3136.4577645200002</v>
      </c>
      <c r="M76" s="36">
        <f>SUMIFS(СВЦЭМ!$D$33:$D$776,СВЦЭМ!$A$33:$A$776,$A76,СВЦЭМ!$B$33:$B$776,M$47)+'СЕТ СН'!$G$11+СВЦЭМ!$D$10+'СЕТ СН'!$G$5-'СЕТ СН'!$G$21</f>
        <v>3118.6781816100001</v>
      </c>
      <c r="N76" s="36">
        <f>SUMIFS(СВЦЭМ!$D$33:$D$776,СВЦЭМ!$A$33:$A$776,$A76,СВЦЭМ!$B$33:$B$776,N$47)+'СЕТ СН'!$G$11+СВЦЭМ!$D$10+'СЕТ СН'!$G$5-'СЕТ СН'!$G$21</f>
        <v>3092.1924075100001</v>
      </c>
      <c r="O76" s="36">
        <f>SUMIFS(СВЦЭМ!$D$33:$D$776,СВЦЭМ!$A$33:$A$776,$A76,СВЦЭМ!$B$33:$B$776,O$47)+'СЕТ СН'!$G$11+СВЦЭМ!$D$10+'СЕТ СН'!$G$5-'СЕТ СН'!$G$21</f>
        <v>3106.0599965900001</v>
      </c>
      <c r="P76" s="36">
        <f>SUMIFS(СВЦЭМ!$D$33:$D$776,СВЦЭМ!$A$33:$A$776,$A76,СВЦЭМ!$B$33:$B$776,P$47)+'СЕТ СН'!$G$11+СВЦЭМ!$D$10+'СЕТ СН'!$G$5-'СЕТ СН'!$G$21</f>
        <v>3091.3971053300002</v>
      </c>
      <c r="Q76" s="36">
        <f>SUMIFS(СВЦЭМ!$D$33:$D$776,СВЦЭМ!$A$33:$A$776,$A76,СВЦЭМ!$B$33:$B$776,Q$47)+'СЕТ СН'!$G$11+СВЦЭМ!$D$10+'СЕТ СН'!$G$5-'СЕТ СН'!$G$21</f>
        <v>3071.7915739600003</v>
      </c>
      <c r="R76" s="36">
        <f>SUMIFS(СВЦЭМ!$D$33:$D$776,СВЦЭМ!$A$33:$A$776,$A76,СВЦЭМ!$B$33:$B$776,R$47)+'СЕТ СН'!$G$11+СВЦЭМ!$D$10+'СЕТ СН'!$G$5-'СЕТ СН'!$G$21</f>
        <v>3173.4898865800001</v>
      </c>
      <c r="S76" s="36">
        <f>SUMIFS(СВЦЭМ!$D$33:$D$776,СВЦЭМ!$A$33:$A$776,$A76,СВЦЭМ!$B$33:$B$776,S$47)+'СЕТ СН'!$G$11+СВЦЭМ!$D$10+'СЕТ СН'!$G$5-'СЕТ СН'!$G$21</f>
        <v>3120.9029564000002</v>
      </c>
      <c r="T76" s="36">
        <f>SUMIFS(СВЦЭМ!$D$33:$D$776,СВЦЭМ!$A$33:$A$776,$A76,СВЦЭМ!$B$33:$B$776,T$47)+'СЕТ СН'!$G$11+СВЦЭМ!$D$10+'СЕТ СН'!$G$5-'СЕТ СН'!$G$21</f>
        <v>3078.2409050400001</v>
      </c>
      <c r="U76" s="36">
        <f>SUMIFS(СВЦЭМ!$D$33:$D$776,СВЦЭМ!$A$33:$A$776,$A76,СВЦЭМ!$B$33:$B$776,U$47)+'СЕТ СН'!$G$11+СВЦЭМ!$D$10+'СЕТ СН'!$G$5-'СЕТ СН'!$G$21</f>
        <v>3103.0781832700004</v>
      </c>
      <c r="V76" s="36">
        <f>SUMIFS(СВЦЭМ!$D$33:$D$776,СВЦЭМ!$A$33:$A$776,$A76,СВЦЭМ!$B$33:$B$776,V$47)+'СЕТ СН'!$G$11+СВЦЭМ!$D$10+'СЕТ СН'!$G$5-'СЕТ СН'!$G$21</f>
        <v>3094.2359790400001</v>
      </c>
      <c r="W76" s="36">
        <f>SUMIFS(СВЦЭМ!$D$33:$D$776,СВЦЭМ!$A$33:$A$776,$A76,СВЦЭМ!$B$33:$B$776,W$47)+'СЕТ СН'!$G$11+СВЦЭМ!$D$10+'СЕТ СН'!$G$5-'СЕТ СН'!$G$21</f>
        <v>3079.3617638400001</v>
      </c>
      <c r="X76" s="36">
        <f>SUMIFS(СВЦЭМ!$D$33:$D$776,СВЦЭМ!$A$33:$A$776,$A76,СВЦЭМ!$B$33:$B$776,X$47)+'СЕТ СН'!$G$11+СВЦЭМ!$D$10+'СЕТ СН'!$G$5-'СЕТ СН'!$G$21</f>
        <v>3051.9616632500001</v>
      </c>
      <c r="Y76" s="36">
        <f>SUMIFS(СВЦЭМ!$D$33:$D$776,СВЦЭМ!$A$33:$A$776,$A76,СВЦЭМ!$B$33:$B$776,Y$47)+'СЕТ СН'!$G$11+СВЦЭМ!$D$10+'СЕТ СН'!$G$5-'СЕТ СН'!$G$21</f>
        <v>3087.7044350000001</v>
      </c>
    </row>
    <row r="77" spans="1:26" ht="15.75" x14ac:dyDescent="0.2">
      <c r="A77" s="35">
        <f t="shared" si="1"/>
        <v>44104</v>
      </c>
      <c r="B77" s="36">
        <f>SUMIFS(СВЦЭМ!$D$33:$D$776,СВЦЭМ!$A$33:$A$776,$A77,СВЦЭМ!$B$33:$B$776,B$47)+'СЕТ СН'!$G$11+СВЦЭМ!$D$10+'СЕТ СН'!$G$5-'СЕТ СН'!$G$21</f>
        <v>3161.3200774200004</v>
      </c>
      <c r="C77" s="36">
        <f>SUMIFS(СВЦЭМ!$D$33:$D$776,СВЦЭМ!$A$33:$A$776,$A77,СВЦЭМ!$B$33:$B$776,C$47)+'СЕТ СН'!$G$11+СВЦЭМ!$D$10+'СЕТ СН'!$G$5-'СЕТ СН'!$G$21</f>
        <v>3192.2580655800002</v>
      </c>
      <c r="D77" s="36">
        <f>SUMIFS(СВЦЭМ!$D$33:$D$776,СВЦЭМ!$A$33:$A$776,$A77,СВЦЭМ!$B$33:$B$776,D$47)+'СЕТ СН'!$G$11+СВЦЭМ!$D$10+'СЕТ СН'!$G$5-'СЕТ СН'!$G$21</f>
        <v>3212.0822329000002</v>
      </c>
      <c r="E77" s="36">
        <f>SUMIFS(СВЦЭМ!$D$33:$D$776,СВЦЭМ!$A$33:$A$776,$A77,СВЦЭМ!$B$33:$B$776,E$47)+'СЕТ СН'!$G$11+СВЦЭМ!$D$10+'СЕТ СН'!$G$5-'СЕТ СН'!$G$21</f>
        <v>3228.6081640000002</v>
      </c>
      <c r="F77" s="36">
        <f>SUMIFS(СВЦЭМ!$D$33:$D$776,СВЦЭМ!$A$33:$A$776,$A77,СВЦЭМ!$B$33:$B$776,F$47)+'СЕТ СН'!$G$11+СВЦЭМ!$D$10+'СЕТ СН'!$G$5-'СЕТ СН'!$G$21</f>
        <v>3224.1543495300002</v>
      </c>
      <c r="G77" s="36">
        <f>SUMIFS(СВЦЭМ!$D$33:$D$776,СВЦЭМ!$A$33:$A$776,$A77,СВЦЭМ!$B$33:$B$776,G$47)+'СЕТ СН'!$G$11+СВЦЭМ!$D$10+'СЕТ СН'!$G$5-'СЕТ СН'!$G$21</f>
        <v>3205.6492858500001</v>
      </c>
      <c r="H77" s="36">
        <f>SUMIFS(СВЦЭМ!$D$33:$D$776,СВЦЭМ!$A$33:$A$776,$A77,СВЦЭМ!$B$33:$B$776,H$47)+'СЕТ СН'!$G$11+СВЦЭМ!$D$10+'СЕТ СН'!$G$5-'СЕТ СН'!$G$21</f>
        <v>3161.6111309800003</v>
      </c>
      <c r="I77" s="36">
        <f>SUMIFS(СВЦЭМ!$D$33:$D$776,СВЦЭМ!$A$33:$A$776,$A77,СВЦЭМ!$B$33:$B$776,I$47)+'СЕТ СН'!$G$11+СВЦЭМ!$D$10+'СЕТ СН'!$G$5-'СЕТ СН'!$G$21</f>
        <v>3094.0709636199999</v>
      </c>
      <c r="J77" s="36">
        <f>SUMIFS(СВЦЭМ!$D$33:$D$776,СВЦЭМ!$A$33:$A$776,$A77,СВЦЭМ!$B$33:$B$776,J$47)+'СЕТ СН'!$G$11+СВЦЭМ!$D$10+'СЕТ СН'!$G$5-'СЕТ СН'!$G$21</f>
        <v>3065.3467385800004</v>
      </c>
      <c r="K77" s="36">
        <f>SUMIFS(СВЦЭМ!$D$33:$D$776,СВЦЭМ!$A$33:$A$776,$A77,СВЦЭМ!$B$33:$B$776,K$47)+'СЕТ СН'!$G$11+СВЦЭМ!$D$10+'СЕТ СН'!$G$5-'СЕТ СН'!$G$21</f>
        <v>3049.0757203600001</v>
      </c>
      <c r="L77" s="36">
        <f>SUMIFS(СВЦЭМ!$D$33:$D$776,СВЦЭМ!$A$33:$A$776,$A77,СВЦЭМ!$B$33:$B$776,L$47)+'СЕТ СН'!$G$11+СВЦЭМ!$D$10+'СЕТ СН'!$G$5-'СЕТ СН'!$G$21</f>
        <v>3062.2921103000003</v>
      </c>
      <c r="M77" s="36">
        <f>SUMIFS(СВЦЭМ!$D$33:$D$776,СВЦЭМ!$A$33:$A$776,$A77,СВЦЭМ!$B$33:$B$776,M$47)+'СЕТ СН'!$G$11+СВЦЭМ!$D$10+'СЕТ СН'!$G$5-'СЕТ СН'!$G$21</f>
        <v>3031.6569427200002</v>
      </c>
      <c r="N77" s="36">
        <f>SUMIFS(СВЦЭМ!$D$33:$D$776,СВЦЭМ!$A$33:$A$776,$A77,СВЦЭМ!$B$33:$B$776,N$47)+'СЕТ СН'!$G$11+СВЦЭМ!$D$10+'СЕТ СН'!$G$5-'СЕТ СН'!$G$21</f>
        <v>2989.58924794</v>
      </c>
      <c r="O77" s="36">
        <f>SUMIFS(СВЦЭМ!$D$33:$D$776,СВЦЭМ!$A$33:$A$776,$A77,СВЦЭМ!$B$33:$B$776,O$47)+'СЕТ СН'!$G$11+СВЦЭМ!$D$10+'СЕТ СН'!$G$5-'СЕТ СН'!$G$21</f>
        <v>2974.48616253</v>
      </c>
      <c r="P77" s="36">
        <f>SUMIFS(СВЦЭМ!$D$33:$D$776,СВЦЭМ!$A$33:$A$776,$A77,СВЦЭМ!$B$33:$B$776,P$47)+'СЕТ СН'!$G$11+СВЦЭМ!$D$10+'СЕТ СН'!$G$5-'СЕТ СН'!$G$21</f>
        <v>2972.5999172900001</v>
      </c>
      <c r="Q77" s="36">
        <f>SUMIFS(СВЦЭМ!$D$33:$D$776,СВЦЭМ!$A$33:$A$776,$A77,СВЦЭМ!$B$33:$B$776,Q$47)+'СЕТ СН'!$G$11+СВЦЭМ!$D$10+'СЕТ СН'!$G$5-'СЕТ СН'!$G$21</f>
        <v>2973.1027733800001</v>
      </c>
      <c r="R77" s="36">
        <f>SUMIFS(СВЦЭМ!$D$33:$D$776,СВЦЭМ!$A$33:$A$776,$A77,СВЦЭМ!$B$33:$B$776,R$47)+'СЕТ СН'!$G$11+СВЦЭМ!$D$10+'СЕТ СН'!$G$5-'СЕТ СН'!$G$21</f>
        <v>2972.8819743200002</v>
      </c>
      <c r="S77" s="36">
        <f>SUMIFS(СВЦЭМ!$D$33:$D$776,СВЦЭМ!$A$33:$A$776,$A77,СВЦЭМ!$B$33:$B$776,S$47)+'СЕТ СН'!$G$11+СВЦЭМ!$D$10+'СЕТ СН'!$G$5-'СЕТ СН'!$G$21</f>
        <v>2976.6522136900003</v>
      </c>
      <c r="T77" s="36">
        <f>SUMIFS(СВЦЭМ!$D$33:$D$776,СВЦЭМ!$A$33:$A$776,$A77,СВЦЭМ!$B$33:$B$776,T$47)+'СЕТ СН'!$G$11+СВЦЭМ!$D$10+'СЕТ СН'!$G$5-'СЕТ СН'!$G$21</f>
        <v>2968.6610371500001</v>
      </c>
      <c r="U77" s="36">
        <f>SUMIFS(СВЦЭМ!$D$33:$D$776,СВЦЭМ!$A$33:$A$776,$A77,СВЦЭМ!$B$33:$B$776,U$47)+'СЕТ СН'!$G$11+СВЦЭМ!$D$10+'СЕТ СН'!$G$5-'СЕТ СН'!$G$21</f>
        <v>2987.4096857300001</v>
      </c>
      <c r="V77" s="36">
        <f>SUMIFS(СВЦЭМ!$D$33:$D$776,СВЦЭМ!$A$33:$A$776,$A77,СВЦЭМ!$B$33:$B$776,V$47)+'СЕТ СН'!$G$11+СВЦЭМ!$D$10+'СЕТ СН'!$G$5-'СЕТ СН'!$G$21</f>
        <v>2972.0342001200002</v>
      </c>
      <c r="W77" s="36">
        <f>SUMIFS(СВЦЭМ!$D$33:$D$776,СВЦЭМ!$A$33:$A$776,$A77,СВЦЭМ!$B$33:$B$776,W$47)+'СЕТ СН'!$G$11+СВЦЭМ!$D$10+'СЕТ СН'!$G$5-'СЕТ СН'!$G$21</f>
        <v>2964.89588731</v>
      </c>
      <c r="X77" s="36">
        <f>SUMIFS(СВЦЭМ!$D$33:$D$776,СВЦЭМ!$A$33:$A$776,$A77,СВЦЭМ!$B$33:$B$776,X$47)+'СЕТ СН'!$G$11+СВЦЭМ!$D$10+'СЕТ СН'!$G$5-'СЕТ СН'!$G$21</f>
        <v>3002.8225555300005</v>
      </c>
      <c r="Y77" s="36">
        <f>SUMIFS(СВЦЭМ!$D$33:$D$776,СВЦЭМ!$A$33:$A$776,$A77,СВЦЭМ!$B$33:$B$776,Y$47)+'СЕТ СН'!$G$11+СВЦЭМ!$D$10+'СЕТ СН'!$G$5-'СЕТ СН'!$G$21</f>
        <v>3071.3401178000004</v>
      </c>
    </row>
    <row r="78" spans="1:26" ht="15.75" hidden="1" x14ac:dyDescent="0.2">
      <c r="A78" s="35">
        <f t="shared" si="1"/>
        <v>44105</v>
      </c>
      <c r="B78" s="36">
        <f>SUMIFS(СВЦЭМ!$D$33:$D$776,СВЦЭМ!$A$33:$A$776,$A78,СВЦЭМ!$B$33:$B$776,B$47)+'СЕТ СН'!$G$11+СВЦЭМ!$D$10+'СЕТ СН'!$G$5-'СЕТ СН'!$G$21</f>
        <v>2509.46868404</v>
      </c>
      <c r="C78" s="36">
        <f>SUMIFS(СВЦЭМ!$D$33:$D$776,СВЦЭМ!$A$33:$A$776,$A78,СВЦЭМ!$B$33:$B$776,C$47)+'СЕТ СН'!$G$11+СВЦЭМ!$D$10+'СЕТ СН'!$G$5-'СЕТ СН'!$G$21</f>
        <v>2509.46868404</v>
      </c>
      <c r="D78" s="36">
        <f>SUMIFS(СВЦЭМ!$D$33:$D$776,СВЦЭМ!$A$33:$A$776,$A78,СВЦЭМ!$B$33:$B$776,D$47)+'СЕТ СН'!$G$11+СВЦЭМ!$D$10+'СЕТ СН'!$G$5-'СЕТ СН'!$G$21</f>
        <v>2509.46868404</v>
      </c>
      <c r="E78" s="36">
        <f>SUMIFS(СВЦЭМ!$D$33:$D$776,СВЦЭМ!$A$33:$A$776,$A78,СВЦЭМ!$B$33:$B$776,E$47)+'СЕТ СН'!$G$11+СВЦЭМ!$D$10+'СЕТ СН'!$G$5-'СЕТ СН'!$G$21</f>
        <v>2509.46868404</v>
      </c>
      <c r="F78" s="36">
        <f>SUMIFS(СВЦЭМ!$D$33:$D$776,СВЦЭМ!$A$33:$A$776,$A78,СВЦЭМ!$B$33:$B$776,F$47)+'СЕТ СН'!$G$11+СВЦЭМ!$D$10+'СЕТ СН'!$G$5-'СЕТ СН'!$G$21</f>
        <v>2509.46868404</v>
      </c>
      <c r="G78" s="36">
        <f>SUMIFS(СВЦЭМ!$D$33:$D$776,СВЦЭМ!$A$33:$A$776,$A78,СВЦЭМ!$B$33:$B$776,G$47)+'СЕТ СН'!$G$11+СВЦЭМ!$D$10+'СЕТ СН'!$G$5-'СЕТ СН'!$G$21</f>
        <v>2509.46868404</v>
      </c>
      <c r="H78" s="36">
        <f>SUMIFS(СВЦЭМ!$D$33:$D$776,СВЦЭМ!$A$33:$A$776,$A78,СВЦЭМ!$B$33:$B$776,H$47)+'СЕТ СН'!$G$11+СВЦЭМ!$D$10+'СЕТ СН'!$G$5-'СЕТ СН'!$G$21</f>
        <v>2509.46868404</v>
      </c>
      <c r="I78" s="36">
        <f>SUMIFS(СВЦЭМ!$D$33:$D$776,СВЦЭМ!$A$33:$A$776,$A78,СВЦЭМ!$B$33:$B$776,I$47)+'СЕТ СН'!$G$11+СВЦЭМ!$D$10+'СЕТ СН'!$G$5-'СЕТ СН'!$G$21</f>
        <v>2509.46868404</v>
      </c>
      <c r="J78" s="36">
        <f>SUMIFS(СВЦЭМ!$D$33:$D$776,СВЦЭМ!$A$33:$A$776,$A78,СВЦЭМ!$B$33:$B$776,J$47)+'СЕТ СН'!$G$11+СВЦЭМ!$D$10+'СЕТ СН'!$G$5-'СЕТ СН'!$G$21</f>
        <v>2509.46868404</v>
      </c>
      <c r="K78" s="36">
        <f>SUMIFS(СВЦЭМ!$D$33:$D$776,СВЦЭМ!$A$33:$A$776,$A78,СВЦЭМ!$B$33:$B$776,K$47)+'СЕТ СН'!$G$11+СВЦЭМ!$D$10+'СЕТ СН'!$G$5-'СЕТ СН'!$G$21</f>
        <v>2509.46868404</v>
      </c>
      <c r="L78" s="36">
        <f>SUMIFS(СВЦЭМ!$D$33:$D$776,СВЦЭМ!$A$33:$A$776,$A78,СВЦЭМ!$B$33:$B$776,L$47)+'СЕТ СН'!$G$11+СВЦЭМ!$D$10+'СЕТ СН'!$G$5-'СЕТ СН'!$G$21</f>
        <v>2509.46868404</v>
      </c>
      <c r="M78" s="36">
        <f>SUMIFS(СВЦЭМ!$D$33:$D$776,СВЦЭМ!$A$33:$A$776,$A78,СВЦЭМ!$B$33:$B$776,M$47)+'СЕТ СН'!$G$11+СВЦЭМ!$D$10+'СЕТ СН'!$G$5-'СЕТ СН'!$G$21</f>
        <v>2509.46868404</v>
      </c>
      <c r="N78" s="36">
        <f>SUMIFS(СВЦЭМ!$D$33:$D$776,СВЦЭМ!$A$33:$A$776,$A78,СВЦЭМ!$B$33:$B$776,N$47)+'СЕТ СН'!$G$11+СВЦЭМ!$D$10+'СЕТ СН'!$G$5-'СЕТ СН'!$G$21</f>
        <v>2509.46868404</v>
      </c>
      <c r="O78" s="36">
        <f>SUMIFS(СВЦЭМ!$D$33:$D$776,СВЦЭМ!$A$33:$A$776,$A78,СВЦЭМ!$B$33:$B$776,O$47)+'СЕТ СН'!$G$11+СВЦЭМ!$D$10+'СЕТ СН'!$G$5-'СЕТ СН'!$G$21</f>
        <v>2509.46868404</v>
      </c>
      <c r="P78" s="36">
        <f>SUMIFS(СВЦЭМ!$D$33:$D$776,СВЦЭМ!$A$33:$A$776,$A78,СВЦЭМ!$B$33:$B$776,P$47)+'СЕТ СН'!$G$11+СВЦЭМ!$D$10+'СЕТ СН'!$G$5-'СЕТ СН'!$G$21</f>
        <v>2509.46868404</v>
      </c>
      <c r="Q78" s="36">
        <f>SUMIFS(СВЦЭМ!$D$33:$D$776,СВЦЭМ!$A$33:$A$776,$A78,СВЦЭМ!$B$33:$B$776,Q$47)+'СЕТ СН'!$G$11+СВЦЭМ!$D$10+'СЕТ СН'!$G$5-'СЕТ СН'!$G$21</f>
        <v>2509.46868404</v>
      </c>
      <c r="R78" s="36">
        <f>SUMIFS(СВЦЭМ!$D$33:$D$776,СВЦЭМ!$A$33:$A$776,$A78,СВЦЭМ!$B$33:$B$776,R$47)+'СЕТ СН'!$G$11+СВЦЭМ!$D$10+'СЕТ СН'!$G$5-'СЕТ СН'!$G$21</f>
        <v>2509.46868404</v>
      </c>
      <c r="S78" s="36">
        <f>SUMIFS(СВЦЭМ!$D$33:$D$776,СВЦЭМ!$A$33:$A$776,$A78,СВЦЭМ!$B$33:$B$776,S$47)+'СЕТ СН'!$G$11+СВЦЭМ!$D$10+'СЕТ СН'!$G$5-'СЕТ СН'!$G$21</f>
        <v>2509.46868404</v>
      </c>
      <c r="T78" s="36">
        <f>SUMIFS(СВЦЭМ!$D$33:$D$776,СВЦЭМ!$A$33:$A$776,$A78,СВЦЭМ!$B$33:$B$776,T$47)+'СЕТ СН'!$G$11+СВЦЭМ!$D$10+'СЕТ СН'!$G$5-'СЕТ СН'!$G$21</f>
        <v>2509.46868404</v>
      </c>
      <c r="U78" s="36">
        <f>SUMIFS(СВЦЭМ!$D$33:$D$776,СВЦЭМ!$A$33:$A$776,$A78,СВЦЭМ!$B$33:$B$776,U$47)+'СЕТ СН'!$G$11+СВЦЭМ!$D$10+'СЕТ СН'!$G$5-'СЕТ СН'!$G$21</f>
        <v>2509.46868404</v>
      </c>
      <c r="V78" s="36">
        <f>SUMIFS(СВЦЭМ!$D$33:$D$776,СВЦЭМ!$A$33:$A$776,$A78,СВЦЭМ!$B$33:$B$776,V$47)+'СЕТ СН'!$G$11+СВЦЭМ!$D$10+'СЕТ СН'!$G$5-'СЕТ СН'!$G$21</f>
        <v>2509.46868404</v>
      </c>
      <c r="W78" s="36">
        <f>SUMIFS(СВЦЭМ!$D$33:$D$776,СВЦЭМ!$A$33:$A$776,$A78,СВЦЭМ!$B$33:$B$776,W$47)+'СЕТ СН'!$G$11+СВЦЭМ!$D$10+'СЕТ СН'!$G$5-'СЕТ СН'!$G$21</f>
        <v>2509.46868404</v>
      </c>
      <c r="X78" s="36">
        <f>SUMIFS(СВЦЭМ!$D$33:$D$776,СВЦЭМ!$A$33:$A$776,$A78,СВЦЭМ!$B$33:$B$776,X$47)+'СЕТ СН'!$G$11+СВЦЭМ!$D$10+'СЕТ СН'!$G$5-'СЕТ СН'!$G$21</f>
        <v>2509.46868404</v>
      </c>
      <c r="Y78" s="36">
        <f>SUMIFS(СВЦЭМ!$D$33:$D$776,СВЦЭМ!$A$33:$A$776,$A78,СВЦЭМ!$B$33:$B$776,Y$47)+'СЕТ СН'!$G$11+СВЦЭМ!$D$10+'СЕТ СН'!$G$5-'СЕТ СН'!$G$21</f>
        <v>2509.46868404</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4" t="s">
        <v>7</v>
      </c>
      <c r="B81" s="128" t="s">
        <v>72</v>
      </c>
      <c r="C81" s="129"/>
      <c r="D81" s="129"/>
      <c r="E81" s="129"/>
      <c r="F81" s="129"/>
      <c r="G81" s="129"/>
      <c r="H81" s="129"/>
      <c r="I81" s="129"/>
      <c r="J81" s="129"/>
      <c r="K81" s="129"/>
      <c r="L81" s="129"/>
      <c r="M81" s="129"/>
      <c r="N81" s="129"/>
      <c r="O81" s="129"/>
      <c r="P81" s="129"/>
      <c r="Q81" s="129"/>
      <c r="R81" s="129"/>
      <c r="S81" s="129"/>
      <c r="T81" s="129"/>
      <c r="U81" s="129"/>
      <c r="V81" s="129"/>
      <c r="W81" s="129"/>
      <c r="X81" s="129"/>
      <c r="Y81" s="130"/>
    </row>
    <row r="82" spans="1:27" ht="12.75" customHeight="1" x14ac:dyDescent="0.2">
      <c r="A82" s="135"/>
      <c r="B82" s="131"/>
      <c r="C82" s="132"/>
      <c r="D82" s="132"/>
      <c r="E82" s="132"/>
      <c r="F82" s="132"/>
      <c r="G82" s="132"/>
      <c r="H82" s="132"/>
      <c r="I82" s="132"/>
      <c r="J82" s="132"/>
      <c r="K82" s="132"/>
      <c r="L82" s="132"/>
      <c r="M82" s="132"/>
      <c r="N82" s="132"/>
      <c r="O82" s="132"/>
      <c r="P82" s="132"/>
      <c r="Q82" s="132"/>
      <c r="R82" s="132"/>
      <c r="S82" s="132"/>
      <c r="T82" s="132"/>
      <c r="U82" s="132"/>
      <c r="V82" s="132"/>
      <c r="W82" s="132"/>
      <c r="X82" s="132"/>
      <c r="Y82" s="133"/>
    </row>
    <row r="83" spans="1:27" ht="12.75" customHeight="1" x14ac:dyDescent="0.2">
      <c r="A83" s="13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01.09.2020</v>
      </c>
      <c r="B84" s="36">
        <f>SUMIFS(СВЦЭМ!$D$33:$D$776,СВЦЭМ!$A$33:$A$776,$A84,СВЦЭМ!$B$33:$B$776,B$83)+'СЕТ СН'!$H$11+СВЦЭМ!$D$10+'СЕТ СН'!$H$5-'СЕТ СН'!$H$21</f>
        <v>3549.2426125100001</v>
      </c>
      <c r="C84" s="36">
        <f>SUMIFS(СВЦЭМ!$D$33:$D$776,СВЦЭМ!$A$33:$A$776,$A84,СВЦЭМ!$B$33:$B$776,C$83)+'СЕТ СН'!$H$11+СВЦЭМ!$D$10+'СЕТ СН'!$H$5-'СЕТ СН'!$H$21</f>
        <v>3600.39644314</v>
      </c>
      <c r="D84" s="36">
        <f>SUMIFS(СВЦЭМ!$D$33:$D$776,СВЦЭМ!$A$33:$A$776,$A84,СВЦЭМ!$B$33:$B$776,D$83)+'СЕТ СН'!$H$11+СВЦЭМ!$D$10+'СЕТ СН'!$H$5-'СЕТ СН'!$H$21</f>
        <v>3619.7072270400004</v>
      </c>
      <c r="E84" s="36">
        <f>SUMIFS(СВЦЭМ!$D$33:$D$776,СВЦЭМ!$A$33:$A$776,$A84,СВЦЭМ!$B$33:$B$776,E$83)+'СЕТ СН'!$H$11+СВЦЭМ!$D$10+'СЕТ СН'!$H$5-'СЕТ СН'!$H$21</f>
        <v>3635.1426298300003</v>
      </c>
      <c r="F84" s="36">
        <f>SUMIFS(СВЦЭМ!$D$33:$D$776,СВЦЭМ!$A$33:$A$776,$A84,СВЦЭМ!$B$33:$B$776,F$83)+'СЕТ СН'!$H$11+СВЦЭМ!$D$10+'СЕТ СН'!$H$5-'СЕТ СН'!$H$21</f>
        <v>3645.68566801</v>
      </c>
      <c r="G84" s="36">
        <f>SUMIFS(СВЦЭМ!$D$33:$D$776,СВЦЭМ!$A$33:$A$776,$A84,СВЦЭМ!$B$33:$B$776,G$83)+'СЕТ СН'!$H$11+СВЦЭМ!$D$10+'СЕТ СН'!$H$5-'СЕТ СН'!$H$21</f>
        <v>3646.5080451900003</v>
      </c>
      <c r="H84" s="36">
        <f>SUMIFS(СВЦЭМ!$D$33:$D$776,СВЦЭМ!$A$33:$A$776,$A84,СВЦЭМ!$B$33:$B$776,H$83)+'СЕТ СН'!$H$11+СВЦЭМ!$D$10+'СЕТ СН'!$H$5-'СЕТ СН'!$H$21</f>
        <v>3628.7224691000001</v>
      </c>
      <c r="I84" s="36">
        <f>SUMIFS(СВЦЭМ!$D$33:$D$776,СВЦЭМ!$A$33:$A$776,$A84,СВЦЭМ!$B$33:$B$776,I$83)+'СЕТ СН'!$H$11+СВЦЭМ!$D$10+'СЕТ СН'!$H$5-'СЕТ СН'!$H$21</f>
        <v>3589.8365411300001</v>
      </c>
      <c r="J84" s="36">
        <f>SUMIFS(СВЦЭМ!$D$33:$D$776,СВЦЭМ!$A$33:$A$776,$A84,СВЦЭМ!$B$33:$B$776,J$83)+'СЕТ СН'!$H$11+СВЦЭМ!$D$10+'СЕТ СН'!$H$5-'СЕТ СН'!$H$21</f>
        <v>3537.4612236200001</v>
      </c>
      <c r="K84" s="36">
        <f>SUMIFS(СВЦЭМ!$D$33:$D$776,СВЦЭМ!$A$33:$A$776,$A84,СВЦЭМ!$B$33:$B$776,K$83)+'СЕТ СН'!$H$11+СВЦЭМ!$D$10+'СЕТ СН'!$H$5-'СЕТ СН'!$H$21</f>
        <v>3518.9046579000001</v>
      </c>
      <c r="L84" s="36">
        <f>SUMIFS(СВЦЭМ!$D$33:$D$776,СВЦЭМ!$A$33:$A$776,$A84,СВЦЭМ!$B$33:$B$776,L$83)+'СЕТ СН'!$H$11+СВЦЭМ!$D$10+'СЕТ СН'!$H$5-'СЕТ СН'!$H$21</f>
        <v>3511.3801527400001</v>
      </c>
      <c r="M84" s="36">
        <f>SUMIFS(СВЦЭМ!$D$33:$D$776,СВЦЭМ!$A$33:$A$776,$A84,СВЦЭМ!$B$33:$B$776,M$83)+'СЕТ СН'!$H$11+СВЦЭМ!$D$10+'СЕТ СН'!$H$5-'СЕТ СН'!$H$21</f>
        <v>3514.38799221</v>
      </c>
      <c r="N84" s="36">
        <f>SUMIFS(СВЦЭМ!$D$33:$D$776,СВЦЭМ!$A$33:$A$776,$A84,СВЦЭМ!$B$33:$B$776,N$83)+'СЕТ СН'!$H$11+СВЦЭМ!$D$10+'СЕТ СН'!$H$5-'СЕТ СН'!$H$21</f>
        <v>3539.38975377</v>
      </c>
      <c r="O84" s="36">
        <f>SUMIFS(СВЦЭМ!$D$33:$D$776,СВЦЭМ!$A$33:$A$776,$A84,СВЦЭМ!$B$33:$B$776,O$83)+'СЕТ СН'!$H$11+СВЦЭМ!$D$10+'СЕТ СН'!$H$5-'СЕТ СН'!$H$21</f>
        <v>3535.9718671400001</v>
      </c>
      <c r="P84" s="36">
        <f>SUMIFS(СВЦЭМ!$D$33:$D$776,СВЦЭМ!$A$33:$A$776,$A84,СВЦЭМ!$B$33:$B$776,P$83)+'СЕТ СН'!$H$11+СВЦЭМ!$D$10+'СЕТ СН'!$H$5-'СЕТ СН'!$H$21</f>
        <v>3535.0054100400002</v>
      </c>
      <c r="Q84" s="36">
        <f>SUMIFS(СВЦЭМ!$D$33:$D$776,СВЦЭМ!$A$33:$A$776,$A84,СВЦЭМ!$B$33:$B$776,Q$83)+'СЕТ СН'!$H$11+СВЦЭМ!$D$10+'СЕТ СН'!$H$5-'СЕТ СН'!$H$21</f>
        <v>3540.8685773300003</v>
      </c>
      <c r="R84" s="36">
        <f>SUMIFS(СВЦЭМ!$D$33:$D$776,СВЦЭМ!$A$33:$A$776,$A84,СВЦЭМ!$B$33:$B$776,R$83)+'СЕТ СН'!$H$11+СВЦЭМ!$D$10+'СЕТ СН'!$H$5-'СЕТ СН'!$H$21</f>
        <v>3530.0586513500002</v>
      </c>
      <c r="S84" s="36">
        <f>SUMIFS(СВЦЭМ!$D$33:$D$776,СВЦЭМ!$A$33:$A$776,$A84,СВЦЭМ!$B$33:$B$776,S$83)+'СЕТ СН'!$H$11+СВЦЭМ!$D$10+'СЕТ СН'!$H$5-'СЕТ СН'!$H$21</f>
        <v>3535.2924007900001</v>
      </c>
      <c r="T84" s="36">
        <f>SUMIFS(СВЦЭМ!$D$33:$D$776,СВЦЭМ!$A$33:$A$776,$A84,СВЦЭМ!$B$33:$B$776,T$83)+'СЕТ СН'!$H$11+СВЦЭМ!$D$10+'СЕТ СН'!$H$5-'СЕТ СН'!$H$21</f>
        <v>3529.3989985799999</v>
      </c>
      <c r="U84" s="36">
        <f>SUMIFS(СВЦЭМ!$D$33:$D$776,СВЦЭМ!$A$33:$A$776,$A84,СВЦЭМ!$B$33:$B$776,U$83)+'СЕТ СН'!$H$11+СВЦЭМ!$D$10+'СЕТ СН'!$H$5-'СЕТ СН'!$H$21</f>
        <v>3525.6612605300002</v>
      </c>
      <c r="V84" s="36">
        <f>SUMIFS(СВЦЭМ!$D$33:$D$776,СВЦЭМ!$A$33:$A$776,$A84,СВЦЭМ!$B$33:$B$776,V$83)+'СЕТ СН'!$H$11+СВЦЭМ!$D$10+'СЕТ СН'!$H$5-'СЕТ СН'!$H$21</f>
        <v>3516.53069284</v>
      </c>
      <c r="W84" s="36">
        <f>SUMIFS(СВЦЭМ!$D$33:$D$776,СВЦЭМ!$A$33:$A$776,$A84,СВЦЭМ!$B$33:$B$776,W$83)+'СЕТ СН'!$H$11+СВЦЭМ!$D$10+'СЕТ СН'!$H$5-'СЕТ СН'!$H$21</f>
        <v>3505.3496781100002</v>
      </c>
      <c r="X84" s="36">
        <f>SUMIFS(СВЦЭМ!$D$33:$D$776,СВЦЭМ!$A$33:$A$776,$A84,СВЦЭМ!$B$33:$B$776,X$83)+'СЕТ СН'!$H$11+СВЦЭМ!$D$10+'СЕТ СН'!$H$5-'СЕТ СН'!$H$21</f>
        <v>3533.0277590400001</v>
      </c>
      <c r="Y84" s="36">
        <f>SUMIFS(СВЦЭМ!$D$33:$D$776,СВЦЭМ!$A$33:$A$776,$A84,СВЦЭМ!$B$33:$B$776,Y$83)+'СЕТ СН'!$H$11+СВЦЭМ!$D$10+'СЕТ СН'!$H$5-'СЕТ СН'!$H$21</f>
        <v>3593.3509367199999</v>
      </c>
      <c r="AA84" s="45"/>
    </row>
    <row r="85" spans="1:27" ht="15.75" x14ac:dyDescent="0.2">
      <c r="A85" s="35">
        <f>A84+1</f>
        <v>44076</v>
      </c>
      <c r="B85" s="36">
        <f>SUMIFS(СВЦЭМ!$D$33:$D$776,СВЦЭМ!$A$33:$A$776,$A85,СВЦЭМ!$B$33:$B$776,B$83)+'СЕТ СН'!$H$11+СВЦЭМ!$D$10+'СЕТ СН'!$H$5-'СЕТ СН'!$H$21</f>
        <v>3618.6462387500001</v>
      </c>
      <c r="C85" s="36">
        <f>SUMIFS(СВЦЭМ!$D$33:$D$776,СВЦЭМ!$A$33:$A$776,$A85,СВЦЭМ!$B$33:$B$776,C$83)+'СЕТ СН'!$H$11+СВЦЭМ!$D$10+'СЕТ СН'!$H$5-'СЕТ СН'!$H$21</f>
        <v>3678.1566204800001</v>
      </c>
      <c r="D85" s="36">
        <f>SUMIFS(СВЦЭМ!$D$33:$D$776,СВЦЭМ!$A$33:$A$776,$A85,СВЦЭМ!$B$33:$B$776,D$83)+'СЕТ СН'!$H$11+СВЦЭМ!$D$10+'СЕТ СН'!$H$5-'СЕТ СН'!$H$21</f>
        <v>3718.53085956</v>
      </c>
      <c r="E85" s="36">
        <f>SUMIFS(СВЦЭМ!$D$33:$D$776,СВЦЭМ!$A$33:$A$776,$A85,СВЦЭМ!$B$33:$B$776,E$83)+'СЕТ СН'!$H$11+СВЦЭМ!$D$10+'СЕТ СН'!$H$5-'СЕТ СН'!$H$21</f>
        <v>3735.4619247999999</v>
      </c>
      <c r="F85" s="36">
        <f>SUMIFS(СВЦЭМ!$D$33:$D$776,СВЦЭМ!$A$33:$A$776,$A85,СВЦЭМ!$B$33:$B$776,F$83)+'СЕТ СН'!$H$11+СВЦЭМ!$D$10+'СЕТ СН'!$H$5-'СЕТ СН'!$H$21</f>
        <v>3735.4903378600002</v>
      </c>
      <c r="G85" s="36">
        <f>SUMIFS(СВЦЭМ!$D$33:$D$776,СВЦЭМ!$A$33:$A$776,$A85,СВЦЭМ!$B$33:$B$776,G$83)+'СЕТ СН'!$H$11+СВЦЭМ!$D$10+'СЕТ СН'!$H$5-'СЕТ СН'!$H$21</f>
        <v>3712.6126586800001</v>
      </c>
      <c r="H85" s="36">
        <f>SUMIFS(СВЦЭМ!$D$33:$D$776,СВЦЭМ!$A$33:$A$776,$A85,СВЦЭМ!$B$33:$B$776,H$83)+'СЕТ СН'!$H$11+СВЦЭМ!$D$10+'СЕТ СН'!$H$5-'СЕТ СН'!$H$21</f>
        <v>3657.7285787600003</v>
      </c>
      <c r="I85" s="36">
        <f>SUMIFS(СВЦЭМ!$D$33:$D$776,СВЦЭМ!$A$33:$A$776,$A85,СВЦЭМ!$B$33:$B$776,I$83)+'СЕТ СН'!$H$11+СВЦЭМ!$D$10+'СЕТ СН'!$H$5-'СЕТ СН'!$H$21</f>
        <v>3586.8033982800002</v>
      </c>
      <c r="J85" s="36">
        <f>SUMIFS(СВЦЭМ!$D$33:$D$776,СВЦЭМ!$A$33:$A$776,$A85,СВЦЭМ!$B$33:$B$776,J$83)+'СЕТ СН'!$H$11+СВЦЭМ!$D$10+'СЕТ СН'!$H$5-'СЕТ СН'!$H$21</f>
        <v>3524.5589995</v>
      </c>
      <c r="K85" s="36">
        <f>SUMIFS(СВЦЭМ!$D$33:$D$776,СВЦЭМ!$A$33:$A$776,$A85,СВЦЭМ!$B$33:$B$776,K$83)+'СЕТ СН'!$H$11+СВЦЭМ!$D$10+'СЕТ СН'!$H$5-'СЕТ СН'!$H$21</f>
        <v>3523.1750235099998</v>
      </c>
      <c r="L85" s="36">
        <f>SUMIFS(СВЦЭМ!$D$33:$D$776,СВЦЭМ!$A$33:$A$776,$A85,СВЦЭМ!$B$33:$B$776,L$83)+'СЕТ СН'!$H$11+СВЦЭМ!$D$10+'СЕТ СН'!$H$5-'СЕТ СН'!$H$21</f>
        <v>3528.8091171300002</v>
      </c>
      <c r="M85" s="36">
        <f>SUMIFS(СВЦЭМ!$D$33:$D$776,СВЦЭМ!$A$33:$A$776,$A85,СВЦЭМ!$B$33:$B$776,M$83)+'СЕТ СН'!$H$11+СВЦЭМ!$D$10+'СЕТ СН'!$H$5-'СЕТ СН'!$H$21</f>
        <v>3528.1791593799999</v>
      </c>
      <c r="N85" s="36">
        <f>SUMIFS(СВЦЭМ!$D$33:$D$776,СВЦЭМ!$A$33:$A$776,$A85,СВЦЭМ!$B$33:$B$776,N$83)+'СЕТ СН'!$H$11+СВЦЭМ!$D$10+'СЕТ СН'!$H$5-'СЕТ СН'!$H$21</f>
        <v>3539.4784652600001</v>
      </c>
      <c r="O85" s="36">
        <f>SUMIFS(СВЦЭМ!$D$33:$D$776,СВЦЭМ!$A$33:$A$776,$A85,СВЦЭМ!$B$33:$B$776,O$83)+'СЕТ СН'!$H$11+СВЦЭМ!$D$10+'СЕТ СН'!$H$5-'СЕТ СН'!$H$21</f>
        <v>3545.86361235</v>
      </c>
      <c r="P85" s="36">
        <f>SUMIFS(СВЦЭМ!$D$33:$D$776,СВЦЭМ!$A$33:$A$776,$A85,СВЦЭМ!$B$33:$B$776,P$83)+'СЕТ СН'!$H$11+СВЦЭМ!$D$10+'СЕТ СН'!$H$5-'СЕТ СН'!$H$21</f>
        <v>3549.70111619</v>
      </c>
      <c r="Q85" s="36">
        <f>SUMIFS(СВЦЭМ!$D$33:$D$776,СВЦЭМ!$A$33:$A$776,$A85,СВЦЭМ!$B$33:$B$776,Q$83)+'СЕТ СН'!$H$11+СВЦЭМ!$D$10+'СЕТ СН'!$H$5-'СЕТ СН'!$H$21</f>
        <v>3548.35001126</v>
      </c>
      <c r="R85" s="36">
        <f>SUMIFS(СВЦЭМ!$D$33:$D$776,СВЦЭМ!$A$33:$A$776,$A85,СВЦЭМ!$B$33:$B$776,R$83)+'СЕТ СН'!$H$11+СВЦЭМ!$D$10+'СЕТ СН'!$H$5-'СЕТ СН'!$H$21</f>
        <v>3538.8388015400001</v>
      </c>
      <c r="S85" s="36">
        <f>SUMIFS(СВЦЭМ!$D$33:$D$776,СВЦЭМ!$A$33:$A$776,$A85,СВЦЭМ!$B$33:$B$776,S$83)+'СЕТ СН'!$H$11+СВЦЭМ!$D$10+'СЕТ СН'!$H$5-'СЕТ СН'!$H$21</f>
        <v>3543.8969140200002</v>
      </c>
      <c r="T85" s="36">
        <f>SUMIFS(СВЦЭМ!$D$33:$D$776,СВЦЭМ!$A$33:$A$776,$A85,СВЦЭМ!$B$33:$B$776,T$83)+'СЕТ СН'!$H$11+СВЦЭМ!$D$10+'СЕТ СН'!$H$5-'СЕТ СН'!$H$21</f>
        <v>3495.02173713</v>
      </c>
      <c r="U85" s="36">
        <f>SUMIFS(СВЦЭМ!$D$33:$D$776,СВЦЭМ!$A$33:$A$776,$A85,СВЦЭМ!$B$33:$B$776,U$83)+'СЕТ СН'!$H$11+СВЦЭМ!$D$10+'СЕТ СН'!$H$5-'СЕТ СН'!$H$21</f>
        <v>3475.03523477</v>
      </c>
      <c r="V85" s="36">
        <f>SUMIFS(СВЦЭМ!$D$33:$D$776,СВЦЭМ!$A$33:$A$776,$A85,СВЦЭМ!$B$33:$B$776,V$83)+'СЕТ СН'!$H$11+СВЦЭМ!$D$10+'СЕТ СН'!$H$5-'СЕТ СН'!$H$21</f>
        <v>3457.6727529600003</v>
      </c>
      <c r="W85" s="36">
        <f>SUMIFS(СВЦЭМ!$D$33:$D$776,СВЦЭМ!$A$33:$A$776,$A85,СВЦЭМ!$B$33:$B$776,W$83)+'СЕТ СН'!$H$11+СВЦЭМ!$D$10+'СЕТ СН'!$H$5-'СЕТ СН'!$H$21</f>
        <v>3464.5848525900001</v>
      </c>
      <c r="X85" s="36">
        <f>SUMIFS(СВЦЭМ!$D$33:$D$776,СВЦЭМ!$A$33:$A$776,$A85,СВЦЭМ!$B$33:$B$776,X$83)+'СЕТ СН'!$H$11+СВЦЭМ!$D$10+'СЕТ СН'!$H$5-'СЕТ СН'!$H$21</f>
        <v>3515.02433935</v>
      </c>
      <c r="Y85" s="36">
        <f>SUMIFS(СВЦЭМ!$D$33:$D$776,СВЦЭМ!$A$33:$A$776,$A85,СВЦЭМ!$B$33:$B$776,Y$83)+'СЕТ СН'!$H$11+СВЦЭМ!$D$10+'СЕТ СН'!$H$5-'СЕТ СН'!$H$21</f>
        <v>3552.2403343300002</v>
      </c>
    </row>
    <row r="86" spans="1:27" ht="15.75" x14ac:dyDescent="0.2">
      <c r="A86" s="35">
        <f t="shared" ref="A86:A114" si="2">A85+1</f>
        <v>44077</v>
      </c>
      <c r="B86" s="36">
        <f>SUMIFS(СВЦЭМ!$D$33:$D$776,СВЦЭМ!$A$33:$A$776,$A86,СВЦЭМ!$B$33:$B$776,B$83)+'СЕТ СН'!$H$11+СВЦЭМ!$D$10+'СЕТ СН'!$H$5-'СЕТ СН'!$H$21</f>
        <v>3648.0476768200001</v>
      </c>
      <c r="C86" s="36">
        <f>SUMIFS(СВЦЭМ!$D$33:$D$776,СВЦЭМ!$A$33:$A$776,$A86,СВЦЭМ!$B$33:$B$776,C$83)+'СЕТ СН'!$H$11+СВЦЭМ!$D$10+'СЕТ СН'!$H$5-'СЕТ СН'!$H$21</f>
        <v>3673.83427708</v>
      </c>
      <c r="D86" s="36">
        <f>SUMIFS(СВЦЭМ!$D$33:$D$776,СВЦЭМ!$A$33:$A$776,$A86,СВЦЭМ!$B$33:$B$776,D$83)+'СЕТ СН'!$H$11+СВЦЭМ!$D$10+'СЕТ СН'!$H$5-'СЕТ СН'!$H$21</f>
        <v>3657.9798603600002</v>
      </c>
      <c r="E86" s="36">
        <f>SUMIFS(СВЦЭМ!$D$33:$D$776,СВЦЭМ!$A$33:$A$776,$A86,СВЦЭМ!$B$33:$B$776,E$83)+'СЕТ СН'!$H$11+СВЦЭМ!$D$10+'СЕТ СН'!$H$5-'СЕТ СН'!$H$21</f>
        <v>3655.1093359699998</v>
      </c>
      <c r="F86" s="36">
        <f>SUMIFS(СВЦЭМ!$D$33:$D$776,СВЦЭМ!$A$33:$A$776,$A86,СВЦЭМ!$B$33:$B$776,F$83)+'СЕТ СН'!$H$11+СВЦЭМ!$D$10+'СЕТ СН'!$H$5-'СЕТ СН'!$H$21</f>
        <v>3655.0983913800001</v>
      </c>
      <c r="G86" s="36">
        <f>SUMIFS(СВЦЭМ!$D$33:$D$776,СВЦЭМ!$A$33:$A$776,$A86,СВЦЭМ!$B$33:$B$776,G$83)+'СЕТ СН'!$H$11+СВЦЭМ!$D$10+'СЕТ СН'!$H$5-'СЕТ СН'!$H$21</f>
        <v>3659.31507857</v>
      </c>
      <c r="H86" s="36">
        <f>SUMIFS(СВЦЭМ!$D$33:$D$776,СВЦЭМ!$A$33:$A$776,$A86,СВЦЭМ!$B$33:$B$776,H$83)+'СЕТ СН'!$H$11+СВЦЭМ!$D$10+'СЕТ СН'!$H$5-'СЕТ СН'!$H$21</f>
        <v>3642.8665485700003</v>
      </c>
      <c r="I86" s="36">
        <f>SUMIFS(СВЦЭМ!$D$33:$D$776,СВЦЭМ!$A$33:$A$776,$A86,СВЦЭМ!$B$33:$B$776,I$83)+'СЕТ СН'!$H$11+СВЦЭМ!$D$10+'СЕТ СН'!$H$5-'СЕТ СН'!$H$21</f>
        <v>3573.1602138200001</v>
      </c>
      <c r="J86" s="36">
        <f>SUMIFS(СВЦЭМ!$D$33:$D$776,СВЦЭМ!$A$33:$A$776,$A86,СВЦЭМ!$B$33:$B$776,J$83)+'СЕТ СН'!$H$11+СВЦЭМ!$D$10+'СЕТ СН'!$H$5-'СЕТ СН'!$H$21</f>
        <v>3557.3557268300001</v>
      </c>
      <c r="K86" s="36">
        <f>SUMIFS(СВЦЭМ!$D$33:$D$776,СВЦЭМ!$A$33:$A$776,$A86,СВЦЭМ!$B$33:$B$776,K$83)+'СЕТ СН'!$H$11+СВЦЭМ!$D$10+'СЕТ СН'!$H$5-'СЕТ СН'!$H$21</f>
        <v>3592.0571265799999</v>
      </c>
      <c r="L86" s="36">
        <f>SUMIFS(СВЦЭМ!$D$33:$D$776,СВЦЭМ!$A$33:$A$776,$A86,СВЦЭМ!$B$33:$B$776,L$83)+'СЕТ СН'!$H$11+СВЦЭМ!$D$10+'СЕТ СН'!$H$5-'СЕТ СН'!$H$21</f>
        <v>3582.33373441</v>
      </c>
      <c r="M86" s="36">
        <f>SUMIFS(СВЦЭМ!$D$33:$D$776,СВЦЭМ!$A$33:$A$776,$A86,СВЦЭМ!$B$33:$B$776,M$83)+'СЕТ СН'!$H$11+СВЦЭМ!$D$10+'СЕТ СН'!$H$5-'СЕТ СН'!$H$21</f>
        <v>3589.6817743400002</v>
      </c>
      <c r="N86" s="36">
        <f>SUMIFS(СВЦЭМ!$D$33:$D$776,СВЦЭМ!$A$33:$A$776,$A86,СВЦЭМ!$B$33:$B$776,N$83)+'СЕТ СН'!$H$11+СВЦЭМ!$D$10+'СЕТ СН'!$H$5-'СЕТ СН'!$H$21</f>
        <v>3597.4546513200003</v>
      </c>
      <c r="O86" s="36">
        <f>SUMIFS(СВЦЭМ!$D$33:$D$776,СВЦЭМ!$A$33:$A$776,$A86,СВЦЭМ!$B$33:$B$776,O$83)+'СЕТ СН'!$H$11+СВЦЭМ!$D$10+'СЕТ СН'!$H$5-'СЕТ СН'!$H$21</f>
        <v>3599.3227703900002</v>
      </c>
      <c r="P86" s="36">
        <f>SUMIFS(СВЦЭМ!$D$33:$D$776,СВЦЭМ!$A$33:$A$776,$A86,СВЦЭМ!$B$33:$B$776,P$83)+'СЕТ СН'!$H$11+СВЦЭМ!$D$10+'СЕТ СН'!$H$5-'СЕТ СН'!$H$21</f>
        <v>3603.1524048800002</v>
      </c>
      <c r="Q86" s="36">
        <f>SUMIFS(СВЦЭМ!$D$33:$D$776,СВЦЭМ!$A$33:$A$776,$A86,СВЦЭМ!$B$33:$B$776,Q$83)+'СЕТ СН'!$H$11+СВЦЭМ!$D$10+'СЕТ СН'!$H$5-'СЕТ СН'!$H$21</f>
        <v>3598.6699769699999</v>
      </c>
      <c r="R86" s="36">
        <f>SUMIFS(СВЦЭМ!$D$33:$D$776,СВЦЭМ!$A$33:$A$776,$A86,СВЦЭМ!$B$33:$B$776,R$83)+'СЕТ СН'!$H$11+СВЦЭМ!$D$10+'СЕТ СН'!$H$5-'СЕТ СН'!$H$21</f>
        <v>3592.7682484000002</v>
      </c>
      <c r="S86" s="36">
        <f>SUMIFS(СВЦЭМ!$D$33:$D$776,СВЦЭМ!$A$33:$A$776,$A86,СВЦЭМ!$B$33:$B$776,S$83)+'СЕТ СН'!$H$11+СВЦЭМ!$D$10+'СЕТ СН'!$H$5-'СЕТ СН'!$H$21</f>
        <v>3594.10156203</v>
      </c>
      <c r="T86" s="36">
        <f>SUMIFS(СВЦЭМ!$D$33:$D$776,СВЦЭМ!$A$33:$A$776,$A86,СВЦЭМ!$B$33:$B$776,T$83)+'СЕТ СН'!$H$11+СВЦЭМ!$D$10+'СЕТ СН'!$H$5-'СЕТ СН'!$H$21</f>
        <v>3554.7304214300002</v>
      </c>
      <c r="U86" s="36">
        <f>SUMIFS(СВЦЭМ!$D$33:$D$776,СВЦЭМ!$A$33:$A$776,$A86,СВЦЭМ!$B$33:$B$776,U$83)+'СЕТ СН'!$H$11+СВЦЭМ!$D$10+'СЕТ СН'!$H$5-'СЕТ СН'!$H$21</f>
        <v>3537.49827671</v>
      </c>
      <c r="V86" s="36">
        <f>SUMIFS(СВЦЭМ!$D$33:$D$776,СВЦЭМ!$A$33:$A$776,$A86,СВЦЭМ!$B$33:$B$776,V$83)+'СЕТ СН'!$H$11+СВЦЭМ!$D$10+'СЕТ СН'!$H$5-'СЕТ СН'!$H$21</f>
        <v>3541.1385790100003</v>
      </c>
      <c r="W86" s="36">
        <f>SUMIFS(СВЦЭМ!$D$33:$D$776,СВЦЭМ!$A$33:$A$776,$A86,СВЦЭМ!$B$33:$B$776,W$83)+'СЕТ СН'!$H$11+СВЦЭМ!$D$10+'СЕТ СН'!$H$5-'СЕТ СН'!$H$21</f>
        <v>3532.0688019500003</v>
      </c>
      <c r="X86" s="36">
        <f>SUMIFS(СВЦЭМ!$D$33:$D$776,СВЦЭМ!$A$33:$A$776,$A86,СВЦЭМ!$B$33:$B$776,X$83)+'СЕТ СН'!$H$11+СВЦЭМ!$D$10+'СЕТ СН'!$H$5-'СЕТ СН'!$H$21</f>
        <v>3592.5761779700001</v>
      </c>
      <c r="Y86" s="36">
        <f>SUMIFS(СВЦЭМ!$D$33:$D$776,СВЦЭМ!$A$33:$A$776,$A86,СВЦЭМ!$B$33:$B$776,Y$83)+'СЕТ СН'!$H$11+СВЦЭМ!$D$10+'СЕТ СН'!$H$5-'СЕТ СН'!$H$21</f>
        <v>3596.1524993500002</v>
      </c>
    </row>
    <row r="87" spans="1:27" ht="15.75" x14ac:dyDescent="0.2">
      <c r="A87" s="35">
        <f t="shared" si="2"/>
        <v>44078</v>
      </c>
      <c r="B87" s="36">
        <f>SUMIFS(СВЦЭМ!$D$33:$D$776,СВЦЭМ!$A$33:$A$776,$A87,СВЦЭМ!$B$33:$B$776,B$83)+'СЕТ СН'!$H$11+СВЦЭМ!$D$10+'СЕТ СН'!$H$5-'СЕТ СН'!$H$21</f>
        <v>3672.0598122800002</v>
      </c>
      <c r="C87" s="36">
        <f>SUMIFS(СВЦЭМ!$D$33:$D$776,СВЦЭМ!$A$33:$A$776,$A87,СВЦЭМ!$B$33:$B$776,C$83)+'СЕТ СН'!$H$11+СВЦЭМ!$D$10+'СЕТ СН'!$H$5-'СЕТ СН'!$H$21</f>
        <v>3675.2999480100002</v>
      </c>
      <c r="D87" s="36">
        <f>SUMIFS(СВЦЭМ!$D$33:$D$776,СВЦЭМ!$A$33:$A$776,$A87,СВЦЭМ!$B$33:$B$776,D$83)+'СЕТ СН'!$H$11+СВЦЭМ!$D$10+'СЕТ СН'!$H$5-'СЕТ СН'!$H$21</f>
        <v>3658.0444610499999</v>
      </c>
      <c r="E87" s="36">
        <f>SUMIFS(СВЦЭМ!$D$33:$D$776,СВЦЭМ!$A$33:$A$776,$A87,СВЦЭМ!$B$33:$B$776,E$83)+'СЕТ СН'!$H$11+СВЦЭМ!$D$10+'СЕТ СН'!$H$5-'СЕТ СН'!$H$21</f>
        <v>3652.6378400600001</v>
      </c>
      <c r="F87" s="36">
        <f>SUMIFS(СВЦЭМ!$D$33:$D$776,СВЦЭМ!$A$33:$A$776,$A87,СВЦЭМ!$B$33:$B$776,F$83)+'СЕТ СН'!$H$11+СВЦЭМ!$D$10+'СЕТ СН'!$H$5-'СЕТ СН'!$H$21</f>
        <v>3652.7379208800003</v>
      </c>
      <c r="G87" s="36">
        <f>SUMIFS(СВЦЭМ!$D$33:$D$776,СВЦЭМ!$A$33:$A$776,$A87,СВЦЭМ!$B$33:$B$776,G$83)+'СЕТ СН'!$H$11+СВЦЭМ!$D$10+'СЕТ СН'!$H$5-'СЕТ СН'!$H$21</f>
        <v>3658.06627738</v>
      </c>
      <c r="H87" s="36">
        <f>SUMIFS(СВЦЭМ!$D$33:$D$776,СВЦЭМ!$A$33:$A$776,$A87,СВЦЭМ!$B$33:$B$776,H$83)+'СЕТ СН'!$H$11+СВЦЭМ!$D$10+'СЕТ СН'!$H$5-'СЕТ СН'!$H$21</f>
        <v>3642.12700877</v>
      </c>
      <c r="I87" s="36">
        <f>SUMIFS(СВЦЭМ!$D$33:$D$776,СВЦЭМ!$A$33:$A$776,$A87,СВЦЭМ!$B$33:$B$776,I$83)+'СЕТ СН'!$H$11+СВЦЭМ!$D$10+'СЕТ СН'!$H$5-'СЕТ СН'!$H$21</f>
        <v>3601.57134249</v>
      </c>
      <c r="J87" s="36">
        <f>SUMIFS(СВЦЭМ!$D$33:$D$776,СВЦЭМ!$A$33:$A$776,$A87,СВЦЭМ!$B$33:$B$776,J$83)+'СЕТ СН'!$H$11+СВЦЭМ!$D$10+'СЕТ СН'!$H$5-'СЕТ СН'!$H$21</f>
        <v>3590.2170310900001</v>
      </c>
      <c r="K87" s="36">
        <f>SUMIFS(СВЦЭМ!$D$33:$D$776,СВЦЭМ!$A$33:$A$776,$A87,СВЦЭМ!$B$33:$B$776,K$83)+'СЕТ СН'!$H$11+СВЦЭМ!$D$10+'СЕТ СН'!$H$5-'СЕТ СН'!$H$21</f>
        <v>3551.5755392000001</v>
      </c>
      <c r="L87" s="36">
        <f>SUMIFS(СВЦЭМ!$D$33:$D$776,СВЦЭМ!$A$33:$A$776,$A87,СВЦЭМ!$B$33:$B$776,L$83)+'СЕТ СН'!$H$11+СВЦЭМ!$D$10+'СЕТ СН'!$H$5-'СЕТ СН'!$H$21</f>
        <v>3545.58954864</v>
      </c>
      <c r="M87" s="36">
        <f>SUMIFS(СВЦЭМ!$D$33:$D$776,СВЦЭМ!$A$33:$A$776,$A87,СВЦЭМ!$B$33:$B$776,M$83)+'СЕТ СН'!$H$11+СВЦЭМ!$D$10+'СЕТ СН'!$H$5-'СЕТ СН'!$H$21</f>
        <v>3540.2739486099999</v>
      </c>
      <c r="N87" s="36">
        <f>SUMIFS(СВЦЭМ!$D$33:$D$776,СВЦЭМ!$A$33:$A$776,$A87,СВЦЭМ!$B$33:$B$776,N$83)+'СЕТ СН'!$H$11+СВЦЭМ!$D$10+'СЕТ СН'!$H$5-'СЕТ СН'!$H$21</f>
        <v>3560.3550396800001</v>
      </c>
      <c r="O87" s="36">
        <f>SUMIFS(СВЦЭМ!$D$33:$D$776,СВЦЭМ!$A$33:$A$776,$A87,СВЦЭМ!$B$33:$B$776,O$83)+'СЕТ СН'!$H$11+СВЦЭМ!$D$10+'СЕТ СН'!$H$5-'СЕТ СН'!$H$21</f>
        <v>3583.08726742</v>
      </c>
      <c r="P87" s="36">
        <f>SUMIFS(СВЦЭМ!$D$33:$D$776,СВЦЭМ!$A$33:$A$776,$A87,СВЦЭМ!$B$33:$B$776,P$83)+'СЕТ СН'!$H$11+СВЦЭМ!$D$10+'СЕТ СН'!$H$5-'СЕТ СН'!$H$21</f>
        <v>3584.8631214000002</v>
      </c>
      <c r="Q87" s="36">
        <f>SUMIFS(СВЦЭМ!$D$33:$D$776,СВЦЭМ!$A$33:$A$776,$A87,СВЦЭМ!$B$33:$B$776,Q$83)+'СЕТ СН'!$H$11+СВЦЭМ!$D$10+'СЕТ СН'!$H$5-'СЕТ СН'!$H$21</f>
        <v>3569.8950172300001</v>
      </c>
      <c r="R87" s="36">
        <f>SUMIFS(СВЦЭМ!$D$33:$D$776,СВЦЭМ!$A$33:$A$776,$A87,СВЦЭМ!$B$33:$B$776,R$83)+'СЕТ СН'!$H$11+СВЦЭМ!$D$10+'СЕТ СН'!$H$5-'СЕТ СН'!$H$21</f>
        <v>3580.3168946999999</v>
      </c>
      <c r="S87" s="36">
        <f>SUMIFS(СВЦЭМ!$D$33:$D$776,СВЦЭМ!$A$33:$A$776,$A87,СВЦЭМ!$B$33:$B$776,S$83)+'СЕТ СН'!$H$11+СВЦЭМ!$D$10+'СЕТ СН'!$H$5-'СЕТ СН'!$H$21</f>
        <v>3593.55560027</v>
      </c>
      <c r="T87" s="36">
        <f>SUMIFS(СВЦЭМ!$D$33:$D$776,СВЦЭМ!$A$33:$A$776,$A87,СВЦЭМ!$B$33:$B$776,T$83)+'СЕТ СН'!$H$11+СВЦЭМ!$D$10+'СЕТ СН'!$H$5-'СЕТ СН'!$H$21</f>
        <v>3582.4940743400002</v>
      </c>
      <c r="U87" s="36">
        <f>SUMIFS(СВЦЭМ!$D$33:$D$776,СВЦЭМ!$A$33:$A$776,$A87,СВЦЭМ!$B$33:$B$776,U$83)+'СЕТ СН'!$H$11+СВЦЭМ!$D$10+'СЕТ СН'!$H$5-'СЕТ СН'!$H$21</f>
        <v>3560.01850414</v>
      </c>
      <c r="V87" s="36">
        <f>SUMIFS(СВЦЭМ!$D$33:$D$776,СВЦЭМ!$A$33:$A$776,$A87,СВЦЭМ!$B$33:$B$776,V$83)+'СЕТ СН'!$H$11+СВЦЭМ!$D$10+'СЕТ СН'!$H$5-'СЕТ СН'!$H$21</f>
        <v>3565.2609500899998</v>
      </c>
      <c r="W87" s="36">
        <f>SUMIFS(СВЦЭМ!$D$33:$D$776,СВЦЭМ!$A$33:$A$776,$A87,СВЦЭМ!$B$33:$B$776,W$83)+'СЕТ СН'!$H$11+СВЦЭМ!$D$10+'СЕТ СН'!$H$5-'СЕТ СН'!$H$21</f>
        <v>3574.1942603500001</v>
      </c>
      <c r="X87" s="36">
        <f>SUMIFS(СВЦЭМ!$D$33:$D$776,СВЦЭМ!$A$33:$A$776,$A87,СВЦЭМ!$B$33:$B$776,X$83)+'СЕТ СН'!$H$11+СВЦЭМ!$D$10+'СЕТ СН'!$H$5-'СЕТ СН'!$H$21</f>
        <v>3587.84666505</v>
      </c>
      <c r="Y87" s="36">
        <f>SUMIFS(СВЦЭМ!$D$33:$D$776,СВЦЭМ!$A$33:$A$776,$A87,СВЦЭМ!$B$33:$B$776,Y$83)+'СЕТ СН'!$H$11+СВЦЭМ!$D$10+'СЕТ СН'!$H$5-'СЕТ СН'!$H$21</f>
        <v>3613.5699390300001</v>
      </c>
    </row>
    <row r="88" spans="1:27" ht="15.75" x14ac:dyDescent="0.2">
      <c r="A88" s="35">
        <f t="shared" si="2"/>
        <v>44079</v>
      </c>
      <c r="B88" s="36">
        <f>SUMIFS(СВЦЭМ!$D$33:$D$776,СВЦЭМ!$A$33:$A$776,$A88,СВЦЭМ!$B$33:$B$776,B$83)+'СЕТ СН'!$H$11+СВЦЭМ!$D$10+'СЕТ СН'!$H$5-'СЕТ СН'!$H$21</f>
        <v>3634.7467325900002</v>
      </c>
      <c r="C88" s="36">
        <f>SUMIFS(СВЦЭМ!$D$33:$D$776,СВЦЭМ!$A$33:$A$776,$A88,СВЦЭМ!$B$33:$B$776,C$83)+'СЕТ СН'!$H$11+СВЦЭМ!$D$10+'СЕТ СН'!$H$5-'СЕТ СН'!$H$21</f>
        <v>3670.0649975599999</v>
      </c>
      <c r="D88" s="36">
        <f>SUMIFS(СВЦЭМ!$D$33:$D$776,СВЦЭМ!$A$33:$A$776,$A88,СВЦЭМ!$B$33:$B$776,D$83)+'СЕТ СН'!$H$11+СВЦЭМ!$D$10+'СЕТ СН'!$H$5-'СЕТ СН'!$H$21</f>
        <v>3665.7760374300001</v>
      </c>
      <c r="E88" s="36">
        <f>SUMIFS(СВЦЭМ!$D$33:$D$776,СВЦЭМ!$A$33:$A$776,$A88,СВЦЭМ!$B$33:$B$776,E$83)+'СЕТ СН'!$H$11+СВЦЭМ!$D$10+'СЕТ СН'!$H$5-'СЕТ СН'!$H$21</f>
        <v>3676.1540466699998</v>
      </c>
      <c r="F88" s="36">
        <f>SUMIFS(СВЦЭМ!$D$33:$D$776,СВЦЭМ!$A$33:$A$776,$A88,СВЦЭМ!$B$33:$B$776,F$83)+'СЕТ СН'!$H$11+СВЦЭМ!$D$10+'СЕТ СН'!$H$5-'СЕТ СН'!$H$21</f>
        <v>3683.5508016000003</v>
      </c>
      <c r="G88" s="36">
        <f>SUMIFS(СВЦЭМ!$D$33:$D$776,СВЦЭМ!$A$33:$A$776,$A88,СВЦЭМ!$B$33:$B$776,G$83)+'СЕТ СН'!$H$11+СВЦЭМ!$D$10+'СЕТ СН'!$H$5-'СЕТ СН'!$H$21</f>
        <v>3684.1384141899998</v>
      </c>
      <c r="H88" s="36">
        <f>SUMIFS(СВЦЭМ!$D$33:$D$776,СВЦЭМ!$A$33:$A$776,$A88,СВЦЭМ!$B$33:$B$776,H$83)+'СЕТ СН'!$H$11+СВЦЭМ!$D$10+'СЕТ СН'!$H$5-'СЕТ СН'!$H$21</f>
        <v>3669.9770038400002</v>
      </c>
      <c r="I88" s="36">
        <f>SUMIFS(СВЦЭМ!$D$33:$D$776,СВЦЭМ!$A$33:$A$776,$A88,СВЦЭМ!$B$33:$B$776,I$83)+'СЕТ СН'!$H$11+СВЦЭМ!$D$10+'СЕТ СН'!$H$5-'СЕТ СН'!$H$21</f>
        <v>3612.89985591</v>
      </c>
      <c r="J88" s="36">
        <f>SUMIFS(СВЦЭМ!$D$33:$D$776,СВЦЭМ!$A$33:$A$776,$A88,СВЦЭМ!$B$33:$B$776,J$83)+'СЕТ СН'!$H$11+СВЦЭМ!$D$10+'СЕТ СН'!$H$5-'СЕТ СН'!$H$21</f>
        <v>3603.1476666600001</v>
      </c>
      <c r="K88" s="36">
        <f>SUMIFS(СВЦЭМ!$D$33:$D$776,СВЦЭМ!$A$33:$A$776,$A88,СВЦЭМ!$B$33:$B$776,K$83)+'СЕТ СН'!$H$11+СВЦЭМ!$D$10+'СЕТ СН'!$H$5-'СЕТ СН'!$H$21</f>
        <v>3572.8844966400002</v>
      </c>
      <c r="L88" s="36">
        <f>SUMIFS(СВЦЭМ!$D$33:$D$776,СВЦЭМ!$A$33:$A$776,$A88,СВЦЭМ!$B$33:$B$776,L$83)+'СЕТ СН'!$H$11+СВЦЭМ!$D$10+'СЕТ СН'!$H$5-'СЕТ СН'!$H$21</f>
        <v>3547.0779043699999</v>
      </c>
      <c r="M88" s="36">
        <f>SUMIFS(СВЦЭМ!$D$33:$D$776,СВЦЭМ!$A$33:$A$776,$A88,СВЦЭМ!$B$33:$B$776,M$83)+'СЕТ СН'!$H$11+СВЦЭМ!$D$10+'СЕТ СН'!$H$5-'СЕТ СН'!$H$21</f>
        <v>3533.6949050200001</v>
      </c>
      <c r="N88" s="36">
        <f>SUMIFS(СВЦЭМ!$D$33:$D$776,СВЦЭМ!$A$33:$A$776,$A88,СВЦЭМ!$B$33:$B$776,N$83)+'СЕТ СН'!$H$11+СВЦЭМ!$D$10+'СЕТ СН'!$H$5-'СЕТ СН'!$H$21</f>
        <v>3542.9721025500003</v>
      </c>
      <c r="O88" s="36">
        <f>SUMIFS(СВЦЭМ!$D$33:$D$776,СВЦЭМ!$A$33:$A$776,$A88,СВЦЭМ!$B$33:$B$776,O$83)+'СЕТ СН'!$H$11+СВЦЭМ!$D$10+'СЕТ СН'!$H$5-'СЕТ СН'!$H$21</f>
        <v>3545.1138600499999</v>
      </c>
      <c r="P88" s="36">
        <f>SUMIFS(СВЦЭМ!$D$33:$D$776,СВЦЭМ!$A$33:$A$776,$A88,СВЦЭМ!$B$33:$B$776,P$83)+'СЕТ СН'!$H$11+СВЦЭМ!$D$10+'СЕТ СН'!$H$5-'СЕТ СН'!$H$21</f>
        <v>3539.25346975</v>
      </c>
      <c r="Q88" s="36">
        <f>SUMIFS(СВЦЭМ!$D$33:$D$776,СВЦЭМ!$A$33:$A$776,$A88,СВЦЭМ!$B$33:$B$776,Q$83)+'СЕТ СН'!$H$11+СВЦЭМ!$D$10+'СЕТ СН'!$H$5-'СЕТ СН'!$H$21</f>
        <v>3520.8851067000001</v>
      </c>
      <c r="R88" s="36">
        <f>SUMIFS(СВЦЭМ!$D$33:$D$776,СВЦЭМ!$A$33:$A$776,$A88,СВЦЭМ!$B$33:$B$776,R$83)+'СЕТ СН'!$H$11+СВЦЭМ!$D$10+'СЕТ СН'!$H$5-'СЕТ СН'!$H$21</f>
        <v>3539.8968808200002</v>
      </c>
      <c r="S88" s="36">
        <f>SUMIFS(СВЦЭМ!$D$33:$D$776,СВЦЭМ!$A$33:$A$776,$A88,СВЦЭМ!$B$33:$B$776,S$83)+'СЕТ СН'!$H$11+СВЦЭМ!$D$10+'СЕТ СН'!$H$5-'СЕТ СН'!$H$21</f>
        <v>3549.5277471300001</v>
      </c>
      <c r="T88" s="36">
        <f>SUMIFS(СВЦЭМ!$D$33:$D$776,СВЦЭМ!$A$33:$A$776,$A88,СВЦЭМ!$B$33:$B$776,T$83)+'СЕТ СН'!$H$11+СВЦЭМ!$D$10+'СЕТ СН'!$H$5-'СЕТ СН'!$H$21</f>
        <v>3542.21634335</v>
      </c>
      <c r="U88" s="36">
        <f>SUMIFS(СВЦЭМ!$D$33:$D$776,СВЦЭМ!$A$33:$A$776,$A88,СВЦЭМ!$B$33:$B$776,U$83)+'СЕТ СН'!$H$11+СВЦЭМ!$D$10+'СЕТ СН'!$H$5-'СЕТ СН'!$H$21</f>
        <v>3532.0461011000002</v>
      </c>
      <c r="V88" s="36">
        <f>SUMIFS(СВЦЭМ!$D$33:$D$776,СВЦЭМ!$A$33:$A$776,$A88,СВЦЭМ!$B$33:$B$776,V$83)+'СЕТ СН'!$H$11+СВЦЭМ!$D$10+'СЕТ СН'!$H$5-'СЕТ СН'!$H$21</f>
        <v>3535.7489206</v>
      </c>
      <c r="W88" s="36">
        <f>SUMIFS(СВЦЭМ!$D$33:$D$776,СВЦЭМ!$A$33:$A$776,$A88,СВЦЭМ!$B$33:$B$776,W$83)+'СЕТ СН'!$H$11+СВЦЭМ!$D$10+'СЕТ СН'!$H$5-'СЕТ СН'!$H$21</f>
        <v>3560.8159768800001</v>
      </c>
      <c r="X88" s="36">
        <f>SUMIFS(СВЦЭМ!$D$33:$D$776,СВЦЭМ!$A$33:$A$776,$A88,СВЦЭМ!$B$33:$B$776,X$83)+'СЕТ СН'!$H$11+СВЦЭМ!$D$10+'СЕТ СН'!$H$5-'СЕТ СН'!$H$21</f>
        <v>3549.4133386200001</v>
      </c>
      <c r="Y88" s="36">
        <f>SUMIFS(СВЦЭМ!$D$33:$D$776,СВЦЭМ!$A$33:$A$776,$A88,СВЦЭМ!$B$33:$B$776,Y$83)+'СЕТ СН'!$H$11+СВЦЭМ!$D$10+'СЕТ СН'!$H$5-'СЕТ СН'!$H$21</f>
        <v>3590.7256132500002</v>
      </c>
    </row>
    <row r="89" spans="1:27" ht="15.75" x14ac:dyDescent="0.2">
      <c r="A89" s="35">
        <f t="shared" si="2"/>
        <v>44080</v>
      </c>
      <c r="B89" s="36">
        <f>SUMIFS(СВЦЭМ!$D$33:$D$776,СВЦЭМ!$A$33:$A$776,$A89,СВЦЭМ!$B$33:$B$776,B$83)+'СЕТ СН'!$H$11+СВЦЭМ!$D$10+'СЕТ СН'!$H$5-'СЕТ СН'!$H$21</f>
        <v>3608.2309838000001</v>
      </c>
      <c r="C89" s="36">
        <f>SUMIFS(СВЦЭМ!$D$33:$D$776,СВЦЭМ!$A$33:$A$776,$A89,СВЦЭМ!$B$33:$B$776,C$83)+'СЕТ СН'!$H$11+СВЦЭМ!$D$10+'СЕТ СН'!$H$5-'СЕТ СН'!$H$21</f>
        <v>3637.1389511500001</v>
      </c>
      <c r="D89" s="36">
        <f>SUMIFS(СВЦЭМ!$D$33:$D$776,СВЦЭМ!$A$33:$A$776,$A89,СВЦЭМ!$B$33:$B$776,D$83)+'СЕТ СН'!$H$11+СВЦЭМ!$D$10+'СЕТ СН'!$H$5-'СЕТ СН'!$H$21</f>
        <v>3687.11624244</v>
      </c>
      <c r="E89" s="36">
        <f>SUMIFS(СВЦЭМ!$D$33:$D$776,СВЦЭМ!$A$33:$A$776,$A89,СВЦЭМ!$B$33:$B$776,E$83)+'СЕТ СН'!$H$11+СВЦЭМ!$D$10+'СЕТ СН'!$H$5-'СЕТ СН'!$H$21</f>
        <v>3737.7790488000001</v>
      </c>
      <c r="F89" s="36">
        <f>SUMIFS(СВЦЭМ!$D$33:$D$776,СВЦЭМ!$A$33:$A$776,$A89,СВЦЭМ!$B$33:$B$776,F$83)+'СЕТ СН'!$H$11+СВЦЭМ!$D$10+'СЕТ СН'!$H$5-'СЕТ СН'!$H$21</f>
        <v>3731.6714288000003</v>
      </c>
      <c r="G89" s="36">
        <f>SUMIFS(СВЦЭМ!$D$33:$D$776,СВЦЭМ!$A$33:$A$776,$A89,СВЦЭМ!$B$33:$B$776,G$83)+'СЕТ СН'!$H$11+СВЦЭМ!$D$10+'СЕТ СН'!$H$5-'СЕТ СН'!$H$21</f>
        <v>3736.6976310300001</v>
      </c>
      <c r="H89" s="36">
        <f>SUMIFS(СВЦЭМ!$D$33:$D$776,СВЦЭМ!$A$33:$A$776,$A89,СВЦЭМ!$B$33:$B$776,H$83)+'СЕТ СН'!$H$11+СВЦЭМ!$D$10+'СЕТ СН'!$H$5-'СЕТ СН'!$H$21</f>
        <v>3733.9056134100001</v>
      </c>
      <c r="I89" s="36">
        <f>SUMIFS(СВЦЭМ!$D$33:$D$776,СВЦЭМ!$A$33:$A$776,$A89,СВЦЭМ!$B$33:$B$776,I$83)+'СЕТ СН'!$H$11+СВЦЭМ!$D$10+'СЕТ СН'!$H$5-'СЕТ СН'!$H$21</f>
        <v>3627.3996356299999</v>
      </c>
      <c r="J89" s="36">
        <f>SUMIFS(СВЦЭМ!$D$33:$D$776,СВЦЭМ!$A$33:$A$776,$A89,СВЦЭМ!$B$33:$B$776,J$83)+'СЕТ СН'!$H$11+СВЦЭМ!$D$10+'СЕТ СН'!$H$5-'СЕТ СН'!$H$21</f>
        <v>3529.4927722500001</v>
      </c>
      <c r="K89" s="36">
        <f>SUMIFS(СВЦЭМ!$D$33:$D$776,СВЦЭМ!$A$33:$A$776,$A89,СВЦЭМ!$B$33:$B$776,K$83)+'СЕТ СН'!$H$11+СВЦЭМ!$D$10+'СЕТ СН'!$H$5-'СЕТ СН'!$H$21</f>
        <v>3427.4953926200001</v>
      </c>
      <c r="L89" s="36">
        <f>SUMIFS(СВЦЭМ!$D$33:$D$776,СВЦЭМ!$A$33:$A$776,$A89,СВЦЭМ!$B$33:$B$776,L$83)+'СЕТ СН'!$H$11+СВЦЭМ!$D$10+'СЕТ СН'!$H$5-'СЕТ СН'!$H$21</f>
        <v>3439.2155395200002</v>
      </c>
      <c r="M89" s="36">
        <f>SUMIFS(СВЦЭМ!$D$33:$D$776,СВЦЭМ!$A$33:$A$776,$A89,СВЦЭМ!$B$33:$B$776,M$83)+'СЕТ СН'!$H$11+СВЦЭМ!$D$10+'СЕТ СН'!$H$5-'СЕТ СН'!$H$21</f>
        <v>3434.5668326499999</v>
      </c>
      <c r="N89" s="36">
        <f>SUMIFS(СВЦЭМ!$D$33:$D$776,СВЦЭМ!$A$33:$A$776,$A89,СВЦЭМ!$B$33:$B$776,N$83)+'СЕТ СН'!$H$11+СВЦЭМ!$D$10+'СЕТ СН'!$H$5-'СЕТ СН'!$H$21</f>
        <v>3429.42181734</v>
      </c>
      <c r="O89" s="36">
        <f>SUMIFS(СВЦЭМ!$D$33:$D$776,СВЦЭМ!$A$33:$A$776,$A89,СВЦЭМ!$B$33:$B$776,O$83)+'СЕТ СН'!$H$11+СВЦЭМ!$D$10+'СЕТ СН'!$H$5-'СЕТ СН'!$H$21</f>
        <v>3424.5837943800002</v>
      </c>
      <c r="P89" s="36">
        <f>SUMIFS(СВЦЭМ!$D$33:$D$776,СВЦЭМ!$A$33:$A$776,$A89,СВЦЭМ!$B$33:$B$776,P$83)+'СЕТ СН'!$H$11+СВЦЭМ!$D$10+'СЕТ СН'!$H$5-'СЕТ СН'!$H$21</f>
        <v>3419.8267523700001</v>
      </c>
      <c r="Q89" s="36">
        <f>SUMIFS(СВЦЭМ!$D$33:$D$776,СВЦЭМ!$A$33:$A$776,$A89,СВЦЭМ!$B$33:$B$776,Q$83)+'СЕТ СН'!$H$11+СВЦЭМ!$D$10+'СЕТ СН'!$H$5-'СЕТ СН'!$H$21</f>
        <v>3418.2213694400002</v>
      </c>
      <c r="R89" s="36">
        <f>SUMIFS(СВЦЭМ!$D$33:$D$776,СВЦЭМ!$A$33:$A$776,$A89,СВЦЭМ!$B$33:$B$776,R$83)+'СЕТ СН'!$H$11+СВЦЭМ!$D$10+'СЕТ СН'!$H$5-'СЕТ СН'!$H$21</f>
        <v>3411.3972728400004</v>
      </c>
      <c r="S89" s="36">
        <f>SUMIFS(СВЦЭМ!$D$33:$D$776,СВЦЭМ!$A$33:$A$776,$A89,СВЦЭМ!$B$33:$B$776,S$83)+'СЕТ СН'!$H$11+СВЦЭМ!$D$10+'СЕТ СН'!$H$5-'СЕТ СН'!$H$21</f>
        <v>3420.48933588</v>
      </c>
      <c r="T89" s="36">
        <f>SUMIFS(СВЦЭМ!$D$33:$D$776,СВЦЭМ!$A$33:$A$776,$A89,СВЦЭМ!$B$33:$B$776,T$83)+'СЕТ СН'!$H$11+СВЦЭМ!$D$10+'СЕТ СН'!$H$5-'СЕТ СН'!$H$21</f>
        <v>3421.33366325</v>
      </c>
      <c r="U89" s="36">
        <f>SUMIFS(СВЦЭМ!$D$33:$D$776,СВЦЭМ!$A$33:$A$776,$A89,СВЦЭМ!$B$33:$B$776,U$83)+'СЕТ СН'!$H$11+СВЦЭМ!$D$10+'СЕТ СН'!$H$5-'СЕТ СН'!$H$21</f>
        <v>3408.9965533200002</v>
      </c>
      <c r="V89" s="36">
        <f>SUMIFS(СВЦЭМ!$D$33:$D$776,СВЦЭМ!$A$33:$A$776,$A89,СВЦЭМ!$B$33:$B$776,V$83)+'СЕТ СН'!$H$11+СВЦЭМ!$D$10+'СЕТ СН'!$H$5-'СЕТ СН'!$H$21</f>
        <v>3413.0244549200002</v>
      </c>
      <c r="W89" s="36">
        <f>SUMIFS(СВЦЭМ!$D$33:$D$776,СВЦЭМ!$A$33:$A$776,$A89,СВЦЭМ!$B$33:$B$776,W$83)+'СЕТ СН'!$H$11+СВЦЭМ!$D$10+'СЕТ СН'!$H$5-'СЕТ СН'!$H$21</f>
        <v>3405.6418569400003</v>
      </c>
      <c r="X89" s="36">
        <f>SUMIFS(СВЦЭМ!$D$33:$D$776,СВЦЭМ!$A$33:$A$776,$A89,СВЦЭМ!$B$33:$B$776,X$83)+'СЕТ СН'!$H$11+СВЦЭМ!$D$10+'СЕТ СН'!$H$5-'СЕТ СН'!$H$21</f>
        <v>3408.1622106</v>
      </c>
      <c r="Y89" s="36">
        <f>SUMIFS(СВЦЭМ!$D$33:$D$776,СВЦЭМ!$A$33:$A$776,$A89,СВЦЭМ!$B$33:$B$776,Y$83)+'СЕТ СН'!$H$11+СВЦЭМ!$D$10+'СЕТ СН'!$H$5-'СЕТ СН'!$H$21</f>
        <v>3444.1074892000001</v>
      </c>
    </row>
    <row r="90" spans="1:27" ht="15.75" x14ac:dyDescent="0.2">
      <c r="A90" s="35">
        <f t="shared" si="2"/>
        <v>44081</v>
      </c>
      <c r="B90" s="36">
        <f>SUMIFS(СВЦЭМ!$D$33:$D$776,СВЦЭМ!$A$33:$A$776,$A90,СВЦЭМ!$B$33:$B$776,B$83)+'СЕТ СН'!$H$11+СВЦЭМ!$D$10+'СЕТ СН'!$H$5-'СЕТ СН'!$H$21</f>
        <v>3572.2007569400002</v>
      </c>
      <c r="C90" s="36">
        <f>SUMIFS(СВЦЭМ!$D$33:$D$776,СВЦЭМ!$A$33:$A$776,$A90,СВЦЭМ!$B$33:$B$776,C$83)+'СЕТ СН'!$H$11+СВЦЭМ!$D$10+'СЕТ СН'!$H$5-'СЕТ СН'!$H$21</f>
        <v>3609.4379490400001</v>
      </c>
      <c r="D90" s="36">
        <f>SUMIFS(СВЦЭМ!$D$33:$D$776,СВЦЭМ!$A$33:$A$776,$A90,СВЦЭМ!$B$33:$B$776,D$83)+'СЕТ СН'!$H$11+СВЦЭМ!$D$10+'СЕТ СН'!$H$5-'СЕТ СН'!$H$21</f>
        <v>3623.6817157300002</v>
      </c>
      <c r="E90" s="36">
        <f>SUMIFS(СВЦЭМ!$D$33:$D$776,СВЦЭМ!$A$33:$A$776,$A90,СВЦЭМ!$B$33:$B$776,E$83)+'СЕТ СН'!$H$11+СВЦЭМ!$D$10+'СЕТ СН'!$H$5-'СЕТ СН'!$H$21</f>
        <v>3645.2159545200002</v>
      </c>
      <c r="F90" s="36">
        <f>SUMIFS(СВЦЭМ!$D$33:$D$776,СВЦЭМ!$A$33:$A$776,$A90,СВЦЭМ!$B$33:$B$776,F$83)+'СЕТ СН'!$H$11+СВЦЭМ!$D$10+'СЕТ СН'!$H$5-'СЕТ СН'!$H$21</f>
        <v>3644.9277395500003</v>
      </c>
      <c r="G90" s="36">
        <f>SUMIFS(СВЦЭМ!$D$33:$D$776,СВЦЭМ!$A$33:$A$776,$A90,СВЦЭМ!$B$33:$B$776,G$83)+'СЕТ СН'!$H$11+СВЦЭМ!$D$10+'СЕТ СН'!$H$5-'СЕТ СН'!$H$21</f>
        <v>3634.9645022200002</v>
      </c>
      <c r="H90" s="36">
        <f>SUMIFS(СВЦЭМ!$D$33:$D$776,СВЦЭМ!$A$33:$A$776,$A90,СВЦЭМ!$B$33:$B$776,H$83)+'СЕТ СН'!$H$11+СВЦЭМ!$D$10+'СЕТ СН'!$H$5-'СЕТ СН'!$H$21</f>
        <v>3615.0074487700003</v>
      </c>
      <c r="I90" s="36">
        <f>SUMIFS(СВЦЭМ!$D$33:$D$776,СВЦЭМ!$A$33:$A$776,$A90,СВЦЭМ!$B$33:$B$776,I$83)+'СЕТ СН'!$H$11+СВЦЭМ!$D$10+'СЕТ СН'!$H$5-'СЕТ СН'!$H$21</f>
        <v>3587.5051398599999</v>
      </c>
      <c r="J90" s="36">
        <f>SUMIFS(СВЦЭМ!$D$33:$D$776,СВЦЭМ!$A$33:$A$776,$A90,СВЦЭМ!$B$33:$B$776,J$83)+'СЕТ СН'!$H$11+СВЦЭМ!$D$10+'СЕТ СН'!$H$5-'СЕТ СН'!$H$21</f>
        <v>3551.9111791</v>
      </c>
      <c r="K90" s="36">
        <f>SUMIFS(СВЦЭМ!$D$33:$D$776,СВЦЭМ!$A$33:$A$776,$A90,СВЦЭМ!$B$33:$B$776,K$83)+'СЕТ СН'!$H$11+СВЦЭМ!$D$10+'СЕТ СН'!$H$5-'СЕТ СН'!$H$21</f>
        <v>3512.8393429400003</v>
      </c>
      <c r="L90" s="36">
        <f>SUMIFS(СВЦЭМ!$D$33:$D$776,СВЦЭМ!$A$33:$A$776,$A90,СВЦЭМ!$B$33:$B$776,L$83)+'СЕТ СН'!$H$11+СВЦЭМ!$D$10+'СЕТ СН'!$H$5-'СЕТ СН'!$H$21</f>
        <v>3498.1865613800001</v>
      </c>
      <c r="M90" s="36">
        <f>SUMIFS(СВЦЭМ!$D$33:$D$776,СВЦЭМ!$A$33:$A$776,$A90,СВЦЭМ!$B$33:$B$776,M$83)+'СЕТ СН'!$H$11+СВЦЭМ!$D$10+'СЕТ СН'!$H$5-'СЕТ СН'!$H$21</f>
        <v>3461.98026738</v>
      </c>
      <c r="N90" s="36">
        <f>SUMIFS(СВЦЭМ!$D$33:$D$776,СВЦЭМ!$A$33:$A$776,$A90,СВЦЭМ!$B$33:$B$776,N$83)+'СЕТ СН'!$H$11+СВЦЭМ!$D$10+'СЕТ СН'!$H$5-'СЕТ СН'!$H$21</f>
        <v>3428.2598878100002</v>
      </c>
      <c r="O90" s="36">
        <f>SUMIFS(СВЦЭМ!$D$33:$D$776,СВЦЭМ!$A$33:$A$776,$A90,СВЦЭМ!$B$33:$B$776,O$83)+'СЕТ СН'!$H$11+СВЦЭМ!$D$10+'СЕТ СН'!$H$5-'СЕТ СН'!$H$21</f>
        <v>3423.5875378199999</v>
      </c>
      <c r="P90" s="36">
        <f>SUMIFS(СВЦЭМ!$D$33:$D$776,СВЦЭМ!$A$33:$A$776,$A90,СВЦЭМ!$B$33:$B$776,P$83)+'СЕТ СН'!$H$11+СВЦЭМ!$D$10+'СЕТ СН'!$H$5-'СЕТ СН'!$H$21</f>
        <v>3420.3011538400001</v>
      </c>
      <c r="Q90" s="36">
        <f>SUMIFS(СВЦЭМ!$D$33:$D$776,СВЦЭМ!$A$33:$A$776,$A90,СВЦЭМ!$B$33:$B$776,Q$83)+'СЕТ СН'!$H$11+СВЦЭМ!$D$10+'СЕТ СН'!$H$5-'СЕТ СН'!$H$21</f>
        <v>3417.4058457400001</v>
      </c>
      <c r="R90" s="36">
        <f>SUMIFS(СВЦЭМ!$D$33:$D$776,СВЦЭМ!$A$33:$A$776,$A90,СВЦЭМ!$B$33:$B$776,R$83)+'СЕТ СН'!$H$11+СВЦЭМ!$D$10+'СЕТ СН'!$H$5-'СЕТ СН'!$H$21</f>
        <v>3415.12435095</v>
      </c>
      <c r="S90" s="36">
        <f>SUMIFS(СВЦЭМ!$D$33:$D$776,СВЦЭМ!$A$33:$A$776,$A90,СВЦЭМ!$B$33:$B$776,S$83)+'СЕТ СН'!$H$11+СВЦЭМ!$D$10+'СЕТ СН'!$H$5-'СЕТ СН'!$H$21</f>
        <v>3422.3405854900002</v>
      </c>
      <c r="T90" s="36">
        <f>SUMIFS(СВЦЭМ!$D$33:$D$776,СВЦЭМ!$A$33:$A$776,$A90,СВЦЭМ!$B$33:$B$776,T$83)+'СЕТ СН'!$H$11+СВЦЭМ!$D$10+'СЕТ СН'!$H$5-'СЕТ СН'!$H$21</f>
        <v>3428.7510896100002</v>
      </c>
      <c r="U90" s="36">
        <f>SUMIFS(СВЦЭМ!$D$33:$D$776,СВЦЭМ!$A$33:$A$776,$A90,СВЦЭМ!$B$33:$B$776,U$83)+'СЕТ СН'!$H$11+СВЦЭМ!$D$10+'СЕТ СН'!$H$5-'СЕТ СН'!$H$21</f>
        <v>3430.8233008300003</v>
      </c>
      <c r="V90" s="36">
        <f>SUMIFS(СВЦЭМ!$D$33:$D$776,СВЦЭМ!$A$33:$A$776,$A90,СВЦЭМ!$B$33:$B$776,V$83)+'СЕТ СН'!$H$11+СВЦЭМ!$D$10+'СЕТ СН'!$H$5-'СЕТ СН'!$H$21</f>
        <v>3431.5671500400003</v>
      </c>
      <c r="W90" s="36">
        <f>SUMIFS(СВЦЭМ!$D$33:$D$776,СВЦЭМ!$A$33:$A$776,$A90,СВЦЭМ!$B$33:$B$776,W$83)+'СЕТ СН'!$H$11+СВЦЭМ!$D$10+'СЕТ СН'!$H$5-'СЕТ СН'!$H$21</f>
        <v>3433.2044414800002</v>
      </c>
      <c r="X90" s="36">
        <f>SUMIFS(СВЦЭМ!$D$33:$D$776,СВЦЭМ!$A$33:$A$776,$A90,СВЦЭМ!$B$33:$B$776,X$83)+'СЕТ СН'!$H$11+СВЦЭМ!$D$10+'СЕТ СН'!$H$5-'СЕТ СН'!$H$21</f>
        <v>3422.3974825400001</v>
      </c>
      <c r="Y90" s="36">
        <f>SUMIFS(СВЦЭМ!$D$33:$D$776,СВЦЭМ!$A$33:$A$776,$A90,СВЦЭМ!$B$33:$B$776,Y$83)+'СЕТ СН'!$H$11+СВЦЭМ!$D$10+'СЕТ СН'!$H$5-'СЕТ СН'!$H$21</f>
        <v>3511.36436108</v>
      </c>
    </row>
    <row r="91" spans="1:27" ht="15.75" x14ac:dyDescent="0.2">
      <c r="A91" s="35">
        <f t="shared" si="2"/>
        <v>44082</v>
      </c>
      <c r="B91" s="36">
        <f>SUMIFS(СВЦЭМ!$D$33:$D$776,СВЦЭМ!$A$33:$A$776,$A91,СВЦЭМ!$B$33:$B$776,B$83)+'СЕТ СН'!$H$11+СВЦЭМ!$D$10+'СЕТ СН'!$H$5-'СЕТ СН'!$H$21</f>
        <v>3546.0589638199999</v>
      </c>
      <c r="C91" s="36">
        <f>SUMIFS(СВЦЭМ!$D$33:$D$776,СВЦЭМ!$A$33:$A$776,$A91,СВЦЭМ!$B$33:$B$776,C$83)+'СЕТ СН'!$H$11+СВЦЭМ!$D$10+'СЕТ СН'!$H$5-'СЕТ СН'!$H$21</f>
        <v>3592.97707029</v>
      </c>
      <c r="D91" s="36">
        <f>SUMIFS(СВЦЭМ!$D$33:$D$776,СВЦЭМ!$A$33:$A$776,$A91,СВЦЭМ!$B$33:$B$776,D$83)+'СЕТ СН'!$H$11+СВЦЭМ!$D$10+'СЕТ СН'!$H$5-'СЕТ СН'!$H$21</f>
        <v>3647.9890514899998</v>
      </c>
      <c r="E91" s="36">
        <f>SUMIFS(СВЦЭМ!$D$33:$D$776,СВЦЭМ!$A$33:$A$776,$A91,СВЦЭМ!$B$33:$B$776,E$83)+'СЕТ СН'!$H$11+СВЦЭМ!$D$10+'СЕТ СН'!$H$5-'СЕТ СН'!$H$21</f>
        <v>3670.5981700299999</v>
      </c>
      <c r="F91" s="36">
        <f>SUMIFS(СВЦЭМ!$D$33:$D$776,СВЦЭМ!$A$33:$A$776,$A91,СВЦЭМ!$B$33:$B$776,F$83)+'СЕТ СН'!$H$11+СВЦЭМ!$D$10+'СЕТ СН'!$H$5-'СЕТ СН'!$H$21</f>
        <v>3638.4504043800002</v>
      </c>
      <c r="G91" s="36">
        <f>SUMIFS(СВЦЭМ!$D$33:$D$776,СВЦЭМ!$A$33:$A$776,$A91,СВЦЭМ!$B$33:$B$776,G$83)+'СЕТ СН'!$H$11+СВЦЭМ!$D$10+'СЕТ СН'!$H$5-'СЕТ СН'!$H$21</f>
        <v>3600.99284321</v>
      </c>
      <c r="H91" s="36">
        <f>SUMIFS(СВЦЭМ!$D$33:$D$776,СВЦЭМ!$A$33:$A$776,$A91,СВЦЭМ!$B$33:$B$776,H$83)+'СЕТ СН'!$H$11+СВЦЭМ!$D$10+'СЕТ СН'!$H$5-'СЕТ СН'!$H$21</f>
        <v>3554.4508077700002</v>
      </c>
      <c r="I91" s="36">
        <f>SUMIFS(СВЦЭМ!$D$33:$D$776,СВЦЭМ!$A$33:$A$776,$A91,СВЦЭМ!$B$33:$B$776,I$83)+'СЕТ СН'!$H$11+СВЦЭМ!$D$10+'СЕТ СН'!$H$5-'СЕТ СН'!$H$21</f>
        <v>3523.9006442800001</v>
      </c>
      <c r="J91" s="36">
        <f>SUMIFS(СВЦЭМ!$D$33:$D$776,СВЦЭМ!$A$33:$A$776,$A91,СВЦЭМ!$B$33:$B$776,J$83)+'СЕТ СН'!$H$11+СВЦЭМ!$D$10+'СЕТ СН'!$H$5-'СЕТ СН'!$H$21</f>
        <v>3471.1287378300003</v>
      </c>
      <c r="K91" s="36">
        <f>SUMIFS(СВЦЭМ!$D$33:$D$776,СВЦЭМ!$A$33:$A$776,$A91,СВЦЭМ!$B$33:$B$776,K$83)+'СЕТ СН'!$H$11+СВЦЭМ!$D$10+'СЕТ СН'!$H$5-'СЕТ СН'!$H$21</f>
        <v>3470.3591886700001</v>
      </c>
      <c r="L91" s="36">
        <f>SUMIFS(СВЦЭМ!$D$33:$D$776,СВЦЭМ!$A$33:$A$776,$A91,СВЦЭМ!$B$33:$B$776,L$83)+'СЕТ СН'!$H$11+СВЦЭМ!$D$10+'СЕТ СН'!$H$5-'СЕТ СН'!$H$21</f>
        <v>3429.0103266300002</v>
      </c>
      <c r="M91" s="36">
        <f>SUMIFS(СВЦЭМ!$D$33:$D$776,СВЦЭМ!$A$33:$A$776,$A91,СВЦЭМ!$B$33:$B$776,M$83)+'СЕТ СН'!$H$11+СВЦЭМ!$D$10+'СЕТ СН'!$H$5-'СЕТ СН'!$H$21</f>
        <v>3416.0427389400002</v>
      </c>
      <c r="N91" s="36">
        <f>SUMIFS(СВЦЭМ!$D$33:$D$776,СВЦЭМ!$A$33:$A$776,$A91,СВЦЭМ!$B$33:$B$776,N$83)+'СЕТ СН'!$H$11+СВЦЭМ!$D$10+'СЕТ СН'!$H$5-'СЕТ СН'!$H$21</f>
        <v>3348.9079422700001</v>
      </c>
      <c r="O91" s="36">
        <f>SUMIFS(СВЦЭМ!$D$33:$D$776,СВЦЭМ!$A$33:$A$776,$A91,СВЦЭМ!$B$33:$B$776,O$83)+'СЕТ СН'!$H$11+СВЦЭМ!$D$10+'СЕТ СН'!$H$5-'СЕТ СН'!$H$21</f>
        <v>3338.8920439500002</v>
      </c>
      <c r="P91" s="36">
        <f>SUMIFS(СВЦЭМ!$D$33:$D$776,СВЦЭМ!$A$33:$A$776,$A91,СВЦЭМ!$B$33:$B$776,P$83)+'СЕТ СН'!$H$11+СВЦЭМ!$D$10+'СЕТ СН'!$H$5-'СЕТ СН'!$H$21</f>
        <v>3339.6295954900002</v>
      </c>
      <c r="Q91" s="36">
        <f>SUMIFS(СВЦЭМ!$D$33:$D$776,СВЦЭМ!$A$33:$A$776,$A91,СВЦЭМ!$B$33:$B$776,Q$83)+'СЕТ СН'!$H$11+СВЦЭМ!$D$10+'СЕТ СН'!$H$5-'СЕТ СН'!$H$21</f>
        <v>3345.2282244400003</v>
      </c>
      <c r="R91" s="36">
        <f>SUMIFS(СВЦЭМ!$D$33:$D$776,СВЦЭМ!$A$33:$A$776,$A91,СВЦЭМ!$B$33:$B$776,R$83)+'СЕТ СН'!$H$11+СВЦЭМ!$D$10+'СЕТ СН'!$H$5-'СЕТ СН'!$H$21</f>
        <v>3328.0418831699999</v>
      </c>
      <c r="S91" s="36">
        <f>SUMIFS(СВЦЭМ!$D$33:$D$776,СВЦЭМ!$A$33:$A$776,$A91,СВЦЭМ!$B$33:$B$776,S$83)+'СЕТ СН'!$H$11+СВЦЭМ!$D$10+'СЕТ СН'!$H$5-'СЕТ СН'!$H$21</f>
        <v>3345.10227639</v>
      </c>
      <c r="T91" s="36">
        <f>SUMIFS(СВЦЭМ!$D$33:$D$776,СВЦЭМ!$A$33:$A$776,$A91,СВЦЭМ!$B$33:$B$776,T$83)+'СЕТ СН'!$H$11+СВЦЭМ!$D$10+'СЕТ СН'!$H$5-'СЕТ СН'!$H$21</f>
        <v>3354.19897145</v>
      </c>
      <c r="U91" s="36">
        <f>SUMIFS(СВЦЭМ!$D$33:$D$776,СВЦЭМ!$A$33:$A$776,$A91,СВЦЭМ!$B$33:$B$776,U$83)+'СЕТ СН'!$H$11+СВЦЭМ!$D$10+'СЕТ СН'!$H$5-'СЕТ СН'!$H$21</f>
        <v>3365.8848942899999</v>
      </c>
      <c r="V91" s="36">
        <f>SUMIFS(СВЦЭМ!$D$33:$D$776,СВЦЭМ!$A$33:$A$776,$A91,СВЦЭМ!$B$33:$B$776,V$83)+'СЕТ СН'!$H$11+СВЦЭМ!$D$10+'СЕТ СН'!$H$5-'СЕТ СН'!$H$21</f>
        <v>3378.4274664600002</v>
      </c>
      <c r="W91" s="36">
        <f>SUMIFS(СВЦЭМ!$D$33:$D$776,СВЦЭМ!$A$33:$A$776,$A91,СВЦЭМ!$B$33:$B$776,W$83)+'СЕТ СН'!$H$11+СВЦЭМ!$D$10+'СЕТ СН'!$H$5-'СЕТ СН'!$H$21</f>
        <v>3374.3565658000002</v>
      </c>
      <c r="X91" s="36">
        <f>SUMIFS(СВЦЭМ!$D$33:$D$776,СВЦЭМ!$A$33:$A$776,$A91,СВЦЭМ!$B$33:$B$776,X$83)+'СЕТ СН'!$H$11+СВЦЭМ!$D$10+'СЕТ СН'!$H$5-'СЕТ СН'!$H$21</f>
        <v>3377.0289460600002</v>
      </c>
      <c r="Y91" s="36">
        <f>SUMIFS(СВЦЭМ!$D$33:$D$776,СВЦЭМ!$A$33:$A$776,$A91,СВЦЭМ!$B$33:$B$776,Y$83)+'СЕТ СН'!$H$11+СВЦЭМ!$D$10+'СЕТ СН'!$H$5-'СЕТ СН'!$H$21</f>
        <v>3470.7445438</v>
      </c>
    </row>
    <row r="92" spans="1:27" ht="15.75" x14ac:dyDescent="0.2">
      <c r="A92" s="35">
        <f t="shared" si="2"/>
        <v>44083</v>
      </c>
      <c r="B92" s="36">
        <f>SUMIFS(СВЦЭМ!$D$33:$D$776,СВЦЭМ!$A$33:$A$776,$A92,СВЦЭМ!$B$33:$B$776,B$83)+'СЕТ СН'!$H$11+СВЦЭМ!$D$10+'СЕТ СН'!$H$5-'СЕТ СН'!$H$21</f>
        <v>3551.2170085100001</v>
      </c>
      <c r="C92" s="36">
        <f>SUMIFS(СВЦЭМ!$D$33:$D$776,СВЦЭМ!$A$33:$A$776,$A92,СВЦЭМ!$B$33:$B$776,C$83)+'СЕТ СН'!$H$11+СВЦЭМ!$D$10+'СЕТ СН'!$H$5-'СЕТ СН'!$H$21</f>
        <v>3586.0265111500003</v>
      </c>
      <c r="D92" s="36">
        <f>SUMIFS(СВЦЭМ!$D$33:$D$776,СВЦЭМ!$A$33:$A$776,$A92,СВЦЭМ!$B$33:$B$776,D$83)+'СЕТ СН'!$H$11+СВЦЭМ!$D$10+'СЕТ СН'!$H$5-'СЕТ СН'!$H$21</f>
        <v>3619.9870391900004</v>
      </c>
      <c r="E92" s="36">
        <f>SUMIFS(СВЦЭМ!$D$33:$D$776,СВЦЭМ!$A$33:$A$776,$A92,СВЦЭМ!$B$33:$B$776,E$83)+'СЕТ СН'!$H$11+СВЦЭМ!$D$10+'СЕТ СН'!$H$5-'СЕТ СН'!$H$21</f>
        <v>3634.0528638700002</v>
      </c>
      <c r="F92" s="36">
        <f>SUMIFS(СВЦЭМ!$D$33:$D$776,СВЦЭМ!$A$33:$A$776,$A92,СВЦЭМ!$B$33:$B$776,F$83)+'СЕТ СН'!$H$11+СВЦЭМ!$D$10+'СЕТ СН'!$H$5-'СЕТ СН'!$H$21</f>
        <v>3609.8660631600001</v>
      </c>
      <c r="G92" s="36">
        <f>SUMIFS(СВЦЭМ!$D$33:$D$776,СВЦЭМ!$A$33:$A$776,$A92,СВЦЭМ!$B$33:$B$776,G$83)+'СЕТ СН'!$H$11+СВЦЭМ!$D$10+'СЕТ СН'!$H$5-'СЕТ СН'!$H$21</f>
        <v>3598.1589311100001</v>
      </c>
      <c r="H92" s="36">
        <f>SUMIFS(СВЦЭМ!$D$33:$D$776,СВЦЭМ!$A$33:$A$776,$A92,СВЦЭМ!$B$33:$B$776,H$83)+'СЕТ СН'!$H$11+СВЦЭМ!$D$10+'СЕТ СН'!$H$5-'СЕТ СН'!$H$21</f>
        <v>3573.6538314500003</v>
      </c>
      <c r="I92" s="36">
        <f>SUMIFS(СВЦЭМ!$D$33:$D$776,СВЦЭМ!$A$33:$A$776,$A92,СВЦЭМ!$B$33:$B$776,I$83)+'СЕТ СН'!$H$11+СВЦЭМ!$D$10+'СЕТ СН'!$H$5-'СЕТ СН'!$H$21</f>
        <v>3565.05761265</v>
      </c>
      <c r="J92" s="36">
        <f>SUMIFS(СВЦЭМ!$D$33:$D$776,СВЦЭМ!$A$33:$A$776,$A92,СВЦЭМ!$B$33:$B$776,J$83)+'СЕТ СН'!$H$11+СВЦЭМ!$D$10+'СЕТ СН'!$H$5-'СЕТ СН'!$H$21</f>
        <v>3517.3066936700002</v>
      </c>
      <c r="K92" s="36">
        <f>SUMIFS(СВЦЭМ!$D$33:$D$776,СВЦЭМ!$A$33:$A$776,$A92,СВЦЭМ!$B$33:$B$776,K$83)+'СЕТ СН'!$H$11+СВЦЭМ!$D$10+'СЕТ СН'!$H$5-'СЕТ СН'!$H$21</f>
        <v>3506.9395024700002</v>
      </c>
      <c r="L92" s="36">
        <f>SUMIFS(СВЦЭМ!$D$33:$D$776,СВЦЭМ!$A$33:$A$776,$A92,СВЦЭМ!$B$33:$B$776,L$83)+'СЕТ СН'!$H$11+СВЦЭМ!$D$10+'СЕТ СН'!$H$5-'СЕТ СН'!$H$21</f>
        <v>3489.47210731</v>
      </c>
      <c r="M92" s="36">
        <f>SUMIFS(СВЦЭМ!$D$33:$D$776,СВЦЭМ!$A$33:$A$776,$A92,СВЦЭМ!$B$33:$B$776,M$83)+'СЕТ СН'!$H$11+СВЦЭМ!$D$10+'СЕТ СН'!$H$5-'СЕТ СН'!$H$21</f>
        <v>3430.6748062800002</v>
      </c>
      <c r="N92" s="36">
        <f>SUMIFS(СВЦЭМ!$D$33:$D$776,СВЦЭМ!$A$33:$A$776,$A92,СВЦЭМ!$B$33:$B$776,N$83)+'СЕТ СН'!$H$11+СВЦЭМ!$D$10+'СЕТ СН'!$H$5-'СЕТ СН'!$H$21</f>
        <v>3368.1826382500003</v>
      </c>
      <c r="O92" s="36">
        <f>SUMIFS(СВЦЭМ!$D$33:$D$776,СВЦЭМ!$A$33:$A$776,$A92,СВЦЭМ!$B$33:$B$776,O$83)+'СЕТ СН'!$H$11+СВЦЭМ!$D$10+'СЕТ СН'!$H$5-'СЕТ СН'!$H$21</f>
        <v>3365.8278206700002</v>
      </c>
      <c r="P92" s="36">
        <f>SUMIFS(СВЦЭМ!$D$33:$D$776,СВЦЭМ!$A$33:$A$776,$A92,СВЦЭМ!$B$33:$B$776,P$83)+'СЕТ СН'!$H$11+СВЦЭМ!$D$10+'СЕТ СН'!$H$5-'СЕТ СН'!$H$21</f>
        <v>3367.1095122900001</v>
      </c>
      <c r="Q92" s="36">
        <f>SUMIFS(СВЦЭМ!$D$33:$D$776,СВЦЭМ!$A$33:$A$776,$A92,СВЦЭМ!$B$33:$B$776,Q$83)+'СЕТ СН'!$H$11+СВЦЭМ!$D$10+'СЕТ СН'!$H$5-'СЕТ СН'!$H$21</f>
        <v>3372.5643063400003</v>
      </c>
      <c r="R92" s="36">
        <f>SUMIFS(СВЦЭМ!$D$33:$D$776,СВЦЭМ!$A$33:$A$776,$A92,СВЦЭМ!$B$33:$B$776,R$83)+'СЕТ СН'!$H$11+СВЦЭМ!$D$10+'СЕТ СН'!$H$5-'СЕТ СН'!$H$21</f>
        <v>3361.5707252800003</v>
      </c>
      <c r="S92" s="36">
        <f>SUMIFS(СВЦЭМ!$D$33:$D$776,СВЦЭМ!$A$33:$A$776,$A92,СВЦЭМ!$B$33:$B$776,S$83)+'СЕТ СН'!$H$11+СВЦЭМ!$D$10+'СЕТ СН'!$H$5-'СЕТ СН'!$H$21</f>
        <v>3361.2611481200001</v>
      </c>
      <c r="T92" s="36">
        <f>SUMIFS(СВЦЭМ!$D$33:$D$776,СВЦЭМ!$A$33:$A$776,$A92,СВЦЭМ!$B$33:$B$776,T$83)+'СЕТ СН'!$H$11+СВЦЭМ!$D$10+'СЕТ СН'!$H$5-'СЕТ СН'!$H$21</f>
        <v>3367.2822269900003</v>
      </c>
      <c r="U92" s="36">
        <f>SUMIFS(СВЦЭМ!$D$33:$D$776,СВЦЭМ!$A$33:$A$776,$A92,СВЦЭМ!$B$33:$B$776,U$83)+'СЕТ СН'!$H$11+СВЦЭМ!$D$10+'СЕТ СН'!$H$5-'СЕТ СН'!$H$21</f>
        <v>3382.6536390800002</v>
      </c>
      <c r="V92" s="36">
        <f>SUMIFS(СВЦЭМ!$D$33:$D$776,СВЦЭМ!$A$33:$A$776,$A92,СВЦЭМ!$B$33:$B$776,V$83)+'СЕТ СН'!$H$11+СВЦЭМ!$D$10+'СЕТ СН'!$H$5-'СЕТ СН'!$H$21</f>
        <v>3378.8156053000002</v>
      </c>
      <c r="W92" s="36">
        <f>SUMIFS(СВЦЭМ!$D$33:$D$776,СВЦЭМ!$A$33:$A$776,$A92,СВЦЭМ!$B$33:$B$776,W$83)+'СЕТ СН'!$H$11+СВЦЭМ!$D$10+'СЕТ СН'!$H$5-'СЕТ СН'!$H$21</f>
        <v>3373.6417442500001</v>
      </c>
      <c r="X92" s="36">
        <f>SUMIFS(СВЦЭМ!$D$33:$D$776,СВЦЭМ!$A$33:$A$776,$A92,СВЦЭМ!$B$33:$B$776,X$83)+'СЕТ СН'!$H$11+СВЦЭМ!$D$10+'СЕТ СН'!$H$5-'СЕТ СН'!$H$21</f>
        <v>3395.2058280599999</v>
      </c>
      <c r="Y92" s="36">
        <f>SUMIFS(СВЦЭМ!$D$33:$D$776,СВЦЭМ!$A$33:$A$776,$A92,СВЦЭМ!$B$33:$B$776,Y$83)+'СЕТ СН'!$H$11+СВЦЭМ!$D$10+'СЕТ СН'!$H$5-'СЕТ СН'!$H$21</f>
        <v>3494.9114688600002</v>
      </c>
    </row>
    <row r="93" spans="1:27" ht="15.75" x14ac:dyDescent="0.2">
      <c r="A93" s="35">
        <f t="shared" si="2"/>
        <v>44084</v>
      </c>
      <c r="B93" s="36">
        <f>SUMIFS(СВЦЭМ!$D$33:$D$776,СВЦЭМ!$A$33:$A$776,$A93,СВЦЭМ!$B$33:$B$776,B$83)+'СЕТ СН'!$H$11+СВЦЭМ!$D$10+'СЕТ СН'!$H$5-'СЕТ СН'!$H$21</f>
        <v>3513.0284618700002</v>
      </c>
      <c r="C93" s="36">
        <f>SUMIFS(СВЦЭМ!$D$33:$D$776,СВЦЭМ!$A$33:$A$776,$A93,СВЦЭМ!$B$33:$B$776,C$83)+'СЕТ СН'!$H$11+СВЦЭМ!$D$10+'СЕТ СН'!$H$5-'СЕТ СН'!$H$21</f>
        <v>3562.45867314</v>
      </c>
      <c r="D93" s="36">
        <f>SUMIFS(СВЦЭМ!$D$33:$D$776,СВЦЭМ!$A$33:$A$776,$A93,СВЦЭМ!$B$33:$B$776,D$83)+'СЕТ СН'!$H$11+СВЦЭМ!$D$10+'СЕТ СН'!$H$5-'СЕТ СН'!$H$21</f>
        <v>3584.0851606300002</v>
      </c>
      <c r="E93" s="36">
        <f>SUMIFS(СВЦЭМ!$D$33:$D$776,СВЦЭМ!$A$33:$A$776,$A93,СВЦЭМ!$B$33:$B$776,E$83)+'СЕТ СН'!$H$11+СВЦЭМ!$D$10+'СЕТ СН'!$H$5-'СЕТ СН'!$H$21</f>
        <v>3594.07188339</v>
      </c>
      <c r="F93" s="36">
        <f>SUMIFS(СВЦЭМ!$D$33:$D$776,СВЦЭМ!$A$33:$A$776,$A93,СВЦЭМ!$B$33:$B$776,F$83)+'СЕТ СН'!$H$11+СВЦЭМ!$D$10+'СЕТ СН'!$H$5-'СЕТ СН'!$H$21</f>
        <v>3595.7594610699998</v>
      </c>
      <c r="G93" s="36">
        <f>SUMIFS(СВЦЭМ!$D$33:$D$776,СВЦЭМ!$A$33:$A$776,$A93,СВЦЭМ!$B$33:$B$776,G$83)+'СЕТ СН'!$H$11+СВЦЭМ!$D$10+'СЕТ СН'!$H$5-'СЕТ СН'!$H$21</f>
        <v>3573.9394059400001</v>
      </c>
      <c r="H93" s="36">
        <f>SUMIFS(СВЦЭМ!$D$33:$D$776,СВЦЭМ!$A$33:$A$776,$A93,СВЦЭМ!$B$33:$B$776,H$83)+'СЕТ СН'!$H$11+СВЦЭМ!$D$10+'СЕТ СН'!$H$5-'СЕТ СН'!$H$21</f>
        <v>3526.9472765700002</v>
      </c>
      <c r="I93" s="36">
        <f>SUMIFS(СВЦЭМ!$D$33:$D$776,СВЦЭМ!$A$33:$A$776,$A93,СВЦЭМ!$B$33:$B$776,I$83)+'СЕТ СН'!$H$11+СВЦЭМ!$D$10+'СЕТ СН'!$H$5-'СЕТ СН'!$H$21</f>
        <v>3483.4629655700001</v>
      </c>
      <c r="J93" s="36">
        <f>SUMIFS(СВЦЭМ!$D$33:$D$776,СВЦЭМ!$A$33:$A$776,$A93,СВЦЭМ!$B$33:$B$776,J$83)+'СЕТ СН'!$H$11+СВЦЭМ!$D$10+'СЕТ СН'!$H$5-'СЕТ СН'!$H$21</f>
        <v>3462.6210896100001</v>
      </c>
      <c r="K93" s="36">
        <f>SUMIFS(СВЦЭМ!$D$33:$D$776,СВЦЭМ!$A$33:$A$776,$A93,СВЦЭМ!$B$33:$B$776,K$83)+'СЕТ СН'!$H$11+СВЦЭМ!$D$10+'СЕТ СН'!$H$5-'СЕТ СН'!$H$21</f>
        <v>3470.43469349</v>
      </c>
      <c r="L93" s="36">
        <f>SUMIFS(СВЦЭМ!$D$33:$D$776,СВЦЭМ!$A$33:$A$776,$A93,СВЦЭМ!$B$33:$B$776,L$83)+'СЕТ СН'!$H$11+СВЦЭМ!$D$10+'СЕТ СН'!$H$5-'СЕТ СН'!$H$21</f>
        <v>3475.9989991800003</v>
      </c>
      <c r="M93" s="36">
        <f>SUMIFS(СВЦЭМ!$D$33:$D$776,СВЦЭМ!$A$33:$A$776,$A93,СВЦЭМ!$B$33:$B$776,M$83)+'СЕТ СН'!$H$11+СВЦЭМ!$D$10+'СЕТ СН'!$H$5-'СЕТ СН'!$H$21</f>
        <v>3429.4594783900002</v>
      </c>
      <c r="N93" s="36">
        <f>SUMIFS(СВЦЭМ!$D$33:$D$776,СВЦЭМ!$A$33:$A$776,$A93,СВЦЭМ!$B$33:$B$776,N$83)+'СЕТ СН'!$H$11+СВЦЭМ!$D$10+'СЕТ СН'!$H$5-'СЕТ СН'!$H$21</f>
        <v>3351.3216805500001</v>
      </c>
      <c r="O93" s="36">
        <f>SUMIFS(СВЦЭМ!$D$33:$D$776,СВЦЭМ!$A$33:$A$776,$A93,СВЦЭМ!$B$33:$B$776,O$83)+'СЕТ СН'!$H$11+СВЦЭМ!$D$10+'СЕТ СН'!$H$5-'СЕТ СН'!$H$21</f>
        <v>3337.7317431500001</v>
      </c>
      <c r="P93" s="36">
        <f>SUMIFS(СВЦЭМ!$D$33:$D$776,СВЦЭМ!$A$33:$A$776,$A93,СВЦЭМ!$B$33:$B$776,P$83)+'СЕТ СН'!$H$11+СВЦЭМ!$D$10+'СЕТ СН'!$H$5-'СЕТ СН'!$H$21</f>
        <v>3339.6135321100001</v>
      </c>
      <c r="Q93" s="36">
        <f>SUMIFS(СВЦЭМ!$D$33:$D$776,СВЦЭМ!$A$33:$A$776,$A93,СВЦЭМ!$B$33:$B$776,Q$83)+'СЕТ СН'!$H$11+СВЦЭМ!$D$10+'СЕТ СН'!$H$5-'СЕТ СН'!$H$21</f>
        <v>3346.8609222800001</v>
      </c>
      <c r="R93" s="36">
        <f>SUMIFS(СВЦЭМ!$D$33:$D$776,СВЦЭМ!$A$33:$A$776,$A93,СВЦЭМ!$B$33:$B$776,R$83)+'СЕТ СН'!$H$11+СВЦЭМ!$D$10+'СЕТ СН'!$H$5-'СЕТ СН'!$H$21</f>
        <v>3338.3894656800003</v>
      </c>
      <c r="S93" s="36">
        <f>SUMIFS(СВЦЭМ!$D$33:$D$776,СВЦЭМ!$A$33:$A$776,$A93,СВЦЭМ!$B$33:$B$776,S$83)+'СЕТ СН'!$H$11+СВЦЭМ!$D$10+'СЕТ СН'!$H$5-'СЕТ СН'!$H$21</f>
        <v>3333.55258817</v>
      </c>
      <c r="T93" s="36">
        <f>SUMIFS(СВЦЭМ!$D$33:$D$776,СВЦЭМ!$A$33:$A$776,$A93,СВЦЭМ!$B$33:$B$776,T$83)+'СЕТ СН'!$H$11+СВЦЭМ!$D$10+'СЕТ СН'!$H$5-'СЕТ СН'!$H$21</f>
        <v>3336.2052029500001</v>
      </c>
      <c r="U93" s="36">
        <f>SUMIFS(СВЦЭМ!$D$33:$D$776,СВЦЭМ!$A$33:$A$776,$A93,СВЦЭМ!$B$33:$B$776,U$83)+'СЕТ СН'!$H$11+СВЦЭМ!$D$10+'СЕТ СН'!$H$5-'СЕТ СН'!$H$21</f>
        <v>3355.6065139000002</v>
      </c>
      <c r="V93" s="36">
        <f>SUMIFS(СВЦЭМ!$D$33:$D$776,СВЦЭМ!$A$33:$A$776,$A93,СВЦЭМ!$B$33:$B$776,V$83)+'СЕТ СН'!$H$11+СВЦЭМ!$D$10+'СЕТ СН'!$H$5-'СЕТ СН'!$H$21</f>
        <v>3368.4572516400003</v>
      </c>
      <c r="W93" s="36">
        <f>SUMIFS(СВЦЭМ!$D$33:$D$776,СВЦЭМ!$A$33:$A$776,$A93,СВЦЭМ!$B$33:$B$776,W$83)+'СЕТ СН'!$H$11+СВЦЭМ!$D$10+'СЕТ СН'!$H$5-'СЕТ СН'!$H$21</f>
        <v>3359.5025330600001</v>
      </c>
      <c r="X93" s="36">
        <f>SUMIFS(СВЦЭМ!$D$33:$D$776,СВЦЭМ!$A$33:$A$776,$A93,СВЦЭМ!$B$33:$B$776,X$83)+'СЕТ СН'!$H$11+СВЦЭМ!$D$10+'СЕТ СН'!$H$5-'СЕТ СН'!$H$21</f>
        <v>3373.3165894000003</v>
      </c>
      <c r="Y93" s="36">
        <f>SUMIFS(СВЦЭМ!$D$33:$D$776,СВЦЭМ!$A$33:$A$776,$A93,СВЦЭМ!$B$33:$B$776,Y$83)+'СЕТ СН'!$H$11+СВЦЭМ!$D$10+'СЕТ СН'!$H$5-'СЕТ СН'!$H$21</f>
        <v>3459.9010454600002</v>
      </c>
    </row>
    <row r="94" spans="1:27" ht="15.75" x14ac:dyDescent="0.2">
      <c r="A94" s="35">
        <f t="shared" si="2"/>
        <v>44085</v>
      </c>
      <c r="B94" s="36">
        <f>SUMIFS(СВЦЭМ!$D$33:$D$776,СВЦЭМ!$A$33:$A$776,$A94,СВЦЭМ!$B$33:$B$776,B$83)+'СЕТ СН'!$H$11+СВЦЭМ!$D$10+'СЕТ СН'!$H$5-'СЕТ СН'!$H$21</f>
        <v>3520.4513107900002</v>
      </c>
      <c r="C94" s="36">
        <f>SUMIFS(СВЦЭМ!$D$33:$D$776,СВЦЭМ!$A$33:$A$776,$A94,СВЦЭМ!$B$33:$B$776,C$83)+'СЕТ СН'!$H$11+СВЦЭМ!$D$10+'СЕТ СН'!$H$5-'СЕТ СН'!$H$21</f>
        <v>3541.1363017000003</v>
      </c>
      <c r="D94" s="36">
        <f>SUMIFS(СВЦЭМ!$D$33:$D$776,СВЦЭМ!$A$33:$A$776,$A94,СВЦЭМ!$B$33:$B$776,D$83)+'СЕТ СН'!$H$11+СВЦЭМ!$D$10+'СЕТ СН'!$H$5-'СЕТ СН'!$H$21</f>
        <v>3554.2809473699999</v>
      </c>
      <c r="E94" s="36">
        <f>SUMIFS(СВЦЭМ!$D$33:$D$776,СВЦЭМ!$A$33:$A$776,$A94,СВЦЭМ!$B$33:$B$776,E$83)+'СЕТ СН'!$H$11+СВЦЭМ!$D$10+'СЕТ СН'!$H$5-'СЕТ СН'!$H$21</f>
        <v>3578.1853931800001</v>
      </c>
      <c r="F94" s="36">
        <f>SUMIFS(СВЦЭМ!$D$33:$D$776,СВЦЭМ!$A$33:$A$776,$A94,СВЦЭМ!$B$33:$B$776,F$83)+'СЕТ СН'!$H$11+СВЦЭМ!$D$10+'СЕТ СН'!$H$5-'СЕТ СН'!$H$21</f>
        <v>3582.6085622600003</v>
      </c>
      <c r="G94" s="36">
        <f>SUMIFS(СВЦЭМ!$D$33:$D$776,СВЦЭМ!$A$33:$A$776,$A94,СВЦЭМ!$B$33:$B$776,G$83)+'СЕТ СН'!$H$11+СВЦЭМ!$D$10+'СЕТ СН'!$H$5-'СЕТ СН'!$H$21</f>
        <v>3565.2541063799999</v>
      </c>
      <c r="H94" s="36">
        <f>SUMIFS(СВЦЭМ!$D$33:$D$776,СВЦЭМ!$A$33:$A$776,$A94,СВЦЭМ!$B$33:$B$776,H$83)+'СЕТ СН'!$H$11+СВЦЭМ!$D$10+'СЕТ СН'!$H$5-'СЕТ СН'!$H$21</f>
        <v>3514.0899052200002</v>
      </c>
      <c r="I94" s="36">
        <f>SUMIFS(СВЦЭМ!$D$33:$D$776,СВЦЭМ!$A$33:$A$776,$A94,СВЦЭМ!$B$33:$B$776,I$83)+'СЕТ СН'!$H$11+СВЦЭМ!$D$10+'СЕТ СН'!$H$5-'СЕТ СН'!$H$21</f>
        <v>3459.4770601600003</v>
      </c>
      <c r="J94" s="36">
        <f>SUMIFS(СВЦЭМ!$D$33:$D$776,СВЦЭМ!$A$33:$A$776,$A94,СВЦЭМ!$B$33:$B$776,J$83)+'СЕТ СН'!$H$11+СВЦЭМ!$D$10+'СЕТ СН'!$H$5-'СЕТ СН'!$H$21</f>
        <v>3421.5173395400002</v>
      </c>
      <c r="K94" s="36">
        <f>SUMIFS(СВЦЭМ!$D$33:$D$776,СВЦЭМ!$A$33:$A$776,$A94,СВЦЭМ!$B$33:$B$776,K$83)+'СЕТ СН'!$H$11+СВЦЭМ!$D$10+'СЕТ СН'!$H$5-'СЕТ СН'!$H$21</f>
        <v>3415.1128231500002</v>
      </c>
      <c r="L94" s="36">
        <f>SUMIFS(СВЦЭМ!$D$33:$D$776,СВЦЭМ!$A$33:$A$776,$A94,СВЦЭМ!$B$33:$B$776,L$83)+'СЕТ СН'!$H$11+СВЦЭМ!$D$10+'СЕТ СН'!$H$5-'СЕТ СН'!$H$21</f>
        <v>3447.9003016000001</v>
      </c>
      <c r="M94" s="36">
        <f>SUMIFS(СВЦЭМ!$D$33:$D$776,СВЦЭМ!$A$33:$A$776,$A94,СВЦЭМ!$B$33:$B$776,M$83)+'СЕТ СН'!$H$11+СВЦЭМ!$D$10+'СЕТ СН'!$H$5-'СЕТ СН'!$H$21</f>
        <v>3408.02548424</v>
      </c>
      <c r="N94" s="36">
        <f>SUMIFS(СВЦЭМ!$D$33:$D$776,СВЦЭМ!$A$33:$A$776,$A94,СВЦЭМ!$B$33:$B$776,N$83)+'СЕТ СН'!$H$11+СВЦЭМ!$D$10+'СЕТ СН'!$H$5-'СЕТ СН'!$H$21</f>
        <v>3359.8325159599999</v>
      </c>
      <c r="O94" s="36">
        <f>SUMIFS(СВЦЭМ!$D$33:$D$776,СВЦЭМ!$A$33:$A$776,$A94,СВЦЭМ!$B$33:$B$776,O$83)+'СЕТ СН'!$H$11+СВЦЭМ!$D$10+'СЕТ СН'!$H$5-'СЕТ СН'!$H$21</f>
        <v>3340.6919578699999</v>
      </c>
      <c r="P94" s="36">
        <f>SUMIFS(СВЦЭМ!$D$33:$D$776,СВЦЭМ!$A$33:$A$776,$A94,СВЦЭМ!$B$33:$B$776,P$83)+'СЕТ СН'!$H$11+СВЦЭМ!$D$10+'СЕТ СН'!$H$5-'СЕТ СН'!$H$21</f>
        <v>3337.7748577900002</v>
      </c>
      <c r="Q94" s="36">
        <f>SUMIFS(СВЦЭМ!$D$33:$D$776,СВЦЭМ!$A$33:$A$776,$A94,СВЦЭМ!$B$33:$B$776,Q$83)+'СЕТ СН'!$H$11+СВЦЭМ!$D$10+'СЕТ СН'!$H$5-'СЕТ СН'!$H$21</f>
        <v>3336.1195438</v>
      </c>
      <c r="R94" s="36">
        <f>SUMIFS(СВЦЭМ!$D$33:$D$776,СВЦЭМ!$A$33:$A$776,$A94,СВЦЭМ!$B$33:$B$776,R$83)+'СЕТ СН'!$H$11+СВЦЭМ!$D$10+'СЕТ СН'!$H$5-'СЕТ СН'!$H$21</f>
        <v>3329.7090193499998</v>
      </c>
      <c r="S94" s="36">
        <f>SUMIFS(СВЦЭМ!$D$33:$D$776,СВЦЭМ!$A$33:$A$776,$A94,СВЦЭМ!$B$33:$B$776,S$83)+'СЕТ СН'!$H$11+СВЦЭМ!$D$10+'СЕТ СН'!$H$5-'СЕТ СН'!$H$21</f>
        <v>3329.6802038200003</v>
      </c>
      <c r="T94" s="36">
        <f>SUMIFS(СВЦЭМ!$D$33:$D$776,СВЦЭМ!$A$33:$A$776,$A94,СВЦЭМ!$B$33:$B$776,T$83)+'СЕТ СН'!$H$11+СВЦЭМ!$D$10+'СЕТ СН'!$H$5-'СЕТ СН'!$H$21</f>
        <v>3324.0906092800001</v>
      </c>
      <c r="U94" s="36">
        <f>SUMIFS(СВЦЭМ!$D$33:$D$776,СВЦЭМ!$A$33:$A$776,$A94,СВЦЭМ!$B$33:$B$776,U$83)+'СЕТ СН'!$H$11+СВЦЭМ!$D$10+'СЕТ СН'!$H$5-'СЕТ СН'!$H$21</f>
        <v>3330.16687766</v>
      </c>
      <c r="V94" s="36">
        <f>SUMIFS(СВЦЭМ!$D$33:$D$776,СВЦЭМ!$A$33:$A$776,$A94,СВЦЭМ!$B$33:$B$776,V$83)+'СЕТ СН'!$H$11+СВЦЭМ!$D$10+'СЕТ СН'!$H$5-'СЕТ СН'!$H$21</f>
        <v>3344.97101866</v>
      </c>
      <c r="W94" s="36">
        <f>SUMIFS(СВЦЭМ!$D$33:$D$776,СВЦЭМ!$A$33:$A$776,$A94,СВЦЭМ!$B$33:$B$776,W$83)+'СЕТ СН'!$H$11+СВЦЭМ!$D$10+'СЕТ СН'!$H$5-'СЕТ СН'!$H$21</f>
        <v>3339.5363840600003</v>
      </c>
      <c r="X94" s="36">
        <f>SUMIFS(СВЦЭМ!$D$33:$D$776,СВЦЭМ!$A$33:$A$776,$A94,СВЦЭМ!$B$33:$B$776,X$83)+'СЕТ СН'!$H$11+СВЦЭМ!$D$10+'СЕТ СН'!$H$5-'СЕТ СН'!$H$21</f>
        <v>3343.1354127900004</v>
      </c>
      <c r="Y94" s="36">
        <f>SUMIFS(СВЦЭМ!$D$33:$D$776,СВЦЭМ!$A$33:$A$776,$A94,СВЦЭМ!$B$33:$B$776,Y$83)+'СЕТ СН'!$H$11+СВЦЭМ!$D$10+'СЕТ СН'!$H$5-'СЕТ СН'!$H$21</f>
        <v>3385.75219517</v>
      </c>
    </row>
    <row r="95" spans="1:27" ht="15.75" x14ac:dyDescent="0.2">
      <c r="A95" s="35">
        <f t="shared" si="2"/>
        <v>44086</v>
      </c>
      <c r="B95" s="36">
        <f>SUMIFS(СВЦЭМ!$D$33:$D$776,СВЦЭМ!$A$33:$A$776,$A95,СВЦЭМ!$B$33:$B$776,B$83)+'СЕТ СН'!$H$11+СВЦЭМ!$D$10+'СЕТ СН'!$H$5-'СЕТ СН'!$H$21</f>
        <v>3492.4238298</v>
      </c>
      <c r="C95" s="36">
        <f>SUMIFS(СВЦЭМ!$D$33:$D$776,СВЦЭМ!$A$33:$A$776,$A95,СВЦЭМ!$B$33:$B$776,C$83)+'СЕТ СН'!$H$11+СВЦЭМ!$D$10+'СЕТ СН'!$H$5-'СЕТ СН'!$H$21</f>
        <v>3530.7862358500001</v>
      </c>
      <c r="D95" s="36">
        <f>SUMIFS(СВЦЭМ!$D$33:$D$776,СВЦЭМ!$A$33:$A$776,$A95,СВЦЭМ!$B$33:$B$776,D$83)+'СЕТ СН'!$H$11+СВЦЭМ!$D$10+'СЕТ СН'!$H$5-'СЕТ СН'!$H$21</f>
        <v>3549.0984024600002</v>
      </c>
      <c r="E95" s="36">
        <f>SUMIFS(СВЦЭМ!$D$33:$D$776,СВЦЭМ!$A$33:$A$776,$A95,СВЦЭМ!$B$33:$B$776,E$83)+'СЕТ СН'!$H$11+СВЦЭМ!$D$10+'СЕТ СН'!$H$5-'СЕТ СН'!$H$21</f>
        <v>3571.38321739</v>
      </c>
      <c r="F95" s="36">
        <f>SUMIFS(СВЦЭМ!$D$33:$D$776,СВЦЭМ!$A$33:$A$776,$A95,СВЦЭМ!$B$33:$B$776,F$83)+'СЕТ СН'!$H$11+СВЦЭМ!$D$10+'СЕТ СН'!$H$5-'СЕТ СН'!$H$21</f>
        <v>3584.9867642500003</v>
      </c>
      <c r="G95" s="36">
        <f>SUMIFS(СВЦЭМ!$D$33:$D$776,СВЦЭМ!$A$33:$A$776,$A95,СВЦЭМ!$B$33:$B$776,G$83)+'СЕТ СН'!$H$11+СВЦЭМ!$D$10+'СЕТ СН'!$H$5-'СЕТ СН'!$H$21</f>
        <v>3573.3338671700003</v>
      </c>
      <c r="H95" s="36">
        <f>SUMIFS(СВЦЭМ!$D$33:$D$776,СВЦЭМ!$A$33:$A$776,$A95,СВЦЭМ!$B$33:$B$776,H$83)+'СЕТ СН'!$H$11+СВЦЭМ!$D$10+'СЕТ СН'!$H$5-'СЕТ СН'!$H$21</f>
        <v>3535.64786</v>
      </c>
      <c r="I95" s="36">
        <f>SUMIFS(СВЦЭМ!$D$33:$D$776,СВЦЭМ!$A$33:$A$776,$A95,СВЦЭМ!$B$33:$B$776,I$83)+'СЕТ СН'!$H$11+СВЦЭМ!$D$10+'СЕТ СН'!$H$5-'СЕТ СН'!$H$21</f>
        <v>3498.1434607800002</v>
      </c>
      <c r="J95" s="36">
        <f>SUMIFS(СВЦЭМ!$D$33:$D$776,СВЦЭМ!$A$33:$A$776,$A95,СВЦЭМ!$B$33:$B$776,J$83)+'СЕТ СН'!$H$11+СВЦЭМ!$D$10+'СЕТ СН'!$H$5-'СЕТ СН'!$H$21</f>
        <v>3452.81408809</v>
      </c>
      <c r="K95" s="36">
        <f>SUMIFS(СВЦЭМ!$D$33:$D$776,СВЦЭМ!$A$33:$A$776,$A95,СВЦЭМ!$B$33:$B$776,K$83)+'СЕТ СН'!$H$11+СВЦЭМ!$D$10+'СЕТ СН'!$H$5-'СЕТ СН'!$H$21</f>
        <v>3427.6690443400003</v>
      </c>
      <c r="L95" s="36">
        <f>SUMIFS(СВЦЭМ!$D$33:$D$776,СВЦЭМ!$A$33:$A$776,$A95,СВЦЭМ!$B$33:$B$776,L$83)+'СЕТ СН'!$H$11+СВЦЭМ!$D$10+'СЕТ СН'!$H$5-'СЕТ СН'!$H$21</f>
        <v>3408.2035372600003</v>
      </c>
      <c r="M95" s="36">
        <f>SUMIFS(СВЦЭМ!$D$33:$D$776,СВЦЭМ!$A$33:$A$776,$A95,СВЦЭМ!$B$33:$B$776,M$83)+'СЕТ СН'!$H$11+СВЦЭМ!$D$10+'СЕТ СН'!$H$5-'СЕТ СН'!$H$21</f>
        <v>3367.03957524</v>
      </c>
      <c r="N95" s="36">
        <f>SUMIFS(СВЦЭМ!$D$33:$D$776,СВЦЭМ!$A$33:$A$776,$A95,СВЦЭМ!$B$33:$B$776,N$83)+'СЕТ СН'!$H$11+СВЦЭМ!$D$10+'СЕТ СН'!$H$5-'СЕТ СН'!$H$21</f>
        <v>3338.5287067700001</v>
      </c>
      <c r="O95" s="36">
        <f>SUMIFS(СВЦЭМ!$D$33:$D$776,СВЦЭМ!$A$33:$A$776,$A95,СВЦЭМ!$B$33:$B$776,O$83)+'СЕТ СН'!$H$11+СВЦЭМ!$D$10+'СЕТ СН'!$H$5-'СЕТ СН'!$H$21</f>
        <v>3340.0127036100002</v>
      </c>
      <c r="P95" s="36">
        <f>SUMIFS(СВЦЭМ!$D$33:$D$776,СВЦЭМ!$A$33:$A$776,$A95,СВЦЭМ!$B$33:$B$776,P$83)+'СЕТ СН'!$H$11+СВЦЭМ!$D$10+'СЕТ СН'!$H$5-'СЕТ СН'!$H$21</f>
        <v>3331.1222703800004</v>
      </c>
      <c r="Q95" s="36">
        <f>SUMIFS(СВЦЭМ!$D$33:$D$776,СВЦЭМ!$A$33:$A$776,$A95,СВЦЭМ!$B$33:$B$776,Q$83)+'СЕТ СН'!$H$11+СВЦЭМ!$D$10+'СЕТ СН'!$H$5-'СЕТ СН'!$H$21</f>
        <v>3330.3377336600001</v>
      </c>
      <c r="R95" s="36">
        <f>SUMIFS(СВЦЭМ!$D$33:$D$776,СВЦЭМ!$A$33:$A$776,$A95,СВЦЭМ!$B$33:$B$776,R$83)+'СЕТ СН'!$H$11+СВЦЭМ!$D$10+'СЕТ СН'!$H$5-'СЕТ СН'!$H$21</f>
        <v>3320.8617017800002</v>
      </c>
      <c r="S95" s="36">
        <f>SUMIFS(СВЦЭМ!$D$33:$D$776,СВЦЭМ!$A$33:$A$776,$A95,СВЦЭМ!$B$33:$B$776,S$83)+'СЕТ СН'!$H$11+СВЦЭМ!$D$10+'СЕТ СН'!$H$5-'СЕТ СН'!$H$21</f>
        <v>3326.71381668</v>
      </c>
      <c r="T95" s="36">
        <f>SUMIFS(СВЦЭМ!$D$33:$D$776,СВЦЭМ!$A$33:$A$776,$A95,СВЦЭМ!$B$33:$B$776,T$83)+'СЕТ СН'!$H$11+СВЦЭМ!$D$10+'СЕТ СН'!$H$5-'СЕТ СН'!$H$21</f>
        <v>3331.0430700500001</v>
      </c>
      <c r="U95" s="36">
        <f>SUMIFS(СВЦЭМ!$D$33:$D$776,СВЦЭМ!$A$33:$A$776,$A95,СВЦЭМ!$B$33:$B$776,U$83)+'СЕТ СН'!$H$11+СВЦЭМ!$D$10+'СЕТ СН'!$H$5-'СЕТ СН'!$H$21</f>
        <v>3340.0609054400002</v>
      </c>
      <c r="V95" s="36">
        <f>SUMIFS(СВЦЭМ!$D$33:$D$776,СВЦЭМ!$A$33:$A$776,$A95,СВЦЭМ!$B$33:$B$776,V$83)+'СЕТ СН'!$H$11+СВЦЭМ!$D$10+'СЕТ СН'!$H$5-'СЕТ СН'!$H$21</f>
        <v>3354.6344907800003</v>
      </c>
      <c r="W95" s="36">
        <f>SUMIFS(СВЦЭМ!$D$33:$D$776,СВЦЭМ!$A$33:$A$776,$A95,СВЦЭМ!$B$33:$B$776,W$83)+'СЕТ СН'!$H$11+СВЦЭМ!$D$10+'СЕТ СН'!$H$5-'СЕТ СН'!$H$21</f>
        <v>3351.1810616600001</v>
      </c>
      <c r="X95" s="36">
        <f>SUMIFS(СВЦЭМ!$D$33:$D$776,СВЦЭМ!$A$33:$A$776,$A95,СВЦЭМ!$B$33:$B$776,X$83)+'СЕТ СН'!$H$11+СВЦЭМ!$D$10+'СЕТ СН'!$H$5-'СЕТ СН'!$H$21</f>
        <v>3302.9920547700003</v>
      </c>
      <c r="Y95" s="36">
        <f>SUMIFS(СВЦЭМ!$D$33:$D$776,СВЦЭМ!$A$33:$A$776,$A95,СВЦЭМ!$B$33:$B$776,Y$83)+'СЕТ СН'!$H$11+СВЦЭМ!$D$10+'СЕТ СН'!$H$5-'СЕТ СН'!$H$21</f>
        <v>3365.88413713</v>
      </c>
    </row>
    <row r="96" spans="1:27" ht="15.75" x14ac:dyDescent="0.2">
      <c r="A96" s="35">
        <f t="shared" si="2"/>
        <v>44087</v>
      </c>
      <c r="B96" s="36">
        <f>SUMIFS(СВЦЭМ!$D$33:$D$776,СВЦЭМ!$A$33:$A$776,$A96,СВЦЭМ!$B$33:$B$776,B$83)+'СЕТ СН'!$H$11+СВЦЭМ!$D$10+'СЕТ СН'!$H$5-'СЕТ СН'!$H$21</f>
        <v>3456.4473485799999</v>
      </c>
      <c r="C96" s="36">
        <f>SUMIFS(СВЦЭМ!$D$33:$D$776,СВЦЭМ!$A$33:$A$776,$A96,СВЦЭМ!$B$33:$B$776,C$83)+'СЕТ СН'!$H$11+СВЦЭМ!$D$10+'СЕТ СН'!$H$5-'СЕТ СН'!$H$21</f>
        <v>3478.1171884099999</v>
      </c>
      <c r="D96" s="36">
        <f>SUMIFS(СВЦЭМ!$D$33:$D$776,СВЦЭМ!$A$33:$A$776,$A96,СВЦЭМ!$B$33:$B$776,D$83)+'СЕТ СН'!$H$11+СВЦЭМ!$D$10+'СЕТ СН'!$H$5-'СЕТ СН'!$H$21</f>
        <v>3497.5915111700001</v>
      </c>
      <c r="E96" s="36">
        <f>SUMIFS(СВЦЭМ!$D$33:$D$776,СВЦЭМ!$A$33:$A$776,$A96,СВЦЭМ!$B$33:$B$776,E$83)+'СЕТ СН'!$H$11+СВЦЭМ!$D$10+'СЕТ СН'!$H$5-'СЕТ СН'!$H$21</f>
        <v>3507.9643443</v>
      </c>
      <c r="F96" s="36">
        <f>SUMIFS(СВЦЭМ!$D$33:$D$776,СВЦЭМ!$A$33:$A$776,$A96,СВЦЭМ!$B$33:$B$776,F$83)+'СЕТ СН'!$H$11+СВЦЭМ!$D$10+'СЕТ СН'!$H$5-'СЕТ СН'!$H$21</f>
        <v>3514.42636558</v>
      </c>
      <c r="G96" s="36">
        <f>SUMIFS(СВЦЭМ!$D$33:$D$776,СВЦЭМ!$A$33:$A$776,$A96,СВЦЭМ!$B$33:$B$776,G$83)+'СЕТ СН'!$H$11+СВЦЭМ!$D$10+'СЕТ СН'!$H$5-'СЕТ СН'!$H$21</f>
        <v>3505.1486721800002</v>
      </c>
      <c r="H96" s="36">
        <f>SUMIFS(СВЦЭМ!$D$33:$D$776,СВЦЭМ!$A$33:$A$776,$A96,СВЦЭМ!$B$33:$B$776,H$83)+'СЕТ СН'!$H$11+СВЦЭМ!$D$10+'СЕТ СН'!$H$5-'СЕТ СН'!$H$21</f>
        <v>3498.5384662500001</v>
      </c>
      <c r="I96" s="36">
        <f>SUMIFS(СВЦЭМ!$D$33:$D$776,СВЦЭМ!$A$33:$A$776,$A96,СВЦЭМ!$B$33:$B$776,I$83)+'СЕТ СН'!$H$11+СВЦЭМ!$D$10+'СЕТ СН'!$H$5-'СЕТ СН'!$H$21</f>
        <v>3471.5885038200004</v>
      </c>
      <c r="J96" s="36">
        <f>SUMIFS(СВЦЭМ!$D$33:$D$776,СВЦЭМ!$A$33:$A$776,$A96,СВЦЭМ!$B$33:$B$776,J$83)+'СЕТ СН'!$H$11+СВЦЭМ!$D$10+'СЕТ СН'!$H$5-'СЕТ СН'!$H$21</f>
        <v>3423.6897376900001</v>
      </c>
      <c r="K96" s="36">
        <f>SUMIFS(СВЦЭМ!$D$33:$D$776,СВЦЭМ!$A$33:$A$776,$A96,СВЦЭМ!$B$33:$B$776,K$83)+'СЕТ СН'!$H$11+СВЦЭМ!$D$10+'СЕТ СН'!$H$5-'СЕТ СН'!$H$21</f>
        <v>3381.01497642</v>
      </c>
      <c r="L96" s="36">
        <f>SUMIFS(СВЦЭМ!$D$33:$D$776,СВЦЭМ!$A$33:$A$776,$A96,СВЦЭМ!$B$33:$B$776,L$83)+'СЕТ СН'!$H$11+СВЦЭМ!$D$10+'СЕТ СН'!$H$5-'СЕТ СН'!$H$21</f>
        <v>3362.2162133700003</v>
      </c>
      <c r="M96" s="36">
        <f>SUMIFS(СВЦЭМ!$D$33:$D$776,СВЦЭМ!$A$33:$A$776,$A96,СВЦЭМ!$B$33:$B$776,M$83)+'СЕТ СН'!$H$11+СВЦЭМ!$D$10+'СЕТ СН'!$H$5-'СЕТ СН'!$H$21</f>
        <v>3315.1015594400001</v>
      </c>
      <c r="N96" s="36">
        <f>SUMIFS(СВЦЭМ!$D$33:$D$776,СВЦЭМ!$A$33:$A$776,$A96,СВЦЭМ!$B$33:$B$776,N$83)+'СЕТ СН'!$H$11+СВЦЭМ!$D$10+'СЕТ СН'!$H$5-'СЕТ СН'!$H$21</f>
        <v>3274.6565414800002</v>
      </c>
      <c r="O96" s="36">
        <f>SUMIFS(СВЦЭМ!$D$33:$D$776,СВЦЭМ!$A$33:$A$776,$A96,СВЦЭМ!$B$33:$B$776,O$83)+'СЕТ СН'!$H$11+СВЦЭМ!$D$10+'СЕТ СН'!$H$5-'СЕТ СН'!$H$21</f>
        <v>3273.8896582300004</v>
      </c>
      <c r="P96" s="36">
        <f>SUMIFS(СВЦЭМ!$D$33:$D$776,СВЦЭМ!$A$33:$A$776,$A96,СВЦЭМ!$B$33:$B$776,P$83)+'СЕТ СН'!$H$11+СВЦЭМ!$D$10+'СЕТ СН'!$H$5-'СЕТ СН'!$H$21</f>
        <v>3265.1465628000001</v>
      </c>
      <c r="Q96" s="36">
        <f>SUMIFS(СВЦЭМ!$D$33:$D$776,СВЦЭМ!$A$33:$A$776,$A96,СВЦЭМ!$B$33:$B$776,Q$83)+'СЕТ СН'!$H$11+СВЦЭМ!$D$10+'СЕТ СН'!$H$5-'СЕТ СН'!$H$21</f>
        <v>3264.5879275699999</v>
      </c>
      <c r="R96" s="36">
        <f>SUMIFS(СВЦЭМ!$D$33:$D$776,СВЦЭМ!$A$33:$A$776,$A96,СВЦЭМ!$B$33:$B$776,R$83)+'СЕТ СН'!$H$11+СВЦЭМ!$D$10+'СЕТ СН'!$H$5-'СЕТ СН'!$H$21</f>
        <v>3263.15143481</v>
      </c>
      <c r="S96" s="36">
        <f>SUMIFS(СВЦЭМ!$D$33:$D$776,СВЦЭМ!$A$33:$A$776,$A96,СВЦЭМ!$B$33:$B$776,S$83)+'СЕТ СН'!$H$11+СВЦЭМ!$D$10+'СЕТ СН'!$H$5-'СЕТ СН'!$H$21</f>
        <v>3273.0353309100001</v>
      </c>
      <c r="T96" s="36">
        <f>SUMIFS(СВЦЭМ!$D$33:$D$776,СВЦЭМ!$A$33:$A$776,$A96,СВЦЭМ!$B$33:$B$776,T$83)+'СЕТ СН'!$H$11+СВЦЭМ!$D$10+'СЕТ СН'!$H$5-'СЕТ СН'!$H$21</f>
        <v>3277.7164433100002</v>
      </c>
      <c r="U96" s="36">
        <f>SUMIFS(СВЦЭМ!$D$33:$D$776,СВЦЭМ!$A$33:$A$776,$A96,СВЦЭМ!$B$33:$B$776,U$83)+'СЕТ СН'!$H$11+СВЦЭМ!$D$10+'СЕТ СН'!$H$5-'СЕТ СН'!$H$21</f>
        <v>3289.3147400799999</v>
      </c>
      <c r="V96" s="36">
        <f>SUMIFS(СВЦЭМ!$D$33:$D$776,СВЦЭМ!$A$33:$A$776,$A96,СВЦЭМ!$B$33:$B$776,V$83)+'СЕТ СН'!$H$11+СВЦЭМ!$D$10+'СЕТ СН'!$H$5-'СЕТ СН'!$H$21</f>
        <v>3310.3112602199999</v>
      </c>
      <c r="W96" s="36">
        <f>SUMIFS(СВЦЭМ!$D$33:$D$776,СВЦЭМ!$A$33:$A$776,$A96,СВЦЭМ!$B$33:$B$776,W$83)+'СЕТ СН'!$H$11+СВЦЭМ!$D$10+'СЕТ СН'!$H$5-'СЕТ СН'!$H$21</f>
        <v>3305.8068016300003</v>
      </c>
      <c r="X96" s="36">
        <f>SUMIFS(СВЦЭМ!$D$33:$D$776,СВЦЭМ!$A$33:$A$776,$A96,СВЦЭМ!$B$33:$B$776,X$83)+'СЕТ СН'!$H$11+СВЦЭМ!$D$10+'СЕТ СН'!$H$5-'СЕТ СН'!$H$21</f>
        <v>3283.4328023900002</v>
      </c>
      <c r="Y96" s="36">
        <f>SUMIFS(СВЦЭМ!$D$33:$D$776,СВЦЭМ!$A$33:$A$776,$A96,СВЦЭМ!$B$33:$B$776,Y$83)+'СЕТ СН'!$H$11+СВЦЭМ!$D$10+'СЕТ СН'!$H$5-'СЕТ СН'!$H$21</f>
        <v>3362.79737952</v>
      </c>
    </row>
    <row r="97" spans="1:25" ht="15.75" x14ac:dyDescent="0.2">
      <c r="A97" s="35">
        <f t="shared" si="2"/>
        <v>44088</v>
      </c>
      <c r="B97" s="36">
        <f>SUMIFS(СВЦЭМ!$D$33:$D$776,СВЦЭМ!$A$33:$A$776,$A97,СВЦЭМ!$B$33:$B$776,B$83)+'СЕТ СН'!$H$11+СВЦЭМ!$D$10+'СЕТ СН'!$H$5-'СЕТ СН'!$H$21</f>
        <v>3457.3603704800003</v>
      </c>
      <c r="C97" s="36">
        <f>SUMIFS(СВЦЭМ!$D$33:$D$776,СВЦЭМ!$A$33:$A$776,$A97,СВЦЭМ!$B$33:$B$776,C$83)+'СЕТ СН'!$H$11+СВЦЭМ!$D$10+'СЕТ СН'!$H$5-'СЕТ СН'!$H$21</f>
        <v>3496.6468725200002</v>
      </c>
      <c r="D97" s="36">
        <f>SUMIFS(СВЦЭМ!$D$33:$D$776,СВЦЭМ!$A$33:$A$776,$A97,СВЦЭМ!$B$33:$B$776,D$83)+'СЕТ СН'!$H$11+СВЦЭМ!$D$10+'СЕТ СН'!$H$5-'СЕТ СН'!$H$21</f>
        <v>3502.4627223000002</v>
      </c>
      <c r="E97" s="36">
        <f>SUMIFS(СВЦЭМ!$D$33:$D$776,СВЦЭМ!$A$33:$A$776,$A97,СВЦЭМ!$B$33:$B$776,E$83)+'СЕТ СН'!$H$11+СВЦЭМ!$D$10+'СЕТ СН'!$H$5-'СЕТ СН'!$H$21</f>
        <v>3501.0130309900001</v>
      </c>
      <c r="F97" s="36">
        <f>SUMIFS(СВЦЭМ!$D$33:$D$776,СВЦЭМ!$A$33:$A$776,$A97,СВЦЭМ!$B$33:$B$776,F$83)+'СЕТ СН'!$H$11+СВЦЭМ!$D$10+'СЕТ СН'!$H$5-'СЕТ СН'!$H$21</f>
        <v>3500.11608136</v>
      </c>
      <c r="G97" s="36">
        <f>SUMIFS(СВЦЭМ!$D$33:$D$776,СВЦЭМ!$A$33:$A$776,$A97,СВЦЭМ!$B$33:$B$776,G$83)+'СЕТ СН'!$H$11+СВЦЭМ!$D$10+'СЕТ СН'!$H$5-'СЕТ СН'!$H$21</f>
        <v>3503.8009084800001</v>
      </c>
      <c r="H97" s="36">
        <f>SUMIFS(СВЦЭМ!$D$33:$D$776,СВЦЭМ!$A$33:$A$776,$A97,СВЦЭМ!$B$33:$B$776,H$83)+'СЕТ СН'!$H$11+СВЦЭМ!$D$10+'СЕТ СН'!$H$5-'СЕТ СН'!$H$21</f>
        <v>3543.0870835700002</v>
      </c>
      <c r="I97" s="36">
        <f>SUMIFS(СВЦЭМ!$D$33:$D$776,СВЦЭМ!$A$33:$A$776,$A97,СВЦЭМ!$B$33:$B$776,I$83)+'СЕТ СН'!$H$11+СВЦЭМ!$D$10+'СЕТ СН'!$H$5-'СЕТ СН'!$H$21</f>
        <v>3523.55099174</v>
      </c>
      <c r="J97" s="36">
        <f>SUMIFS(СВЦЭМ!$D$33:$D$776,СВЦЭМ!$A$33:$A$776,$A97,СВЦЭМ!$B$33:$B$776,J$83)+'СЕТ СН'!$H$11+СВЦЭМ!$D$10+'СЕТ СН'!$H$5-'СЕТ СН'!$H$21</f>
        <v>3481.1808607100002</v>
      </c>
      <c r="K97" s="36">
        <f>SUMIFS(СВЦЭМ!$D$33:$D$776,СВЦЭМ!$A$33:$A$776,$A97,СВЦЭМ!$B$33:$B$776,K$83)+'СЕТ СН'!$H$11+СВЦЭМ!$D$10+'СЕТ СН'!$H$5-'СЕТ СН'!$H$21</f>
        <v>3453.3390558400001</v>
      </c>
      <c r="L97" s="36">
        <f>SUMIFS(СВЦЭМ!$D$33:$D$776,СВЦЭМ!$A$33:$A$776,$A97,СВЦЭМ!$B$33:$B$776,L$83)+'СЕТ СН'!$H$11+СВЦЭМ!$D$10+'СЕТ СН'!$H$5-'СЕТ СН'!$H$21</f>
        <v>3441.25150231</v>
      </c>
      <c r="M97" s="36">
        <f>SUMIFS(СВЦЭМ!$D$33:$D$776,СВЦЭМ!$A$33:$A$776,$A97,СВЦЭМ!$B$33:$B$776,M$83)+'СЕТ СН'!$H$11+СВЦЭМ!$D$10+'СЕТ СН'!$H$5-'СЕТ СН'!$H$21</f>
        <v>3383.3938122500003</v>
      </c>
      <c r="N97" s="36">
        <f>SUMIFS(СВЦЭМ!$D$33:$D$776,СВЦЭМ!$A$33:$A$776,$A97,СВЦЭМ!$B$33:$B$776,N$83)+'СЕТ СН'!$H$11+СВЦЭМ!$D$10+'СЕТ СН'!$H$5-'СЕТ СН'!$H$21</f>
        <v>3337.42144383</v>
      </c>
      <c r="O97" s="36">
        <f>SUMIFS(СВЦЭМ!$D$33:$D$776,СВЦЭМ!$A$33:$A$776,$A97,СВЦЭМ!$B$33:$B$776,O$83)+'СЕТ СН'!$H$11+СВЦЭМ!$D$10+'СЕТ СН'!$H$5-'СЕТ СН'!$H$21</f>
        <v>3333.4754416599999</v>
      </c>
      <c r="P97" s="36">
        <f>SUMIFS(СВЦЭМ!$D$33:$D$776,СВЦЭМ!$A$33:$A$776,$A97,СВЦЭМ!$B$33:$B$776,P$83)+'СЕТ СН'!$H$11+СВЦЭМ!$D$10+'СЕТ СН'!$H$5-'СЕТ СН'!$H$21</f>
        <v>3336.49899155</v>
      </c>
      <c r="Q97" s="36">
        <f>SUMIFS(СВЦЭМ!$D$33:$D$776,СВЦЭМ!$A$33:$A$776,$A97,СВЦЭМ!$B$33:$B$776,Q$83)+'СЕТ СН'!$H$11+СВЦЭМ!$D$10+'СЕТ СН'!$H$5-'СЕТ СН'!$H$21</f>
        <v>3339.7698178600003</v>
      </c>
      <c r="R97" s="36">
        <f>SUMIFS(СВЦЭМ!$D$33:$D$776,СВЦЭМ!$A$33:$A$776,$A97,СВЦЭМ!$B$33:$B$776,R$83)+'СЕТ СН'!$H$11+СВЦЭМ!$D$10+'СЕТ СН'!$H$5-'СЕТ СН'!$H$21</f>
        <v>3324.2033375300002</v>
      </c>
      <c r="S97" s="36">
        <f>SUMIFS(СВЦЭМ!$D$33:$D$776,СВЦЭМ!$A$33:$A$776,$A97,СВЦЭМ!$B$33:$B$776,S$83)+'СЕТ СН'!$H$11+СВЦЭМ!$D$10+'СЕТ СН'!$H$5-'СЕТ СН'!$H$21</f>
        <v>3327.6156958199999</v>
      </c>
      <c r="T97" s="36">
        <f>SUMIFS(СВЦЭМ!$D$33:$D$776,СВЦЭМ!$A$33:$A$776,$A97,СВЦЭМ!$B$33:$B$776,T$83)+'СЕТ СН'!$H$11+СВЦЭМ!$D$10+'СЕТ СН'!$H$5-'СЕТ СН'!$H$21</f>
        <v>3325.2863906399998</v>
      </c>
      <c r="U97" s="36">
        <f>SUMIFS(СВЦЭМ!$D$33:$D$776,СВЦЭМ!$A$33:$A$776,$A97,СВЦЭМ!$B$33:$B$776,U$83)+'СЕТ СН'!$H$11+СВЦЭМ!$D$10+'СЕТ СН'!$H$5-'СЕТ СН'!$H$21</f>
        <v>3306.1873358500002</v>
      </c>
      <c r="V97" s="36">
        <f>SUMIFS(СВЦЭМ!$D$33:$D$776,СВЦЭМ!$A$33:$A$776,$A97,СВЦЭМ!$B$33:$B$776,V$83)+'СЕТ СН'!$H$11+СВЦЭМ!$D$10+'СЕТ СН'!$H$5-'СЕТ СН'!$H$21</f>
        <v>3301.11968733</v>
      </c>
      <c r="W97" s="36">
        <f>SUMIFS(СВЦЭМ!$D$33:$D$776,СВЦЭМ!$A$33:$A$776,$A97,СВЦЭМ!$B$33:$B$776,W$83)+'СЕТ СН'!$H$11+СВЦЭМ!$D$10+'СЕТ СН'!$H$5-'СЕТ СН'!$H$21</f>
        <v>3311.6409153700001</v>
      </c>
      <c r="X97" s="36">
        <f>SUMIFS(СВЦЭМ!$D$33:$D$776,СВЦЭМ!$A$33:$A$776,$A97,СВЦЭМ!$B$33:$B$776,X$83)+'СЕТ СН'!$H$11+СВЦЭМ!$D$10+'СЕТ СН'!$H$5-'СЕТ СН'!$H$21</f>
        <v>3335.21550217</v>
      </c>
      <c r="Y97" s="36">
        <f>SUMIFS(СВЦЭМ!$D$33:$D$776,СВЦЭМ!$A$33:$A$776,$A97,СВЦЭМ!$B$33:$B$776,Y$83)+'СЕТ СН'!$H$11+СВЦЭМ!$D$10+'СЕТ СН'!$H$5-'СЕТ СН'!$H$21</f>
        <v>3443.3847852700001</v>
      </c>
    </row>
    <row r="98" spans="1:25" ht="15.75" x14ac:dyDescent="0.2">
      <c r="A98" s="35">
        <f t="shared" si="2"/>
        <v>44089</v>
      </c>
      <c r="B98" s="36">
        <f>SUMIFS(СВЦЭМ!$D$33:$D$776,СВЦЭМ!$A$33:$A$776,$A98,СВЦЭМ!$B$33:$B$776,B$83)+'СЕТ СН'!$H$11+СВЦЭМ!$D$10+'СЕТ СН'!$H$5-'СЕТ СН'!$H$21</f>
        <v>3483.57431103</v>
      </c>
      <c r="C98" s="36">
        <f>SUMIFS(СВЦЭМ!$D$33:$D$776,СВЦЭМ!$A$33:$A$776,$A98,СВЦЭМ!$B$33:$B$776,C$83)+'СЕТ СН'!$H$11+СВЦЭМ!$D$10+'СЕТ СН'!$H$5-'СЕТ СН'!$H$21</f>
        <v>3497.7815112400003</v>
      </c>
      <c r="D98" s="36">
        <f>SUMIFS(СВЦЭМ!$D$33:$D$776,СВЦЭМ!$A$33:$A$776,$A98,СВЦЭМ!$B$33:$B$776,D$83)+'СЕТ СН'!$H$11+СВЦЭМ!$D$10+'СЕТ СН'!$H$5-'СЕТ СН'!$H$21</f>
        <v>3523.29150407</v>
      </c>
      <c r="E98" s="36">
        <f>SUMIFS(СВЦЭМ!$D$33:$D$776,СВЦЭМ!$A$33:$A$776,$A98,СВЦЭМ!$B$33:$B$776,E$83)+'СЕТ СН'!$H$11+СВЦЭМ!$D$10+'СЕТ СН'!$H$5-'СЕТ СН'!$H$21</f>
        <v>3525.24052269</v>
      </c>
      <c r="F98" s="36">
        <f>SUMIFS(СВЦЭМ!$D$33:$D$776,СВЦЭМ!$A$33:$A$776,$A98,СВЦЭМ!$B$33:$B$776,F$83)+'СЕТ СН'!$H$11+СВЦЭМ!$D$10+'СЕТ СН'!$H$5-'СЕТ СН'!$H$21</f>
        <v>3524.3682503700002</v>
      </c>
      <c r="G98" s="36">
        <f>SUMIFS(СВЦЭМ!$D$33:$D$776,СВЦЭМ!$A$33:$A$776,$A98,СВЦЭМ!$B$33:$B$776,G$83)+'СЕТ СН'!$H$11+СВЦЭМ!$D$10+'СЕТ СН'!$H$5-'СЕТ СН'!$H$21</f>
        <v>3516.0335895600001</v>
      </c>
      <c r="H98" s="36">
        <f>SUMIFS(СВЦЭМ!$D$33:$D$776,СВЦЭМ!$A$33:$A$776,$A98,СВЦЭМ!$B$33:$B$776,H$83)+'СЕТ СН'!$H$11+СВЦЭМ!$D$10+'СЕТ СН'!$H$5-'СЕТ СН'!$H$21</f>
        <v>3472.7780599799999</v>
      </c>
      <c r="I98" s="36">
        <f>SUMIFS(СВЦЭМ!$D$33:$D$776,СВЦЭМ!$A$33:$A$776,$A98,СВЦЭМ!$B$33:$B$776,I$83)+'СЕТ СН'!$H$11+СВЦЭМ!$D$10+'СЕТ СН'!$H$5-'СЕТ СН'!$H$21</f>
        <v>3458.9933150699999</v>
      </c>
      <c r="J98" s="36">
        <f>SUMIFS(СВЦЭМ!$D$33:$D$776,СВЦЭМ!$A$33:$A$776,$A98,СВЦЭМ!$B$33:$B$776,J$83)+'СЕТ СН'!$H$11+СВЦЭМ!$D$10+'СЕТ СН'!$H$5-'СЕТ СН'!$H$21</f>
        <v>3408.9608289299999</v>
      </c>
      <c r="K98" s="36">
        <f>SUMIFS(СВЦЭМ!$D$33:$D$776,СВЦЭМ!$A$33:$A$776,$A98,СВЦЭМ!$B$33:$B$776,K$83)+'СЕТ СН'!$H$11+СВЦЭМ!$D$10+'СЕТ СН'!$H$5-'СЕТ СН'!$H$21</f>
        <v>3372.6574822299999</v>
      </c>
      <c r="L98" s="36">
        <f>SUMIFS(СВЦЭМ!$D$33:$D$776,СВЦЭМ!$A$33:$A$776,$A98,СВЦЭМ!$B$33:$B$776,L$83)+'СЕТ СН'!$H$11+СВЦЭМ!$D$10+'СЕТ СН'!$H$5-'СЕТ СН'!$H$21</f>
        <v>3383.2517140500004</v>
      </c>
      <c r="M98" s="36">
        <f>SUMIFS(СВЦЭМ!$D$33:$D$776,СВЦЭМ!$A$33:$A$776,$A98,СВЦЭМ!$B$33:$B$776,M$83)+'СЕТ СН'!$H$11+СВЦЭМ!$D$10+'СЕТ СН'!$H$5-'СЕТ СН'!$H$21</f>
        <v>3357.80889888</v>
      </c>
      <c r="N98" s="36">
        <f>SUMIFS(СВЦЭМ!$D$33:$D$776,СВЦЭМ!$A$33:$A$776,$A98,СВЦЭМ!$B$33:$B$776,N$83)+'СЕТ СН'!$H$11+СВЦЭМ!$D$10+'СЕТ СН'!$H$5-'СЕТ СН'!$H$21</f>
        <v>3317.7690704300003</v>
      </c>
      <c r="O98" s="36">
        <f>SUMIFS(СВЦЭМ!$D$33:$D$776,СВЦЭМ!$A$33:$A$776,$A98,СВЦЭМ!$B$33:$B$776,O$83)+'СЕТ СН'!$H$11+СВЦЭМ!$D$10+'СЕТ СН'!$H$5-'СЕТ СН'!$H$21</f>
        <v>3292.17418146</v>
      </c>
      <c r="P98" s="36">
        <f>SUMIFS(СВЦЭМ!$D$33:$D$776,СВЦЭМ!$A$33:$A$776,$A98,СВЦЭМ!$B$33:$B$776,P$83)+'СЕТ СН'!$H$11+СВЦЭМ!$D$10+'СЕТ СН'!$H$5-'СЕТ СН'!$H$21</f>
        <v>3292.11712954</v>
      </c>
      <c r="Q98" s="36">
        <f>SUMIFS(СВЦЭМ!$D$33:$D$776,СВЦЭМ!$A$33:$A$776,$A98,СВЦЭМ!$B$33:$B$776,Q$83)+'СЕТ СН'!$H$11+СВЦЭМ!$D$10+'СЕТ СН'!$H$5-'СЕТ СН'!$H$21</f>
        <v>3293.31017643</v>
      </c>
      <c r="R98" s="36">
        <f>SUMIFS(СВЦЭМ!$D$33:$D$776,СВЦЭМ!$A$33:$A$776,$A98,СВЦЭМ!$B$33:$B$776,R$83)+'СЕТ СН'!$H$11+СВЦЭМ!$D$10+'СЕТ СН'!$H$5-'СЕТ СН'!$H$21</f>
        <v>3286.2555412199999</v>
      </c>
      <c r="S98" s="36">
        <f>SUMIFS(СВЦЭМ!$D$33:$D$776,СВЦЭМ!$A$33:$A$776,$A98,СВЦЭМ!$B$33:$B$776,S$83)+'СЕТ СН'!$H$11+СВЦЭМ!$D$10+'СЕТ СН'!$H$5-'СЕТ СН'!$H$21</f>
        <v>3291.2898695399999</v>
      </c>
      <c r="T98" s="36">
        <f>SUMIFS(СВЦЭМ!$D$33:$D$776,СВЦЭМ!$A$33:$A$776,$A98,СВЦЭМ!$B$33:$B$776,T$83)+'СЕТ СН'!$H$11+СВЦЭМ!$D$10+'СЕТ СН'!$H$5-'СЕТ СН'!$H$21</f>
        <v>3274.4565575699999</v>
      </c>
      <c r="U98" s="36">
        <f>SUMIFS(СВЦЭМ!$D$33:$D$776,СВЦЭМ!$A$33:$A$776,$A98,СВЦЭМ!$B$33:$B$776,U$83)+'СЕТ СН'!$H$11+СВЦЭМ!$D$10+'СЕТ СН'!$H$5-'СЕТ СН'!$H$21</f>
        <v>3257.2248640300004</v>
      </c>
      <c r="V98" s="36">
        <f>SUMIFS(СВЦЭМ!$D$33:$D$776,СВЦЭМ!$A$33:$A$776,$A98,СВЦЭМ!$B$33:$B$776,V$83)+'СЕТ СН'!$H$11+СВЦЭМ!$D$10+'СЕТ СН'!$H$5-'СЕТ СН'!$H$21</f>
        <v>3270.5865826500003</v>
      </c>
      <c r="W98" s="36">
        <f>SUMIFS(СВЦЭМ!$D$33:$D$776,СВЦЭМ!$A$33:$A$776,$A98,СВЦЭМ!$B$33:$B$776,W$83)+'СЕТ СН'!$H$11+СВЦЭМ!$D$10+'СЕТ СН'!$H$5-'СЕТ СН'!$H$21</f>
        <v>3274.9233428900002</v>
      </c>
      <c r="X98" s="36">
        <f>SUMIFS(СВЦЭМ!$D$33:$D$776,СВЦЭМ!$A$33:$A$776,$A98,СВЦЭМ!$B$33:$B$776,X$83)+'СЕТ СН'!$H$11+СВЦЭМ!$D$10+'СЕТ СН'!$H$5-'СЕТ СН'!$H$21</f>
        <v>3303.36034797</v>
      </c>
      <c r="Y98" s="36">
        <f>SUMIFS(СВЦЭМ!$D$33:$D$776,СВЦЭМ!$A$33:$A$776,$A98,СВЦЭМ!$B$33:$B$776,Y$83)+'СЕТ СН'!$H$11+СВЦЭМ!$D$10+'СЕТ СН'!$H$5-'СЕТ СН'!$H$21</f>
        <v>3394.8571919200003</v>
      </c>
    </row>
    <row r="99" spans="1:25" ht="15.75" x14ac:dyDescent="0.2">
      <c r="A99" s="35">
        <f t="shared" si="2"/>
        <v>44090</v>
      </c>
      <c r="B99" s="36">
        <f>SUMIFS(СВЦЭМ!$D$33:$D$776,СВЦЭМ!$A$33:$A$776,$A99,СВЦЭМ!$B$33:$B$776,B$83)+'СЕТ СН'!$H$11+СВЦЭМ!$D$10+'СЕТ СН'!$H$5-'СЕТ СН'!$H$21</f>
        <v>3467.8426022799999</v>
      </c>
      <c r="C99" s="36">
        <f>SUMIFS(СВЦЭМ!$D$33:$D$776,СВЦЭМ!$A$33:$A$776,$A99,СВЦЭМ!$B$33:$B$776,C$83)+'СЕТ СН'!$H$11+СВЦЭМ!$D$10+'СЕТ СН'!$H$5-'СЕТ СН'!$H$21</f>
        <v>3495.8543637000002</v>
      </c>
      <c r="D99" s="36">
        <f>SUMIFS(СВЦЭМ!$D$33:$D$776,СВЦЭМ!$A$33:$A$776,$A99,СВЦЭМ!$B$33:$B$776,D$83)+'СЕТ СН'!$H$11+СВЦЭМ!$D$10+'СЕТ СН'!$H$5-'СЕТ СН'!$H$21</f>
        <v>3524.8258450800004</v>
      </c>
      <c r="E99" s="36">
        <f>SUMIFS(СВЦЭМ!$D$33:$D$776,СВЦЭМ!$A$33:$A$776,$A99,СВЦЭМ!$B$33:$B$776,E$83)+'СЕТ СН'!$H$11+СВЦЭМ!$D$10+'СЕТ СН'!$H$5-'СЕТ СН'!$H$21</f>
        <v>3535.0122525900001</v>
      </c>
      <c r="F99" s="36">
        <f>SUMIFS(СВЦЭМ!$D$33:$D$776,СВЦЭМ!$A$33:$A$776,$A99,СВЦЭМ!$B$33:$B$776,F$83)+'СЕТ СН'!$H$11+СВЦЭМ!$D$10+'СЕТ СН'!$H$5-'СЕТ СН'!$H$21</f>
        <v>3554.09018173</v>
      </c>
      <c r="G99" s="36">
        <f>SUMIFS(СВЦЭМ!$D$33:$D$776,СВЦЭМ!$A$33:$A$776,$A99,СВЦЭМ!$B$33:$B$776,G$83)+'СЕТ СН'!$H$11+СВЦЭМ!$D$10+'СЕТ СН'!$H$5-'СЕТ СН'!$H$21</f>
        <v>3542.6161236200001</v>
      </c>
      <c r="H99" s="36">
        <f>SUMIFS(СВЦЭМ!$D$33:$D$776,СВЦЭМ!$A$33:$A$776,$A99,СВЦЭМ!$B$33:$B$776,H$83)+'СЕТ СН'!$H$11+СВЦЭМ!$D$10+'СЕТ СН'!$H$5-'СЕТ СН'!$H$21</f>
        <v>3481.8470350400003</v>
      </c>
      <c r="I99" s="36">
        <f>SUMIFS(СВЦЭМ!$D$33:$D$776,СВЦЭМ!$A$33:$A$776,$A99,СВЦЭМ!$B$33:$B$776,I$83)+'СЕТ СН'!$H$11+СВЦЭМ!$D$10+'СЕТ СН'!$H$5-'СЕТ СН'!$H$21</f>
        <v>3420.69370531</v>
      </c>
      <c r="J99" s="36">
        <f>SUMIFS(СВЦЭМ!$D$33:$D$776,СВЦЭМ!$A$33:$A$776,$A99,СВЦЭМ!$B$33:$B$776,J$83)+'СЕТ СН'!$H$11+СВЦЭМ!$D$10+'СЕТ СН'!$H$5-'СЕТ СН'!$H$21</f>
        <v>3387.0610081499999</v>
      </c>
      <c r="K99" s="36">
        <f>SUMIFS(СВЦЭМ!$D$33:$D$776,СВЦЭМ!$A$33:$A$776,$A99,СВЦЭМ!$B$33:$B$776,K$83)+'СЕТ СН'!$H$11+СВЦЭМ!$D$10+'СЕТ СН'!$H$5-'СЕТ СН'!$H$21</f>
        <v>3386.35681733</v>
      </c>
      <c r="L99" s="36">
        <f>SUMIFS(СВЦЭМ!$D$33:$D$776,СВЦЭМ!$A$33:$A$776,$A99,СВЦЭМ!$B$33:$B$776,L$83)+'СЕТ СН'!$H$11+СВЦЭМ!$D$10+'СЕТ СН'!$H$5-'СЕТ СН'!$H$21</f>
        <v>3370.6470962600001</v>
      </c>
      <c r="M99" s="36">
        <f>SUMIFS(СВЦЭМ!$D$33:$D$776,СВЦЭМ!$A$33:$A$776,$A99,СВЦЭМ!$B$33:$B$776,M$83)+'СЕТ СН'!$H$11+СВЦЭМ!$D$10+'СЕТ СН'!$H$5-'СЕТ СН'!$H$21</f>
        <v>3334.4142980400002</v>
      </c>
      <c r="N99" s="36">
        <f>SUMIFS(СВЦЭМ!$D$33:$D$776,СВЦЭМ!$A$33:$A$776,$A99,СВЦЭМ!$B$33:$B$776,N$83)+'СЕТ СН'!$H$11+СВЦЭМ!$D$10+'СЕТ СН'!$H$5-'СЕТ СН'!$H$21</f>
        <v>3287.3368990500003</v>
      </c>
      <c r="O99" s="36">
        <f>SUMIFS(СВЦЭМ!$D$33:$D$776,СВЦЭМ!$A$33:$A$776,$A99,СВЦЭМ!$B$33:$B$776,O$83)+'СЕТ СН'!$H$11+СВЦЭМ!$D$10+'СЕТ СН'!$H$5-'СЕТ СН'!$H$21</f>
        <v>3272.4720701800002</v>
      </c>
      <c r="P99" s="36">
        <f>SUMIFS(СВЦЭМ!$D$33:$D$776,СВЦЭМ!$A$33:$A$776,$A99,СВЦЭМ!$B$33:$B$776,P$83)+'СЕТ СН'!$H$11+СВЦЭМ!$D$10+'СЕТ СН'!$H$5-'СЕТ СН'!$H$21</f>
        <v>3274.4551301700003</v>
      </c>
      <c r="Q99" s="36">
        <f>SUMIFS(СВЦЭМ!$D$33:$D$776,СВЦЭМ!$A$33:$A$776,$A99,СВЦЭМ!$B$33:$B$776,Q$83)+'СЕТ СН'!$H$11+СВЦЭМ!$D$10+'СЕТ СН'!$H$5-'СЕТ СН'!$H$21</f>
        <v>3271.91112251</v>
      </c>
      <c r="R99" s="36">
        <f>SUMIFS(СВЦЭМ!$D$33:$D$776,СВЦЭМ!$A$33:$A$776,$A99,СВЦЭМ!$B$33:$B$776,R$83)+'СЕТ СН'!$H$11+СВЦЭМ!$D$10+'СЕТ СН'!$H$5-'СЕТ СН'!$H$21</f>
        <v>3269.05628437</v>
      </c>
      <c r="S99" s="36">
        <f>SUMIFS(СВЦЭМ!$D$33:$D$776,СВЦЭМ!$A$33:$A$776,$A99,СВЦЭМ!$B$33:$B$776,S$83)+'СЕТ СН'!$H$11+СВЦЭМ!$D$10+'СЕТ СН'!$H$5-'СЕТ СН'!$H$21</f>
        <v>3268.70967845</v>
      </c>
      <c r="T99" s="36">
        <f>SUMIFS(СВЦЭМ!$D$33:$D$776,СВЦЭМ!$A$33:$A$776,$A99,СВЦЭМ!$B$33:$B$776,T$83)+'СЕТ СН'!$H$11+СВЦЭМ!$D$10+'СЕТ СН'!$H$5-'СЕТ СН'!$H$21</f>
        <v>3262.35685113</v>
      </c>
      <c r="U99" s="36">
        <f>SUMIFS(СВЦЭМ!$D$33:$D$776,СВЦЭМ!$A$33:$A$776,$A99,СВЦЭМ!$B$33:$B$776,U$83)+'СЕТ СН'!$H$11+СВЦЭМ!$D$10+'СЕТ СН'!$H$5-'СЕТ СН'!$H$21</f>
        <v>3261.8438538600003</v>
      </c>
      <c r="V99" s="36">
        <f>SUMIFS(СВЦЭМ!$D$33:$D$776,СВЦЭМ!$A$33:$A$776,$A99,СВЦЭМ!$B$33:$B$776,V$83)+'СЕТ СН'!$H$11+СВЦЭМ!$D$10+'СЕТ СН'!$H$5-'СЕТ СН'!$H$21</f>
        <v>3266.3572450299998</v>
      </c>
      <c r="W99" s="36">
        <f>SUMIFS(СВЦЭМ!$D$33:$D$776,СВЦЭМ!$A$33:$A$776,$A99,СВЦЭМ!$B$33:$B$776,W$83)+'СЕТ СН'!$H$11+СВЦЭМ!$D$10+'СЕТ СН'!$H$5-'СЕТ СН'!$H$21</f>
        <v>3256.93029325</v>
      </c>
      <c r="X99" s="36">
        <f>SUMIFS(СВЦЭМ!$D$33:$D$776,СВЦЭМ!$A$33:$A$776,$A99,СВЦЭМ!$B$33:$B$776,X$83)+'СЕТ СН'!$H$11+СВЦЭМ!$D$10+'СЕТ СН'!$H$5-'СЕТ СН'!$H$21</f>
        <v>3288.4988102100001</v>
      </c>
      <c r="Y99" s="36">
        <f>SUMIFS(СВЦЭМ!$D$33:$D$776,СВЦЭМ!$A$33:$A$776,$A99,СВЦЭМ!$B$33:$B$776,Y$83)+'СЕТ СН'!$H$11+СВЦЭМ!$D$10+'СЕТ СН'!$H$5-'СЕТ СН'!$H$21</f>
        <v>3375.4017436700001</v>
      </c>
    </row>
    <row r="100" spans="1:25" ht="15.75" x14ac:dyDescent="0.2">
      <c r="A100" s="35">
        <f t="shared" si="2"/>
        <v>44091</v>
      </c>
      <c r="B100" s="36">
        <f>SUMIFS(СВЦЭМ!$D$33:$D$776,СВЦЭМ!$A$33:$A$776,$A100,СВЦЭМ!$B$33:$B$776,B$83)+'СЕТ СН'!$H$11+СВЦЭМ!$D$10+'СЕТ СН'!$H$5-'СЕТ СН'!$H$21</f>
        <v>3488.1403223100001</v>
      </c>
      <c r="C100" s="36">
        <f>SUMIFS(СВЦЭМ!$D$33:$D$776,СВЦЭМ!$A$33:$A$776,$A100,СВЦЭМ!$B$33:$B$776,C$83)+'СЕТ СН'!$H$11+СВЦЭМ!$D$10+'СЕТ СН'!$H$5-'СЕТ СН'!$H$21</f>
        <v>3520.70917882</v>
      </c>
      <c r="D100" s="36">
        <f>SUMIFS(СВЦЭМ!$D$33:$D$776,СВЦЭМ!$A$33:$A$776,$A100,СВЦЭМ!$B$33:$B$776,D$83)+'СЕТ СН'!$H$11+СВЦЭМ!$D$10+'СЕТ СН'!$H$5-'СЕТ СН'!$H$21</f>
        <v>3546.0272743800001</v>
      </c>
      <c r="E100" s="36">
        <f>SUMIFS(СВЦЭМ!$D$33:$D$776,СВЦЭМ!$A$33:$A$776,$A100,СВЦЭМ!$B$33:$B$776,E$83)+'СЕТ СН'!$H$11+СВЦЭМ!$D$10+'СЕТ СН'!$H$5-'СЕТ СН'!$H$21</f>
        <v>3555.6490265400002</v>
      </c>
      <c r="F100" s="36">
        <f>SUMIFS(СВЦЭМ!$D$33:$D$776,СВЦЭМ!$A$33:$A$776,$A100,СВЦЭМ!$B$33:$B$776,F$83)+'СЕТ СН'!$H$11+СВЦЭМ!$D$10+'СЕТ СН'!$H$5-'СЕТ СН'!$H$21</f>
        <v>3563.0457564200001</v>
      </c>
      <c r="G100" s="36">
        <f>SUMIFS(СВЦЭМ!$D$33:$D$776,СВЦЭМ!$A$33:$A$776,$A100,СВЦЭМ!$B$33:$B$776,G$83)+'СЕТ СН'!$H$11+СВЦЭМ!$D$10+'СЕТ СН'!$H$5-'СЕТ СН'!$H$21</f>
        <v>3546.0270427400001</v>
      </c>
      <c r="H100" s="36">
        <f>SUMIFS(СВЦЭМ!$D$33:$D$776,СВЦЭМ!$A$33:$A$776,$A100,СВЦЭМ!$B$33:$B$776,H$83)+'СЕТ СН'!$H$11+СВЦЭМ!$D$10+'СЕТ СН'!$H$5-'СЕТ СН'!$H$21</f>
        <v>3488.04247364</v>
      </c>
      <c r="I100" s="36">
        <f>SUMIFS(СВЦЭМ!$D$33:$D$776,СВЦЭМ!$A$33:$A$776,$A100,СВЦЭМ!$B$33:$B$776,I$83)+'СЕТ СН'!$H$11+СВЦЭМ!$D$10+'СЕТ СН'!$H$5-'СЕТ СН'!$H$21</f>
        <v>3423.1927647699999</v>
      </c>
      <c r="J100" s="36">
        <f>SUMIFS(СВЦЭМ!$D$33:$D$776,СВЦЭМ!$A$33:$A$776,$A100,СВЦЭМ!$B$33:$B$776,J$83)+'СЕТ СН'!$H$11+СВЦЭМ!$D$10+'СЕТ СН'!$H$5-'СЕТ СН'!$H$21</f>
        <v>3382.6313855500002</v>
      </c>
      <c r="K100" s="36">
        <f>SUMIFS(СВЦЭМ!$D$33:$D$776,СВЦЭМ!$A$33:$A$776,$A100,СВЦЭМ!$B$33:$B$776,K$83)+'СЕТ СН'!$H$11+СВЦЭМ!$D$10+'СЕТ СН'!$H$5-'СЕТ СН'!$H$21</f>
        <v>3355.92730837</v>
      </c>
      <c r="L100" s="36">
        <f>SUMIFS(СВЦЭМ!$D$33:$D$776,СВЦЭМ!$A$33:$A$776,$A100,СВЦЭМ!$B$33:$B$776,L$83)+'СЕТ СН'!$H$11+СВЦЭМ!$D$10+'СЕТ СН'!$H$5-'СЕТ СН'!$H$21</f>
        <v>3368.0702828399999</v>
      </c>
      <c r="M100" s="36">
        <f>SUMIFS(СВЦЭМ!$D$33:$D$776,СВЦЭМ!$A$33:$A$776,$A100,СВЦЭМ!$B$33:$B$776,M$83)+'СЕТ СН'!$H$11+СВЦЭМ!$D$10+'СЕТ СН'!$H$5-'СЕТ СН'!$H$21</f>
        <v>3328.03172537</v>
      </c>
      <c r="N100" s="36">
        <f>SUMIFS(СВЦЭМ!$D$33:$D$776,СВЦЭМ!$A$33:$A$776,$A100,СВЦЭМ!$B$33:$B$776,N$83)+'СЕТ СН'!$H$11+СВЦЭМ!$D$10+'СЕТ СН'!$H$5-'СЕТ СН'!$H$21</f>
        <v>3281.4695970500002</v>
      </c>
      <c r="O100" s="36">
        <f>SUMIFS(СВЦЭМ!$D$33:$D$776,СВЦЭМ!$A$33:$A$776,$A100,СВЦЭМ!$B$33:$B$776,O$83)+'СЕТ СН'!$H$11+СВЦЭМ!$D$10+'СЕТ СН'!$H$5-'СЕТ СН'!$H$21</f>
        <v>3261.4666383399999</v>
      </c>
      <c r="P100" s="36">
        <f>SUMIFS(СВЦЭМ!$D$33:$D$776,СВЦЭМ!$A$33:$A$776,$A100,СВЦЭМ!$B$33:$B$776,P$83)+'СЕТ СН'!$H$11+СВЦЭМ!$D$10+'СЕТ СН'!$H$5-'СЕТ СН'!$H$21</f>
        <v>3262.5100111500001</v>
      </c>
      <c r="Q100" s="36">
        <f>SUMIFS(СВЦЭМ!$D$33:$D$776,СВЦЭМ!$A$33:$A$776,$A100,СВЦЭМ!$B$33:$B$776,Q$83)+'СЕТ СН'!$H$11+СВЦЭМ!$D$10+'СЕТ СН'!$H$5-'СЕТ СН'!$H$21</f>
        <v>3266.6474487</v>
      </c>
      <c r="R100" s="36">
        <f>SUMIFS(СВЦЭМ!$D$33:$D$776,СВЦЭМ!$A$33:$A$776,$A100,СВЦЭМ!$B$33:$B$776,R$83)+'СЕТ СН'!$H$11+СВЦЭМ!$D$10+'СЕТ СН'!$H$5-'СЕТ СН'!$H$21</f>
        <v>3268.81601598</v>
      </c>
      <c r="S100" s="36">
        <f>SUMIFS(СВЦЭМ!$D$33:$D$776,СВЦЭМ!$A$33:$A$776,$A100,СВЦЭМ!$B$33:$B$776,S$83)+'СЕТ СН'!$H$11+СВЦЭМ!$D$10+'СЕТ СН'!$H$5-'СЕТ СН'!$H$21</f>
        <v>3260.5545249300003</v>
      </c>
      <c r="T100" s="36">
        <f>SUMIFS(СВЦЭМ!$D$33:$D$776,СВЦЭМ!$A$33:$A$776,$A100,СВЦЭМ!$B$33:$B$776,T$83)+'СЕТ СН'!$H$11+СВЦЭМ!$D$10+'СЕТ СН'!$H$5-'СЕТ СН'!$H$21</f>
        <v>3251.5015672899999</v>
      </c>
      <c r="U100" s="36">
        <f>SUMIFS(СВЦЭМ!$D$33:$D$776,СВЦЭМ!$A$33:$A$776,$A100,СВЦЭМ!$B$33:$B$776,U$83)+'СЕТ СН'!$H$11+СВЦЭМ!$D$10+'СЕТ СН'!$H$5-'СЕТ СН'!$H$21</f>
        <v>3247.81412009</v>
      </c>
      <c r="V100" s="36">
        <f>SUMIFS(СВЦЭМ!$D$33:$D$776,СВЦЭМ!$A$33:$A$776,$A100,СВЦЭМ!$B$33:$B$776,V$83)+'СЕТ СН'!$H$11+СВЦЭМ!$D$10+'СЕТ СН'!$H$5-'СЕТ СН'!$H$21</f>
        <v>3260.3838775100003</v>
      </c>
      <c r="W100" s="36">
        <f>SUMIFS(СВЦЭМ!$D$33:$D$776,СВЦЭМ!$A$33:$A$776,$A100,СВЦЭМ!$B$33:$B$776,W$83)+'СЕТ СН'!$H$11+СВЦЭМ!$D$10+'СЕТ СН'!$H$5-'СЕТ СН'!$H$21</f>
        <v>3246.1376077</v>
      </c>
      <c r="X100" s="36">
        <f>SUMIFS(СВЦЭМ!$D$33:$D$776,СВЦЭМ!$A$33:$A$776,$A100,СВЦЭМ!$B$33:$B$776,X$83)+'СЕТ СН'!$H$11+СВЦЭМ!$D$10+'СЕТ СН'!$H$5-'СЕТ СН'!$H$21</f>
        <v>3290.5317437000003</v>
      </c>
      <c r="Y100" s="36">
        <f>SUMIFS(СВЦЭМ!$D$33:$D$776,СВЦЭМ!$A$33:$A$776,$A100,СВЦЭМ!$B$33:$B$776,Y$83)+'СЕТ СН'!$H$11+СВЦЭМ!$D$10+'СЕТ СН'!$H$5-'СЕТ СН'!$H$21</f>
        <v>3376.3131445100003</v>
      </c>
    </row>
    <row r="101" spans="1:25" ht="15.75" x14ac:dyDescent="0.2">
      <c r="A101" s="35">
        <f t="shared" si="2"/>
        <v>44092</v>
      </c>
      <c r="B101" s="36">
        <f>SUMIFS(СВЦЭМ!$D$33:$D$776,СВЦЭМ!$A$33:$A$776,$A101,СВЦЭМ!$B$33:$B$776,B$83)+'СЕТ СН'!$H$11+СВЦЭМ!$D$10+'СЕТ СН'!$H$5-'СЕТ СН'!$H$21</f>
        <v>3485.7349614</v>
      </c>
      <c r="C101" s="36">
        <f>SUMIFS(СВЦЭМ!$D$33:$D$776,СВЦЭМ!$A$33:$A$776,$A101,СВЦЭМ!$B$33:$B$776,C$83)+'СЕТ СН'!$H$11+СВЦЭМ!$D$10+'СЕТ СН'!$H$5-'СЕТ СН'!$H$21</f>
        <v>3532.6670549600003</v>
      </c>
      <c r="D101" s="36">
        <f>SUMIFS(СВЦЭМ!$D$33:$D$776,СВЦЭМ!$A$33:$A$776,$A101,СВЦЭМ!$B$33:$B$776,D$83)+'СЕТ СН'!$H$11+СВЦЭМ!$D$10+'СЕТ СН'!$H$5-'СЕТ СН'!$H$21</f>
        <v>3580.0653163400002</v>
      </c>
      <c r="E101" s="36">
        <f>SUMIFS(СВЦЭМ!$D$33:$D$776,СВЦЭМ!$A$33:$A$776,$A101,СВЦЭМ!$B$33:$B$776,E$83)+'СЕТ СН'!$H$11+СВЦЭМ!$D$10+'СЕТ СН'!$H$5-'СЕТ СН'!$H$21</f>
        <v>3615.9170331800001</v>
      </c>
      <c r="F101" s="36">
        <f>SUMIFS(СВЦЭМ!$D$33:$D$776,СВЦЭМ!$A$33:$A$776,$A101,СВЦЭМ!$B$33:$B$776,F$83)+'СЕТ СН'!$H$11+СВЦЭМ!$D$10+'СЕТ СН'!$H$5-'СЕТ СН'!$H$21</f>
        <v>3634.0298832899998</v>
      </c>
      <c r="G101" s="36">
        <f>SUMIFS(СВЦЭМ!$D$33:$D$776,СВЦЭМ!$A$33:$A$776,$A101,СВЦЭМ!$B$33:$B$776,G$83)+'СЕТ СН'!$H$11+СВЦЭМ!$D$10+'СЕТ СН'!$H$5-'СЕТ СН'!$H$21</f>
        <v>3603.0883304500003</v>
      </c>
      <c r="H101" s="36">
        <f>SUMIFS(СВЦЭМ!$D$33:$D$776,СВЦЭМ!$A$33:$A$776,$A101,СВЦЭМ!$B$33:$B$776,H$83)+'СЕТ СН'!$H$11+СВЦЭМ!$D$10+'СЕТ СН'!$H$5-'СЕТ СН'!$H$21</f>
        <v>3553.0952701300002</v>
      </c>
      <c r="I101" s="36">
        <f>SUMIFS(СВЦЭМ!$D$33:$D$776,СВЦЭМ!$A$33:$A$776,$A101,СВЦЭМ!$B$33:$B$776,I$83)+'СЕТ СН'!$H$11+СВЦЭМ!$D$10+'СЕТ СН'!$H$5-'СЕТ СН'!$H$21</f>
        <v>3507.1992117899999</v>
      </c>
      <c r="J101" s="36">
        <f>SUMIFS(СВЦЭМ!$D$33:$D$776,СВЦЭМ!$A$33:$A$776,$A101,СВЦЭМ!$B$33:$B$776,J$83)+'СЕТ СН'!$H$11+СВЦЭМ!$D$10+'СЕТ СН'!$H$5-'СЕТ СН'!$H$21</f>
        <v>3474.0203054900003</v>
      </c>
      <c r="K101" s="36">
        <f>SUMIFS(СВЦЭМ!$D$33:$D$776,СВЦЭМ!$A$33:$A$776,$A101,СВЦЭМ!$B$33:$B$776,K$83)+'СЕТ СН'!$H$11+СВЦЭМ!$D$10+'СЕТ СН'!$H$5-'СЕТ СН'!$H$21</f>
        <v>3445.0435909600001</v>
      </c>
      <c r="L101" s="36">
        <f>SUMIFS(СВЦЭМ!$D$33:$D$776,СВЦЭМ!$A$33:$A$776,$A101,СВЦЭМ!$B$33:$B$776,L$83)+'СЕТ СН'!$H$11+СВЦЭМ!$D$10+'СЕТ СН'!$H$5-'СЕТ СН'!$H$21</f>
        <v>3448.0532939700001</v>
      </c>
      <c r="M101" s="36">
        <f>SUMIFS(СВЦЭМ!$D$33:$D$776,СВЦЭМ!$A$33:$A$776,$A101,СВЦЭМ!$B$33:$B$776,M$83)+'СЕТ СН'!$H$11+СВЦЭМ!$D$10+'СЕТ СН'!$H$5-'СЕТ СН'!$H$21</f>
        <v>3397.9582621</v>
      </c>
      <c r="N101" s="36">
        <f>SUMIFS(СВЦЭМ!$D$33:$D$776,СВЦЭМ!$A$33:$A$776,$A101,СВЦЭМ!$B$33:$B$776,N$83)+'СЕТ СН'!$H$11+СВЦЭМ!$D$10+'СЕТ СН'!$H$5-'СЕТ СН'!$H$21</f>
        <v>3343.3598428100004</v>
      </c>
      <c r="O101" s="36">
        <f>SUMIFS(СВЦЭМ!$D$33:$D$776,СВЦЭМ!$A$33:$A$776,$A101,СВЦЭМ!$B$33:$B$776,O$83)+'СЕТ СН'!$H$11+СВЦЭМ!$D$10+'СЕТ СН'!$H$5-'СЕТ СН'!$H$21</f>
        <v>3309.3873630900002</v>
      </c>
      <c r="P101" s="36">
        <f>SUMIFS(СВЦЭМ!$D$33:$D$776,СВЦЭМ!$A$33:$A$776,$A101,СВЦЭМ!$B$33:$B$776,P$83)+'СЕТ СН'!$H$11+СВЦЭМ!$D$10+'СЕТ СН'!$H$5-'СЕТ СН'!$H$21</f>
        <v>3344.9316863100003</v>
      </c>
      <c r="Q101" s="36">
        <f>SUMIFS(СВЦЭМ!$D$33:$D$776,СВЦЭМ!$A$33:$A$776,$A101,СВЦЭМ!$B$33:$B$776,Q$83)+'СЕТ СН'!$H$11+СВЦЭМ!$D$10+'СЕТ СН'!$H$5-'СЕТ СН'!$H$21</f>
        <v>3339.8464534300001</v>
      </c>
      <c r="R101" s="36">
        <f>SUMIFS(СВЦЭМ!$D$33:$D$776,СВЦЭМ!$A$33:$A$776,$A101,СВЦЭМ!$B$33:$B$776,R$83)+'СЕТ СН'!$H$11+СВЦЭМ!$D$10+'СЕТ СН'!$H$5-'СЕТ СН'!$H$21</f>
        <v>3316.89812136</v>
      </c>
      <c r="S101" s="36">
        <f>SUMIFS(СВЦЭМ!$D$33:$D$776,СВЦЭМ!$A$33:$A$776,$A101,СВЦЭМ!$B$33:$B$776,S$83)+'СЕТ СН'!$H$11+СВЦЭМ!$D$10+'СЕТ СН'!$H$5-'СЕТ СН'!$H$21</f>
        <v>3309.94159287</v>
      </c>
      <c r="T101" s="36">
        <f>SUMIFS(СВЦЭМ!$D$33:$D$776,СВЦЭМ!$A$33:$A$776,$A101,СВЦЭМ!$B$33:$B$776,T$83)+'СЕТ СН'!$H$11+СВЦЭМ!$D$10+'СЕТ СН'!$H$5-'СЕТ СН'!$H$21</f>
        <v>3301.5740596700002</v>
      </c>
      <c r="U101" s="36">
        <f>SUMIFS(СВЦЭМ!$D$33:$D$776,СВЦЭМ!$A$33:$A$776,$A101,СВЦЭМ!$B$33:$B$776,U$83)+'СЕТ СН'!$H$11+СВЦЭМ!$D$10+'СЕТ СН'!$H$5-'СЕТ СН'!$H$21</f>
        <v>3286.10382579</v>
      </c>
      <c r="V101" s="36">
        <f>SUMIFS(СВЦЭМ!$D$33:$D$776,СВЦЭМ!$A$33:$A$776,$A101,СВЦЭМ!$B$33:$B$776,V$83)+'СЕТ СН'!$H$11+СВЦЭМ!$D$10+'СЕТ СН'!$H$5-'СЕТ СН'!$H$21</f>
        <v>3289.1819161399999</v>
      </c>
      <c r="W101" s="36">
        <f>SUMIFS(СВЦЭМ!$D$33:$D$776,СВЦЭМ!$A$33:$A$776,$A101,СВЦЭМ!$B$33:$B$776,W$83)+'СЕТ СН'!$H$11+СВЦЭМ!$D$10+'СЕТ СН'!$H$5-'СЕТ СН'!$H$21</f>
        <v>3288.3147622199999</v>
      </c>
      <c r="X101" s="36">
        <f>SUMIFS(СВЦЭМ!$D$33:$D$776,СВЦЭМ!$A$33:$A$776,$A101,СВЦЭМ!$B$33:$B$776,X$83)+'СЕТ СН'!$H$11+СВЦЭМ!$D$10+'СЕТ СН'!$H$5-'СЕТ СН'!$H$21</f>
        <v>3331.55711625</v>
      </c>
      <c r="Y101" s="36">
        <f>SUMIFS(СВЦЭМ!$D$33:$D$776,СВЦЭМ!$A$33:$A$776,$A101,СВЦЭМ!$B$33:$B$776,Y$83)+'СЕТ СН'!$H$11+СВЦЭМ!$D$10+'СЕТ СН'!$H$5-'СЕТ СН'!$H$21</f>
        <v>3415.6845841200002</v>
      </c>
    </row>
    <row r="102" spans="1:25" ht="15.75" x14ac:dyDescent="0.2">
      <c r="A102" s="35">
        <f t="shared" si="2"/>
        <v>44093</v>
      </c>
      <c r="B102" s="36">
        <f>SUMIFS(СВЦЭМ!$D$33:$D$776,СВЦЭМ!$A$33:$A$776,$A102,СВЦЭМ!$B$33:$B$776,B$83)+'СЕТ СН'!$H$11+СВЦЭМ!$D$10+'СЕТ СН'!$H$5-'СЕТ СН'!$H$21</f>
        <v>3508.1599042900002</v>
      </c>
      <c r="C102" s="36">
        <f>SUMIFS(СВЦЭМ!$D$33:$D$776,СВЦЭМ!$A$33:$A$776,$A102,СВЦЭМ!$B$33:$B$776,C$83)+'СЕТ СН'!$H$11+СВЦЭМ!$D$10+'СЕТ СН'!$H$5-'СЕТ СН'!$H$21</f>
        <v>3544.58215621</v>
      </c>
      <c r="D102" s="36">
        <f>SUMIFS(СВЦЭМ!$D$33:$D$776,СВЦЭМ!$A$33:$A$776,$A102,СВЦЭМ!$B$33:$B$776,D$83)+'СЕТ СН'!$H$11+СВЦЭМ!$D$10+'СЕТ СН'!$H$5-'СЕТ СН'!$H$21</f>
        <v>3568.2700201600001</v>
      </c>
      <c r="E102" s="36">
        <f>SUMIFS(СВЦЭМ!$D$33:$D$776,СВЦЭМ!$A$33:$A$776,$A102,СВЦЭМ!$B$33:$B$776,E$83)+'СЕТ СН'!$H$11+СВЦЭМ!$D$10+'СЕТ СН'!$H$5-'СЕТ СН'!$H$21</f>
        <v>3588.6483326300004</v>
      </c>
      <c r="F102" s="36">
        <f>SUMIFS(СВЦЭМ!$D$33:$D$776,СВЦЭМ!$A$33:$A$776,$A102,СВЦЭМ!$B$33:$B$776,F$83)+'СЕТ СН'!$H$11+СВЦЭМ!$D$10+'СЕТ СН'!$H$5-'СЕТ СН'!$H$21</f>
        <v>3592.4613545100001</v>
      </c>
      <c r="G102" s="36">
        <f>SUMIFS(СВЦЭМ!$D$33:$D$776,СВЦЭМ!$A$33:$A$776,$A102,СВЦЭМ!$B$33:$B$776,G$83)+'СЕТ СН'!$H$11+СВЦЭМ!$D$10+'СЕТ СН'!$H$5-'СЕТ СН'!$H$21</f>
        <v>3579.9687837700003</v>
      </c>
      <c r="H102" s="36">
        <f>SUMIFS(СВЦЭМ!$D$33:$D$776,СВЦЭМ!$A$33:$A$776,$A102,СВЦЭМ!$B$33:$B$776,H$83)+'СЕТ СН'!$H$11+СВЦЭМ!$D$10+'СЕТ СН'!$H$5-'СЕТ СН'!$H$21</f>
        <v>3550.0640524800001</v>
      </c>
      <c r="I102" s="36">
        <f>SUMIFS(СВЦЭМ!$D$33:$D$776,СВЦЭМ!$A$33:$A$776,$A102,СВЦЭМ!$B$33:$B$776,I$83)+'СЕТ СН'!$H$11+СВЦЭМ!$D$10+'СЕТ СН'!$H$5-'СЕТ СН'!$H$21</f>
        <v>3519.29198873</v>
      </c>
      <c r="J102" s="36">
        <f>SUMIFS(СВЦЭМ!$D$33:$D$776,СВЦЭМ!$A$33:$A$776,$A102,СВЦЭМ!$B$33:$B$776,J$83)+'СЕТ СН'!$H$11+СВЦЭМ!$D$10+'СЕТ СН'!$H$5-'СЕТ СН'!$H$21</f>
        <v>3461.5067946500003</v>
      </c>
      <c r="K102" s="36">
        <f>SUMIFS(СВЦЭМ!$D$33:$D$776,СВЦЭМ!$A$33:$A$776,$A102,СВЦЭМ!$B$33:$B$776,K$83)+'СЕТ СН'!$H$11+СВЦЭМ!$D$10+'СЕТ СН'!$H$5-'СЕТ СН'!$H$21</f>
        <v>3423.9242762100002</v>
      </c>
      <c r="L102" s="36">
        <f>SUMIFS(СВЦЭМ!$D$33:$D$776,СВЦЭМ!$A$33:$A$776,$A102,СВЦЭМ!$B$33:$B$776,L$83)+'СЕТ СН'!$H$11+СВЦЭМ!$D$10+'СЕТ СН'!$H$5-'СЕТ СН'!$H$21</f>
        <v>3402.9555100900002</v>
      </c>
      <c r="M102" s="36">
        <f>SUMIFS(СВЦЭМ!$D$33:$D$776,СВЦЭМ!$A$33:$A$776,$A102,СВЦЭМ!$B$33:$B$776,M$83)+'СЕТ СН'!$H$11+СВЦЭМ!$D$10+'СЕТ СН'!$H$5-'СЕТ СН'!$H$21</f>
        <v>3358.9119315299999</v>
      </c>
      <c r="N102" s="36">
        <f>SUMIFS(СВЦЭМ!$D$33:$D$776,СВЦЭМ!$A$33:$A$776,$A102,СВЦЭМ!$B$33:$B$776,N$83)+'СЕТ СН'!$H$11+СВЦЭМ!$D$10+'СЕТ СН'!$H$5-'СЕТ СН'!$H$21</f>
        <v>3316.8986528599999</v>
      </c>
      <c r="O102" s="36">
        <f>SUMIFS(СВЦЭМ!$D$33:$D$776,СВЦЭМ!$A$33:$A$776,$A102,СВЦЭМ!$B$33:$B$776,O$83)+'СЕТ СН'!$H$11+СВЦЭМ!$D$10+'СЕТ СН'!$H$5-'СЕТ СН'!$H$21</f>
        <v>3313.2953305800002</v>
      </c>
      <c r="P102" s="36">
        <f>SUMIFS(СВЦЭМ!$D$33:$D$776,СВЦЭМ!$A$33:$A$776,$A102,СВЦЭМ!$B$33:$B$776,P$83)+'СЕТ СН'!$H$11+СВЦЭМ!$D$10+'СЕТ СН'!$H$5-'СЕТ СН'!$H$21</f>
        <v>3323.4632428800001</v>
      </c>
      <c r="Q102" s="36">
        <f>SUMIFS(СВЦЭМ!$D$33:$D$776,СВЦЭМ!$A$33:$A$776,$A102,СВЦЭМ!$B$33:$B$776,Q$83)+'СЕТ СН'!$H$11+СВЦЭМ!$D$10+'СЕТ СН'!$H$5-'СЕТ СН'!$H$21</f>
        <v>3304.0547674600002</v>
      </c>
      <c r="R102" s="36">
        <f>SUMIFS(СВЦЭМ!$D$33:$D$776,СВЦЭМ!$A$33:$A$776,$A102,СВЦЭМ!$B$33:$B$776,R$83)+'СЕТ СН'!$H$11+СВЦЭМ!$D$10+'СЕТ СН'!$H$5-'СЕТ СН'!$H$21</f>
        <v>3290.10836948</v>
      </c>
      <c r="S102" s="36">
        <f>SUMIFS(СВЦЭМ!$D$33:$D$776,СВЦЭМ!$A$33:$A$776,$A102,СВЦЭМ!$B$33:$B$776,S$83)+'СЕТ СН'!$H$11+СВЦЭМ!$D$10+'СЕТ СН'!$H$5-'СЕТ СН'!$H$21</f>
        <v>3296.15796529</v>
      </c>
      <c r="T102" s="36">
        <f>SUMIFS(СВЦЭМ!$D$33:$D$776,СВЦЭМ!$A$33:$A$776,$A102,СВЦЭМ!$B$33:$B$776,T$83)+'СЕТ СН'!$H$11+СВЦЭМ!$D$10+'СЕТ СН'!$H$5-'СЕТ СН'!$H$21</f>
        <v>3307.2974861800003</v>
      </c>
      <c r="U102" s="36">
        <f>SUMIFS(СВЦЭМ!$D$33:$D$776,СВЦЭМ!$A$33:$A$776,$A102,СВЦЭМ!$B$33:$B$776,U$83)+'СЕТ СН'!$H$11+СВЦЭМ!$D$10+'СЕТ СН'!$H$5-'СЕТ СН'!$H$21</f>
        <v>3305.3767602600001</v>
      </c>
      <c r="V102" s="36">
        <f>SUMIFS(СВЦЭМ!$D$33:$D$776,СВЦЭМ!$A$33:$A$776,$A102,СВЦЭМ!$B$33:$B$776,V$83)+'СЕТ СН'!$H$11+СВЦЭМ!$D$10+'СЕТ СН'!$H$5-'СЕТ СН'!$H$21</f>
        <v>3316.6866326700001</v>
      </c>
      <c r="W102" s="36">
        <f>SUMIFS(СВЦЭМ!$D$33:$D$776,СВЦЭМ!$A$33:$A$776,$A102,СВЦЭМ!$B$33:$B$776,W$83)+'СЕТ СН'!$H$11+СВЦЭМ!$D$10+'СЕТ СН'!$H$5-'СЕТ СН'!$H$21</f>
        <v>3311.9410168600002</v>
      </c>
      <c r="X102" s="36">
        <f>SUMIFS(СВЦЭМ!$D$33:$D$776,СВЦЭМ!$A$33:$A$776,$A102,СВЦЭМ!$B$33:$B$776,X$83)+'СЕТ СН'!$H$11+СВЦЭМ!$D$10+'СЕТ СН'!$H$5-'СЕТ СН'!$H$21</f>
        <v>3336.7758772400002</v>
      </c>
      <c r="Y102" s="36">
        <f>SUMIFS(СВЦЭМ!$D$33:$D$776,СВЦЭМ!$A$33:$A$776,$A102,СВЦЭМ!$B$33:$B$776,Y$83)+'СЕТ СН'!$H$11+СВЦЭМ!$D$10+'СЕТ СН'!$H$5-'СЕТ СН'!$H$21</f>
        <v>3388.51552743</v>
      </c>
    </row>
    <row r="103" spans="1:25" ht="15.75" x14ac:dyDescent="0.2">
      <c r="A103" s="35">
        <f t="shared" si="2"/>
        <v>44094</v>
      </c>
      <c r="B103" s="36">
        <f>SUMIFS(СВЦЭМ!$D$33:$D$776,СВЦЭМ!$A$33:$A$776,$A103,СВЦЭМ!$B$33:$B$776,B$83)+'СЕТ СН'!$H$11+СВЦЭМ!$D$10+'СЕТ СН'!$H$5-'СЕТ СН'!$H$21</f>
        <v>3438.6711421999998</v>
      </c>
      <c r="C103" s="36">
        <f>SUMIFS(СВЦЭМ!$D$33:$D$776,СВЦЭМ!$A$33:$A$776,$A103,СВЦЭМ!$B$33:$B$776,C$83)+'СЕТ СН'!$H$11+СВЦЭМ!$D$10+'СЕТ СН'!$H$5-'СЕТ СН'!$H$21</f>
        <v>3471.4369702399999</v>
      </c>
      <c r="D103" s="36">
        <f>SUMIFS(СВЦЭМ!$D$33:$D$776,СВЦЭМ!$A$33:$A$776,$A103,СВЦЭМ!$B$33:$B$776,D$83)+'СЕТ СН'!$H$11+СВЦЭМ!$D$10+'СЕТ СН'!$H$5-'СЕТ СН'!$H$21</f>
        <v>3505.82457101</v>
      </c>
      <c r="E103" s="36">
        <f>SUMIFS(СВЦЭМ!$D$33:$D$776,СВЦЭМ!$A$33:$A$776,$A103,СВЦЭМ!$B$33:$B$776,E$83)+'СЕТ СН'!$H$11+СВЦЭМ!$D$10+'СЕТ СН'!$H$5-'СЕТ СН'!$H$21</f>
        <v>3536.2211433900002</v>
      </c>
      <c r="F103" s="36">
        <f>SUMIFS(СВЦЭМ!$D$33:$D$776,СВЦЭМ!$A$33:$A$776,$A103,СВЦЭМ!$B$33:$B$776,F$83)+'СЕТ СН'!$H$11+СВЦЭМ!$D$10+'СЕТ СН'!$H$5-'СЕТ СН'!$H$21</f>
        <v>3543.7470856</v>
      </c>
      <c r="G103" s="36">
        <f>SUMIFS(СВЦЭМ!$D$33:$D$776,СВЦЭМ!$A$33:$A$776,$A103,СВЦЭМ!$B$33:$B$776,G$83)+'СЕТ СН'!$H$11+СВЦЭМ!$D$10+'СЕТ СН'!$H$5-'СЕТ СН'!$H$21</f>
        <v>3532.3233222899999</v>
      </c>
      <c r="H103" s="36">
        <f>SUMIFS(СВЦЭМ!$D$33:$D$776,СВЦЭМ!$A$33:$A$776,$A103,СВЦЭМ!$B$33:$B$776,H$83)+'СЕТ СН'!$H$11+СВЦЭМ!$D$10+'СЕТ СН'!$H$5-'СЕТ СН'!$H$21</f>
        <v>3513.0863109000002</v>
      </c>
      <c r="I103" s="36">
        <f>SUMIFS(СВЦЭМ!$D$33:$D$776,СВЦЭМ!$A$33:$A$776,$A103,СВЦЭМ!$B$33:$B$776,I$83)+'СЕТ СН'!$H$11+СВЦЭМ!$D$10+'СЕТ СН'!$H$5-'СЕТ СН'!$H$21</f>
        <v>3467.4377527699999</v>
      </c>
      <c r="J103" s="36">
        <f>SUMIFS(СВЦЭМ!$D$33:$D$776,СВЦЭМ!$A$33:$A$776,$A103,СВЦЭМ!$B$33:$B$776,J$83)+'СЕТ СН'!$H$11+СВЦЭМ!$D$10+'СЕТ СН'!$H$5-'СЕТ СН'!$H$21</f>
        <v>3422.2459207000002</v>
      </c>
      <c r="K103" s="36">
        <f>SUMIFS(СВЦЭМ!$D$33:$D$776,СВЦЭМ!$A$33:$A$776,$A103,СВЦЭМ!$B$33:$B$776,K$83)+'СЕТ СН'!$H$11+СВЦЭМ!$D$10+'СЕТ СН'!$H$5-'СЕТ СН'!$H$21</f>
        <v>3407.5691590699998</v>
      </c>
      <c r="L103" s="36">
        <f>SUMIFS(СВЦЭМ!$D$33:$D$776,СВЦЭМ!$A$33:$A$776,$A103,СВЦЭМ!$B$33:$B$776,L$83)+'СЕТ СН'!$H$11+СВЦЭМ!$D$10+'СЕТ СН'!$H$5-'СЕТ СН'!$H$21</f>
        <v>3404.75382833</v>
      </c>
      <c r="M103" s="36">
        <f>SUMIFS(СВЦЭМ!$D$33:$D$776,СВЦЭМ!$A$33:$A$776,$A103,СВЦЭМ!$B$33:$B$776,M$83)+'СЕТ СН'!$H$11+СВЦЭМ!$D$10+'СЕТ СН'!$H$5-'СЕТ СН'!$H$21</f>
        <v>3372.0361959299998</v>
      </c>
      <c r="N103" s="36">
        <f>SUMIFS(СВЦЭМ!$D$33:$D$776,СВЦЭМ!$A$33:$A$776,$A103,СВЦЭМ!$B$33:$B$776,N$83)+'СЕТ СН'!$H$11+СВЦЭМ!$D$10+'СЕТ СН'!$H$5-'СЕТ СН'!$H$21</f>
        <v>3342.7512059000001</v>
      </c>
      <c r="O103" s="36">
        <f>SUMIFS(СВЦЭМ!$D$33:$D$776,СВЦЭМ!$A$33:$A$776,$A103,СВЦЭМ!$B$33:$B$776,O$83)+'СЕТ СН'!$H$11+СВЦЭМ!$D$10+'СЕТ СН'!$H$5-'СЕТ СН'!$H$21</f>
        <v>3346.83187193</v>
      </c>
      <c r="P103" s="36">
        <f>SUMIFS(СВЦЭМ!$D$33:$D$776,СВЦЭМ!$A$33:$A$776,$A103,СВЦЭМ!$B$33:$B$776,P$83)+'СЕТ СН'!$H$11+СВЦЭМ!$D$10+'СЕТ СН'!$H$5-'СЕТ СН'!$H$21</f>
        <v>3339.7461634599999</v>
      </c>
      <c r="Q103" s="36">
        <f>SUMIFS(СВЦЭМ!$D$33:$D$776,СВЦЭМ!$A$33:$A$776,$A103,СВЦЭМ!$B$33:$B$776,Q$83)+'СЕТ СН'!$H$11+СВЦЭМ!$D$10+'СЕТ СН'!$H$5-'СЕТ СН'!$H$21</f>
        <v>3340.7492850200001</v>
      </c>
      <c r="R103" s="36">
        <f>SUMIFS(СВЦЭМ!$D$33:$D$776,СВЦЭМ!$A$33:$A$776,$A103,СВЦЭМ!$B$33:$B$776,R$83)+'СЕТ СН'!$H$11+СВЦЭМ!$D$10+'СЕТ СН'!$H$5-'СЕТ СН'!$H$21</f>
        <v>3338.92876983</v>
      </c>
      <c r="S103" s="36">
        <f>SUMIFS(СВЦЭМ!$D$33:$D$776,СВЦЭМ!$A$33:$A$776,$A103,СВЦЭМ!$B$33:$B$776,S$83)+'СЕТ СН'!$H$11+СВЦЭМ!$D$10+'СЕТ СН'!$H$5-'СЕТ СН'!$H$21</f>
        <v>3350.7063577100002</v>
      </c>
      <c r="T103" s="36">
        <f>SUMIFS(СВЦЭМ!$D$33:$D$776,СВЦЭМ!$A$33:$A$776,$A103,СВЦЭМ!$B$33:$B$776,T$83)+'СЕТ СН'!$H$11+СВЦЭМ!$D$10+'СЕТ СН'!$H$5-'СЕТ СН'!$H$21</f>
        <v>3365.8734648099999</v>
      </c>
      <c r="U103" s="36">
        <f>SUMIFS(СВЦЭМ!$D$33:$D$776,СВЦЭМ!$A$33:$A$776,$A103,СВЦЭМ!$B$33:$B$776,U$83)+'СЕТ СН'!$H$11+СВЦЭМ!$D$10+'СЕТ СН'!$H$5-'СЕТ СН'!$H$21</f>
        <v>3382.47750296</v>
      </c>
      <c r="V103" s="36">
        <f>SUMIFS(СВЦЭМ!$D$33:$D$776,СВЦЭМ!$A$33:$A$776,$A103,СВЦЭМ!$B$33:$B$776,V$83)+'СЕТ СН'!$H$11+СВЦЭМ!$D$10+'СЕТ СН'!$H$5-'СЕТ СН'!$H$21</f>
        <v>3395.7275664700001</v>
      </c>
      <c r="W103" s="36">
        <f>SUMIFS(СВЦЭМ!$D$33:$D$776,СВЦЭМ!$A$33:$A$776,$A103,СВЦЭМ!$B$33:$B$776,W$83)+'СЕТ СН'!$H$11+СВЦЭМ!$D$10+'СЕТ СН'!$H$5-'СЕТ СН'!$H$21</f>
        <v>3383.5501354600001</v>
      </c>
      <c r="X103" s="36">
        <f>SUMIFS(СВЦЭМ!$D$33:$D$776,СВЦЭМ!$A$33:$A$776,$A103,СВЦЭМ!$B$33:$B$776,X$83)+'СЕТ СН'!$H$11+СВЦЭМ!$D$10+'СЕТ СН'!$H$5-'СЕТ СН'!$H$21</f>
        <v>3358.5688955800001</v>
      </c>
      <c r="Y103" s="36">
        <f>SUMIFS(СВЦЭМ!$D$33:$D$776,СВЦЭМ!$A$33:$A$776,$A103,СВЦЭМ!$B$33:$B$776,Y$83)+'СЕТ СН'!$H$11+СВЦЭМ!$D$10+'СЕТ СН'!$H$5-'СЕТ СН'!$H$21</f>
        <v>3433.7015482400002</v>
      </c>
    </row>
    <row r="104" spans="1:25" ht="15.75" x14ac:dyDescent="0.2">
      <c r="A104" s="35">
        <f t="shared" si="2"/>
        <v>44095</v>
      </c>
      <c r="B104" s="36">
        <f>SUMIFS(СВЦЭМ!$D$33:$D$776,СВЦЭМ!$A$33:$A$776,$A104,СВЦЭМ!$B$33:$B$776,B$83)+'СЕТ СН'!$H$11+СВЦЭМ!$D$10+'СЕТ СН'!$H$5-'СЕТ СН'!$H$21</f>
        <v>3464.0919895500001</v>
      </c>
      <c r="C104" s="36">
        <f>SUMIFS(СВЦЭМ!$D$33:$D$776,СВЦЭМ!$A$33:$A$776,$A104,СВЦЭМ!$B$33:$B$776,C$83)+'СЕТ СН'!$H$11+СВЦЭМ!$D$10+'СЕТ СН'!$H$5-'СЕТ СН'!$H$21</f>
        <v>3472.7304472999999</v>
      </c>
      <c r="D104" s="36">
        <f>SUMIFS(СВЦЭМ!$D$33:$D$776,СВЦЭМ!$A$33:$A$776,$A104,СВЦЭМ!$B$33:$B$776,D$83)+'СЕТ СН'!$H$11+СВЦЭМ!$D$10+'СЕТ СН'!$H$5-'СЕТ СН'!$H$21</f>
        <v>3480.7073676099999</v>
      </c>
      <c r="E104" s="36">
        <f>SUMIFS(СВЦЭМ!$D$33:$D$776,СВЦЭМ!$A$33:$A$776,$A104,СВЦЭМ!$B$33:$B$776,E$83)+'СЕТ СН'!$H$11+СВЦЭМ!$D$10+'СЕТ СН'!$H$5-'СЕТ СН'!$H$21</f>
        <v>3501.0630806899999</v>
      </c>
      <c r="F104" s="36">
        <f>SUMIFS(СВЦЭМ!$D$33:$D$776,СВЦЭМ!$A$33:$A$776,$A104,СВЦЭМ!$B$33:$B$776,F$83)+'СЕТ СН'!$H$11+СВЦЭМ!$D$10+'СЕТ СН'!$H$5-'СЕТ СН'!$H$21</f>
        <v>3501.1437096700001</v>
      </c>
      <c r="G104" s="36">
        <f>SUMIFS(СВЦЭМ!$D$33:$D$776,СВЦЭМ!$A$33:$A$776,$A104,СВЦЭМ!$B$33:$B$776,G$83)+'СЕТ СН'!$H$11+СВЦЭМ!$D$10+'СЕТ СН'!$H$5-'СЕТ СН'!$H$21</f>
        <v>3487.02171563</v>
      </c>
      <c r="H104" s="36">
        <f>SUMIFS(СВЦЭМ!$D$33:$D$776,СВЦЭМ!$A$33:$A$776,$A104,СВЦЭМ!$B$33:$B$776,H$83)+'СЕТ СН'!$H$11+СВЦЭМ!$D$10+'СЕТ СН'!$H$5-'СЕТ СН'!$H$21</f>
        <v>3442.7956389999999</v>
      </c>
      <c r="I104" s="36">
        <f>SUMIFS(СВЦЭМ!$D$33:$D$776,СВЦЭМ!$A$33:$A$776,$A104,СВЦЭМ!$B$33:$B$776,I$83)+'СЕТ СН'!$H$11+СВЦЭМ!$D$10+'СЕТ СН'!$H$5-'СЕТ СН'!$H$21</f>
        <v>3391.7464216100002</v>
      </c>
      <c r="J104" s="36">
        <f>SUMIFS(СВЦЭМ!$D$33:$D$776,СВЦЭМ!$A$33:$A$776,$A104,СВЦЭМ!$B$33:$B$776,J$83)+'СЕТ СН'!$H$11+СВЦЭМ!$D$10+'СЕТ СН'!$H$5-'СЕТ СН'!$H$21</f>
        <v>3354.2872884400003</v>
      </c>
      <c r="K104" s="36">
        <f>SUMIFS(СВЦЭМ!$D$33:$D$776,СВЦЭМ!$A$33:$A$776,$A104,СВЦЭМ!$B$33:$B$776,K$83)+'СЕТ СН'!$H$11+СВЦЭМ!$D$10+'СЕТ СН'!$H$5-'СЕТ СН'!$H$21</f>
        <v>3339.8200032700001</v>
      </c>
      <c r="L104" s="36">
        <f>SUMIFS(СВЦЭМ!$D$33:$D$776,СВЦЭМ!$A$33:$A$776,$A104,СВЦЭМ!$B$33:$B$776,L$83)+'СЕТ СН'!$H$11+СВЦЭМ!$D$10+'СЕТ СН'!$H$5-'СЕТ СН'!$H$21</f>
        <v>3355.90924331</v>
      </c>
      <c r="M104" s="36">
        <f>SUMIFS(СВЦЭМ!$D$33:$D$776,СВЦЭМ!$A$33:$A$776,$A104,СВЦЭМ!$B$33:$B$776,M$83)+'СЕТ СН'!$H$11+СВЦЭМ!$D$10+'СЕТ СН'!$H$5-'СЕТ СН'!$H$21</f>
        <v>3325.06040183</v>
      </c>
      <c r="N104" s="36">
        <f>SUMIFS(СВЦЭМ!$D$33:$D$776,СВЦЭМ!$A$33:$A$776,$A104,СВЦЭМ!$B$33:$B$776,N$83)+'СЕТ СН'!$H$11+СВЦЭМ!$D$10+'СЕТ СН'!$H$5-'СЕТ СН'!$H$21</f>
        <v>3282.5201305800001</v>
      </c>
      <c r="O104" s="36">
        <f>SUMIFS(СВЦЭМ!$D$33:$D$776,СВЦЭМ!$A$33:$A$776,$A104,СВЦЭМ!$B$33:$B$776,O$83)+'СЕТ СН'!$H$11+СВЦЭМ!$D$10+'СЕТ СН'!$H$5-'СЕТ СН'!$H$21</f>
        <v>3283.4742508500003</v>
      </c>
      <c r="P104" s="36">
        <f>SUMIFS(СВЦЭМ!$D$33:$D$776,СВЦЭМ!$A$33:$A$776,$A104,СВЦЭМ!$B$33:$B$776,P$83)+'СЕТ СН'!$H$11+СВЦЭМ!$D$10+'СЕТ СН'!$H$5-'СЕТ СН'!$H$21</f>
        <v>3278.19095363</v>
      </c>
      <c r="Q104" s="36">
        <f>SUMIFS(СВЦЭМ!$D$33:$D$776,СВЦЭМ!$A$33:$A$776,$A104,СВЦЭМ!$B$33:$B$776,Q$83)+'СЕТ СН'!$H$11+СВЦЭМ!$D$10+'СЕТ СН'!$H$5-'СЕТ СН'!$H$21</f>
        <v>3275.95138542</v>
      </c>
      <c r="R104" s="36">
        <f>SUMIFS(СВЦЭМ!$D$33:$D$776,СВЦЭМ!$A$33:$A$776,$A104,СВЦЭМ!$B$33:$B$776,R$83)+'СЕТ СН'!$H$11+СВЦЭМ!$D$10+'СЕТ СН'!$H$5-'СЕТ СН'!$H$21</f>
        <v>3274.35701892</v>
      </c>
      <c r="S104" s="36">
        <f>SUMIFS(СВЦЭМ!$D$33:$D$776,СВЦЭМ!$A$33:$A$776,$A104,СВЦЭМ!$B$33:$B$776,S$83)+'СЕТ СН'!$H$11+СВЦЭМ!$D$10+'СЕТ СН'!$H$5-'СЕТ СН'!$H$21</f>
        <v>3283.6355328600002</v>
      </c>
      <c r="T104" s="36">
        <f>SUMIFS(СВЦЭМ!$D$33:$D$776,СВЦЭМ!$A$33:$A$776,$A104,СВЦЭМ!$B$33:$B$776,T$83)+'СЕТ СН'!$H$11+СВЦЭМ!$D$10+'СЕТ СН'!$H$5-'СЕТ СН'!$H$21</f>
        <v>3309.0945282399998</v>
      </c>
      <c r="U104" s="36">
        <f>SUMIFS(СВЦЭМ!$D$33:$D$776,СВЦЭМ!$A$33:$A$776,$A104,СВЦЭМ!$B$33:$B$776,U$83)+'СЕТ СН'!$H$11+СВЦЭМ!$D$10+'СЕТ СН'!$H$5-'СЕТ СН'!$H$21</f>
        <v>3323.0513203700002</v>
      </c>
      <c r="V104" s="36">
        <f>SUMIFS(СВЦЭМ!$D$33:$D$776,СВЦЭМ!$A$33:$A$776,$A104,СВЦЭМ!$B$33:$B$776,V$83)+'СЕТ СН'!$H$11+СВЦЭМ!$D$10+'СЕТ СН'!$H$5-'СЕТ СН'!$H$21</f>
        <v>3331.6045746300001</v>
      </c>
      <c r="W104" s="36">
        <f>SUMIFS(СВЦЭМ!$D$33:$D$776,СВЦЭМ!$A$33:$A$776,$A104,СВЦЭМ!$B$33:$B$776,W$83)+'СЕТ СН'!$H$11+СВЦЭМ!$D$10+'СЕТ СН'!$H$5-'СЕТ СН'!$H$21</f>
        <v>3310.4091152300002</v>
      </c>
      <c r="X104" s="36">
        <f>SUMIFS(СВЦЭМ!$D$33:$D$776,СВЦЭМ!$A$33:$A$776,$A104,СВЦЭМ!$B$33:$B$776,X$83)+'СЕТ СН'!$H$11+СВЦЭМ!$D$10+'СЕТ СН'!$H$5-'СЕТ СН'!$H$21</f>
        <v>3286.8649869300002</v>
      </c>
      <c r="Y104" s="36">
        <f>SUMIFS(СВЦЭМ!$D$33:$D$776,СВЦЭМ!$A$33:$A$776,$A104,СВЦЭМ!$B$33:$B$776,Y$83)+'СЕТ СН'!$H$11+СВЦЭМ!$D$10+'СЕТ СН'!$H$5-'СЕТ СН'!$H$21</f>
        <v>3375.3576195700002</v>
      </c>
    </row>
    <row r="105" spans="1:25" ht="15.75" x14ac:dyDescent="0.2">
      <c r="A105" s="35">
        <f t="shared" si="2"/>
        <v>44096</v>
      </c>
      <c r="B105" s="36">
        <f>SUMIFS(СВЦЭМ!$D$33:$D$776,СВЦЭМ!$A$33:$A$776,$A105,СВЦЭМ!$B$33:$B$776,B$83)+'СЕТ СН'!$H$11+СВЦЭМ!$D$10+'СЕТ СН'!$H$5-'СЕТ СН'!$H$21</f>
        <v>3469.07729948</v>
      </c>
      <c r="C105" s="36">
        <f>SUMIFS(СВЦЭМ!$D$33:$D$776,СВЦЭМ!$A$33:$A$776,$A105,СВЦЭМ!$B$33:$B$776,C$83)+'СЕТ СН'!$H$11+СВЦЭМ!$D$10+'СЕТ СН'!$H$5-'СЕТ СН'!$H$21</f>
        <v>3508.1338980400001</v>
      </c>
      <c r="D105" s="36">
        <f>SUMIFS(СВЦЭМ!$D$33:$D$776,СВЦЭМ!$A$33:$A$776,$A105,СВЦЭМ!$B$33:$B$776,D$83)+'СЕТ СН'!$H$11+СВЦЭМ!$D$10+'СЕТ СН'!$H$5-'СЕТ СН'!$H$21</f>
        <v>3527.3889018899999</v>
      </c>
      <c r="E105" s="36">
        <f>SUMIFS(СВЦЭМ!$D$33:$D$776,СВЦЭМ!$A$33:$A$776,$A105,СВЦЭМ!$B$33:$B$776,E$83)+'СЕТ СН'!$H$11+СВЦЭМ!$D$10+'СЕТ СН'!$H$5-'СЕТ СН'!$H$21</f>
        <v>3548.2470218799999</v>
      </c>
      <c r="F105" s="36">
        <f>SUMIFS(СВЦЭМ!$D$33:$D$776,СВЦЭМ!$A$33:$A$776,$A105,СВЦЭМ!$B$33:$B$776,F$83)+'СЕТ СН'!$H$11+СВЦЭМ!$D$10+'СЕТ СН'!$H$5-'СЕТ СН'!$H$21</f>
        <v>3532.8551854500001</v>
      </c>
      <c r="G105" s="36">
        <f>SUMIFS(СВЦЭМ!$D$33:$D$776,СВЦЭМ!$A$33:$A$776,$A105,СВЦЭМ!$B$33:$B$776,G$83)+'СЕТ СН'!$H$11+СВЦЭМ!$D$10+'СЕТ СН'!$H$5-'СЕТ СН'!$H$21</f>
        <v>3508.3206193300002</v>
      </c>
      <c r="H105" s="36">
        <f>SUMIFS(СВЦЭМ!$D$33:$D$776,СВЦЭМ!$A$33:$A$776,$A105,СВЦЭМ!$B$33:$B$776,H$83)+'СЕТ СН'!$H$11+СВЦЭМ!$D$10+'СЕТ СН'!$H$5-'СЕТ СН'!$H$21</f>
        <v>3468.83918683</v>
      </c>
      <c r="I105" s="36">
        <f>SUMIFS(СВЦЭМ!$D$33:$D$776,СВЦЭМ!$A$33:$A$776,$A105,СВЦЭМ!$B$33:$B$776,I$83)+'СЕТ СН'!$H$11+СВЦЭМ!$D$10+'СЕТ СН'!$H$5-'СЕТ СН'!$H$21</f>
        <v>3439.5993529300004</v>
      </c>
      <c r="J105" s="36">
        <f>SUMIFS(СВЦЭМ!$D$33:$D$776,СВЦЭМ!$A$33:$A$776,$A105,СВЦЭМ!$B$33:$B$776,J$83)+'СЕТ СН'!$H$11+СВЦЭМ!$D$10+'СЕТ СН'!$H$5-'СЕТ СН'!$H$21</f>
        <v>3409.60457038</v>
      </c>
      <c r="K105" s="36">
        <f>SUMIFS(СВЦЭМ!$D$33:$D$776,СВЦЭМ!$A$33:$A$776,$A105,СВЦЭМ!$B$33:$B$776,K$83)+'СЕТ СН'!$H$11+СВЦЭМ!$D$10+'СЕТ СН'!$H$5-'СЕТ СН'!$H$21</f>
        <v>3399.2836781800002</v>
      </c>
      <c r="L105" s="36">
        <f>SUMIFS(СВЦЭМ!$D$33:$D$776,СВЦЭМ!$A$33:$A$776,$A105,СВЦЭМ!$B$33:$B$776,L$83)+'СЕТ СН'!$H$11+СВЦЭМ!$D$10+'СЕТ СН'!$H$5-'СЕТ СН'!$H$21</f>
        <v>3398.7134084600002</v>
      </c>
      <c r="M105" s="36">
        <f>SUMIFS(СВЦЭМ!$D$33:$D$776,СВЦЭМ!$A$33:$A$776,$A105,СВЦЭМ!$B$33:$B$776,M$83)+'СЕТ СН'!$H$11+СВЦЭМ!$D$10+'СЕТ СН'!$H$5-'СЕТ СН'!$H$21</f>
        <v>3373.1826736800003</v>
      </c>
      <c r="N105" s="36">
        <f>SUMIFS(СВЦЭМ!$D$33:$D$776,СВЦЭМ!$A$33:$A$776,$A105,СВЦЭМ!$B$33:$B$776,N$83)+'СЕТ СН'!$H$11+СВЦЭМ!$D$10+'СЕТ СН'!$H$5-'СЕТ СН'!$H$21</f>
        <v>3323.0376742400003</v>
      </c>
      <c r="O105" s="36">
        <f>SUMIFS(СВЦЭМ!$D$33:$D$776,СВЦЭМ!$A$33:$A$776,$A105,СВЦЭМ!$B$33:$B$776,O$83)+'СЕТ СН'!$H$11+СВЦЭМ!$D$10+'СЕТ СН'!$H$5-'СЕТ СН'!$H$21</f>
        <v>3312.9006367100001</v>
      </c>
      <c r="P105" s="36">
        <f>SUMIFS(СВЦЭМ!$D$33:$D$776,СВЦЭМ!$A$33:$A$776,$A105,СВЦЭМ!$B$33:$B$776,P$83)+'СЕТ СН'!$H$11+СВЦЭМ!$D$10+'СЕТ СН'!$H$5-'СЕТ СН'!$H$21</f>
        <v>3308.5624029400001</v>
      </c>
      <c r="Q105" s="36">
        <f>SUMIFS(СВЦЭМ!$D$33:$D$776,СВЦЭМ!$A$33:$A$776,$A105,СВЦЭМ!$B$33:$B$776,Q$83)+'СЕТ СН'!$H$11+СВЦЭМ!$D$10+'СЕТ СН'!$H$5-'СЕТ СН'!$H$21</f>
        <v>3310.7251274400001</v>
      </c>
      <c r="R105" s="36">
        <f>SUMIFS(СВЦЭМ!$D$33:$D$776,СВЦЭМ!$A$33:$A$776,$A105,СВЦЭМ!$B$33:$B$776,R$83)+'СЕТ СН'!$H$11+СВЦЭМ!$D$10+'СЕТ СН'!$H$5-'СЕТ СН'!$H$21</f>
        <v>3308.79995108</v>
      </c>
      <c r="S105" s="36">
        <f>SUMIFS(СВЦЭМ!$D$33:$D$776,СВЦЭМ!$A$33:$A$776,$A105,СВЦЭМ!$B$33:$B$776,S$83)+'СЕТ СН'!$H$11+СВЦЭМ!$D$10+'СЕТ СН'!$H$5-'СЕТ СН'!$H$21</f>
        <v>3315.34387328</v>
      </c>
      <c r="T105" s="36">
        <f>SUMIFS(СВЦЭМ!$D$33:$D$776,СВЦЭМ!$A$33:$A$776,$A105,СВЦЭМ!$B$33:$B$776,T$83)+'СЕТ СН'!$H$11+СВЦЭМ!$D$10+'СЕТ СН'!$H$5-'СЕТ СН'!$H$21</f>
        <v>3325.4358289299998</v>
      </c>
      <c r="U105" s="36">
        <f>SUMIFS(СВЦЭМ!$D$33:$D$776,СВЦЭМ!$A$33:$A$776,$A105,СВЦЭМ!$B$33:$B$776,U$83)+'СЕТ СН'!$H$11+СВЦЭМ!$D$10+'СЕТ СН'!$H$5-'СЕТ СН'!$H$21</f>
        <v>3349.3644023500001</v>
      </c>
      <c r="V105" s="36">
        <f>SUMIFS(СВЦЭМ!$D$33:$D$776,СВЦЭМ!$A$33:$A$776,$A105,СВЦЭМ!$B$33:$B$776,V$83)+'СЕТ СН'!$H$11+СВЦЭМ!$D$10+'СЕТ СН'!$H$5-'СЕТ СН'!$H$21</f>
        <v>3349.7111928700001</v>
      </c>
      <c r="W105" s="36">
        <f>SUMIFS(СВЦЭМ!$D$33:$D$776,СВЦЭМ!$A$33:$A$776,$A105,СВЦЭМ!$B$33:$B$776,W$83)+'СЕТ СН'!$H$11+СВЦЭМ!$D$10+'СЕТ СН'!$H$5-'СЕТ СН'!$H$21</f>
        <v>3337.4860707100001</v>
      </c>
      <c r="X105" s="36">
        <f>SUMIFS(СВЦЭМ!$D$33:$D$776,СВЦЭМ!$A$33:$A$776,$A105,СВЦЭМ!$B$33:$B$776,X$83)+'СЕТ СН'!$H$11+СВЦЭМ!$D$10+'СЕТ СН'!$H$5-'СЕТ СН'!$H$21</f>
        <v>3334.7771217899999</v>
      </c>
      <c r="Y105" s="36">
        <f>SUMIFS(СВЦЭМ!$D$33:$D$776,СВЦЭМ!$A$33:$A$776,$A105,СВЦЭМ!$B$33:$B$776,Y$83)+'СЕТ СН'!$H$11+СВЦЭМ!$D$10+'СЕТ СН'!$H$5-'СЕТ СН'!$H$21</f>
        <v>3409.1810180500001</v>
      </c>
    </row>
    <row r="106" spans="1:25" ht="15.75" x14ac:dyDescent="0.2">
      <c r="A106" s="35">
        <f t="shared" si="2"/>
        <v>44097</v>
      </c>
      <c r="B106" s="36">
        <f>SUMIFS(СВЦЭМ!$D$33:$D$776,СВЦЭМ!$A$33:$A$776,$A106,СВЦЭМ!$B$33:$B$776,B$83)+'СЕТ СН'!$H$11+СВЦЭМ!$D$10+'СЕТ СН'!$H$5-'СЕТ СН'!$H$21</f>
        <v>3459.6883839800003</v>
      </c>
      <c r="C106" s="36">
        <f>SUMIFS(СВЦЭМ!$D$33:$D$776,СВЦЭМ!$A$33:$A$776,$A106,СВЦЭМ!$B$33:$B$776,C$83)+'СЕТ СН'!$H$11+СВЦЭМ!$D$10+'СЕТ СН'!$H$5-'СЕТ СН'!$H$21</f>
        <v>3496.3027358500003</v>
      </c>
      <c r="D106" s="36">
        <f>SUMIFS(СВЦЭМ!$D$33:$D$776,СВЦЭМ!$A$33:$A$776,$A106,СВЦЭМ!$B$33:$B$776,D$83)+'СЕТ СН'!$H$11+СВЦЭМ!$D$10+'СЕТ СН'!$H$5-'СЕТ СН'!$H$21</f>
        <v>3511.2222138000002</v>
      </c>
      <c r="E106" s="36">
        <f>SUMIFS(СВЦЭМ!$D$33:$D$776,СВЦЭМ!$A$33:$A$776,$A106,СВЦЭМ!$B$33:$B$776,E$83)+'СЕТ СН'!$H$11+СВЦЭМ!$D$10+'СЕТ СН'!$H$5-'СЕТ СН'!$H$21</f>
        <v>3529.6190761400003</v>
      </c>
      <c r="F106" s="36">
        <f>SUMIFS(СВЦЭМ!$D$33:$D$776,СВЦЭМ!$A$33:$A$776,$A106,СВЦЭМ!$B$33:$B$776,F$83)+'СЕТ СН'!$H$11+СВЦЭМ!$D$10+'СЕТ СН'!$H$5-'СЕТ СН'!$H$21</f>
        <v>3538.7475331000001</v>
      </c>
      <c r="G106" s="36">
        <f>SUMIFS(СВЦЭМ!$D$33:$D$776,СВЦЭМ!$A$33:$A$776,$A106,СВЦЭМ!$B$33:$B$776,G$83)+'СЕТ СН'!$H$11+СВЦЭМ!$D$10+'СЕТ СН'!$H$5-'СЕТ СН'!$H$21</f>
        <v>3518.9281231499999</v>
      </c>
      <c r="H106" s="36">
        <f>SUMIFS(СВЦЭМ!$D$33:$D$776,СВЦЭМ!$A$33:$A$776,$A106,СВЦЭМ!$B$33:$B$776,H$83)+'СЕТ СН'!$H$11+СВЦЭМ!$D$10+'СЕТ СН'!$H$5-'СЕТ СН'!$H$21</f>
        <v>3466.22558635</v>
      </c>
      <c r="I106" s="36">
        <f>SUMIFS(СВЦЭМ!$D$33:$D$776,СВЦЭМ!$A$33:$A$776,$A106,СВЦЭМ!$B$33:$B$776,I$83)+'СЕТ СН'!$H$11+СВЦЭМ!$D$10+'СЕТ СН'!$H$5-'СЕТ СН'!$H$21</f>
        <v>3409.0004220000001</v>
      </c>
      <c r="J106" s="36">
        <f>SUMIFS(СВЦЭМ!$D$33:$D$776,СВЦЭМ!$A$33:$A$776,$A106,СВЦЭМ!$B$33:$B$776,J$83)+'СЕТ СН'!$H$11+СВЦЭМ!$D$10+'СЕТ СН'!$H$5-'СЕТ СН'!$H$21</f>
        <v>3380.5359684</v>
      </c>
      <c r="K106" s="36">
        <f>SUMIFS(СВЦЭМ!$D$33:$D$776,СВЦЭМ!$A$33:$A$776,$A106,СВЦЭМ!$B$33:$B$776,K$83)+'СЕТ СН'!$H$11+СВЦЭМ!$D$10+'СЕТ СН'!$H$5-'СЕТ СН'!$H$21</f>
        <v>3376.2118353200003</v>
      </c>
      <c r="L106" s="36">
        <f>SUMIFS(СВЦЭМ!$D$33:$D$776,СВЦЭМ!$A$33:$A$776,$A106,СВЦЭМ!$B$33:$B$776,L$83)+'СЕТ СН'!$H$11+СВЦЭМ!$D$10+'СЕТ СН'!$H$5-'СЕТ СН'!$H$21</f>
        <v>3369.5382893800002</v>
      </c>
      <c r="M106" s="36">
        <f>SUMIFS(СВЦЭМ!$D$33:$D$776,СВЦЭМ!$A$33:$A$776,$A106,СВЦЭМ!$B$33:$B$776,M$83)+'СЕТ СН'!$H$11+СВЦЭМ!$D$10+'СЕТ СН'!$H$5-'СЕТ СН'!$H$21</f>
        <v>3328.7321608299999</v>
      </c>
      <c r="N106" s="36">
        <f>SUMIFS(СВЦЭМ!$D$33:$D$776,СВЦЭМ!$A$33:$A$776,$A106,СВЦЭМ!$B$33:$B$776,N$83)+'СЕТ СН'!$H$11+СВЦЭМ!$D$10+'СЕТ СН'!$H$5-'СЕТ СН'!$H$21</f>
        <v>3323.6879721700002</v>
      </c>
      <c r="O106" s="36">
        <f>SUMIFS(СВЦЭМ!$D$33:$D$776,СВЦЭМ!$A$33:$A$776,$A106,СВЦЭМ!$B$33:$B$776,O$83)+'СЕТ СН'!$H$11+СВЦЭМ!$D$10+'СЕТ СН'!$H$5-'СЕТ СН'!$H$21</f>
        <v>3322.24847847</v>
      </c>
      <c r="P106" s="36">
        <f>SUMIFS(СВЦЭМ!$D$33:$D$776,СВЦЭМ!$A$33:$A$776,$A106,СВЦЭМ!$B$33:$B$776,P$83)+'СЕТ СН'!$H$11+СВЦЭМ!$D$10+'СЕТ СН'!$H$5-'СЕТ СН'!$H$21</f>
        <v>3317.5085362700001</v>
      </c>
      <c r="Q106" s="36">
        <f>SUMIFS(СВЦЭМ!$D$33:$D$776,СВЦЭМ!$A$33:$A$776,$A106,СВЦЭМ!$B$33:$B$776,Q$83)+'СЕТ СН'!$H$11+СВЦЭМ!$D$10+'СЕТ СН'!$H$5-'СЕТ СН'!$H$21</f>
        <v>3317.6133793899999</v>
      </c>
      <c r="R106" s="36">
        <f>SUMIFS(СВЦЭМ!$D$33:$D$776,СВЦЭМ!$A$33:$A$776,$A106,СВЦЭМ!$B$33:$B$776,R$83)+'СЕТ СН'!$H$11+СВЦЭМ!$D$10+'СЕТ СН'!$H$5-'СЕТ СН'!$H$21</f>
        <v>3313.24942624</v>
      </c>
      <c r="S106" s="36">
        <f>SUMIFS(СВЦЭМ!$D$33:$D$776,СВЦЭМ!$A$33:$A$776,$A106,СВЦЭМ!$B$33:$B$776,S$83)+'СЕТ СН'!$H$11+СВЦЭМ!$D$10+'СЕТ СН'!$H$5-'СЕТ СН'!$H$21</f>
        <v>3319.87094557</v>
      </c>
      <c r="T106" s="36">
        <f>SUMIFS(СВЦЭМ!$D$33:$D$776,СВЦЭМ!$A$33:$A$776,$A106,СВЦЭМ!$B$33:$B$776,T$83)+'СЕТ СН'!$H$11+СВЦЭМ!$D$10+'СЕТ СН'!$H$5-'СЕТ СН'!$H$21</f>
        <v>3322.6076814400003</v>
      </c>
      <c r="U106" s="36">
        <f>SUMIFS(СВЦЭМ!$D$33:$D$776,СВЦЭМ!$A$33:$A$776,$A106,СВЦЭМ!$B$33:$B$776,U$83)+'СЕТ СН'!$H$11+СВЦЭМ!$D$10+'СЕТ СН'!$H$5-'СЕТ СН'!$H$21</f>
        <v>3340.3990450900001</v>
      </c>
      <c r="V106" s="36">
        <f>SUMIFS(СВЦЭМ!$D$33:$D$776,СВЦЭМ!$A$33:$A$776,$A106,СВЦЭМ!$B$33:$B$776,V$83)+'СЕТ СН'!$H$11+СВЦЭМ!$D$10+'СЕТ СН'!$H$5-'СЕТ СН'!$H$21</f>
        <v>3333.91821407</v>
      </c>
      <c r="W106" s="36">
        <f>SUMIFS(СВЦЭМ!$D$33:$D$776,СВЦЭМ!$A$33:$A$776,$A106,СВЦЭМ!$B$33:$B$776,W$83)+'СЕТ СН'!$H$11+СВЦЭМ!$D$10+'СЕТ СН'!$H$5-'СЕТ СН'!$H$21</f>
        <v>3323.7415817900001</v>
      </c>
      <c r="X106" s="36">
        <f>SUMIFS(СВЦЭМ!$D$33:$D$776,СВЦЭМ!$A$33:$A$776,$A106,СВЦЭМ!$B$33:$B$776,X$83)+'СЕТ СН'!$H$11+СВЦЭМ!$D$10+'СЕТ СН'!$H$5-'СЕТ СН'!$H$21</f>
        <v>3311.6501209100002</v>
      </c>
      <c r="Y106" s="36">
        <f>SUMIFS(СВЦЭМ!$D$33:$D$776,СВЦЭМ!$A$33:$A$776,$A106,СВЦЭМ!$B$33:$B$776,Y$83)+'СЕТ СН'!$H$11+СВЦЭМ!$D$10+'СЕТ СН'!$H$5-'СЕТ СН'!$H$21</f>
        <v>3368.84276856</v>
      </c>
    </row>
    <row r="107" spans="1:25" ht="15.75" x14ac:dyDescent="0.2">
      <c r="A107" s="35">
        <f t="shared" si="2"/>
        <v>44098</v>
      </c>
      <c r="B107" s="36">
        <f>SUMIFS(СВЦЭМ!$D$33:$D$776,СВЦЭМ!$A$33:$A$776,$A107,СВЦЭМ!$B$33:$B$776,B$83)+'СЕТ СН'!$H$11+СВЦЭМ!$D$10+'СЕТ СН'!$H$5-'СЕТ СН'!$H$21</f>
        <v>3484.5978789999999</v>
      </c>
      <c r="C107" s="36">
        <f>SUMIFS(СВЦЭМ!$D$33:$D$776,СВЦЭМ!$A$33:$A$776,$A107,СВЦЭМ!$B$33:$B$776,C$83)+'СЕТ СН'!$H$11+СВЦЭМ!$D$10+'СЕТ СН'!$H$5-'СЕТ СН'!$H$21</f>
        <v>3502.3865245100001</v>
      </c>
      <c r="D107" s="36">
        <f>SUMIFS(СВЦЭМ!$D$33:$D$776,СВЦЭМ!$A$33:$A$776,$A107,СВЦЭМ!$B$33:$B$776,D$83)+'СЕТ СН'!$H$11+СВЦЭМ!$D$10+'СЕТ СН'!$H$5-'СЕТ СН'!$H$21</f>
        <v>3519.3922372100001</v>
      </c>
      <c r="E107" s="36">
        <f>SUMIFS(СВЦЭМ!$D$33:$D$776,СВЦЭМ!$A$33:$A$776,$A107,СВЦЭМ!$B$33:$B$776,E$83)+'СЕТ СН'!$H$11+СВЦЭМ!$D$10+'СЕТ СН'!$H$5-'СЕТ СН'!$H$21</f>
        <v>3525.2422667199999</v>
      </c>
      <c r="F107" s="36">
        <f>SUMIFS(СВЦЭМ!$D$33:$D$776,СВЦЭМ!$A$33:$A$776,$A107,СВЦЭМ!$B$33:$B$776,F$83)+'СЕТ СН'!$H$11+СВЦЭМ!$D$10+'СЕТ СН'!$H$5-'СЕТ СН'!$H$21</f>
        <v>3516.10018335</v>
      </c>
      <c r="G107" s="36">
        <f>SUMIFS(СВЦЭМ!$D$33:$D$776,СВЦЭМ!$A$33:$A$776,$A107,СВЦЭМ!$B$33:$B$776,G$83)+'СЕТ СН'!$H$11+СВЦЭМ!$D$10+'СЕТ СН'!$H$5-'СЕТ СН'!$H$21</f>
        <v>3513.7057619500001</v>
      </c>
      <c r="H107" s="36">
        <f>SUMIFS(СВЦЭМ!$D$33:$D$776,СВЦЭМ!$A$33:$A$776,$A107,СВЦЭМ!$B$33:$B$776,H$83)+'СЕТ СН'!$H$11+СВЦЭМ!$D$10+'СЕТ СН'!$H$5-'СЕТ СН'!$H$21</f>
        <v>3516.05412333</v>
      </c>
      <c r="I107" s="36">
        <f>SUMIFS(СВЦЭМ!$D$33:$D$776,СВЦЭМ!$A$33:$A$776,$A107,СВЦЭМ!$B$33:$B$776,I$83)+'СЕТ СН'!$H$11+СВЦЭМ!$D$10+'СЕТ СН'!$H$5-'СЕТ СН'!$H$21</f>
        <v>3427.8562578000001</v>
      </c>
      <c r="J107" s="36">
        <f>SUMIFS(СВЦЭМ!$D$33:$D$776,СВЦЭМ!$A$33:$A$776,$A107,СВЦЭМ!$B$33:$B$776,J$83)+'СЕТ СН'!$H$11+СВЦЭМ!$D$10+'СЕТ СН'!$H$5-'СЕТ СН'!$H$21</f>
        <v>3395.6592080199998</v>
      </c>
      <c r="K107" s="36">
        <f>SUMIFS(СВЦЭМ!$D$33:$D$776,СВЦЭМ!$A$33:$A$776,$A107,СВЦЭМ!$B$33:$B$776,K$83)+'СЕТ СН'!$H$11+СВЦЭМ!$D$10+'СЕТ СН'!$H$5-'СЕТ СН'!$H$21</f>
        <v>3399.6617516800002</v>
      </c>
      <c r="L107" s="36">
        <f>SUMIFS(СВЦЭМ!$D$33:$D$776,СВЦЭМ!$A$33:$A$776,$A107,СВЦЭМ!$B$33:$B$776,L$83)+'СЕТ СН'!$H$11+СВЦЭМ!$D$10+'СЕТ СН'!$H$5-'СЕТ СН'!$H$21</f>
        <v>3410.3836059200003</v>
      </c>
      <c r="M107" s="36">
        <f>SUMIFS(СВЦЭМ!$D$33:$D$776,СВЦЭМ!$A$33:$A$776,$A107,СВЦЭМ!$B$33:$B$776,M$83)+'СЕТ СН'!$H$11+СВЦЭМ!$D$10+'СЕТ СН'!$H$5-'СЕТ СН'!$H$21</f>
        <v>3373.1447922100001</v>
      </c>
      <c r="N107" s="36">
        <f>SUMIFS(СВЦЭМ!$D$33:$D$776,СВЦЭМ!$A$33:$A$776,$A107,СВЦЭМ!$B$33:$B$776,N$83)+'СЕТ СН'!$H$11+СВЦЭМ!$D$10+'СЕТ СН'!$H$5-'СЕТ СН'!$H$21</f>
        <v>3326.1230070000001</v>
      </c>
      <c r="O107" s="36">
        <f>SUMIFS(СВЦЭМ!$D$33:$D$776,СВЦЭМ!$A$33:$A$776,$A107,СВЦЭМ!$B$33:$B$776,O$83)+'СЕТ СН'!$H$11+СВЦЭМ!$D$10+'СЕТ СН'!$H$5-'СЕТ СН'!$H$21</f>
        <v>3324.0084065000001</v>
      </c>
      <c r="P107" s="36">
        <f>SUMIFS(СВЦЭМ!$D$33:$D$776,СВЦЭМ!$A$33:$A$776,$A107,СВЦЭМ!$B$33:$B$776,P$83)+'СЕТ СН'!$H$11+СВЦЭМ!$D$10+'СЕТ СН'!$H$5-'СЕТ СН'!$H$21</f>
        <v>3321.7307463300003</v>
      </c>
      <c r="Q107" s="36">
        <f>SUMIFS(СВЦЭМ!$D$33:$D$776,СВЦЭМ!$A$33:$A$776,$A107,СВЦЭМ!$B$33:$B$776,Q$83)+'СЕТ СН'!$H$11+СВЦЭМ!$D$10+'СЕТ СН'!$H$5-'СЕТ СН'!$H$21</f>
        <v>3316.8350581100003</v>
      </c>
      <c r="R107" s="36">
        <f>SUMIFS(СВЦЭМ!$D$33:$D$776,СВЦЭМ!$A$33:$A$776,$A107,СВЦЭМ!$B$33:$B$776,R$83)+'СЕТ СН'!$H$11+СВЦЭМ!$D$10+'СЕТ СН'!$H$5-'СЕТ СН'!$H$21</f>
        <v>3312.5807021099999</v>
      </c>
      <c r="S107" s="36">
        <f>SUMIFS(СВЦЭМ!$D$33:$D$776,СВЦЭМ!$A$33:$A$776,$A107,СВЦЭМ!$B$33:$B$776,S$83)+'СЕТ СН'!$H$11+СВЦЭМ!$D$10+'СЕТ СН'!$H$5-'СЕТ СН'!$H$21</f>
        <v>3317.59923226</v>
      </c>
      <c r="T107" s="36">
        <f>SUMIFS(СВЦЭМ!$D$33:$D$776,СВЦЭМ!$A$33:$A$776,$A107,СВЦЭМ!$B$33:$B$776,T$83)+'СЕТ СН'!$H$11+СВЦЭМ!$D$10+'СЕТ СН'!$H$5-'СЕТ СН'!$H$21</f>
        <v>3323.26192322</v>
      </c>
      <c r="U107" s="36">
        <f>SUMIFS(СВЦЭМ!$D$33:$D$776,СВЦЭМ!$A$33:$A$776,$A107,СВЦЭМ!$B$33:$B$776,U$83)+'СЕТ СН'!$H$11+СВЦЭМ!$D$10+'СЕТ СН'!$H$5-'СЕТ СН'!$H$21</f>
        <v>3355.3488273500002</v>
      </c>
      <c r="V107" s="36">
        <f>SUMIFS(СВЦЭМ!$D$33:$D$776,СВЦЭМ!$A$33:$A$776,$A107,СВЦЭМ!$B$33:$B$776,V$83)+'СЕТ СН'!$H$11+СВЦЭМ!$D$10+'СЕТ СН'!$H$5-'СЕТ СН'!$H$21</f>
        <v>3351.8616673699999</v>
      </c>
      <c r="W107" s="36">
        <f>SUMIFS(СВЦЭМ!$D$33:$D$776,СВЦЭМ!$A$33:$A$776,$A107,СВЦЭМ!$B$33:$B$776,W$83)+'СЕТ СН'!$H$11+СВЦЭМ!$D$10+'СЕТ СН'!$H$5-'СЕТ СН'!$H$21</f>
        <v>3400.1312299400001</v>
      </c>
      <c r="X107" s="36">
        <f>SUMIFS(СВЦЭМ!$D$33:$D$776,СВЦЭМ!$A$33:$A$776,$A107,СВЦЭМ!$B$33:$B$776,X$83)+'СЕТ СН'!$H$11+СВЦЭМ!$D$10+'СЕТ СН'!$H$5-'СЕТ СН'!$H$21</f>
        <v>3415.71837022</v>
      </c>
      <c r="Y107" s="36">
        <f>SUMIFS(СВЦЭМ!$D$33:$D$776,СВЦЭМ!$A$33:$A$776,$A107,СВЦЭМ!$B$33:$B$776,Y$83)+'СЕТ СН'!$H$11+СВЦЭМ!$D$10+'СЕТ СН'!$H$5-'СЕТ СН'!$H$21</f>
        <v>3460.6053332500001</v>
      </c>
    </row>
    <row r="108" spans="1:25" ht="15.75" x14ac:dyDescent="0.2">
      <c r="A108" s="35">
        <f t="shared" si="2"/>
        <v>44099</v>
      </c>
      <c r="B108" s="36">
        <f>SUMIFS(СВЦЭМ!$D$33:$D$776,СВЦЭМ!$A$33:$A$776,$A108,СВЦЭМ!$B$33:$B$776,B$83)+'СЕТ СН'!$H$11+СВЦЭМ!$D$10+'СЕТ СН'!$H$5-'СЕТ СН'!$H$21</f>
        <v>3454.46591756</v>
      </c>
      <c r="C108" s="36">
        <f>SUMIFS(СВЦЭМ!$D$33:$D$776,СВЦЭМ!$A$33:$A$776,$A108,СВЦЭМ!$B$33:$B$776,C$83)+'СЕТ СН'!$H$11+СВЦЭМ!$D$10+'СЕТ СН'!$H$5-'СЕТ СН'!$H$21</f>
        <v>3469.1335118100001</v>
      </c>
      <c r="D108" s="36">
        <f>SUMIFS(СВЦЭМ!$D$33:$D$776,СВЦЭМ!$A$33:$A$776,$A108,СВЦЭМ!$B$33:$B$776,D$83)+'СЕТ СН'!$H$11+СВЦЭМ!$D$10+'СЕТ СН'!$H$5-'СЕТ СН'!$H$21</f>
        <v>3483.0185339300001</v>
      </c>
      <c r="E108" s="36">
        <f>SUMIFS(СВЦЭМ!$D$33:$D$776,СВЦЭМ!$A$33:$A$776,$A108,СВЦЭМ!$B$33:$B$776,E$83)+'СЕТ СН'!$H$11+СВЦЭМ!$D$10+'СЕТ СН'!$H$5-'СЕТ СН'!$H$21</f>
        <v>3485.7746855200003</v>
      </c>
      <c r="F108" s="36">
        <f>SUMIFS(СВЦЭМ!$D$33:$D$776,СВЦЭМ!$A$33:$A$776,$A108,СВЦЭМ!$B$33:$B$776,F$83)+'СЕТ СН'!$H$11+СВЦЭМ!$D$10+'СЕТ СН'!$H$5-'СЕТ СН'!$H$21</f>
        <v>3479.9437433100002</v>
      </c>
      <c r="G108" s="36">
        <f>SUMIFS(СВЦЭМ!$D$33:$D$776,СВЦЭМ!$A$33:$A$776,$A108,СВЦЭМ!$B$33:$B$776,G$83)+'СЕТ СН'!$H$11+СВЦЭМ!$D$10+'СЕТ СН'!$H$5-'СЕТ СН'!$H$21</f>
        <v>3464.41622379</v>
      </c>
      <c r="H108" s="36">
        <f>SUMIFS(СВЦЭМ!$D$33:$D$776,СВЦЭМ!$A$33:$A$776,$A108,СВЦЭМ!$B$33:$B$776,H$83)+'СЕТ СН'!$H$11+СВЦЭМ!$D$10+'СЕТ СН'!$H$5-'СЕТ СН'!$H$21</f>
        <v>3428.3954536300002</v>
      </c>
      <c r="I108" s="36">
        <f>SUMIFS(СВЦЭМ!$D$33:$D$776,СВЦЭМ!$A$33:$A$776,$A108,СВЦЭМ!$B$33:$B$776,I$83)+'СЕТ СН'!$H$11+СВЦЭМ!$D$10+'СЕТ СН'!$H$5-'СЕТ СН'!$H$21</f>
        <v>3402.40529655</v>
      </c>
      <c r="J108" s="36">
        <f>SUMIFS(СВЦЭМ!$D$33:$D$776,СВЦЭМ!$A$33:$A$776,$A108,СВЦЭМ!$B$33:$B$776,J$83)+'СЕТ СН'!$H$11+СВЦЭМ!$D$10+'СЕТ СН'!$H$5-'СЕТ СН'!$H$21</f>
        <v>3392.6911857599998</v>
      </c>
      <c r="K108" s="36">
        <f>SUMIFS(СВЦЭМ!$D$33:$D$776,СВЦЭМ!$A$33:$A$776,$A108,СВЦЭМ!$B$33:$B$776,K$83)+'СЕТ СН'!$H$11+СВЦЭМ!$D$10+'СЕТ СН'!$H$5-'СЕТ СН'!$H$21</f>
        <v>3389.5669217100003</v>
      </c>
      <c r="L108" s="36">
        <f>SUMIFS(СВЦЭМ!$D$33:$D$776,СВЦЭМ!$A$33:$A$776,$A108,СВЦЭМ!$B$33:$B$776,L$83)+'СЕТ СН'!$H$11+СВЦЭМ!$D$10+'СЕТ СН'!$H$5-'СЕТ СН'!$H$21</f>
        <v>3400.0588855700003</v>
      </c>
      <c r="M108" s="36">
        <f>SUMIFS(СВЦЭМ!$D$33:$D$776,СВЦЭМ!$A$33:$A$776,$A108,СВЦЭМ!$B$33:$B$776,M$83)+'СЕТ СН'!$H$11+СВЦЭМ!$D$10+'СЕТ СН'!$H$5-'СЕТ СН'!$H$21</f>
        <v>3359.2185831699999</v>
      </c>
      <c r="N108" s="36">
        <f>SUMIFS(СВЦЭМ!$D$33:$D$776,СВЦЭМ!$A$33:$A$776,$A108,СВЦЭМ!$B$33:$B$776,N$83)+'СЕТ СН'!$H$11+СВЦЭМ!$D$10+'СЕТ СН'!$H$5-'СЕТ СН'!$H$21</f>
        <v>3318.9282808500002</v>
      </c>
      <c r="O108" s="36">
        <f>SUMIFS(СВЦЭМ!$D$33:$D$776,СВЦЭМ!$A$33:$A$776,$A108,СВЦЭМ!$B$33:$B$776,O$83)+'СЕТ СН'!$H$11+СВЦЭМ!$D$10+'СЕТ СН'!$H$5-'СЕТ СН'!$H$21</f>
        <v>3297.3263149300001</v>
      </c>
      <c r="P108" s="36">
        <f>SUMIFS(СВЦЭМ!$D$33:$D$776,СВЦЭМ!$A$33:$A$776,$A108,СВЦЭМ!$B$33:$B$776,P$83)+'СЕТ СН'!$H$11+СВЦЭМ!$D$10+'СЕТ СН'!$H$5-'СЕТ СН'!$H$21</f>
        <v>3292.9616806399999</v>
      </c>
      <c r="Q108" s="36">
        <f>SUMIFS(СВЦЭМ!$D$33:$D$776,СВЦЭМ!$A$33:$A$776,$A108,СВЦЭМ!$B$33:$B$776,Q$83)+'СЕТ СН'!$H$11+СВЦЭМ!$D$10+'СЕТ СН'!$H$5-'СЕТ СН'!$H$21</f>
        <v>3290.0621424800001</v>
      </c>
      <c r="R108" s="36">
        <f>SUMIFS(СВЦЭМ!$D$33:$D$776,СВЦЭМ!$A$33:$A$776,$A108,СВЦЭМ!$B$33:$B$776,R$83)+'СЕТ СН'!$H$11+СВЦЭМ!$D$10+'СЕТ СН'!$H$5-'СЕТ СН'!$H$21</f>
        <v>3291.1459940700001</v>
      </c>
      <c r="S108" s="36">
        <f>SUMIFS(СВЦЭМ!$D$33:$D$776,СВЦЭМ!$A$33:$A$776,$A108,СВЦЭМ!$B$33:$B$776,S$83)+'СЕТ СН'!$H$11+СВЦЭМ!$D$10+'СЕТ СН'!$H$5-'СЕТ СН'!$H$21</f>
        <v>3294.18532792</v>
      </c>
      <c r="T108" s="36">
        <f>SUMIFS(СВЦЭМ!$D$33:$D$776,СВЦЭМ!$A$33:$A$776,$A108,СВЦЭМ!$B$33:$B$776,T$83)+'СЕТ СН'!$H$11+СВЦЭМ!$D$10+'СЕТ СН'!$H$5-'СЕТ СН'!$H$21</f>
        <v>3284.0800707500002</v>
      </c>
      <c r="U108" s="36">
        <f>SUMIFS(СВЦЭМ!$D$33:$D$776,СВЦЭМ!$A$33:$A$776,$A108,СВЦЭМ!$B$33:$B$776,U$83)+'СЕТ СН'!$H$11+СВЦЭМ!$D$10+'СЕТ СН'!$H$5-'СЕТ СН'!$H$21</f>
        <v>3296.51549071</v>
      </c>
      <c r="V108" s="36">
        <f>SUMIFS(СВЦЭМ!$D$33:$D$776,СВЦЭМ!$A$33:$A$776,$A108,СВЦЭМ!$B$33:$B$776,V$83)+'СЕТ СН'!$H$11+СВЦЭМ!$D$10+'СЕТ СН'!$H$5-'СЕТ СН'!$H$21</f>
        <v>3309.6557951499999</v>
      </c>
      <c r="W108" s="36">
        <f>SUMIFS(СВЦЭМ!$D$33:$D$776,СВЦЭМ!$A$33:$A$776,$A108,СВЦЭМ!$B$33:$B$776,W$83)+'СЕТ СН'!$H$11+СВЦЭМ!$D$10+'СЕТ СН'!$H$5-'СЕТ СН'!$H$21</f>
        <v>3297.21081052</v>
      </c>
      <c r="X108" s="36">
        <f>SUMIFS(СВЦЭМ!$D$33:$D$776,СВЦЭМ!$A$33:$A$776,$A108,СВЦЭМ!$B$33:$B$776,X$83)+'СЕТ СН'!$H$11+СВЦЭМ!$D$10+'СЕТ СН'!$H$5-'СЕТ СН'!$H$21</f>
        <v>3326.5564659500001</v>
      </c>
      <c r="Y108" s="36">
        <f>SUMIFS(СВЦЭМ!$D$33:$D$776,СВЦЭМ!$A$33:$A$776,$A108,СВЦЭМ!$B$33:$B$776,Y$83)+'СЕТ СН'!$H$11+СВЦЭМ!$D$10+'СЕТ СН'!$H$5-'СЕТ СН'!$H$21</f>
        <v>3407.8144614000003</v>
      </c>
    </row>
    <row r="109" spans="1:25" ht="15.75" x14ac:dyDescent="0.2">
      <c r="A109" s="35">
        <f t="shared" si="2"/>
        <v>44100</v>
      </c>
      <c r="B109" s="36">
        <f>SUMIFS(СВЦЭМ!$D$33:$D$776,СВЦЭМ!$A$33:$A$776,$A109,СВЦЭМ!$B$33:$B$776,B$83)+'СЕТ СН'!$H$11+СВЦЭМ!$D$10+'СЕТ СН'!$H$5-'СЕТ СН'!$H$21</f>
        <v>3477.6192281900003</v>
      </c>
      <c r="C109" s="36">
        <f>SUMIFS(СВЦЭМ!$D$33:$D$776,СВЦЭМ!$A$33:$A$776,$A109,СВЦЭМ!$B$33:$B$776,C$83)+'СЕТ СН'!$H$11+СВЦЭМ!$D$10+'СЕТ СН'!$H$5-'СЕТ СН'!$H$21</f>
        <v>3507.7246608200003</v>
      </c>
      <c r="D109" s="36">
        <f>SUMIFS(СВЦЭМ!$D$33:$D$776,СВЦЭМ!$A$33:$A$776,$A109,СВЦЭМ!$B$33:$B$776,D$83)+'СЕТ СН'!$H$11+СВЦЭМ!$D$10+'СЕТ СН'!$H$5-'СЕТ СН'!$H$21</f>
        <v>3524.4822474399998</v>
      </c>
      <c r="E109" s="36">
        <f>SUMIFS(СВЦЭМ!$D$33:$D$776,СВЦЭМ!$A$33:$A$776,$A109,СВЦЭМ!$B$33:$B$776,E$83)+'СЕТ СН'!$H$11+СВЦЭМ!$D$10+'СЕТ СН'!$H$5-'СЕТ СН'!$H$21</f>
        <v>3534.2661987900001</v>
      </c>
      <c r="F109" s="36">
        <f>SUMIFS(СВЦЭМ!$D$33:$D$776,СВЦЭМ!$A$33:$A$776,$A109,СВЦЭМ!$B$33:$B$776,F$83)+'СЕТ СН'!$H$11+СВЦЭМ!$D$10+'СЕТ СН'!$H$5-'СЕТ СН'!$H$21</f>
        <v>3538.7375890399999</v>
      </c>
      <c r="G109" s="36">
        <f>SUMIFS(СВЦЭМ!$D$33:$D$776,СВЦЭМ!$A$33:$A$776,$A109,СВЦЭМ!$B$33:$B$776,G$83)+'СЕТ СН'!$H$11+СВЦЭМ!$D$10+'СЕТ СН'!$H$5-'СЕТ СН'!$H$21</f>
        <v>3528.2696835500001</v>
      </c>
      <c r="H109" s="36">
        <f>SUMIFS(СВЦЭМ!$D$33:$D$776,СВЦЭМ!$A$33:$A$776,$A109,СВЦЭМ!$B$33:$B$776,H$83)+'СЕТ СН'!$H$11+СВЦЭМ!$D$10+'СЕТ СН'!$H$5-'СЕТ СН'!$H$21</f>
        <v>3504.4999087200003</v>
      </c>
      <c r="I109" s="36">
        <f>SUMIFS(СВЦЭМ!$D$33:$D$776,СВЦЭМ!$A$33:$A$776,$A109,СВЦЭМ!$B$33:$B$776,I$83)+'СЕТ СН'!$H$11+СВЦЭМ!$D$10+'СЕТ СН'!$H$5-'СЕТ СН'!$H$21</f>
        <v>3466.9733743900001</v>
      </c>
      <c r="J109" s="36">
        <f>SUMIFS(СВЦЭМ!$D$33:$D$776,СВЦЭМ!$A$33:$A$776,$A109,СВЦЭМ!$B$33:$B$776,J$83)+'СЕТ СН'!$H$11+СВЦЭМ!$D$10+'СЕТ СН'!$H$5-'СЕТ СН'!$H$21</f>
        <v>3427.1614256900002</v>
      </c>
      <c r="K109" s="36">
        <f>SUMIFS(СВЦЭМ!$D$33:$D$776,СВЦЭМ!$A$33:$A$776,$A109,СВЦЭМ!$B$33:$B$776,K$83)+'СЕТ СН'!$H$11+СВЦЭМ!$D$10+'СЕТ СН'!$H$5-'СЕТ СН'!$H$21</f>
        <v>3404.8703442300002</v>
      </c>
      <c r="L109" s="36">
        <f>SUMIFS(СВЦЭМ!$D$33:$D$776,СВЦЭМ!$A$33:$A$776,$A109,СВЦЭМ!$B$33:$B$776,L$83)+'СЕТ СН'!$H$11+СВЦЭМ!$D$10+'СЕТ СН'!$H$5-'СЕТ СН'!$H$21</f>
        <v>3394.4583616800001</v>
      </c>
      <c r="M109" s="36">
        <f>SUMIFS(СВЦЭМ!$D$33:$D$776,СВЦЭМ!$A$33:$A$776,$A109,СВЦЭМ!$B$33:$B$776,M$83)+'СЕТ СН'!$H$11+СВЦЭМ!$D$10+'СЕТ СН'!$H$5-'СЕТ СН'!$H$21</f>
        <v>3352.96589967</v>
      </c>
      <c r="N109" s="36">
        <f>SUMIFS(СВЦЭМ!$D$33:$D$776,СВЦЭМ!$A$33:$A$776,$A109,СВЦЭМ!$B$33:$B$776,N$83)+'СЕТ СН'!$H$11+СВЦЭМ!$D$10+'СЕТ СН'!$H$5-'СЕТ СН'!$H$21</f>
        <v>3319.9494204399998</v>
      </c>
      <c r="O109" s="36">
        <f>SUMIFS(СВЦЭМ!$D$33:$D$776,СВЦЭМ!$A$33:$A$776,$A109,СВЦЭМ!$B$33:$B$776,O$83)+'СЕТ СН'!$H$11+СВЦЭМ!$D$10+'СЕТ СН'!$H$5-'СЕТ СН'!$H$21</f>
        <v>3303.4634799700002</v>
      </c>
      <c r="P109" s="36">
        <f>SUMIFS(СВЦЭМ!$D$33:$D$776,СВЦЭМ!$A$33:$A$776,$A109,СВЦЭМ!$B$33:$B$776,P$83)+'СЕТ СН'!$H$11+СВЦЭМ!$D$10+'СЕТ СН'!$H$5-'СЕТ СН'!$H$21</f>
        <v>3301.4692066400003</v>
      </c>
      <c r="Q109" s="36">
        <f>SUMIFS(СВЦЭМ!$D$33:$D$776,СВЦЭМ!$A$33:$A$776,$A109,СВЦЭМ!$B$33:$B$776,Q$83)+'СЕТ СН'!$H$11+СВЦЭМ!$D$10+'СЕТ СН'!$H$5-'СЕТ СН'!$H$21</f>
        <v>3301.1767615700001</v>
      </c>
      <c r="R109" s="36">
        <f>SUMIFS(СВЦЭМ!$D$33:$D$776,СВЦЭМ!$A$33:$A$776,$A109,СВЦЭМ!$B$33:$B$776,R$83)+'СЕТ СН'!$H$11+СВЦЭМ!$D$10+'СЕТ СН'!$H$5-'СЕТ СН'!$H$21</f>
        <v>3298.1783683900003</v>
      </c>
      <c r="S109" s="36">
        <f>SUMIFS(СВЦЭМ!$D$33:$D$776,СВЦЭМ!$A$33:$A$776,$A109,СВЦЭМ!$B$33:$B$776,S$83)+'СЕТ СН'!$H$11+СВЦЭМ!$D$10+'СЕТ СН'!$H$5-'СЕТ СН'!$H$21</f>
        <v>3298.09679289</v>
      </c>
      <c r="T109" s="36">
        <f>SUMIFS(СВЦЭМ!$D$33:$D$776,СВЦЭМ!$A$33:$A$776,$A109,СВЦЭМ!$B$33:$B$776,T$83)+'СЕТ СН'!$H$11+СВЦЭМ!$D$10+'СЕТ СН'!$H$5-'СЕТ СН'!$H$21</f>
        <v>3291.8112657800002</v>
      </c>
      <c r="U109" s="36">
        <f>SUMIFS(СВЦЭМ!$D$33:$D$776,СВЦЭМ!$A$33:$A$776,$A109,СВЦЭМ!$B$33:$B$776,U$83)+'СЕТ СН'!$H$11+СВЦЭМ!$D$10+'СЕТ СН'!$H$5-'СЕТ СН'!$H$21</f>
        <v>3308.4904692200003</v>
      </c>
      <c r="V109" s="36">
        <f>SUMIFS(СВЦЭМ!$D$33:$D$776,СВЦЭМ!$A$33:$A$776,$A109,СВЦЭМ!$B$33:$B$776,V$83)+'СЕТ СН'!$H$11+СВЦЭМ!$D$10+'СЕТ СН'!$H$5-'СЕТ СН'!$H$21</f>
        <v>3310.7080527500002</v>
      </c>
      <c r="W109" s="36">
        <f>SUMIFS(СВЦЭМ!$D$33:$D$776,СВЦЭМ!$A$33:$A$776,$A109,СВЦЭМ!$B$33:$B$776,W$83)+'СЕТ СН'!$H$11+СВЦЭМ!$D$10+'СЕТ СН'!$H$5-'СЕТ СН'!$H$21</f>
        <v>3289.8312442800002</v>
      </c>
      <c r="X109" s="36">
        <f>SUMIFS(СВЦЭМ!$D$33:$D$776,СВЦЭМ!$A$33:$A$776,$A109,СВЦЭМ!$B$33:$B$776,X$83)+'СЕТ СН'!$H$11+СВЦЭМ!$D$10+'СЕТ СН'!$H$5-'СЕТ СН'!$H$21</f>
        <v>3318.4671723900001</v>
      </c>
      <c r="Y109" s="36">
        <f>SUMIFS(СВЦЭМ!$D$33:$D$776,СВЦЭМ!$A$33:$A$776,$A109,СВЦЭМ!$B$33:$B$776,Y$83)+'СЕТ СН'!$H$11+СВЦЭМ!$D$10+'СЕТ СН'!$H$5-'СЕТ СН'!$H$21</f>
        <v>3403.2200773600002</v>
      </c>
    </row>
    <row r="110" spans="1:25" ht="15.75" x14ac:dyDescent="0.2">
      <c r="A110" s="35">
        <f t="shared" si="2"/>
        <v>44101</v>
      </c>
      <c r="B110" s="36">
        <f>SUMIFS(СВЦЭМ!$D$33:$D$776,СВЦЭМ!$A$33:$A$776,$A110,СВЦЭМ!$B$33:$B$776,B$83)+'СЕТ СН'!$H$11+СВЦЭМ!$D$10+'СЕТ СН'!$H$5-'СЕТ СН'!$H$21</f>
        <v>3460.1964319600002</v>
      </c>
      <c r="C110" s="36">
        <f>SUMIFS(СВЦЭМ!$D$33:$D$776,СВЦЭМ!$A$33:$A$776,$A110,СВЦЭМ!$B$33:$B$776,C$83)+'СЕТ СН'!$H$11+СВЦЭМ!$D$10+'СЕТ СН'!$H$5-'СЕТ СН'!$H$21</f>
        <v>3485.5583010800001</v>
      </c>
      <c r="D110" s="36">
        <f>SUMIFS(СВЦЭМ!$D$33:$D$776,СВЦЭМ!$A$33:$A$776,$A110,СВЦЭМ!$B$33:$B$776,D$83)+'СЕТ СН'!$H$11+СВЦЭМ!$D$10+'СЕТ СН'!$H$5-'СЕТ СН'!$H$21</f>
        <v>3505.1279353999998</v>
      </c>
      <c r="E110" s="36">
        <f>SUMIFS(СВЦЭМ!$D$33:$D$776,СВЦЭМ!$A$33:$A$776,$A110,СВЦЭМ!$B$33:$B$776,E$83)+'СЕТ СН'!$H$11+СВЦЭМ!$D$10+'СЕТ СН'!$H$5-'СЕТ СН'!$H$21</f>
        <v>3515.7190677500002</v>
      </c>
      <c r="F110" s="36">
        <f>SUMIFS(СВЦЭМ!$D$33:$D$776,СВЦЭМ!$A$33:$A$776,$A110,СВЦЭМ!$B$33:$B$776,F$83)+'СЕТ СН'!$H$11+СВЦЭМ!$D$10+'СЕТ СН'!$H$5-'СЕТ СН'!$H$21</f>
        <v>3518.5506108899999</v>
      </c>
      <c r="G110" s="36">
        <f>SUMIFS(СВЦЭМ!$D$33:$D$776,СВЦЭМ!$A$33:$A$776,$A110,СВЦЭМ!$B$33:$B$776,G$83)+'СЕТ СН'!$H$11+СВЦЭМ!$D$10+'СЕТ СН'!$H$5-'СЕТ СН'!$H$21</f>
        <v>3513.6588620500002</v>
      </c>
      <c r="H110" s="36">
        <f>SUMIFS(СВЦЭМ!$D$33:$D$776,СВЦЭМ!$A$33:$A$776,$A110,СВЦЭМ!$B$33:$B$776,H$83)+'СЕТ СН'!$H$11+СВЦЭМ!$D$10+'СЕТ СН'!$H$5-'СЕТ СН'!$H$21</f>
        <v>3495.2946146499999</v>
      </c>
      <c r="I110" s="36">
        <f>SUMIFS(СВЦЭМ!$D$33:$D$776,СВЦЭМ!$A$33:$A$776,$A110,СВЦЭМ!$B$33:$B$776,I$83)+'СЕТ СН'!$H$11+СВЦЭМ!$D$10+'СЕТ СН'!$H$5-'СЕТ СН'!$H$21</f>
        <v>3467.6701040200001</v>
      </c>
      <c r="J110" s="36">
        <f>SUMIFS(СВЦЭМ!$D$33:$D$776,СВЦЭМ!$A$33:$A$776,$A110,СВЦЭМ!$B$33:$B$776,J$83)+'СЕТ СН'!$H$11+СВЦЭМ!$D$10+'СЕТ СН'!$H$5-'СЕТ СН'!$H$21</f>
        <v>3431.22517681</v>
      </c>
      <c r="K110" s="36">
        <f>SUMIFS(СВЦЭМ!$D$33:$D$776,СВЦЭМ!$A$33:$A$776,$A110,СВЦЭМ!$B$33:$B$776,K$83)+'СЕТ СН'!$H$11+СВЦЭМ!$D$10+'СЕТ СН'!$H$5-'СЕТ СН'!$H$21</f>
        <v>3394.4757952700002</v>
      </c>
      <c r="L110" s="36">
        <f>SUMIFS(СВЦЭМ!$D$33:$D$776,СВЦЭМ!$A$33:$A$776,$A110,СВЦЭМ!$B$33:$B$776,L$83)+'СЕТ СН'!$H$11+СВЦЭМ!$D$10+'СЕТ СН'!$H$5-'СЕТ СН'!$H$21</f>
        <v>3378.28809568</v>
      </c>
      <c r="M110" s="36">
        <f>SUMIFS(СВЦЭМ!$D$33:$D$776,СВЦЭМ!$A$33:$A$776,$A110,СВЦЭМ!$B$33:$B$776,M$83)+'СЕТ СН'!$H$11+СВЦЭМ!$D$10+'СЕТ СН'!$H$5-'СЕТ СН'!$H$21</f>
        <v>3336.70362123</v>
      </c>
      <c r="N110" s="36">
        <f>SUMIFS(СВЦЭМ!$D$33:$D$776,СВЦЭМ!$A$33:$A$776,$A110,СВЦЭМ!$B$33:$B$776,N$83)+'СЕТ СН'!$H$11+СВЦЭМ!$D$10+'СЕТ СН'!$H$5-'СЕТ СН'!$H$21</f>
        <v>3291.7296081700001</v>
      </c>
      <c r="O110" s="36">
        <f>SUMIFS(СВЦЭМ!$D$33:$D$776,СВЦЭМ!$A$33:$A$776,$A110,СВЦЭМ!$B$33:$B$776,O$83)+'СЕТ СН'!$H$11+СВЦЭМ!$D$10+'СЕТ СН'!$H$5-'СЕТ СН'!$H$21</f>
        <v>3275.83344158</v>
      </c>
      <c r="P110" s="36">
        <f>SUMIFS(СВЦЭМ!$D$33:$D$776,СВЦЭМ!$A$33:$A$776,$A110,СВЦЭМ!$B$33:$B$776,P$83)+'СЕТ СН'!$H$11+СВЦЭМ!$D$10+'СЕТ СН'!$H$5-'СЕТ СН'!$H$21</f>
        <v>3277.2126852199999</v>
      </c>
      <c r="Q110" s="36">
        <f>SUMIFS(СВЦЭМ!$D$33:$D$776,СВЦЭМ!$A$33:$A$776,$A110,СВЦЭМ!$B$33:$B$776,Q$83)+'СЕТ СН'!$H$11+СВЦЭМ!$D$10+'СЕТ СН'!$H$5-'СЕТ СН'!$H$21</f>
        <v>3282.96703054</v>
      </c>
      <c r="R110" s="36">
        <f>SUMIFS(СВЦЭМ!$D$33:$D$776,СВЦЭМ!$A$33:$A$776,$A110,СВЦЭМ!$B$33:$B$776,R$83)+'СЕТ СН'!$H$11+СВЦЭМ!$D$10+'СЕТ СН'!$H$5-'СЕТ СН'!$H$21</f>
        <v>3280.8727000700001</v>
      </c>
      <c r="S110" s="36">
        <f>SUMIFS(СВЦЭМ!$D$33:$D$776,СВЦЭМ!$A$33:$A$776,$A110,СВЦЭМ!$B$33:$B$776,S$83)+'СЕТ СН'!$H$11+СВЦЭМ!$D$10+'СЕТ СН'!$H$5-'СЕТ СН'!$H$21</f>
        <v>3278.3534537800001</v>
      </c>
      <c r="T110" s="36">
        <f>SUMIFS(СВЦЭМ!$D$33:$D$776,СВЦЭМ!$A$33:$A$776,$A110,СВЦЭМ!$B$33:$B$776,T$83)+'СЕТ СН'!$H$11+СВЦЭМ!$D$10+'СЕТ СН'!$H$5-'СЕТ СН'!$H$21</f>
        <v>3280.9211965100003</v>
      </c>
      <c r="U110" s="36">
        <f>SUMIFS(СВЦЭМ!$D$33:$D$776,СВЦЭМ!$A$33:$A$776,$A110,СВЦЭМ!$B$33:$B$776,U$83)+'СЕТ СН'!$H$11+СВЦЭМ!$D$10+'СЕТ СН'!$H$5-'СЕТ СН'!$H$21</f>
        <v>3314.3988221200002</v>
      </c>
      <c r="V110" s="36">
        <f>SUMIFS(СВЦЭМ!$D$33:$D$776,СВЦЭМ!$A$33:$A$776,$A110,СВЦЭМ!$B$33:$B$776,V$83)+'СЕТ СН'!$H$11+СВЦЭМ!$D$10+'СЕТ СН'!$H$5-'СЕТ СН'!$H$21</f>
        <v>3321.6638489699999</v>
      </c>
      <c r="W110" s="36">
        <f>SUMIFS(СВЦЭМ!$D$33:$D$776,СВЦЭМ!$A$33:$A$776,$A110,СВЦЭМ!$B$33:$B$776,W$83)+'СЕТ СН'!$H$11+СВЦЭМ!$D$10+'СЕТ СН'!$H$5-'СЕТ СН'!$H$21</f>
        <v>3303.4769450900003</v>
      </c>
      <c r="X110" s="36">
        <f>SUMIFS(СВЦЭМ!$D$33:$D$776,СВЦЭМ!$A$33:$A$776,$A110,СВЦЭМ!$B$33:$B$776,X$83)+'СЕТ СН'!$H$11+СВЦЭМ!$D$10+'СЕТ СН'!$H$5-'СЕТ СН'!$H$21</f>
        <v>3289.60192598</v>
      </c>
      <c r="Y110" s="36">
        <f>SUMIFS(СВЦЭМ!$D$33:$D$776,СВЦЭМ!$A$33:$A$776,$A110,СВЦЭМ!$B$33:$B$776,Y$83)+'СЕТ СН'!$H$11+СВЦЭМ!$D$10+'СЕТ СН'!$H$5-'СЕТ СН'!$H$21</f>
        <v>3379.6383201899998</v>
      </c>
    </row>
    <row r="111" spans="1:25" ht="15.75" x14ac:dyDescent="0.2">
      <c r="A111" s="35">
        <f t="shared" si="2"/>
        <v>44102</v>
      </c>
      <c r="B111" s="36">
        <f>SUMIFS(СВЦЭМ!$D$33:$D$776,СВЦЭМ!$A$33:$A$776,$A111,СВЦЭМ!$B$33:$B$776,B$83)+'СЕТ СН'!$H$11+СВЦЭМ!$D$10+'СЕТ СН'!$H$5-'СЕТ СН'!$H$21</f>
        <v>3451.7430852400003</v>
      </c>
      <c r="C111" s="36">
        <f>SUMIFS(СВЦЭМ!$D$33:$D$776,СВЦЭМ!$A$33:$A$776,$A111,СВЦЭМ!$B$33:$B$776,C$83)+'СЕТ СН'!$H$11+СВЦЭМ!$D$10+'СЕТ СН'!$H$5-'СЕТ СН'!$H$21</f>
        <v>3468.2757167500004</v>
      </c>
      <c r="D111" s="36">
        <f>SUMIFS(СВЦЭМ!$D$33:$D$776,СВЦЭМ!$A$33:$A$776,$A111,СВЦЭМ!$B$33:$B$776,D$83)+'СЕТ СН'!$H$11+СВЦЭМ!$D$10+'СЕТ СН'!$H$5-'СЕТ СН'!$H$21</f>
        <v>3480.70512302</v>
      </c>
      <c r="E111" s="36">
        <f>SUMIFS(СВЦЭМ!$D$33:$D$776,СВЦЭМ!$A$33:$A$776,$A111,СВЦЭМ!$B$33:$B$776,E$83)+'СЕТ СН'!$H$11+СВЦЭМ!$D$10+'СЕТ СН'!$H$5-'СЕТ СН'!$H$21</f>
        <v>3494.10112871</v>
      </c>
      <c r="F111" s="36">
        <f>SUMIFS(СВЦЭМ!$D$33:$D$776,СВЦЭМ!$A$33:$A$776,$A111,СВЦЭМ!$B$33:$B$776,F$83)+'СЕТ СН'!$H$11+СВЦЭМ!$D$10+'СЕТ СН'!$H$5-'СЕТ СН'!$H$21</f>
        <v>3494.4798856900002</v>
      </c>
      <c r="G111" s="36">
        <f>SUMIFS(СВЦЭМ!$D$33:$D$776,СВЦЭМ!$A$33:$A$776,$A111,СВЦЭМ!$B$33:$B$776,G$83)+'СЕТ СН'!$H$11+СВЦЭМ!$D$10+'СЕТ СН'!$H$5-'СЕТ СН'!$H$21</f>
        <v>3479.4136489000002</v>
      </c>
      <c r="H111" s="36">
        <f>SUMIFS(СВЦЭМ!$D$33:$D$776,СВЦЭМ!$A$33:$A$776,$A111,СВЦЭМ!$B$33:$B$776,H$83)+'СЕТ СН'!$H$11+СВЦЭМ!$D$10+'СЕТ СН'!$H$5-'СЕТ СН'!$H$21</f>
        <v>3433.6102405000001</v>
      </c>
      <c r="I111" s="36">
        <f>SUMIFS(СВЦЭМ!$D$33:$D$776,СВЦЭМ!$A$33:$A$776,$A111,СВЦЭМ!$B$33:$B$776,I$83)+'СЕТ СН'!$H$11+СВЦЭМ!$D$10+'СЕТ СН'!$H$5-'СЕТ СН'!$H$21</f>
        <v>3412.9363339900001</v>
      </c>
      <c r="J111" s="36">
        <f>SUMIFS(СВЦЭМ!$D$33:$D$776,СВЦЭМ!$A$33:$A$776,$A111,СВЦЭМ!$B$33:$B$776,J$83)+'СЕТ СН'!$H$11+СВЦЭМ!$D$10+'СЕТ СН'!$H$5-'СЕТ СН'!$H$21</f>
        <v>3375.4002835199999</v>
      </c>
      <c r="K111" s="36">
        <f>SUMIFS(СВЦЭМ!$D$33:$D$776,СВЦЭМ!$A$33:$A$776,$A111,СВЦЭМ!$B$33:$B$776,K$83)+'СЕТ СН'!$H$11+СВЦЭМ!$D$10+'СЕТ СН'!$H$5-'СЕТ СН'!$H$21</f>
        <v>3367.4036032900003</v>
      </c>
      <c r="L111" s="36">
        <f>SUMIFS(СВЦЭМ!$D$33:$D$776,СВЦЭМ!$A$33:$A$776,$A111,СВЦЭМ!$B$33:$B$776,L$83)+'СЕТ СН'!$H$11+СВЦЭМ!$D$10+'СЕТ СН'!$H$5-'СЕТ СН'!$H$21</f>
        <v>3370.5618307700001</v>
      </c>
      <c r="M111" s="36">
        <f>SUMIFS(СВЦЭМ!$D$33:$D$776,СВЦЭМ!$A$33:$A$776,$A111,СВЦЭМ!$B$33:$B$776,M$83)+'СЕТ СН'!$H$11+СВЦЭМ!$D$10+'СЕТ СН'!$H$5-'СЕТ СН'!$H$21</f>
        <v>3330.19213812</v>
      </c>
      <c r="N111" s="36">
        <f>SUMIFS(СВЦЭМ!$D$33:$D$776,СВЦЭМ!$A$33:$A$776,$A111,СВЦЭМ!$B$33:$B$776,N$83)+'СЕТ СН'!$H$11+СВЦЭМ!$D$10+'СЕТ СН'!$H$5-'СЕТ СН'!$H$21</f>
        <v>3283.2741240300002</v>
      </c>
      <c r="O111" s="36">
        <f>SUMIFS(СВЦЭМ!$D$33:$D$776,СВЦЭМ!$A$33:$A$776,$A111,СВЦЭМ!$B$33:$B$776,O$83)+'СЕТ СН'!$H$11+СВЦЭМ!$D$10+'СЕТ СН'!$H$5-'СЕТ СН'!$H$21</f>
        <v>3267.58634252</v>
      </c>
      <c r="P111" s="36">
        <f>SUMIFS(СВЦЭМ!$D$33:$D$776,СВЦЭМ!$A$33:$A$776,$A111,СВЦЭМ!$B$33:$B$776,P$83)+'СЕТ СН'!$H$11+СВЦЭМ!$D$10+'СЕТ СН'!$H$5-'СЕТ СН'!$H$21</f>
        <v>3261.3324239500002</v>
      </c>
      <c r="Q111" s="36">
        <f>SUMIFS(СВЦЭМ!$D$33:$D$776,СВЦЭМ!$A$33:$A$776,$A111,СВЦЭМ!$B$33:$B$776,Q$83)+'СЕТ СН'!$H$11+СВЦЭМ!$D$10+'СЕТ СН'!$H$5-'СЕТ СН'!$H$21</f>
        <v>3261.3049914800004</v>
      </c>
      <c r="R111" s="36">
        <f>SUMIFS(СВЦЭМ!$D$33:$D$776,СВЦЭМ!$A$33:$A$776,$A111,СВЦЭМ!$B$33:$B$776,R$83)+'СЕТ СН'!$H$11+СВЦЭМ!$D$10+'СЕТ СН'!$H$5-'СЕТ СН'!$H$21</f>
        <v>3252.79128588</v>
      </c>
      <c r="S111" s="36">
        <f>SUMIFS(СВЦЭМ!$D$33:$D$776,СВЦЭМ!$A$33:$A$776,$A111,СВЦЭМ!$B$33:$B$776,S$83)+'СЕТ СН'!$H$11+СВЦЭМ!$D$10+'СЕТ СН'!$H$5-'СЕТ СН'!$H$21</f>
        <v>3270.8954210900001</v>
      </c>
      <c r="T111" s="36">
        <f>SUMIFS(СВЦЭМ!$D$33:$D$776,СВЦЭМ!$A$33:$A$776,$A111,СВЦЭМ!$B$33:$B$776,T$83)+'СЕТ СН'!$H$11+СВЦЭМ!$D$10+'СЕТ СН'!$H$5-'СЕТ СН'!$H$21</f>
        <v>3284.5761779700001</v>
      </c>
      <c r="U111" s="36">
        <f>SUMIFS(СВЦЭМ!$D$33:$D$776,СВЦЭМ!$A$33:$A$776,$A111,СВЦЭМ!$B$33:$B$776,U$83)+'СЕТ СН'!$H$11+СВЦЭМ!$D$10+'СЕТ СН'!$H$5-'СЕТ СН'!$H$21</f>
        <v>3311.0234663400001</v>
      </c>
      <c r="V111" s="36">
        <f>SUMIFS(СВЦЭМ!$D$33:$D$776,СВЦЭМ!$A$33:$A$776,$A111,СВЦЭМ!$B$33:$B$776,V$83)+'СЕТ СН'!$H$11+СВЦЭМ!$D$10+'СЕТ СН'!$H$5-'СЕТ СН'!$H$21</f>
        <v>3301.7375660000002</v>
      </c>
      <c r="W111" s="36">
        <f>SUMIFS(СВЦЭМ!$D$33:$D$776,СВЦЭМ!$A$33:$A$776,$A111,СВЦЭМ!$B$33:$B$776,W$83)+'СЕТ СН'!$H$11+СВЦЭМ!$D$10+'СЕТ СН'!$H$5-'СЕТ СН'!$H$21</f>
        <v>3284.2709319800001</v>
      </c>
      <c r="X111" s="36">
        <f>SUMIFS(СВЦЭМ!$D$33:$D$776,СВЦЭМ!$A$33:$A$776,$A111,СВЦЭМ!$B$33:$B$776,X$83)+'СЕТ СН'!$H$11+СВЦЭМ!$D$10+'СЕТ СН'!$H$5-'СЕТ СН'!$H$21</f>
        <v>3288.8836216700001</v>
      </c>
      <c r="Y111" s="36">
        <f>SUMIFS(СВЦЭМ!$D$33:$D$776,СВЦЭМ!$A$33:$A$776,$A111,СВЦЭМ!$B$33:$B$776,Y$83)+'СЕТ СН'!$H$11+СВЦЭМ!$D$10+'СЕТ СН'!$H$5-'СЕТ СН'!$H$21</f>
        <v>3367.4541012500003</v>
      </c>
    </row>
    <row r="112" spans="1:25" ht="15.75" x14ac:dyDescent="0.2">
      <c r="A112" s="35">
        <f t="shared" si="2"/>
        <v>44103</v>
      </c>
      <c r="B112" s="36">
        <f>SUMIFS(СВЦЭМ!$D$33:$D$776,СВЦЭМ!$A$33:$A$776,$A112,СВЦЭМ!$B$33:$B$776,B$83)+'СЕТ СН'!$H$11+СВЦЭМ!$D$10+'СЕТ СН'!$H$5-'СЕТ СН'!$H$21</f>
        <v>3424.3131738500001</v>
      </c>
      <c r="C112" s="36">
        <f>SUMIFS(СВЦЭМ!$D$33:$D$776,СВЦЭМ!$A$33:$A$776,$A112,СВЦЭМ!$B$33:$B$776,C$83)+'СЕТ СН'!$H$11+СВЦЭМ!$D$10+'СЕТ СН'!$H$5-'СЕТ СН'!$H$21</f>
        <v>3454.6407993900002</v>
      </c>
      <c r="D112" s="36">
        <f>SUMIFS(СВЦЭМ!$D$33:$D$776,СВЦЭМ!$A$33:$A$776,$A112,СВЦЭМ!$B$33:$B$776,D$83)+'СЕТ СН'!$H$11+СВЦЭМ!$D$10+'СЕТ СН'!$H$5-'СЕТ СН'!$H$21</f>
        <v>3470.3009924799999</v>
      </c>
      <c r="E112" s="36">
        <f>SUMIFS(СВЦЭМ!$D$33:$D$776,СВЦЭМ!$A$33:$A$776,$A112,СВЦЭМ!$B$33:$B$776,E$83)+'СЕТ СН'!$H$11+СВЦЭМ!$D$10+'СЕТ СН'!$H$5-'СЕТ СН'!$H$21</f>
        <v>3488.20157728</v>
      </c>
      <c r="F112" s="36">
        <f>SUMIFS(СВЦЭМ!$D$33:$D$776,СВЦЭМ!$A$33:$A$776,$A112,СВЦЭМ!$B$33:$B$776,F$83)+'СЕТ СН'!$H$11+СВЦЭМ!$D$10+'СЕТ СН'!$H$5-'СЕТ СН'!$H$21</f>
        <v>3489.47936519</v>
      </c>
      <c r="G112" s="36">
        <f>SUMIFS(СВЦЭМ!$D$33:$D$776,СВЦЭМ!$A$33:$A$776,$A112,СВЦЭМ!$B$33:$B$776,G$83)+'СЕТ СН'!$H$11+СВЦЭМ!$D$10+'СЕТ СН'!$H$5-'СЕТ СН'!$H$21</f>
        <v>3472.0463233999999</v>
      </c>
      <c r="H112" s="36">
        <f>SUMIFS(СВЦЭМ!$D$33:$D$776,СВЦЭМ!$A$33:$A$776,$A112,СВЦЭМ!$B$33:$B$776,H$83)+'СЕТ СН'!$H$11+СВЦЭМ!$D$10+'СЕТ СН'!$H$5-'СЕТ СН'!$H$21</f>
        <v>3429.4406748000001</v>
      </c>
      <c r="I112" s="36">
        <f>SUMIFS(СВЦЭМ!$D$33:$D$776,СВЦЭМ!$A$33:$A$776,$A112,СВЦЭМ!$B$33:$B$776,I$83)+'СЕТ СН'!$H$11+СВЦЭМ!$D$10+'СЕТ СН'!$H$5-'СЕТ СН'!$H$21</f>
        <v>3375.18830359</v>
      </c>
      <c r="J112" s="36">
        <f>SUMIFS(СВЦЭМ!$D$33:$D$776,СВЦЭМ!$A$33:$A$776,$A112,СВЦЭМ!$B$33:$B$776,J$83)+'СЕТ СН'!$H$11+СВЦЭМ!$D$10+'СЕТ СН'!$H$5-'СЕТ СН'!$H$21</f>
        <v>3346.4984562700001</v>
      </c>
      <c r="K112" s="36">
        <f>SUMIFS(СВЦЭМ!$D$33:$D$776,СВЦЭМ!$A$33:$A$776,$A112,СВЦЭМ!$B$33:$B$776,K$83)+'СЕТ СН'!$H$11+СВЦЭМ!$D$10+'СЕТ СН'!$H$5-'СЕТ СН'!$H$21</f>
        <v>3336.4922353900001</v>
      </c>
      <c r="L112" s="36">
        <f>SUMIFS(СВЦЭМ!$D$33:$D$776,СВЦЭМ!$A$33:$A$776,$A112,СВЦЭМ!$B$33:$B$776,L$83)+'СЕТ СН'!$H$11+СВЦЭМ!$D$10+'СЕТ СН'!$H$5-'СЕТ СН'!$H$21</f>
        <v>3373.5777645200001</v>
      </c>
      <c r="M112" s="36">
        <f>SUMIFS(СВЦЭМ!$D$33:$D$776,СВЦЭМ!$A$33:$A$776,$A112,СВЦЭМ!$B$33:$B$776,M$83)+'СЕТ СН'!$H$11+СВЦЭМ!$D$10+'СЕТ СН'!$H$5-'СЕТ СН'!$H$21</f>
        <v>3355.79818161</v>
      </c>
      <c r="N112" s="36">
        <f>SUMIFS(СВЦЭМ!$D$33:$D$776,СВЦЭМ!$A$33:$A$776,$A112,СВЦЭМ!$B$33:$B$776,N$83)+'СЕТ СН'!$H$11+СВЦЭМ!$D$10+'СЕТ СН'!$H$5-'СЕТ СН'!$H$21</f>
        <v>3329.31240751</v>
      </c>
      <c r="O112" s="36">
        <f>SUMIFS(СВЦЭМ!$D$33:$D$776,СВЦЭМ!$A$33:$A$776,$A112,СВЦЭМ!$B$33:$B$776,O$83)+'СЕТ СН'!$H$11+СВЦЭМ!$D$10+'СЕТ СН'!$H$5-'СЕТ СН'!$H$21</f>
        <v>3343.17999659</v>
      </c>
      <c r="P112" s="36">
        <f>SUMIFS(СВЦЭМ!$D$33:$D$776,СВЦЭМ!$A$33:$A$776,$A112,СВЦЭМ!$B$33:$B$776,P$83)+'СЕТ СН'!$H$11+СВЦЭМ!$D$10+'СЕТ СН'!$H$5-'СЕТ СН'!$H$21</f>
        <v>3328.51710533</v>
      </c>
      <c r="Q112" s="36">
        <f>SUMIFS(СВЦЭМ!$D$33:$D$776,СВЦЭМ!$A$33:$A$776,$A112,СВЦЭМ!$B$33:$B$776,Q$83)+'СЕТ СН'!$H$11+СВЦЭМ!$D$10+'СЕТ СН'!$H$5-'СЕТ СН'!$H$21</f>
        <v>3308.9115739600002</v>
      </c>
      <c r="R112" s="36">
        <f>SUMIFS(СВЦЭМ!$D$33:$D$776,СВЦЭМ!$A$33:$A$776,$A112,СВЦЭМ!$B$33:$B$776,R$83)+'СЕТ СН'!$H$11+СВЦЭМ!$D$10+'СЕТ СН'!$H$5-'СЕТ СН'!$H$21</f>
        <v>3410.60988658</v>
      </c>
      <c r="S112" s="36">
        <f>SUMIFS(СВЦЭМ!$D$33:$D$776,СВЦЭМ!$A$33:$A$776,$A112,СВЦЭМ!$B$33:$B$776,S$83)+'СЕТ СН'!$H$11+СВЦЭМ!$D$10+'СЕТ СН'!$H$5-'СЕТ СН'!$H$21</f>
        <v>3358.0229564000001</v>
      </c>
      <c r="T112" s="36">
        <f>SUMIFS(СВЦЭМ!$D$33:$D$776,СВЦЭМ!$A$33:$A$776,$A112,СВЦЭМ!$B$33:$B$776,T$83)+'СЕТ СН'!$H$11+СВЦЭМ!$D$10+'СЕТ СН'!$H$5-'СЕТ СН'!$H$21</f>
        <v>3315.36090504</v>
      </c>
      <c r="U112" s="36">
        <f>SUMIFS(СВЦЭМ!$D$33:$D$776,СВЦЭМ!$A$33:$A$776,$A112,СВЦЭМ!$B$33:$B$776,U$83)+'СЕТ СН'!$H$11+СВЦЭМ!$D$10+'СЕТ СН'!$H$5-'СЕТ СН'!$H$21</f>
        <v>3340.1981832700003</v>
      </c>
      <c r="V112" s="36">
        <f>SUMIFS(СВЦЭМ!$D$33:$D$776,СВЦЭМ!$A$33:$A$776,$A112,СВЦЭМ!$B$33:$B$776,V$83)+'СЕТ СН'!$H$11+СВЦЭМ!$D$10+'СЕТ СН'!$H$5-'СЕТ СН'!$H$21</f>
        <v>3331.35597904</v>
      </c>
      <c r="W112" s="36">
        <f>SUMIFS(СВЦЭМ!$D$33:$D$776,СВЦЭМ!$A$33:$A$776,$A112,СВЦЭМ!$B$33:$B$776,W$83)+'СЕТ СН'!$H$11+СВЦЭМ!$D$10+'СЕТ СН'!$H$5-'СЕТ СН'!$H$21</f>
        <v>3316.48176384</v>
      </c>
      <c r="X112" s="36">
        <f>SUMIFS(СВЦЭМ!$D$33:$D$776,СВЦЭМ!$A$33:$A$776,$A112,СВЦЭМ!$B$33:$B$776,X$83)+'СЕТ СН'!$H$11+СВЦЭМ!$D$10+'СЕТ СН'!$H$5-'СЕТ СН'!$H$21</f>
        <v>3289.08166325</v>
      </c>
      <c r="Y112" s="36">
        <f>SUMIFS(СВЦЭМ!$D$33:$D$776,СВЦЭМ!$A$33:$A$776,$A112,СВЦЭМ!$B$33:$B$776,Y$83)+'СЕТ СН'!$H$11+СВЦЭМ!$D$10+'СЕТ СН'!$H$5-'СЕТ СН'!$H$21</f>
        <v>3324.824435</v>
      </c>
    </row>
    <row r="113" spans="1:27" ht="15.75" x14ac:dyDescent="0.2">
      <c r="A113" s="35">
        <f t="shared" si="2"/>
        <v>44104</v>
      </c>
      <c r="B113" s="36">
        <f>SUMIFS(СВЦЭМ!$D$33:$D$776,СВЦЭМ!$A$33:$A$776,$A113,СВЦЭМ!$B$33:$B$776,B$83)+'СЕТ СН'!$H$11+СВЦЭМ!$D$10+'СЕТ СН'!$H$5-'СЕТ СН'!$H$21</f>
        <v>3398.4400774200003</v>
      </c>
      <c r="C113" s="36">
        <f>SUMIFS(СВЦЭМ!$D$33:$D$776,СВЦЭМ!$A$33:$A$776,$A113,СВЦЭМ!$B$33:$B$776,C$83)+'СЕТ СН'!$H$11+СВЦЭМ!$D$10+'СЕТ СН'!$H$5-'СЕТ СН'!$H$21</f>
        <v>3429.3780655800001</v>
      </c>
      <c r="D113" s="36">
        <f>SUMIFS(СВЦЭМ!$D$33:$D$776,СВЦЭМ!$A$33:$A$776,$A113,СВЦЭМ!$B$33:$B$776,D$83)+'СЕТ СН'!$H$11+СВЦЭМ!$D$10+'СЕТ СН'!$H$5-'СЕТ СН'!$H$21</f>
        <v>3449.2022329000001</v>
      </c>
      <c r="E113" s="36">
        <f>SUMIFS(СВЦЭМ!$D$33:$D$776,СВЦЭМ!$A$33:$A$776,$A113,СВЦЭМ!$B$33:$B$776,E$83)+'СЕТ СН'!$H$11+СВЦЭМ!$D$10+'СЕТ СН'!$H$5-'СЕТ СН'!$H$21</f>
        <v>3465.7281640000001</v>
      </c>
      <c r="F113" s="36">
        <f>SUMIFS(СВЦЭМ!$D$33:$D$776,СВЦЭМ!$A$33:$A$776,$A113,СВЦЭМ!$B$33:$B$776,F$83)+'СЕТ СН'!$H$11+СВЦЭМ!$D$10+'СЕТ СН'!$H$5-'СЕТ СН'!$H$21</f>
        <v>3461.2743495300001</v>
      </c>
      <c r="G113" s="36">
        <f>SUMIFS(СВЦЭМ!$D$33:$D$776,СВЦЭМ!$A$33:$A$776,$A113,СВЦЭМ!$B$33:$B$776,G$83)+'СЕТ СН'!$H$11+СВЦЭМ!$D$10+'СЕТ СН'!$H$5-'СЕТ СН'!$H$21</f>
        <v>3442.76928585</v>
      </c>
      <c r="H113" s="36">
        <f>SUMIFS(СВЦЭМ!$D$33:$D$776,СВЦЭМ!$A$33:$A$776,$A113,СВЦЭМ!$B$33:$B$776,H$83)+'СЕТ СН'!$H$11+СВЦЭМ!$D$10+'СЕТ СН'!$H$5-'СЕТ СН'!$H$21</f>
        <v>3398.7311309800002</v>
      </c>
      <c r="I113" s="36">
        <f>SUMIFS(СВЦЭМ!$D$33:$D$776,СВЦЭМ!$A$33:$A$776,$A113,СВЦЭМ!$B$33:$B$776,I$83)+'СЕТ СН'!$H$11+СВЦЭМ!$D$10+'СЕТ СН'!$H$5-'СЕТ СН'!$H$21</f>
        <v>3331.1909636199998</v>
      </c>
      <c r="J113" s="36">
        <f>SUMIFS(СВЦЭМ!$D$33:$D$776,СВЦЭМ!$A$33:$A$776,$A113,СВЦЭМ!$B$33:$B$776,J$83)+'СЕТ СН'!$H$11+СВЦЭМ!$D$10+'СЕТ СН'!$H$5-'СЕТ СН'!$H$21</f>
        <v>3302.4667385800003</v>
      </c>
      <c r="K113" s="36">
        <f>SUMIFS(СВЦЭМ!$D$33:$D$776,СВЦЭМ!$A$33:$A$776,$A113,СВЦЭМ!$B$33:$B$776,K$83)+'СЕТ СН'!$H$11+СВЦЭМ!$D$10+'СЕТ СН'!$H$5-'СЕТ СН'!$H$21</f>
        <v>3286.19572036</v>
      </c>
      <c r="L113" s="36">
        <f>SUMIFS(СВЦЭМ!$D$33:$D$776,СВЦЭМ!$A$33:$A$776,$A113,СВЦЭМ!$B$33:$B$776,L$83)+'СЕТ СН'!$H$11+СВЦЭМ!$D$10+'СЕТ СН'!$H$5-'СЕТ СН'!$H$21</f>
        <v>3299.4121103000002</v>
      </c>
      <c r="M113" s="36">
        <f>SUMIFS(СВЦЭМ!$D$33:$D$776,СВЦЭМ!$A$33:$A$776,$A113,СВЦЭМ!$B$33:$B$776,M$83)+'СЕТ СН'!$H$11+СВЦЭМ!$D$10+'СЕТ СН'!$H$5-'СЕТ СН'!$H$21</f>
        <v>3268.7769427200001</v>
      </c>
      <c r="N113" s="36">
        <f>SUMIFS(СВЦЭМ!$D$33:$D$776,СВЦЭМ!$A$33:$A$776,$A113,СВЦЭМ!$B$33:$B$776,N$83)+'СЕТ СН'!$H$11+СВЦЭМ!$D$10+'СЕТ СН'!$H$5-'СЕТ СН'!$H$21</f>
        <v>3226.7092479399998</v>
      </c>
      <c r="O113" s="36">
        <f>SUMIFS(СВЦЭМ!$D$33:$D$776,СВЦЭМ!$A$33:$A$776,$A113,СВЦЭМ!$B$33:$B$776,O$83)+'СЕТ СН'!$H$11+СВЦЭМ!$D$10+'СЕТ СН'!$H$5-'СЕТ СН'!$H$21</f>
        <v>3211.6061625299999</v>
      </c>
      <c r="P113" s="36">
        <f>SUMIFS(СВЦЭМ!$D$33:$D$776,СВЦЭМ!$A$33:$A$776,$A113,СВЦЭМ!$B$33:$B$776,P$83)+'СЕТ СН'!$H$11+СВЦЭМ!$D$10+'СЕТ СН'!$H$5-'СЕТ СН'!$H$21</f>
        <v>3209.71991729</v>
      </c>
      <c r="Q113" s="36">
        <f>SUMIFS(СВЦЭМ!$D$33:$D$776,СВЦЭМ!$A$33:$A$776,$A113,СВЦЭМ!$B$33:$B$776,Q$83)+'СЕТ СН'!$H$11+СВЦЭМ!$D$10+'СЕТ СН'!$H$5-'СЕТ СН'!$H$21</f>
        <v>3210.22277338</v>
      </c>
      <c r="R113" s="36">
        <f>SUMIFS(СВЦЭМ!$D$33:$D$776,СВЦЭМ!$A$33:$A$776,$A113,СВЦЭМ!$B$33:$B$776,R$83)+'СЕТ СН'!$H$11+СВЦЭМ!$D$10+'СЕТ СН'!$H$5-'СЕТ СН'!$H$21</f>
        <v>3210.00197432</v>
      </c>
      <c r="S113" s="36">
        <f>SUMIFS(СВЦЭМ!$D$33:$D$776,СВЦЭМ!$A$33:$A$776,$A113,СВЦЭМ!$B$33:$B$776,S$83)+'СЕТ СН'!$H$11+СВЦЭМ!$D$10+'СЕТ СН'!$H$5-'СЕТ СН'!$H$21</f>
        <v>3213.7722136900002</v>
      </c>
      <c r="T113" s="36">
        <f>SUMIFS(СВЦЭМ!$D$33:$D$776,СВЦЭМ!$A$33:$A$776,$A113,СВЦЭМ!$B$33:$B$776,T$83)+'СЕТ СН'!$H$11+СВЦЭМ!$D$10+'СЕТ СН'!$H$5-'СЕТ СН'!$H$21</f>
        <v>3205.78103715</v>
      </c>
      <c r="U113" s="36">
        <f>SUMIFS(СВЦЭМ!$D$33:$D$776,СВЦЭМ!$A$33:$A$776,$A113,СВЦЭМ!$B$33:$B$776,U$83)+'СЕТ СН'!$H$11+СВЦЭМ!$D$10+'СЕТ СН'!$H$5-'СЕТ СН'!$H$21</f>
        <v>3224.52968573</v>
      </c>
      <c r="V113" s="36">
        <f>SUMIFS(СВЦЭМ!$D$33:$D$776,СВЦЭМ!$A$33:$A$776,$A113,СВЦЭМ!$B$33:$B$776,V$83)+'СЕТ СН'!$H$11+СВЦЭМ!$D$10+'СЕТ СН'!$H$5-'СЕТ СН'!$H$21</f>
        <v>3209.15420012</v>
      </c>
      <c r="W113" s="36">
        <f>SUMIFS(СВЦЭМ!$D$33:$D$776,СВЦЭМ!$A$33:$A$776,$A113,СВЦЭМ!$B$33:$B$776,W$83)+'СЕТ СН'!$H$11+СВЦЭМ!$D$10+'СЕТ СН'!$H$5-'СЕТ СН'!$H$21</f>
        <v>3202.0158873099999</v>
      </c>
      <c r="X113" s="36">
        <f>SUMIFS(СВЦЭМ!$D$33:$D$776,СВЦЭМ!$A$33:$A$776,$A113,СВЦЭМ!$B$33:$B$776,X$83)+'СЕТ СН'!$H$11+СВЦЭМ!$D$10+'СЕТ СН'!$H$5-'СЕТ СН'!$H$21</f>
        <v>3239.9425555300004</v>
      </c>
      <c r="Y113" s="36">
        <f>SUMIFS(СВЦЭМ!$D$33:$D$776,СВЦЭМ!$A$33:$A$776,$A113,СВЦЭМ!$B$33:$B$776,Y$83)+'СЕТ СН'!$H$11+СВЦЭМ!$D$10+'СЕТ СН'!$H$5-'СЕТ СН'!$H$21</f>
        <v>3308.4601178000003</v>
      </c>
    </row>
    <row r="114" spans="1:27" ht="15.75" hidden="1" x14ac:dyDescent="0.2">
      <c r="A114" s="35">
        <f t="shared" si="2"/>
        <v>44105</v>
      </c>
      <c r="B114" s="36">
        <f>SUMIFS(СВЦЭМ!$D$33:$D$776,СВЦЭМ!$A$33:$A$776,$A114,СВЦЭМ!$B$33:$B$776,B$83)+'СЕТ СН'!$H$11+СВЦЭМ!$D$10+'СЕТ СН'!$H$5-'СЕТ СН'!$H$21</f>
        <v>2746.5886840399999</v>
      </c>
      <c r="C114" s="36">
        <f>SUMIFS(СВЦЭМ!$D$33:$D$776,СВЦЭМ!$A$33:$A$776,$A114,СВЦЭМ!$B$33:$B$776,C$83)+'СЕТ СН'!$H$11+СВЦЭМ!$D$10+'СЕТ СН'!$H$5-'СЕТ СН'!$H$21</f>
        <v>2746.5886840399999</v>
      </c>
      <c r="D114" s="36">
        <f>SUMIFS(СВЦЭМ!$D$33:$D$776,СВЦЭМ!$A$33:$A$776,$A114,СВЦЭМ!$B$33:$B$776,D$83)+'СЕТ СН'!$H$11+СВЦЭМ!$D$10+'СЕТ СН'!$H$5-'СЕТ СН'!$H$21</f>
        <v>2746.5886840399999</v>
      </c>
      <c r="E114" s="36">
        <f>SUMIFS(СВЦЭМ!$D$33:$D$776,СВЦЭМ!$A$33:$A$776,$A114,СВЦЭМ!$B$33:$B$776,E$83)+'СЕТ СН'!$H$11+СВЦЭМ!$D$10+'СЕТ СН'!$H$5-'СЕТ СН'!$H$21</f>
        <v>2746.5886840399999</v>
      </c>
      <c r="F114" s="36">
        <f>SUMIFS(СВЦЭМ!$D$33:$D$776,СВЦЭМ!$A$33:$A$776,$A114,СВЦЭМ!$B$33:$B$776,F$83)+'СЕТ СН'!$H$11+СВЦЭМ!$D$10+'СЕТ СН'!$H$5-'СЕТ СН'!$H$21</f>
        <v>2746.5886840399999</v>
      </c>
      <c r="G114" s="36">
        <f>SUMIFS(СВЦЭМ!$D$33:$D$776,СВЦЭМ!$A$33:$A$776,$A114,СВЦЭМ!$B$33:$B$776,G$83)+'СЕТ СН'!$H$11+СВЦЭМ!$D$10+'СЕТ СН'!$H$5-'СЕТ СН'!$H$21</f>
        <v>2746.5886840399999</v>
      </c>
      <c r="H114" s="36">
        <f>SUMIFS(СВЦЭМ!$D$33:$D$776,СВЦЭМ!$A$33:$A$776,$A114,СВЦЭМ!$B$33:$B$776,H$83)+'СЕТ СН'!$H$11+СВЦЭМ!$D$10+'СЕТ СН'!$H$5-'СЕТ СН'!$H$21</f>
        <v>2746.5886840399999</v>
      </c>
      <c r="I114" s="36">
        <f>SUMIFS(СВЦЭМ!$D$33:$D$776,СВЦЭМ!$A$33:$A$776,$A114,СВЦЭМ!$B$33:$B$776,I$83)+'СЕТ СН'!$H$11+СВЦЭМ!$D$10+'СЕТ СН'!$H$5-'СЕТ СН'!$H$21</f>
        <v>2746.5886840399999</v>
      </c>
      <c r="J114" s="36">
        <f>SUMIFS(СВЦЭМ!$D$33:$D$776,СВЦЭМ!$A$33:$A$776,$A114,СВЦЭМ!$B$33:$B$776,J$83)+'СЕТ СН'!$H$11+СВЦЭМ!$D$10+'СЕТ СН'!$H$5-'СЕТ СН'!$H$21</f>
        <v>2746.5886840399999</v>
      </c>
      <c r="K114" s="36">
        <f>SUMIFS(СВЦЭМ!$D$33:$D$776,СВЦЭМ!$A$33:$A$776,$A114,СВЦЭМ!$B$33:$B$776,K$83)+'СЕТ СН'!$H$11+СВЦЭМ!$D$10+'СЕТ СН'!$H$5-'СЕТ СН'!$H$21</f>
        <v>2746.5886840399999</v>
      </c>
      <c r="L114" s="36">
        <f>SUMIFS(СВЦЭМ!$D$33:$D$776,СВЦЭМ!$A$33:$A$776,$A114,СВЦЭМ!$B$33:$B$776,L$83)+'СЕТ СН'!$H$11+СВЦЭМ!$D$10+'СЕТ СН'!$H$5-'СЕТ СН'!$H$21</f>
        <v>2746.5886840399999</v>
      </c>
      <c r="M114" s="36">
        <f>SUMIFS(СВЦЭМ!$D$33:$D$776,СВЦЭМ!$A$33:$A$776,$A114,СВЦЭМ!$B$33:$B$776,M$83)+'СЕТ СН'!$H$11+СВЦЭМ!$D$10+'СЕТ СН'!$H$5-'СЕТ СН'!$H$21</f>
        <v>2746.5886840399999</v>
      </c>
      <c r="N114" s="36">
        <f>SUMIFS(СВЦЭМ!$D$33:$D$776,СВЦЭМ!$A$33:$A$776,$A114,СВЦЭМ!$B$33:$B$776,N$83)+'СЕТ СН'!$H$11+СВЦЭМ!$D$10+'СЕТ СН'!$H$5-'СЕТ СН'!$H$21</f>
        <v>2746.5886840399999</v>
      </c>
      <c r="O114" s="36">
        <f>SUMIFS(СВЦЭМ!$D$33:$D$776,СВЦЭМ!$A$33:$A$776,$A114,СВЦЭМ!$B$33:$B$776,O$83)+'СЕТ СН'!$H$11+СВЦЭМ!$D$10+'СЕТ СН'!$H$5-'СЕТ СН'!$H$21</f>
        <v>2746.5886840399999</v>
      </c>
      <c r="P114" s="36">
        <f>SUMIFS(СВЦЭМ!$D$33:$D$776,СВЦЭМ!$A$33:$A$776,$A114,СВЦЭМ!$B$33:$B$776,P$83)+'СЕТ СН'!$H$11+СВЦЭМ!$D$10+'СЕТ СН'!$H$5-'СЕТ СН'!$H$21</f>
        <v>2746.5886840399999</v>
      </c>
      <c r="Q114" s="36">
        <f>SUMIFS(СВЦЭМ!$D$33:$D$776,СВЦЭМ!$A$33:$A$776,$A114,СВЦЭМ!$B$33:$B$776,Q$83)+'СЕТ СН'!$H$11+СВЦЭМ!$D$10+'СЕТ СН'!$H$5-'СЕТ СН'!$H$21</f>
        <v>2746.5886840399999</v>
      </c>
      <c r="R114" s="36">
        <f>SUMIFS(СВЦЭМ!$D$33:$D$776,СВЦЭМ!$A$33:$A$776,$A114,СВЦЭМ!$B$33:$B$776,R$83)+'СЕТ СН'!$H$11+СВЦЭМ!$D$10+'СЕТ СН'!$H$5-'СЕТ СН'!$H$21</f>
        <v>2746.5886840399999</v>
      </c>
      <c r="S114" s="36">
        <f>SUMIFS(СВЦЭМ!$D$33:$D$776,СВЦЭМ!$A$33:$A$776,$A114,СВЦЭМ!$B$33:$B$776,S$83)+'СЕТ СН'!$H$11+СВЦЭМ!$D$10+'СЕТ СН'!$H$5-'СЕТ СН'!$H$21</f>
        <v>2746.5886840399999</v>
      </c>
      <c r="T114" s="36">
        <f>SUMIFS(СВЦЭМ!$D$33:$D$776,СВЦЭМ!$A$33:$A$776,$A114,СВЦЭМ!$B$33:$B$776,T$83)+'СЕТ СН'!$H$11+СВЦЭМ!$D$10+'СЕТ СН'!$H$5-'СЕТ СН'!$H$21</f>
        <v>2746.5886840399999</v>
      </c>
      <c r="U114" s="36">
        <f>SUMIFS(СВЦЭМ!$D$33:$D$776,СВЦЭМ!$A$33:$A$776,$A114,СВЦЭМ!$B$33:$B$776,U$83)+'СЕТ СН'!$H$11+СВЦЭМ!$D$10+'СЕТ СН'!$H$5-'СЕТ СН'!$H$21</f>
        <v>2746.5886840399999</v>
      </c>
      <c r="V114" s="36">
        <f>SUMIFS(СВЦЭМ!$D$33:$D$776,СВЦЭМ!$A$33:$A$776,$A114,СВЦЭМ!$B$33:$B$776,V$83)+'СЕТ СН'!$H$11+СВЦЭМ!$D$10+'СЕТ СН'!$H$5-'СЕТ СН'!$H$21</f>
        <v>2746.5886840399999</v>
      </c>
      <c r="W114" s="36">
        <f>SUMIFS(СВЦЭМ!$D$33:$D$776,СВЦЭМ!$A$33:$A$776,$A114,СВЦЭМ!$B$33:$B$776,W$83)+'СЕТ СН'!$H$11+СВЦЭМ!$D$10+'СЕТ СН'!$H$5-'СЕТ СН'!$H$21</f>
        <v>2746.5886840399999</v>
      </c>
      <c r="X114" s="36">
        <f>SUMIFS(СВЦЭМ!$D$33:$D$776,СВЦЭМ!$A$33:$A$776,$A114,СВЦЭМ!$B$33:$B$776,X$83)+'СЕТ СН'!$H$11+СВЦЭМ!$D$10+'СЕТ СН'!$H$5-'СЕТ СН'!$H$21</f>
        <v>2746.5886840399999</v>
      </c>
      <c r="Y114" s="36">
        <f>SUMIFS(СВЦЭМ!$D$33:$D$776,СВЦЭМ!$A$33:$A$776,$A114,СВЦЭМ!$B$33:$B$776,Y$83)+'СЕТ СН'!$H$11+СВЦЭМ!$D$10+'СЕТ СН'!$H$5-'СЕТ СН'!$H$21</f>
        <v>2746.5886840399999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4" t="s">
        <v>7</v>
      </c>
      <c r="B117" s="128" t="s">
        <v>73</v>
      </c>
      <c r="C117" s="129"/>
      <c r="D117" s="129"/>
      <c r="E117" s="129"/>
      <c r="F117" s="129"/>
      <c r="G117" s="129"/>
      <c r="H117" s="129"/>
      <c r="I117" s="129"/>
      <c r="J117" s="129"/>
      <c r="K117" s="129"/>
      <c r="L117" s="129"/>
      <c r="M117" s="129"/>
      <c r="N117" s="129"/>
      <c r="O117" s="129"/>
      <c r="P117" s="129"/>
      <c r="Q117" s="129"/>
      <c r="R117" s="129"/>
      <c r="S117" s="129"/>
      <c r="T117" s="129"/>
      <c r="U117" s="129"/>
      <c r="V117" s="129"/>
      <c r="W117" s="129"/>
      <c r="X117" s="129"/>
      <c r="Y117" s="130"/>
    </row>
    <row r="118" spans="1:27" ht="12.75" customHeight="1" x14ac:dyDescent="0.2">
      <c r="A118" s="135"/>
      <c r="B118" s="131"/>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3"/>
    </row>
    <row r="119" spans="1:27" ht="12.75" customHeight="1" x14ac:dyDescent="0.2">
      <c r="A119" s="13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01.09.2020</v>
      </c>
      <c r="B120" s="36">
        <f>SUMIFS(СВЦЭМ!$D$33:$D$776,СВЦЭМ!$A$33:$A$776,$A120,СВЦЭМ!$B$33:$B$776,B$119)+'СЕТ СН'!$I$11+СВЦЭМ!$D$10+'СЕТ СН'!$I$5-'СЕТ СН'!$I$21</f>
        <v>3936.4126125100001</v>
      </c>
      <c r="C120" s="36">
        <f>SUMIFS(СВЦЭМ!$D$33:$D$776,СВЦЭМ!$A$33:$A$776,$A120,СВЦЭМ!$B$33:$B$776,C$119)+'СЕТ СН'!$I$11+СВЦЭМ!$D$10+'СЕТ СН'!$I$5-'СЕТ СН'!$I$21</f>
        <v>3987.56644314</v>
      </c>
      <c r="D120" s="36">
        <f>SUMIFS(СВЦЭМ!$D$33:$D$776,СВЦЭМ!$A$33:$A$776,$A120,СВЦЭМ!$B$33:$B$776,D$119)+'СЕТ СН'!$I$11+СВЦЭМ!$D$10+'СЕТ СН'!$I$5-'СЕТ СН'!$I$21</f>
        <v>4006.8772270400004</v>
      </c>
      <c r="E120" s="36">
        <f>SUMIFS(СВЦЭМ!$D$33:$D$776,СВЦЭМ!$A$33:$A$776,$A120,СВЦЭМ!$B$33:$B$776,E$119)+'СЕТ СН'!$I$11+СВЦЭМ!$D$10+'СЕТ СН'!$I$5-'СЕТ СН'!$I$21</f>
        <v>4022.3126298300003</v>
      </c>
      <c r="F120" s="36">
        <f>SUMIFS(СВЦЭМ!$D$33:$D$776,СВЦЭМ!$A$33:$A$776,$A120,СВЦЭМ!$B$33:$B$776,F$119)+'СЕТ СН'!$I$11+СВЦЭМ!$D$10+'СЕТ СН'!$I$5-'СЕТ СН'!$I$21</f>
        <v>4032.85566801</v>
      </c>
      <c r="G120" s="36">
        <f>SUMIFS(СВЦЭМ!$D$33:$D$776,СВЦЭМ!$A$33:$A$776,$A120,СВЦЭМ!$B$33:$B$776,G$119)+'СЕТ СН'!$I$11+СВЦЭМ!$D$10+'СЕТ СН'!$I$5-'СЕТ СН'!$I$21</f>
        <v>4033.6780451900004</v>
      </c>
      <c r="H120" s="36">
        <f>SUMIFS(СВЦЭМ!$D$33:$D$776,СВЦЭМ!$A$33:$A$776,$A120,СВЦЭМ!$B$33:$B$776,H$119)+'СЕТ СН'!$I$11+СВЦЭМ!$D$10+'СЕТ СН'!$I$5-'СЕТ СН'!$I$21</f>
        <v>4015.8924691000002</v>
      </c>
      <c r="I120" s="36">
        <f>SUMIFS(СВЦЭМ!$D$33:$D$776,СВЦЭМ!$A$33:$A$776,$A120,СВЦЭМ!$B$33:$B$776,I$119)+'СЕТ СН'!$I$11+СВЦЭМ!$D$10+'СЕТ СН'!$I$5-'СЕТ СН'!$I$21</f>
        <v>3977.0065411300002</v>
      </c>
      <c r="J120" s="36">
        <f>SUMIFS(СВЦЭМ!$D$33:$D$776,СВЦЭМ!$A$33:$A$776,$A120,СВЦЭМ!$B$33:$B$776,J$119)+'СЕТ СН'!$I$11+СВЦЭМ!$D$10+'СЕТ СН'!$I$5-'СЕТ СН'!$I$21</f>
        <v>3924.6312236200001</v>
      </c>
      <c r="K120" s="36">
        <f>SUMIFS(СВЦЭМ!$D$33:$D$776,СВЦЭМ!$A$33:$A$776,$A120,СВЦЭМ!$B$33:$B$776,K$119)+'СЕТ СН'!$I$11+СВЦЭМ!$D$10+'СЕТ СН'!$I$5-'СЕТ СН'!$I$21</f>
        <v>3906.0746579000001</v>
      </c>
      <c r="L120" s="36">
        <f>SUMIFS(СВЦЭМ!$D$33:$D$776,СВЦЭМ!$A$33:$A$776,$A120,СВЦЭМ!$B$33:$B$776,L$119)+'СЕТ СН'!$I$11+СВЦЭМ!$D$10+'СЕТ СН'!$I$5-'СЕТ СН'!$I$21</f>
        <v>3898.5501527400002</v>
      </c>
      <c r="M120" s="36">
        <f>SUMIFS(СВЦЭМ!$D$33:$D$776,СВЦЭМ!$A$33:$A$776,$A120,СВЦЭМ!$B$33:$B$776,M$119)+'СЕТ СН'!$I$11+СВЦЭМ!$D$10+'СЕТ СН'!$I$5-'СЕТ СН'!$I$21</f>
        <v>3901.5579922100001</v>
      </c>
      <c r="N120" s="36">
        <f>SUMIFS(СВЦЭМ!$D$33:$D$776,СВЦЭМ!$A$33:$A$776,$A120,СВЦЭМ!$B$33:$B$776,N$119)+'СЕТ СН'!$I$11+СВЦЭМ!$D$10+'СЕТ СН'!$I$5-'СЕТ СН'!$I$21</f>
        <v>3926.55975377</v>
      </c>
      <c r="O120" s="36">
        <f>SUMIFS(СВЦЭМ!$D$33:$D$776,СВЦЭМ!$A$33:$A$776,$A120,СВЦЭМ!$B$33:$B$776,O$119)+'СЕТ СН'!$I$11+СВЦЭМ!$D$10+'СЕТ СН'!$I$5-'СЕТ СН'!$I$21</f>
        <v>3923.1418671400002</v>
      </c>
      <c r="P120" s="36">
        <f>SUMIFS(СВЦЭМ!$D$33:$D$776,СВЦЭМ!$A$33:$A$776,$A120,СВЦЭМ!$B$33:$B$776,P$119)+'СЕТ СН'!$I$11+СВЦЭМ!$D$10+'СЕТ СН'!$I$5-'СЕТ СН'!$I$21</f>
        <v>3922.1754100400003</v>
      </c>
      <c r="Q120" s="36">
        <f>SUMIFS(СВЦЭМ!$D$33:$D$776,СВЦЭМ!$A$33:$A$776,$A120,СВЦЭМ!$B$33:$B$776,Q$119)+'СЕТ СН'!$I$11+СВЦЭМ!$D$10+'СЕТ СН'!$I$5-'СЕТ СН'!$I$21</f>
        <v>3928.0385773300004</v>
      </c>
      <c r="R120" s="36">
        <f>SUMIFS(СВЦЭМ!$D$33:$D$776,СВЦЭМ!$A$33:$A$776,$A120,СВЦЭМ!$B$33:$B$776,R$119)+'СЕТ СН'!$I$11+СВЦЭМ!$D$10+'СЕТ СН'!$I$5-'СЕТ СН'!$I$21</f>
        <v>3917.2286513500003</v>
      </c>
      <c r="S120" s="36">
        <f>SUMIFS(СВЦЭМ!$D$33:$D$776,СВЦЭМ!$A$33:$A$776,$A120,СВЦЭМ!$B$33:$B$776,S$119)+'СЕТ СН'!$I$11+СВЦЭМ!$D$10+'СЕТ СН'!$I$5-'СЕТ СН'!$I$21</f>
        <v>3922.4624007900002</v>
      </c>
      <c r="T120" s="36">
        <f>SUMIFS(СВЦЭМ!$D$33:$D$776,СВЦЭМ!$A$33:$A$776,$A120,СВЦЭМ!$B$33:$B$776,T$119)+'СЕТ СН'!$I$11+СВЦЭМ!$D$10+'СЕТ СН'!$I$5-'СЕТ СН'!$I$21</f>
        <v>3916.56899858</v>
      </c>
      <c r="U120" s="36">
        <f>SUMIFS(СВЦЭМ!$D$33:$D$776,СВЦЭМ!$A$33:$A$776,$A120,СВЦЭМ!$B$33:$B$776,U$119)+'СЕТ СН'!$I$11+СВЦЭМ!$D$10+'СЕТ СН'!$I$5-'СЕТ СН'!$I$21</f>
        <v>3912.8312605300002</v>
      </c>
      <c r="V120" s="36">
        <f>SUMIFS(СВЦЭМ!$D$33:$D$776,СВЦЭМ!$A$33:$A$776,$A120,СВЦЭМ!$B$33:$B$776,V$119)+'СЕТ СН'!$I$11+СВЦЭМ!$D$10+'СЕТ СН'!$I$5-'СЕТ СН'!$I$21</f>
        <v>3903.7006928400001</v>
      </c>
      <c r="W120" s="36">
        <f>SUMIFS(СВЦЭМ!$D$33:$D$776,СВЦЭМ!$A$33:$A$776,$A120,СВЦЭМ!$B$33:$B$776,W$119)+'СЕТ СН'!$I$11+СВЦЭМ!$D$10+'СЕТ СН'!$I$5-'СЕТ СН'!$I$21</f>
        <v>3892.5196781100003</v>
      </c>
      <c r="X120" s="36">
        <f>SUMIFS(СВЦЭМ!$D$33:$D$776,СВЦЭМ!$A$33:$A$776,$A120,СВЦЭМ!$B$33:$B$776,X$119)+'СЕТ СН'!$I$11+СВЦЭМ!$D$10+'СЕТ СН'!$I$5-'СЕТ СН'!$I$21</f>
        <v>3920.1977590400002</v>
      </c>
      <c r="Y120" s="36">
        <f>SUMIFS(СВЦЭМ!$D$33:$D$776,СВЦЭМ!$A$33:$A$776,$A120,СВЦЭМ!$B$33:$B$776,Y$119)+'СЕТ СН'!$I$11+СВЦЭМ!$D$10+'СЕТ СН'!$I$5-'СЕТ СН'!$I$21</f>
        <v>3980.52093672</v>
      </c>
      <c r="AA120" s="45"/>
    </row>
    <row r="121" spans="1:27" ht="15.75" x14ac:dyDescent="0.2">
      <c r="A121" s="35">
        <f>A120+1</f>
        <v>44076</v>
      </c>
      <c r="B121" s="36">
        <f>SUMIFS(СВЦЭМ!$D$33:$D$776,СВЦЭМ!$A$33:$A$776,$A121,СВЦЭМ!$B$33:$B$776,B$119)+'СЕТ СН'!$I$11+СВЦЭМ!$D$10+'СЕТ СН'!$I$5-'СЕТ СН'!$I$21</f>
        <v>4005.8162387500001</v>
      </c>
      <c r="C121" s="36">
        <f>SUMIFS(СВЦЭМ!$D$33:$D$776,СВЦЭМ!$A$33:$A$776,$A121,СВЦЭМ!$B$33:$B$776,C$119)+'СЕТ СН'!$I$11+СВЦЭМ!$D$10+'СЕТ СН'!$I$5-'СЕТ СН'!$I$21</f>
        <v>4065.3266204800002</v>
      </c>
      <c r="D121" s="36">
        <f>SUMIFS(СВЦЭМ!$D$33:$D$776,СВЦЭМ!$A$33:$A$776,$A121,СВЦЭМ!$B$33:$B$776,D$119)+'СЕТ СН'!$I$11+СВЦЭМ!$D$10+'СЕТ СН'!$I$5-'СЕТ СН'!$I$21</f>
        <v>4105.70085956</v>
      </c>
      <c r="E121" s="36">
        <f>SUMIFS(СВЦЭМ!$D$33:$D$776,СВЦЭМ!$A$33:$A$776,$A121,СВЦЭМ!$B$33:$B$776,E$119)+'СЕТ СН'!$I$11+СВЦЭМ!$D$10+'СЕТ СН'!$I$5-'СЕТ СН'!$I$21</f>
        <v>4122.6319248</v>
      </c>
      <c r="F121" s="36">
        <f>SUMIFS(СВЦЭМ!$D$33:$D$776,СВЦЭМ!$A$33:$A$776,$A121,СВЦЭМ!$B$33:$B$776,F$119)+'СЕТ СН'!$I$11+СВЦЭМ!$D$10+'СЕТ СН'!$I$5-'СЕТ СН'!$I$21</f>
        <v>4122.6603378600003</v>
      </c>
      <c r="G121" s="36">
        <f>SUMIFS(СВЦЭМ!$D$33:$D$776,СВЦЭМ!$A$33:$A$776,$A121,СВЦЭМ!$B$33:$B$776,G$119)+'СЕТ СН'!$I$11+СВЦЭМ!$D$10+'СЕТ СН'!$I$5-'СЕТ СН'!$I$21</f>
        <v>4099.7826586800002</v>
      </c>
      <c r="H121" s="36">
        <f>SUMIFS(СВЦЭМ!$D$33:$D$776,СВЦЭМ!$A$33:$A$776,$A121,СВЦЭМ!$B$33:$B$776,H$119)+'СЕТ СН'!$I$11+СВЦЭМ!$D$10+'СЕТ СН'!$I$5-'СЕТ СН'!$I$21</f>
        <v>4044.8985787600004</v>
      </c>
      <c r="I121" s="36">
        <f>SUMIFS(СВЦЭМ!$D$33:$D$776,СВЦЭМ!$A$33:$A$776,$A121,СВЦЭМ!$B$33:$B$776,I$119)+'СЕТ СН'!$I$11+СВЦЭМ!$D$10+'СЕТ СН'!$I$5-'СЕТ СН'!$I$21</f>
        <v>3973.9733982800003</v>
      </c>
      <c r="J121" s="36">
        <f>SUMIFS(СВЦЭМ!$D$33:$D$776,СВЦЭМ!$A$33:$A$776,$A121,СВЦЭМ!$B$33:$B$776,J$119)+'СЕТ СН'!$I$11+СВЦЭМ!$D$10+'СЕТ СН'!$I$5-'СЕТ СН'!$I$21</f>
        <v>3911.7289995000001</v>
      </c>
      <c r="K121" s="36">
        <f>SUMIFS(СВЦЭМ!$D$33:$D$776,СВЦЭМ!$A$33:$A$776,$A121,СВЦЭМ!$B$33:$B$776,K$119)+'СЕТ СН'!$I$11+СВЦЭМ!$D$10+'СЕТ СН'!$I$5-'СЕТ СН'!$I$21</f>
        <v>3910.3450235099999</v>
      </c>
      <c r="L121" s="36">
        <f>SUMIFS(СВЦЭМ!$D$33:$D$776,СВЦЭМ!$A$33:$A$776,$A121,СВЦЭМ!$B$33:$B$776,L$119)+'СЕТ СН'!$I$11+СВЦЭМ!$D$10+'СЕТ СН'!$I$5-'СЕТ СН'!$I$21</f>
        <v>3915.9791171300003</v>
      </c>
      <c r="M121" s="36">
        <f>SUMIFS(СВЦЭМ!$D$33:$D$776,СВЦЭМ!$A$33:$A$776,$A121,СВЦЭМ!$B$33:$B$776,M$119)+'СЕТ СН'!$I$11+СВЦЭМ!$D$10+'СЕТ СН'!$I$5-'СЕТ СН'!$I$21</f>
        <v>3915.3491593799999</v>
      </c>
      <c r="N121" s="36">
        <f>SUMIFS(СВЦЭМ!$D$33:$D$776,СВЦЭМ!$A$33:$A$776,$A121,СВЦЭМ!$B$33:$B$776,N$119)+'СЕТ СН'!$I$11+СВЦЭМ!$D$10+'СЕТ СН'!$I$5-'СЕТ СН'!$I$21</f>
        <v>3926.6484652600002</v>
      </c>
      <c r="O121" s="36">
        <f>SUMIFS(СВЦЭМ!$D$33:$D$776,СВЦЭМ!$A$33:$A$776,$A121,СВЦЭМ!$B$33:$B$776,O$119)+'СЕТ СН'!$I$11+СВЦЭМ!$D$10+'СЕТ СН'!$I$5-'СЕТ СН'!$I$21</f>
        <v>3933.0336123500001</v>
      </c>
      <c r="P121" s="36">
        <f>SUMIFS(СВЦЭМ!$D$33:$D$776,СВЦЭМ!$A$33:$A$776,$A121,СВЦЭМ!$B$33:$B$776,P$119)+'СЕТ СН'!$I$11+СВЦЭМ!$D$10+'СЕТ СН'!$I$5-'СЕТ СН'!$I$21</f>
        <v>3936.8711161900001</v>
      </c>
      <c r="Q121" s="36">
        <f>SUMIFS(СВЦЭМ!$D$33:$D$776,СВЦЭМ!$A$33:$A$776,$A121,СВЦЭМ!$B$33:$B$776,Q$119)+'СЕТ СН'!$I$11+СВЦЭМ!$D$10+'СЕТ СН'!$I$5-'СЕТ СН'!$I$21</f>
        <v>3935.52001126</v>
      </c>
      <c r="R121" s="36">
        <f>SUMIFS(СВЦЭМ!$D$33:$D$776,СВЦЭМ!$A$33:$A$776,$A121,СВЦЭМ!$B$33:$B$776,R$119)+'СЕТ СН'!$I$11+СВЦЭМ!$D$10+'СЕТ СН'!$I$5-'СЕТ СН'!$I$21</f>
        <v>3926.0088015400001</v>
      </c>
      <c r="S121" s="36">
        <f>SUMIFS(СВЦЭМ!$D$33:$D$776,СВЦЭМ!$A$33:$A$776,$A121,СВЦЭМ!$B$33:$B$776,S$119)+'СЕТ СН'!$I$11+СВЦЭМ!$D$10+'СЕТ СН'!$I$5-'СЕТ СН'!$I$21</f>
        <v>3931.0669140200002</v>
      </c>
      <c r="T121" s="36">
        <f>SUMIFS(СВЦЭМ!$D$33:$D$776,СВЦЭМ!$A$33:$A$776,$A121,СВЦЭМ!$B$33:$B$776,T$119)+'СЕТ СН'!$I$11+СВЦЭМ!$D$10+'СЕТ СН'!$I$5-'СЕТ СН'!$I$21</f>
        <v>3882.1917371300001</v>
      </c>
      <c r="U121" s="36">
        <f>SUMIFS(СВЦЭМ!$D$33:$D$776,СВЦЭМ!$A$33:$A$776,$A121,СВЦЭМ!$B$33:$B$776,U$119)+'СЕТ СН'!$I$11+СВЦЭМ!$D$10+'СЕТ СН'!$I$5-'СЕТ СН'!$I$21</f>
        <v>3862.2052347700001</v>
      </c>
      <c r="V121" s="36">
        <f>SUMIFS(СВЦЭМ!$D$33:$D$776,СВЦЭМ!$A$33:$A$776,$A121,СВЦЭМ!$B$33:$B$776,V$119)+'СЕТ СН'!$I$11+СВЦЭМ!$D$10+'СЕТ СН'!$I$5-'СЕТ СН'!$I$21</f>
        <v>3844.8427529600003</v>
      </c>
      <c r="W121" s="36">
        <f>SUMIFS(СВЦЭМ!$D$33:$D$776,СВЦЭМ!$A$33:$A$776,$A121,СВЦЭМ!$B$33:$B$776,W$119)+'СЕТ СН'!$I$11+СВЦЭМ!$D$10+'СЕТ СН'!$I$5-'СЕТ СН'!$I$21</f>
        <v>3851.7548525900002</v>
      </c>
      <c r="X121" s="36">
        <f>SUMIFS(СВЦЭМ!$D$33:$D$776,СВЦЭМ!$A$33:$A$776,$A121,СВЦЭМ!$B$33:$B$776,X$119)+'СЕТ СН'!$I$11+СВЦЭМ!$D$10+'СЕТ СН'!$I$5-'СЕТ СН'!$I$21</f>
        <v>3902.1943393500001</v>
      </c>
      <c r="Y121" s="36">
        <f>SUMIFS(СВЦЭМ!$D$33:$D$776,СВЦЭМ!$A$33:$A$776,$A121,СВЦЭМ!$B$33:$B$776,Y$119)+'СЕТ СН'!$I$11+СВЦЭМ!$D$10+'СЕТ СН'!$I$5-'СЕТ СН'!$I$21</f>
        <v>3939.4103343300003</v>
      </c>
    </row>
    <row r="122" spans="1:27" ht="15.75" x14ac:dyDescent="0.2">
      <c r="A122" s="35">
        <f t="shared" ref="A122:A150" si="3">A121+1</f>
        <v>44077</v>
      </c>
      <c r="B122" s="36">
        <f>SUMIFS(СВЦЭМ!$D$33:$D$776,СВЦЭМ!$A$33:$A$776,$A122,СВЦЭМ!$B$33:$B$776,B$119)+'СЕТ СН'!$I$11+СВЦЭМ!$D$10+'СЕТ СН'!$I$5-'СЕТ СН'!$I$21</f>
        <v>4035.2176768200002</v>
      </c>
      <c r="C122" s="36">
        <f>SUMIFS(СВЦЭМ!$D$33:$D$776,СВЦЭМ!$A$33:$A$776,$A122,СВЦЭМ!$B$33:$B$776,C$119)+'СЕТ СН'!$I$11+СВЦЭМ!$D$10+'СЕТ СН'!$I$5-'СЕТ СН'!$I$21</f>
        <v>4061.0042770800001</v>
      </c>
      <c r="D122" s="36">
        <f>SUMIFS(СВЦЭМ!$D$33:$D$776,СВЦЭМ!$A$33:$A$776,$A122,СВЦЭМ!$B$33:$B$776,D$119)+'СЕТ СН'!$I$11+СВЦЭМ!$D$10+'СЕТ СН'!$I$5-'СЕТ СН'!$I$21</f>
        <v>4045.1498603600003</v>
      </c>
      <c r="E122" s="36">
        <f>SUMIFS(СВЦЭМ!$D$33:$D$776,СВЦЭМ!$A$33:$A$776,$A122,СВЦЭМ!$B$33:$B$776,E$119)+'СЕТ СН'!$I$11+СВЦЭМ!$D$10+'СЕТ СН'!$I$5-'СЕТ СН'!$I$21</f>
        <v>4042.2793359699999</v>
      </c>
      <c r="F122" s="36">
        <f>SUMIFS(СВЦЭМ!$D$33:$D$776,СВЦЭМ!$A$33:$A$776,$A122,СВЦЭМ!$B$33:$B$776,F$119)+'СЕТ СН'!$I$11+СВЦЭМ!$D$10+'СЕТ СН'!$I$5-'СЕТ СН'!$I$21</f>
        <v>4042.2683913800001</v>
      </c>
      <c r="G122" s="36">
        <f>SUMIFS(СВЦЭМ!$D$33:$D$776,СВЦЭМ!$A$33:$A$776,$A122,СВЦЭМ!$B$33:$B$776,G$119)+'СЕТ СН'!$I$11+СВЦЭМ!$D$10+'СЕТ СН'!$I$5-'СЕТ СН'!$I$21</f>
        <v>4046.48507857</v>
      </c>
      <c r="H122" s="36">
        <f>SUMIFS(СВЦЭМ!$D$33:$D$776,СВЦЭМ!$A$33:$A$776,$A122,СВЦЭМ!$B$33:$B$776,H$119)+'СЕТ СН'!$I$11+СВЦЭМ!$D$10+'СЕТ СН'!$I$5-'СЕТ СН'!$I$21</f>
        <v>4030.0365485700004</v>
      </c>
      <c r="I122" s="36">
        <f>SUMIFS(СВЦЭМ!$D$33:$D$776,СВЦЭМ!$A$33:$A$776,$A122,СВЦЭМ!$B$33:$B$776,I$119)+'СЕТ СН'!$I$11+СВЦЭМ!$D$10+'СЕТ СН'!$I$5-'СЕТ СН'!$I$21</f>
        <v>3960.3302138200002</v>
      </c>
      <c r="J122" s="36">
        <f>SUMIFS(СВЦЭМ!$D$33:$D$776,СВЦЭМ!$A$33:$A$776,$A122,СВЦЭМ!$B$33:$B$776,J$119)+'СЕТ СН'!$I$11+СВЦЭМ!$D$10+'СЕТ СН'!$I$5-'СЕТ СН'!$I$21</f>
        <v>3944.5257268300002</v>
      </c>
      <c r="K122" s="36">
        <f>SUMIFS(СВЦЭМ!$D$33:$D$776,СВЦЭМ!$A$33:$A$776,$A122,СВЦЭМ!$B$33:$B$776,K$119)+'СЕТ СН'!$I$11+СВЦЭМ!$D$10+'СЕТ СН'!$I$5-'СЕТ СН'!$I$21</f>
        <v>3979.22712658</v>
      </c>
      <c r="L122" s="36">
        <f>SUMIFS(СВЦЭМ!$D$33:$D$776,СВЦЭМ!$A$33:$A$776,$A122,СВЦЭМ!$B$33:$B$776,L$119)+'СЕТ СН'!$I$11+СВЦЭМ!$D$10+'СЕТ СН'!$I$5-'СЕТ СН'!$I$21</f>
        <v>3969.5037344100001</v>
      </c>
      <c r="M122" s="36">
        <f>SUMIFS(СВЦЭМ!$D$33:$D$776,СВЦЭМ!$A$33:$A$776,$A122,СВЦЭМ!$B$33:$B$776,M$119)+'СЕТ СН'!$I$11+СВЦЭМ!$D$10+'СЕТ СН'!$I$5-'СЕТ СН'!$I$21</f>
        <v>3976.8517743400002</v>
      </c>
      <c r="N122" s="36">
        <f>SUMIFS(СВЦЭМ!$D$33:$D$776,СВЦЭМ!$A$33:$A$776,$A122,СВЦЭМ!$B$33:$B$776,N$119)+'СЕТ СН'!$I$11+СВЦЭМ!$D$10+'СЕТ СН'!$I$5-'СЕТ СН'!$I$21</f>
        <v>3984.6246513200003</v>
      </c>
      <c r="O122" s="36">
        <f>SUMIFS(СВЦЭМ!$D$33:$D$776,СВЦЭМ!$A$33:$A$776,$A122,СВЦЭМ!$B$33:$B$776,O$119)+'СЕТ СН'!$I$11+СВЦЭМ!$D$10+'СЕТ СН'!$I$5-'СЕТ СН'!$I$21</f>
        <v>3986.4927703900003</v>
      </c>
      <c r="P122" s="36">
        <f>SUMIFS(СВЦЭМ!$D$33:$D$776,СВЦЭМ!$A$33:$A$776,$A122,СВЦЭМ!$B$33:$B$776,P$119)+'СЕТ СН'!$I$11+СВЦЭМ!$D$10+'СЕТ СН'!$I$5-'СЕТ СН'!$I$21</f>
        <v>3990.3224048800002</v>
      </c>
      <c r="Q122" s="36">
        <f>SUMIFS(СВЦЭМ!$D$33:$D$776,СВЦЭМ!$A$33:$A$776,$A122,СВЦЭМ!$B$33:$B$776,Q$119)+'СЕТ СН'!$I$11+СВЦЭМ!$D$10+'СЕТ СН'!$I$5-'СЕТ СН'!$I$21</f>
        <v>3985.83997697</v>
      </c>
      <c r="R122" s="36">
        <f>SUMIFS(СВЦЭМ!$D$33:$D$776,СВЦЭМ!$A$33:$A$776,$A122,СВЦЭМ!$B$33:$B$776,R$119)+'СЕТ СН'!$I$11+СВЦЭМ!$D$10+'СЕТ СН'!$I$5-'СЕТ СН'!$I$21</f>
        <v>3979.9382484000002</v>
      </c>
      <c r="S122" s="36">
        <f>SUMIFS(СВЦЭМ!$D$33:$D$776,СВЦЭМ!$A$33:$A$776,$A122,СВЦЭМ!$B$33:$B$776,S$119)+'СЕТ СН'!$I$11+СВЦЭМ!$D$10+'СЕТ СН'!$I$5-'СЕТ СН'!$I$21</f>
        <v>3981.27156203</v>
      </c>
      <c r="T122" s="36">
        <f>SUMIFS(СВЦЭМ!$D$33:$D$776,СВЦЭМ!$A$33:$A$776,$A122,СВЦЭМ!$B$33:$B$776,T$119)+'СЕТ СН'!$I$11+СВЦЭМ!$D$10+'СЕТ СН'!$I$5-'СЕТ СН'!$I$21</f>
        <v>3941.9004214300003</v>
      </c>
      <c r="U122" s="36">
        <f>SUMIFS(СВЦЭМ!$D$33:$D$776,СВЦЭМ!$A$33:$A$776,$A122,СВЦЭМ!$B$33:$B$776,U$119)+'СЕТ СН'!$I$11+СВЦЭМ!$D$10+'СЕТ СН'!$I$5-'СЕТ СН'!$I$21</f>
        <v>3924.6682767100001</v>
      </c>
      <c r="V122" s="36">
        <f>SUMIFS(СВЦЭМ!$D$33:$D$776,СВЦЭМ!$A$33:$A$776,$A122,СВЦЭМ!$B$33:$B$776,V$119)+'СЕТ СН'!$I$11+СВЦЭМ!$D$10+'СЕТ СН'!$I$5-'СЕТ СН'!$I$21</f>
        <v>3928.3085790100004</v>
      </c>
      <c r="W122" s="36">
        <f>SUMIFS(СВЦЭМ!$D$33:$D$776,СВЦЭМ!$A$33:$A$776,$A122,СВЦЭМ!$B$33:$B$776,W$119)+'СЕТ СН'!$I$11+СВЦЭМ!$D$10+'СЕТ СН'!$I$5-'СЕТ СН'!$I$21</f>
        <v>3919.2388019500004</v>
      </c>
      <c r="X122" s="36">
        <f>SUMIFS(СВЦЭМ!$D$33:$D$776,СВЦЭМ!$A$33:$A$776,$A122,СВЦЭМ!$B$33:$B$776,X$119)+'СЕТ СН'!$I$11+СВЦЭМ!$D$10+'СЕТ СН'!$I$5-'СЕТ СН'!$I$21</f>
        <v>3979.7461779700002</v>
      </c>
      <c r="Y122" s="36">
        <f>SUMIFS(СВЦЭМ!$D$33:$D$776,СВЦЭМ!$A$33:$A$776,$A122,СВЦЭМ!$B$33:$B$776,Y$119)+'СЕТ СН'!$I$11+СВЦЭМ!$D$10+'СЕТ СН'!$I$5-'СЕТ СН'!$I$21</f>
        <v>3983.3224993500003</v>
      </c>
    </row>
    <row r="123" spans="1:27" ht="15.75" x14ac:dyDescent="0.2">
      <c r="A123" s="35">
        <f t="shared" si="3"/>
        <v>44078</v>
      </c>
      <c r="B123" s="36">
        <f>SUMIFS(СВЦЭМ!$D$33:$D$776,СВЦЭМ!$A$33:$A$776,$A123,СВЦЭМ!$B$33:$B$776,B$119)+'СЕТ СН'!$I$11+СВЦЭМ!$D$10+'СЕТ СН'!$I$5-'СЕТ СН'!$I$21</f>
        <v>4059.2298122800003</v>
      </c>
      <c r="C123" s="36">
        <f>SUMIFS(СВЦЭМ!$D$33:$D$776,СВЦЭМ!$A$33:$A$776,$A123,СВЦЭМ!$B$33:$B$776,C$119)+'СЕТ СН'!$I$11+СВЦЭМ!$D$10+'СЕТ СН'!$I$5-'СЕТ СН'!$I$21</f>
        <v>4062.4699480100003</v>
      </c>
      <c r="D123" s="36">
        <f>SUMIFS(СВЦЭМ!$D$33:$D$776,СВЦЭМ!$A$33:$A$776,$A123,СВЦЭМ!$B$33:$B$776,D$119)+'СЕТ СН'!$I$11+СВЦЭМ!$D$10+'СЕТ СН'!$I$5-'СЕТ СН'!$I$21</f>
        <v>4045.21446105</v>
      </c>
      <c r="E123" s="36">
        <f>SUMIFS(СВЦЭМ!$D$33:$D$776,СВЦЭМ!$A$33:$A$776,$A123,СВЦЭМ!$B$33:$B$776,E$119)+'СЕТ СН'!$I$11+СВЦЭМ!$D$10+'СЕТ СН'!$I$5-'СЕТ СН'!$I$21</f>
        <v>4039.8078400600002</v>
      </c>
      <c r="F123" s="36">
        <f>SUMIFS(СВЦЭМ!$D$33:$D$776,СВЦЭМ!$A$33:$A$776,$A123,СВЦЭМ!$B$33:$B$776,F$119)+'СЕТ СН'!$I$11+СВЦЭМ!$D$10+'СЕТ СН'!$I$5-'СЕТ СН'!$I$21</f>
        <v>4039.9079208800003</v>
      </c>
      <c r="G123" s="36">
        <f>SUMIFS(СВЦЭМ!$D$33:$D$776,СВЦЭМ!$A$33:$A$776,$A123,СВЦЭМ!$B$33:$B$776,G$119)+'СЕТ СН'!$I$11+СВЦЭМ!$D$10+'СЕТ СН'!$I$5-'СЕТ СН'!$I$21</f>
        <v>4045.23627738</v>
      </c>
      <c r="H123" s="36">
        <f>SUMIFS(СВЦЭМ!$D$33:$D$776,СВЦЭМ!$A$33:$A$776,$A123,СВЦЭМ!$B$33:$B$776,H$119)+'СЕТ СН'!$I$11+СВЦЭМ!$D$10+'СЕТ СН'!$I$5-'СЕТ СН'!$I$21</f>
        <v>4029.29700877</v>
      </c>
      <c r="I123" s="36">
        <f>SUMIFS(СВЦЭМ!$D$33:$D$776,СВЦЭМ!$A$33:$A$776,$A123,СВЦЭМ!$B$33:$B$776,I$119)+'СЕТ СН'!$I$11+СВЦЭМ!$D$10+'СЕТ СН'!$I$5-'СЕТ СН'!$I$21</f>
        <v>3988.7413424900001</v>
      </c>
      <c r="J123" s="36">
        <f>SUMIFS(СВЦЭМ!$D$33:$D$776,СВЦЭМ!$A$33:$A$776,$A123,СВЦЭМ!$B$33:$B$776,J$119)+'СЕТ СН'!$I$11+СВЦЭМ!$D$10+'СЕТ СН'!$I$5-'СЕТ СН'!$I$21</f>
        <v>3977.3870310900002</v>
      </c>
      <c r="K123" s="36">
        <f>SUMIFS(СВЦЭМ!$D$33:$D$776,СВЦЭМ!$A$33:$A$776,$A123,СВЦЭМ!$B$33:$B$776,K$119)+'СЕТ СН'!$I$11+СВЦЭМ!$D$10+'СЕТ СН'!$I$5-'СЕТ СН'!$I$21</f>
        <v>3938.7455392000002</v>
      </c>
      <c r="L123" s="36">
        <f>SUMIFS(СВЦЭМ!$D$33:$D$776,СВЦЭМ!$A$33:$A$776,$A123,СВЦЭМ!$B$33:$B$776,L$119)+'СЕТ СН'!$I$11+СВЦЭМ!$D$10+'СЕТ СН'!$I$5-'СЕТ СН'!$I$21</f>
        <v>3932.75954864</v>
      </c>
      <c r="M123" s="36">
        <f>SUMIFS(СВЦЭМ!$D$33:$D$776,СВЦЭМ!$A$33:$A$776,$A123,СВЦЭМ!$B$33:$B$776,M$119)+'СЕТ СН'!$I$11+СВЦЭМ!$D$10+'СЕТ СН'!$I$5-'СЕТ СН'!$I$21</f>
        <v>3927.44394861</v>
      </c>
      <c r="N123" s="36">
        <f>SUMIFS(СВЦЭМ!$D$33:$D$776,СВЦЭМ!$A$33:$A$776,$A123,СВЦЭМ!$B$33:$B$776,N$119)+'СЕТ СН'!$I$11+СВЦЭМ!$D$10+'СЕТ СН'!$I$5-'СЕТ СН'!$I$21</f>
        <v>3947.5250396800002</v>
      </c>
      <c r="O123" s="36">
        <f>SUMIFS(СВЦЭМ!$D$33:$D$776,СВЦЭМ!$A$33:$A$776,$A123,СВЦЭМ!$B$33:$B$776,O$119)+'СЕТ СН'!$I$11+СВЦЭМ!$D$10+'СЕТ СН'!$I$5-'СЕТ СН'!$I$21</f>
        <v>3970.2572674200001</v>
      </c>
      <c r="P123" s="36">
        <f>SUMIFS(СВЦЭМ!$D$33:$D$776,СВЦЭМ!$A$33:$A$776,$A123,СВЦЭМ!$B$33:$B$776,P$119)+'СЕТ СН'!$I$11+СВЦЭМ!$D$10+'СЕТ СН'!$I$5-'СЕТ СН'!$I$21</f>
        <v>3972.0331214000003</v>
      </c>
      <c r="Q123" s="36">
        <f>SUMIFS(СВЦЭМ!$D$33:$D$776,СВЦЭМ!$A$33:$A$776,$A123,СВЦЭМ!$B$33:$B$776,Q$119)+'СЕТ СН'!$I$11+СВЦЭМ!$D$10+'СЕТ СН'!$I$5-'СЕТ СН'!$I$21</f>
        <v>3957.0650172300002</v>
      </c>
      <c r="R123" s="36">
        <f>SUMIFS(СВЦЭМ!$D$33:$D$776,СВЦЭМ!$A$33:$A$776,$A123,СВЦЭМ!$B$33:$B$776,R$119)+'СЕТ СН'!$I$11+СВЦЭМ!$D$10+'СЕТ СН'!$I$5-'СЕТ СН'!$I$21</f>
        <v>3967.4868947</v>
      </c>
      <c r="S123" s="36">
        <f>SUMIFS(СВЦЭМ!$D$33:$D$776,СВЦЭМ!$A$33:$A$776,$A123,СВЦЭМ!$B$33:$B$776,S$119)+'СЕТ СН'!$I$11+СВЦЭМ!$D$10+'СЕТ СН'!$I$5-'СЕТ СН'!$I$21</f>
        <v>3980.7256002700001</v>
      </c>
      <c r="T123" s="36">
        <f>SUMIFS(СВЦЭМ!$D$33:$D$776,СВЦЭМ!$A$33:$A$776,$A123,СВЦЭМ!$B$33:$B$776,T$119)+'СЕТ СН'!$I$11+СВЦЭМ!$D$10+'СЕТ СН'!$I$5-'СЕТ СН'!$I$21</f>
        <v>3969.6640743400003</v>
      </c>
      <c r="U123" s="36">
        <f>SUMIFS(СВЦЭМ!$D$33:$D$776,СВЦЭМ!$A$33:$A$776,$A123,СВЦЭМ!$B$33:$B$776,U$119)+'СЕТ СН'!$I$11+СВЦЭМ!$D$10+'СЕТ СН'!$I$5-'СЕТ СН'!$I$21</f>
        <v>3947.1885041400001</v>
      </c>
      <c r="V123" s="36">
        <f>SUMIFS(СВЦЭМ!$D$33:$D$776,СВЦЭМ!$A$33:$A$776,$A123,СВЦЭМ!$B$33:$B$776,V$119)+'СЕТ СН'!$I$11+СВЦЭМ!$D$10+'СЕТ СН'!$I$5-'СЕТ СН'!$I$21</f>
        <v>3952.4309500899999</v>
      </c>
      <c r="W123" s="36">
        <f>SUMIFS(СВЦЭМ!$D$33:$D$776,СВЦЭМ!$A$33:$A$776,$A123,СВЦЭМ!$B$33:$B$776,W$119)+'СЕТ СН'!$I$11+СВЦЭМ!$D$10+'СЕТ СН'!$I$5-'СЕТ СН'!$I$21</f>
        <v>3961.3642603500002</v>
      </c>
      <c r="X123" s="36">
        <f>SUMIFS(СВЦЭМ!$D$33:$D$776,СВЦЭМ!$A$33:$A$776,$A123,СВЦЭМ!$B$33:$B$776,X$119)+'СЕТ СН'!$I$11+СВЦЭМ!$D$10+'СЕТ СН'!$I$5-'СЕТ СН'!$I$21</f>
        <v>3975.01666505</v>
      </c>
      <c r="Y123" s="36">
        <f>SUMIFS(СВЦЭМ!$D$33:$D$776,СВЦЭМ!$A$33:$A$776,$A123,СВЦЭМ!$B$33:$B$776,Y$119)+'СЕТ СН'!$I$11+СВЦЭМ!$D$10+'СЕТ СН'!$I$5-'СЕТ СН'!$I$21</f>
        <v>4000.7399390300002</v>
      </c>
    </row>
    <row r="124" spans="1:27" ht="15.75" x14ac:dyDescent="0.2">
      <c r="A124" s="35">
        <f t="shared" si="3"/>
        <v>44079</v>
      </c>
      <c r="B124" s="36">
        <f>SUMIFS(СВЦЭМ!$D$33:$D$776,СВЦЭМ!$A$33:$A$776,$A124,СВЦЭМ!$B$33:$B$776,B$119)+'СЕТ СН'!$I$11+СВЦЭМ!$D$10+'СЕТ СН'!$I$5-'СЕТ СН'!$I$21</f>
        <v>4021.9167325900003</v>
      </c>
      <c r="C124" s="36">
        <f>SUMIFS(СВЦЭМ!$D$33:$D$776,СВЦЭМ!$A$33:$A$776,$A124,СВЦЭМ!$B$33:$B$776,C$119)+'СЕТ СН'!$I$11+СВЦЭМ!$D$10+'СЕТ СН'!$I$5-'СЕТ СН'!$I$21</f>
        <v>4057.23499756</v>
      </c>
      <c r="D124" s="36">
        <f>SUMIFS(СВЦЭМ!$D$33:$D$776,СВЦЭМ!$A$33:$A$776,$A124,СВЦЭМ!$B$33:$B$776,D$119)+'СЕТ СН'!$I$11+СВЦЭМ!$D$10+'СЕТ СН'!$I$5-'СЕТ СН'!$I$21</f>
        <v>4052.9460374300002</v>
      </c>
      <c r="E124" s="36">
        <f>SUMIFS(СВЦЭМ!$D$33:$D$776,СВЦЭМ!$A$33:$A$776,$A124,СВЦЭМ!$B$33:$B$776,E$119)+'СЕТ СН'!$I$11+СВЦЭМ!$D$10+'СЕТ СН'!$I$5-'СЕТ СН'!$I$21</f>
        <v>4063.3240466699999</v>
      </c>
      <c r="F124" s="36">
        <f>SUMIFS(СВЦЭМ!$D$33:$D$776,СВЦЭМ!$A$33:$A$776,$A124,СВЦЭМ!$B$33:$B$776,F$119)+'СЕТ СН'!$I$11+СВЦЭМ!$D$10+'СЕТ СН'!$I$5-'СЕТ СН'!$I$21</f>
        <v>4070.7208016000004</v>
      </c>
      <c r="G124" s="36">
        <f>SUMIFS(СВЦЭМ!$D$33:$D$776,СВЦЭМ!$A$33:$A$776,$A124,СВЦЭМ!$B$33:$B$776,G$119)+'СЕТ СН'!$I$11+СВЦЭМ!$D$10+'СЕТ СН'!$I$5-'СЕТ СН'!$I$21</f>
        <v>4071.3084141899999</v>
      </c>
      <c r="H124" s="36">
        <f>SUMIFS(СВЦЭМ!$D$33:$D$776,СВЦЭМ!$A$33:$A$776,$A124,СВЦЭМ!$B$33:$B$776,H$119)+'СЕТ СН'!$I$11+СВЦЭМ!$D$10+'СЕТ СН'!$I$5-'СЕТ СН'!$I$21</f>
        <v>4057.1470038400003</v>
      </c>
      <c r="I124" s="36">
        <f>SUMIFS(СВЦЭМ!$D$33:$D$776,СВЦЭМ!$A$33:$A$776,$A124,СВЦЭМ!$B$33:$B$776,I$119)+'СЕТ СН'!$I$11+СВЦЭМ!$D$10+'СЕТ СН'!$I$5-'СЕТ СН'!$I$21</f>
        <v>4000.0698559100001</v>
      </c>
      <c r="J124" s="36">
        <f>SUMIFS(СВЦЭМ!$D$33:$D$776,СВЦЭМ!$A$33:$A$776,$A124,СВЦЭМ!$B$33:$B$776,J$119)+'СЕТ СН'!$I$11+СВЦЭМ!$D$10+'СЕТ СН'!$I$5-'СЕТ СН'!$I$21</f>
        <v>3990.3176666600002</v>
      </c>
      <c r="K124" s="36">
        <f>SUMIFS(СВЦЭМ!$D$33:$D$776,СВЦЭМ!$A$33:$A$776,$A124,СВЦЭМ!$B$33:$B$776,K$119)+'СЕТ СН'!$I$11+СВЦЭМ!$D$10+'СЕТ СН'!$I$5-'СЕТ СН'!$I$21</f>
        <v>3960.0544966400003</v>
      </c>
      <c r="L124" s="36">
        <f>SUMIFS(СВЦЭМ!$D$33:$D$776,СВЦЭМ!$A$33:$A$776,$A124,СВЦЭМ!$B$33:$B$776,L$119)+'СЕТ СН'!$I$11+СВЦЭМ!$D$10+'СЕТ СН'!$I$5-'СЕТ СН'!$I$21</f>
        <v>3934.24790437</v>
      </c>
      <c r="M124" s="36">
        <f>SUMIFS(СВЦЭМ!$D$33:$D$776,СВЦЭМ!$A$33:$A$776,$A124,СВЦЭМ!$B$33:$B$776,M$119)+'СЕТ СН'!$I$11+СВЦЭМ!$D$10+'СЕТ СН'!$I$5-'СЕТ СН'!$I$21</f>
        <v>3920.8649050200002</v>
      </c>
      <c r="N124" s="36">
        <f>SUMIFS(СВЦЭМ!$D$33:$D$776,СВЦЭМ!$A$33:$A$776,$A124,СВЦЭМ!$B$33:$B$776,N$119)+'СЕТ СН'!$I$11+СВЦЭМ!$D$10+'СЕТ СН'!$I$5-'СЕТ СН'!$I$21</f>
        <v>3930.1421025500003</v>
      </c>
      <c r="O124" s="36">
        <f>SUMIFS(СВЦЭМ!$D$33:$D$776,СВЦЭМ!$A$33:$A$776,$A124,СВЦЭМ!$B$33:$B$776,O$119)+'СЕТ СН'!$I$11+СВЦЭМ!$D$10+'СЕТ СН'!$I$5-'СЕТ СН'!$I$21</f>
        <v>3932.2838600499999</v>
      </c>
      <c r="P124" s="36">
        <f>SUMIFS(СВЦЭМ!$D$33:$D$776,СВЦЭМ!$A$33:$A$776,$A124,СВЦЭМ!$B$33:$B$776,P$119)+'СЕТ СН'!$I$11+СВЦЭМ!$D$10+'СЕТ СН'!$I$5-'СЕТ СН'!$I$21</f>
        <v>3926.4234697500001</v>
      </c>
      <c r="Q124" s="36">
        <f>SUMIFS(СВЦЭМ!$D$33:$D$776,СВЦЭМ!$A$33:$A$776,$A124,СВЦЭМ!$B$33:$B$776,Q$119)+'СЕТ СН'!$I$11+СВЦЭМ!$D$10+'СЕТ СН'!$I$5-'СЕТ СН'!$I$21</f>
        <v>3908.0551067000001</v>
      </c>
      <c r="R124" s="36">
        <f>SUMIFS(СВЦЭМ!$D$33:$D$776,СВЦЭМ!$A$33:$A$776,$A124,СВЦЭМ!$B$33:$B$776,R$119)+'СЕТ СН'!$I$11+СВЦЭМ!$D$10+'СЕТ СН'!$I$5-'СЕТ СН'!$I$21</f>
        <v>3927.0668808200003</v>
      </c>
      <c r="S124" s="36">
        <f>SUMIFS(СВЦЭМ!$D$33:$D$776,СВЦЭМ!$A$33:$A$776,$A124,СВЦЭМ!$B$33:$B$776,S$119)+'СЕТ СН'!$I$11+СВЦЭМ!$D$10+'СЕТ СН'!$I$5-'СЕТ СН'!$I$21</f>
        <v>3936.6977471300002</v>
      </c>
      <c r="T124" s="36">
        <f>SUMIFS(СВЦЭМ!$D$33:$D$776,СВЦЭМ!$A$33:$A$776,$A124,СВЦЭМ!$B$33:$B$776,T$119)+'СЕТ СН'!$I$11+СВЦЭМ!$D$10+'СЕТ СН'!$I$5-'СЕТ СН'!$I$21</f>
        <v>3929.3863433500001</v>
      </c>
      <c r="U124" s="36">
        <f>SUMIFS(СВЦЭМ!$D$33:$D$776,СВЦЭМ!$A$33:$A$776,$A124,СВЦЭМ!$B$33:$B$776,U$119)+'СЕТ СН'!$I$11+СВЦЭМ!$D$10+'СЕТ СН'!$I$5-'СЕТ СН'!$I$21</f>
        <v>3919.2161011000003</v>
      </c>
      <c r="V124" s="36">
        <f>SUMIFS(СВЦЭМ!$D$33:$D$776,СВЦЭМ!$A$33:$A$776,$A124,СВЦЭМ!$B$33:$B$776,V$119)+'СЕТ СН'!$I$11+СВЦЭМ!$D$10+'СЕТ СН'!$I$5-'СЕТ СН'!$I$21</f>
        <v>3922.9189206000001</v>
      </c>
      <c r="W124" s="36">
        <f>SUMIFS(СВЦЭМ!$D$33:$D$776,СВЦЭМ!$A$33:$A$776,$A124,СВЦЭМ!$B$33:$B$776,W$119)+'СЕТ СН'!$I$11+СВЦЭМ!$D$10+'СЕТ СН'!$I$5-'СЕТ СН'!$I$21</f>
        <v>3947.9859768800002</v>
      </c>
      <c r="X124" s="36">
        <f>SUMIFS(СВЦЭМ!$D$33:$D$776,СВЦЭМ!$A$33:$A$776,$A124,СВЦЭМ!$B$33:$B$776,X$119)+'СЕТ СН'!$I$11+СВЦЭМ!$D$10+'СЕТ СН'!$I$5-'СЕТ СН'!$I$21</f>
        <v>3936.5833386200002</v>
      </c>
      <c r="Y124" s="36">
        <f>SUMIFS(СВЦЭМ!$D$33:$D$776,СВЦЭМ!$A$33:$A$776,$A124,СВЦЭМ!$B$33:$B$776,Y$119)+'СЕТ СН'!$I$11+СВЦЭМ!$D$10+'СЕТ СН'!$I$5-'СЕТ СН'!$I$21</f>
        <v>3977.8956132500002</v>
      </c>
    </row>
    <row r="125" spans="1:27" ht="15.75" x14ac:dyDescent="0.2">
      <c r="A125" s="35">
        <f t="shared" si="3"/>
        <v>44080</v>
      </c>
      <c r="B125" s="36">
        <f>SUMIFS(СВЦЭМ!$D$33:$D$776,СВЦЭМ!$A$33:$A$776,$A125,СВЦЭМ!$B$33:$B$776,B$119)+'СЕТ СН'!$I$11+СВЦЭМ!$D$10+'СЕТ СН'!$I$5-'СЕТ СН'!$I$21</f>
        <v>3995.4009838000002</v>
      </c>
      <c r="C125" s="36">
        <f>SUMIFS(СВЦЭМ!$D$33:$D$776,СВЦЭМ!$A$33:$A$776,$A125,СВЦЭМ!$B$33:$B$776,C$119)+'СЕТ СН'!$I$11+СВЦЭМ!$D$10+'СЕТ СН'!$I$5-'СЕТ СН'!$I$21</f>
        <v>4024.3089511500002</v>
      </c>
      <c r="D125" s="36">
        <f>SUMIFS(СВЦЭМ!$D$33:$D$776,СВЦЭМ!$A$33:$A$776,$A125,СВЦЭМ!$B$33:$B$776,D$119)+'СЕТ СН'!$I$11+СВЦЭМ!$D$10+'СЕТ СН'!$I$5-'СЕТ СН'!$I$21</f>
        <v>4074.28624244</v>
      </c>
      <c r="E125" s="36">
        <f>SUMIFS(СВЦЭМ!$D$33:$D$776,СВЦЭМ!$A$33:$A$776,$A125,СВЦЭМ!$B$33:$B$776,E$119)+'СЕТ СН'!$I$11+СВЦЭМ!$D$10+'СЕТ СН'!$I$5-'СЕТ СН'!$I$21</f>
        <v>4124.9490488000001</v>
      </c>
      <c r="F125" s="36">
        <f>SUMIFS(СВЦЭМ!$D$33:$D$776,СВЦЭМ!$A$33:$A$776,$A125,СВЦЭМ!$B$33:$B$776,F$119)+'СЕТ СН'!$I$11+СВЦЭМ!$D$10+'СЕТ СН'!$I$5-'СЕТ СН'!$I$21</f>
        <v>4118.8414288000004</v>
      </c>
      <c r="G125" s="36">
        <f>SUMIFS(СВЦЭМ!$D$33:$D$776,СВЦЭМ!$A$33:$A$776,$A125,СВЦЭМ!$B$33:$B$776,G$119)+'СЕТ СН'!$I$11+СВЦЭМ!$D$10+'СЕТ СН'!$I$5-'СЕТ СН'!$I$21</f>
        <v>4123.8676310299998</v>
      </c>
      <c r="H125" s="36">
        <f>SUMIFS(СВЦЭМ!$D$33:$D$776,СВЦЭМ!$A$33:$A$776,$A125,СВЦЭМ!$B$33:$B$776,H$119)+'СЕТ СН'!$I$11+СВЦЭМ!$D$10+'СЕТ СН'!$I$5-'СЕТ СН'!$I$21</f>
        <v>4121.0756134100002</v>
      </c>
      <c r="I125" s="36">
        <f>SUMIFS(СВЦЭМ!$D$33:$D$776,СВЦЭМ!$A$33:$A$776,$A125,СВЦЭМ!$B$33:$B$776,I$119)+'СЕТ СН'!$I$11+СВЦЭМ!$D$10+'СЕТ СН'!$I$5-'СЕТ СН'!$I$21</f>
        <v>4014.56963563</v>
      </c>
      <c r="J125" s="36">
        <f>SUMIFS(СВЦЭМ!$D$33:$D$776,СВЦЭМ!$A$33:$A$776,$A125,СВЦЭМ!$B$33:$B$776,J$119)+'СЕТ СН'!$I$11+СВЦЭМ!$D$10+'СЕТ СН'!$I$5-'СЕТ СН'!$I$21</f>
        <v>3916.6627722500002</v>
      </c>
      <c r="K125" s="36">
        <f>SUMIFS(СВЦЭМ!$D$33:$D$776,СВЦЭМ!$A$33:$A$776,$A125,СВЦЭМ!$B$33:$B$776,K$119)+'СЕТ СН'!$I$11+СВЦЭМ!$D$10+'СЕТ СН'!$I$5-'СЕТ СН'!$I$21</f>
        <v>3814.6653926200001</v>
      </c>
      <c r="L125" s="36">
        <f>SUMIFS(СВЦЭМ!$D$33:$D$776,СВЦЭМ!$A$33:$A$776,$A125,СВЦЭМ!$B$33:$B$776,L$119)+'СЕТ СН'!$I$11+СВЦЭМ!$D$10+'СЕТ СН'!$I$5-'СЕТ СН'!$I$21</f>
        <v>3826.3855395200003</v>
      </c>
      <c r="M125" s="36">
        <f>SUMIFS(СВЦЭМ!$D$33:$D$776,СВЦЭМ!$A$33:$A$776,$A125,СВЦЭМ!$B$33:$B$776,M$119)+'СЕТ СН'!$I$11+СВЦЭМ!$D$10+'СЕТ СН'!$I$5-'СЕТ СН'!$I$21</f>
        <v>3821.73683265</v>
      </c>
      <c r="N125" s="36">
        <f>SUMIFS(СВЦЭМ!$D$33:$D$776,СВЦЭМ!$A$33:$A$776,$A125,СВЦЭМ!$B$33:$B$776,N$119)+'СЕТ СН'!$I$11+СВЦЭМ!$D$10+'СЕТ СН'!$I$5-'СЕТ СН'!$I$21</f>
        <v>3816.59181734</v>
      </c>
      <c r="O125" s="36">
        <f>SUMIFS(СВЦЭМ!$D$33:$D$776,СВЦЭМ!$A$33:$A$776,$A125,СВЦЭМ!$B$33:$B$776,O$119)+'СЕТ СН'!$I$11+СВЦЭМ!$D$10+'СЕТ СН'!$I$5-'СЕТ СН'!$I$21</f>
        <v>3811.7537943800003</v>
      </c>
      <c r="P125" s="36">
        <f>SUMIFS(СВЦЭМ!$D$33:$D$776,СВЦЭМ!$A$33:$A$776,$A125,СВЦЭМ!$B$33:$B$776,P$119)+'СЕТ СН'!$I$11+СВЦЭМ!$D$10+'СЕТ СН'!$I$5-'СЕТ СН'!$I$21</f>
        <v>3806.9967523700002</v>
      </c>
      <c r="Q125" s="36">
        <f>SUMIFS(СВЦЭМ!$D$33:$D$776,СВЦЭМ!$A$33:$A$776,$A125,СВЦЭМ!$B$33:$B$776,Q$119)+'СЕТ СН'!$I$11+СВЦЭМ!$D$10+'СЕТ СН'!$I$5-'СЕТ СН'!$I$21</f>
        <v>3805.3913694400003</v>
      </c>
      <c r="R125" s="36">
        <f>SUMIFS(СВЦЭМ!$D$33:$D$776,СВЦЭМ!$A$33:$A$776,$A125,СВЦЭМ!$B$33:$B$776,R$119)+'СЕТ СН'!$I$11+СВЦЭМ!$D$10+'СЕТ СН'!$I$5-'СЕТ СН'!$I$21</f>
        <v>3798.5672728400004</v>
      </c>
      <c r="S125" s="36">
        <f>SUMIFS(СВЦЭМ!$D$33:$D$776,СВЦЭМ!$A$33:$A$776,$A125,СВЦЭМ!$B$33:$B$776,S$119)+'СЕТ СН'!$I$11+СВЦЭМ!$D$10+'СЕТ СН'!$I$5-'СЕТ СН'!$I$21</f>
        <v>3807.6593358800001</v>
      </c>
      <c r="T125" s="36">
        <f>SUMIFS(СВЦЭМ!$D$33:$D$776,СВЦЭМ!$A$33:$A$776,$A125,СВЦЭМ!$B$33:$B$776,T$119)+'СЕТ СН'!$I$11+СВЦЭМ!$D$10+'СЕТ СН'!$I$5-'СЕТ СН'!$I$21</f>
        <v>3808.50366325</v>
      </c>
      <c r="U125" s="36">
        <f>SUMIFS(СВЦЭМ!$D$33:$D$776,СВЦЭМ!$A$33:$A$776,$A125,СВЦЭМ!$B$33:$B$776,U$119)+'СЕТ СН'!$I$11+СВЦЭМ!$D$10+'СЕТ СН'!$I$5-'СЕТ СН'!$I$21</f>
        <v>3796.1665533200003</v>
      </c>
      <c r="V125" s="36">
        <f>SUMIFS(СВЦЭМ!$D$33:$D$776,СВЦЭМ!$A$33:$A$776,$A125,СВЦЭМ!$B$33:$B$776,V$119)+'СЕТ СН'!$I$11+СВЦЭМ!$D$10+'СЕТ СН'!$I$5-'СЕТ СН'!$I$21</f>
        <v>3800.1944549200002</v>
      </c>
      <c r="W125" s="36">
        <f>SUMIFS(СВЦЭМ!$D$33:$D$776,СВЦЭМ!$A$33:$A$776,$A125,СВЦЭМ!$B$33:$B$776,W$119)+'СЕТ СН'!$I$11+СВЦЭМ!$D$10+'СЕТ СН'!$I$5-'СЕТ СН'!$I$21</f>
        <v>3792.8118569400003</v>
      </c>
      <c r="X125" s="36">
        <f>SUMIFS(СВЦЭМ!$D$33:$D$776,СВЦЭМ!$A$33:$A$776,$A125,СВЦЭМ!$B$33:$B$776,X$119)+'СЕТ СН'!$I$11+СВЦЭМ!$D$10+'СЕТ СН'!$I$5-'СЕТ СН'!$I$21</f>
        <v>3795.3322106000001</v>
      </c>
      <c r="Y125" s="36">
        <f>SUMIFS(СВЦЭМ!$D$33:$D$776,СВЦЭМ!$A$33:$A$776,$A125,СВЦЭМ!$B$33:$B$776,Y$119)+'СЕТ СН'!$I$11+СВЦЭМ!$D$10+'СЕТ СН'!$I$5-'СЕТ СН'!$I$21</f>
        <v>3831.2774892000002</v>
      </c>
    </row>
    <row r="126" spans="1:27" ht="15.75" x14ac:dyDescent="0.2">
      <c r="A126" s="35">
        <f t="shared" si="3"/>
        <v>44081</v>
      </c>
      <c r="B126" s="36">
        <f>SUMIFS(СВЦЭМ!$D$33:$D$776,СВЦЭМ!$A$33:$A$776,$A126,СВЦЭМ!$B$33:$B$776,B$119)+'СЕТ СН'!$I$11+СВЦЭМ!$D$10+'СЕТ СН'!$I$5-'СЕТ СН'!$I$21</f>
        <v>3959.3707569400003</v>
      </c>
      <c r="C126" s="36">
        <f>SUMIFS(СВЦЭМ!$D$33:$D$776,СВЦЭМ!$A$33:$A$776,$A126,СВЦЭМ!$B$33:$B$776,C$119)+'СЕТ СН'!$I$11+СВЦЭМ!$D$10+'СЕТ СН'!$I$5-'СЕТ СН'!$I$21</f>
        <v>3996.6079490400002</v>
      </c>
      <c r="D126" s="36">
        <f>SUMIFS(СВЦЭМ!$D$33:$D$776,СВЦЭМ!$A$33:$A$776,$A126,СВЦЭМ!$B$33:$B$776,D$119)+'СЕТ СН'!$I$11+СВЦЭМ!$D$10+'СЕТ СН'!$I$5-'СЕТ СН'!$I$21</f>
        <v>4010.8517157300003</v>
      </c>
      <c r="E126" s="36">
        <f>SUMIFS(СВЦЭМ!$D$33:$D$776,СВЦЭМ!$A$33:$A$776,$A126,СВЦЭМ!$B$33:$B$776,E$119)+'СЕТ СН'!$I$11+СВЦЭМ!$D$10+'СЕТ СН'!$I$5-'СЕТ СН'!$I$21</f>
        <v>4032.3859545200003</v>
      </c>
      <c r="F126" s="36">
        <f>SUMIFS(СВЦЭМ!$D$33:$D$776,СВЦЭМ!$A$33:$A$776,$A126,СВЦЭМ!$B$33:$B$776,F$119)+'СЕТ СН'!$I$11+СВЦЭМ!$D$10+'СЕТ СН'!$I$5-'СЕТ СН'!$I$21</f>
        <v>4032.0977395500004</v>
      </c>
      <c r="G126" s="36">
        <f>SUMIFS(СВЦЭМ!$D$33:$D$776,СВЦЭМ!$A$33:$A$776,$A126,СВЦЭМ!$B$33:$B$776,G$119)+'СЕТ СН'!$I$11+СВЦЭМ!$D$10+'СЕТ СН'!$I$5-'СЕТ СН'!$I$21</f>
        <v>4022.1345022200003</v>
      </c>
      <c r="H126" s="36">
        <f>SUMIFS(СВЦЭМ!$D$33:$D$776,СВЦЭМ!$A$33:$A$776,$A126,СВЦЭМ!$B$33:$B$776,H$119)+'СЕТ СН'!$I$11+СВЦЭМ!$D$10+'СЕТ СН'!$I$5-'СЕТ СН'!$I$21</f>
        <v>4002.1774487700004</v>
      </c>
      <c r="I126" s="36">
        <f>SUMIFS(СВЦЭМ!$D$33:$D$776,СВЦЭМ!$A$33:$A$776,$A126,СВЦЭМ!$B$33:$B$776,I$119)+'СЕТ СН'!$I$11+СВЦЭМ!$D$10+'СЕТ СН'!$I$5-'СЕТ СН'!$I$21</f>
        <v>3974.6751398599999</v>
      </c>
      <c r="J126" s="36">
        <f>SUMIFS(СВЦЭМ!$D$33:$D$776,СВЦЭМ!$A$33:$A$776,$A126,СВЦЭМ!$B$33:$B$776,J$119)+'СЕТ СН'!$I$11+СВЦЭМ!$D$10+'СЕТ СН'!$I$5-'СЕТ СН'!$I$21</f>
        <v>3939.0811791000001</v>
      </c>
      <c r="K126" s="36">
        <f>SUMIFS(СВЦЭМ!$D$33:$D$776,СВЦЭМ!$A$33:$A$776,$A126,СВЦЭМ!$B$33:$B$776,K$119)+'СЕТ СН'!$I$11+СВЦЭМ!$D$10+'СЕТ СН'!$I$5-'СЕТ СН'!$I$21</f>
        <v>3900.0093429400004</v>
      </c>
      <c r="L126" s="36">
        <f>SUMIFS(СВЦЭМ!$D$33:$D$776,СВЦЭМ!$A$33:$A$776,$A126,СВЦЭМ!$B$33:$B$776,L$119)+'СЕТ СН'!$I$11+СВЦЭМ!$D$10+'СЕТ СН'!$I$5-'СЕТ СН'!$I$21</f>
        <v>3885.3565613800001</v>
      </c>
      <c r="M126" s="36">
        <f>SUMIFS(СВЦЭМ!$D$33:$D$776,СВЦЭМ!$A$33:$A$776,$A126,СВЦЭМ!$B$33:$B$776,M$119)+'СЕТ СН'!$I$11+СВЦЭМ!$D$10+'СЕТ СН'!$I$5-'СЕТ СН'!$I$21</f>
        <v>3849.1502673800001</v>
      </c>
      <c r="N126" s="36">
        <f>SUMIFS(СВЦЭМ!$D$33:$D$776,СВЦЭМ!$A$33:$A$776,$A126,СВЦЭМ!$B$33:$B$776,N$119)+'СЕТ СН'!$I$11+СВЦЭМ!$D$10+'СЕТ СН'!$I$5-'СЕТ СН'!$I$21</f>
        <v>3815.4298878100003</v>
      </c>
      <c r="O126" s="36">
        <f>SUMIFS(СВЦЭМ!$D$33:$D$776,СВЦЭМ!$A$33:$A$776,$A126,СВЦЭМ!$B$33:$B$776,O$119)+'СЕТ СН'!$I$11+СВЦЭМ!$D$10+'СЕТ СН'!$I$5-'СЕТ СН'!$I$21</f>
        <v>3810.7575378199999</v>
      </c>
      <c r="P126" s="36">
        <f>SUMIFS(СВЦЭМ!$D$33:$D$776,СВЦЭМ!$A$33:$A$776,$A126,СВЦЭМ!$B$33:$B$776,P$119)+'СЕТ СН'!$I$11+СВЦЭМ!$D$10+'СЕТ СН'!$I$5-'СЕТ СН'!$I$21</f>
        <v>3807.4711538400002</v>
      </c>
      <c r="Q126" s="36">
        <f>SUMIFS(СВЦЭМ!$D$33:$D$776,СВЦЭМ!$A$33:$A$776,$A126,СВЦЭМ!$B$33:$B$776,Q$119)+'СЕТ СН'!$I$11+СВЦЭМ!$D$10+'СЕТ СН'!$I$5-'СЕТ СН'!$I$21</f>
        <v>3804.5758457400002</v>
      </c>
      <c r="R126" s="36">
        <f>SUMIFS(СВЦЭМ!$D$33:$D$776,СВЦЭМ!$A$33:$A$776,$A126,СВЦЭМ!$B$33:$B$776,R$119)+'СЕТ СН'!$I$11+СВЦЭМ!$D$10+'СЕТ СН'!$I$5-'СЕТ СН'!$I$21</f>
        <v>3802.2943509500001</v>
      </c>
      <c r="S126" s="36">
        <f>SUMIFS(СВЦЭМ!$D$33:$D$776,СВЦЭМ!$A$33:$A$776,$A126,СВЦЭМ!$B$33:$B$776,S$119)+'СЕТ СН'!$I$11+СВЦЭМ!$D$10+'СЕТ СН'!$I$5-'СЕТ СН'!$I$21</f>
        <v>3809.5105854900003</v>
      </c>
      <c r="T126" s="36">
        <f>SUMIFS(СВЦЭМ!$D$33:$D$776,СВЦЭМ!$A$33:$A$776,$A126,СВЦЭМ!$B$33:$B$776,T$119)+'СЕТ СН'!$I$11+СВЦЭМ!$D$10+'СЕТ СН'!$I$5-'СЕТ СН'!$I$21</f>
        <v>3815.9210896100003</v>
      </c>
      <c r="U126" s="36">
        <f>SUMIFS(СВЦЭМ!$D$33:$D$776,СВЦЭМ!$A$33:$A$776,$A126,СВЦЭМ!$B$33:$B$776,U$119)+'СЕТ СН'!$I$11+СВЦЭМ!$D$10+'СЕТ СН'!$I$5-'СЕТ СН'!$I$21</f>
        <v>3817.9933008300004</v>
      </c>
      <c r="V126" s="36">
        <f>SUMIFS(СВЦЭМ!$D$33:$D$776,СВЦЭМ!$A$33:$A$776,$A126,СВЦЭМ!$B$33:$B$776,V$119)+'СЕТ СН'!$I$11+СВЦЭМ!$D$10+'СЕТ СН'!$I$5-'СЕТ СН'!$I$21</f>
        <v>3818.7371500400004</v>
      </c>
      <c r="W126" s="36">
        <f>SUMIFS(СВЦЭМ!$D$33:$D$776,СВЦЭМ!$A$33:$A$776,$A126,СВЦЭМ!$B$33:$B$776,W$119)+'СЕТ СН'!$I$11+СВЦЭМ!$D$10+'СЕТ СН'!$I$5-'СЕТ СН'!$I$21</f>
        <v>3820.3744414800003</v>
      </c>
      <c r="X126" s="36">
        <f>SUMIFS(СВЦЭМ!$D$33:$D$776,СВЦЭМ!$A$33:$A$776,$A126,СВЦЭМ!$B$33:$B$776,X$119)+'СЕТ СН'!$I$11+СВЦЭМ!$D$10+'СЕТ СН'!$I$5-'СЕТ СН'!$I$21</f>
        <v>3809.5674825400001</v>
      </c>
      <c r="Y126" s="36">
        <f>SUMIFS(СВЦЭМ!$D$33:$D$776,СВЦЭМ!$A$33:$A$776,$A126,СВЦЭМ!$B$33:$B$776,Y$119)+'СЕТ СН'!$I$11+СВЦЭМ!$D$10+'СЕТ СН'!$I$5-'СЕТ СН'!$I$21</f>
        <v>3898.5343610800001</v>
      </c>
    </row>
    <row r="127" spans="1:27" ht="15.75" x14ac:dyDescent="0.2">
      <c r="A127" s="35">
        <f t="shared" si="3"/>
        <v>44082</v>
      </c>
      <c r="B127" s="36">
        <f>SUMIFS(СВЦЭМ!$D$33:$D$776,СВЦЭМ!$A$33:$A$776,$A127,СВЦЭМ!$B$33:$B$776,B$119)+'СЕТ СН'!$I$11+СВЦЭМ!$D$10+'СЕТ СН'!$I$5-'СЕТ СН'!$I$21</f>
        <v>3933.22896382</v>
      </c>
      <c r="C127" s="36">
        <f>SUMIFS(СВЦЭМ!$D$33:$D$776,СВЦЭМ!$A$33:$A$776,$A127,СВЦЭМ!$B$33:$B$776,C$119)+'СЕТ СН'!$I$11+СВЦЭМ!$D$10+'СЕТ СН'!$I$5-'СЕТ СН'!$I$21</f>
        <v>3980.1470702900001</v>
      </c>
      <c r="D127" s="36">
        <f>SUMIFS(СВЦЭМ!$D$33:$D$776,СВЦЭМ!$A$33:$A$776,$A127,СВЦЭМ!$B$33:$B$776,D$119)+'СЕТ СН'!$I$11+СВЦЭМ!$D$10+'СЕТ СН'!$I$5-'СЕТ СН'!$I$21</f>
        <v>4035.1590514899999</v>
      </c>
      <c r="E127" s="36">
        <f>SUMIFS(СВЦЭМ!$D$33:$D$776,СВЦЭМ!$A$33:$A$776,$A127,СВЦЭМ!$B$33:$B$776,E$119)+'СЕТ СН'!$I$11+СВЦЭМ!$D$10+'СЕТ СН'!$I$5-'СЕТ СН'!$I$21</f>
        <v>4057.76817003</v>
      </c>
      <c r="F127" s="36">
        <f>SUMIFS(СВЦЭМ!$D$33:$D$776,СВЦЭМ!$A$33:$A$776,$A127,СВЦЭМ!$B$33:$B$776,F$119)+'СЕТ СН'!$I$11+СВЦЭМ!$D$10+'СЕТ СН'!$I$5-'СЕТ СН'!$I$21</f>
        <v>4025.6204043800003</v>
      </c>
      <c r="G127" s="36">
        <f>SUMIFS(СВЦЭМ!$D$33:$D$776,СВЦЭМ!$A$33:$A$776,$A127,СВЦЭМ!$B$33:$B$776,G$119)+'СЕТ СН'!$I$11+СВЦЭМ!$D$10+'СЕТ СН'!$I$5-'СЕТ СН'!$I$21</f>
        <v>3988.1628432100001</v>
      </c>
      <c r="H127" s="36">
        <f>SUMIFS(СВЦЭМ!$D$33:$D$776,СВЦЭМ!$A$33:$A$776,$A127,СВЦЭМ!$B$33:$B$776,H$119)+'СЕТ СН'!$I$11+СВЦЭМ!$D$10+'СЕТ СН'!$I$5-'СЕТ СН'!$I$21</f>
        <v>3941.6208077700003</v>
      </c>
      <c r="I127" s="36">
        <f>SUMIFS(СВЦЭМ!$D$33:$D$776,СВЦЭМ!$A$33:$A$776,$A127,СВЦЭМ!$B$33:$B$776,I$119)+'СЕТ СН'!$I$11+СВЦЭМ!$D$10+'СЕТ СН'!$I$5-'СЕТ СН'!$I$21</f>
        <v>3911.0706442800001</v>
      </c>
      <c r="J127" s="36">
        <f>SUMIFS(СВЦЭМ!$D$33:$D$776,СВЦЭМ!$A$33:$A$776,$A127,СВЦЭМ!$B$33:$B$776,J$119)+'СЕТ СН'!$I$11+СВЦЭМ!$D$10+'СЕТ СН'!$I$5-'СЕТ СН'!$I$21</f>
        <v>3858.2987378300004</v>
      </c>
      <c r="K127" s="36">
        <f>SUMIFS(СВЦЭМ!$D$33:$D$776,СВЦЭМ!$A$33:$A$776,$A127,СВЦЭМ!$B$33:$B$776,K$119)+'СЕТ СН'!$I$11+СВЦЭМ!$D$10+'СЕТ СН'!$I$5-'СЕТ СН'!$I$21</f>
        <v>3857.5291886700002</v>
      </c>
      <c r="L127" s="36">
        <f>SUMIFS(СВЦЭМ!$D$33:$D$776,СВЦЭМ!$A$33:$A$776,$A127,СВЦЭМ!$B$33:$B$776,L$119)+'СЕТ СН'!$I$11+СВЦЭМ!$D$10+'СЕТ СН'!$I$5-'СЕТ СН'!$I$21</f>
        <v>3816.1803266300003</v>
      </c>
      <c r="M127" s="36">
        <f>SUMIFS(СВЦЭМ!$D$33:$D$776,СВЦЭМ!$A$33:$A$776,$A127,СВЦЭМ!$B$33:$B$776,M$119)+'СЕТ СН'!$I$11+СВЦЭМ!$D$10+'СЕТ СН'!$I$5-'СЕТ СН'!$I$21</f>
        <v>3803.2127389400002</v>
      </c>
      <c r="N127" s="36">
        <f>SUMIFS(СВЦЭМ!$D$33:$D$776,СВЦЭМ!$A$33:$A$776,$A127,СВЦЭМ!$B$33:$B$776,N$119)+'СЕТ СН'!$I$11+СВЦЭМ!$D$10+'СЕТ СН'!$I$5-'СЕТ СН'!$I$21</f>
        <v>3736.0779422700002</v>
      </c>
      <c r="O127" s="36">
        <f>SUMIFS(СВЦЭМ!$D$33:$D$776,СВЦЭМ!$A$33:$A$776,$A127,СВЦЭМ!$B$33:$B$776,O$119)+'СЕТ СН'!$I$11+СВЦЭМ!$D$10+'СЕТ СН'!$I$5-'СЕТ СН'!$I$21</f>
        <v>3726.0620439500003</v>
      </c>
      <c r="P127" s="36">
        <f>SUMIFS(СВЦЭМ!$D$33:$D$776,СВЦЭМ!$A$33:$A$776,$A127,СВЦЭМ!$B$33:$B$776,P$119)+'СЕТ СН'!$I$11+СВЦЭМ!$D$10+'СЕТ СН'!$I$5-'СЕТ СН'!$I$21</f>
        <v>3726.7995954900002</v>
      </c>
      <c r="Q127" s="36">
        <f>SUMIFS(СВЦЭМ!$D$33:$D$776,СВЦЭМ!$A$33:$A$776,$A127,СВЦЭМ!$B$33:$B$776,Q$119)+'СЕТ СН'!$I$11+СВЦЭМ!$D$10+'СЕТ СН'!$I$5-'СЕТ СН'!$I$21</f>
        <v>3732.3982244400004</v>
      </c>
      <c r="R127" s="36">
        <f>SUMIFS(СВЦЭМ!$D$33:$D$776,СВЦЭМ!$A$33:$A$776,$A127,СВЦЭМ!$B$33:$B$776,R$119)+'СЕТ СН'!$I$11+СВЦЭМ!$D$10+'СЕТ СН'!$I$5-'СЕТ СН'!$I$21</f>
        <v>3715.21188317</v>
      </c>
      <c r="S127" s="36">
        <f>SUMIFS(СВЦЭМ!$D$33:$D$776,СВЦЭМ!$A$33:$A$776,$A127,СВЦЭМ!$B$33:$B$776,S$119)+'СЕТ СН'!$I$11+СВЦЭМ!$D$10+'СЕТ СН'!$I$5-'СЕТ СН'!$I$21</f>
        <v>3732.2722763900001</v>
      </c>
      <c r="T127" s="36">
        <f>SUMIFS(СВЦЭМ!$D$33:$D$776,СВЦЭМ!$A$33:$A$776,$A127,СВЦЭМ!$B$33:$B$776,T$119)+'СЕТ СН'!$I$11+СВЦЭМ!$D$10+'СЕТ СН'!$I$5-'СЕТ СН'!$I$21</f>
        <v>3741.3689714500001</v>
      </c>
      <c r="U127" s="36">
        <f>SUMIFS(СВЦЭМ!$D$33:$D$776,СВЦЭМ!$A$33:$A$776,$A127,СВЦЭМ!$B$33:$B$776,U$119)+'СЕТ СН'!$I$11+СВЦЭМ!$D$10+'СЕТ СН'!$I$5-'СЕТ СН'!$I$21</f>
        <v>3753.05489429</v>
      </c>
      <c r="V127" s="36">
        <f>SUMIFS(СВЦЭМ!$D$33:$D$776,СВЦЭМ!$A$33:$A$776,$A127,СВЦЭМ!$B$33:$B$776,V$119)+'СЕТ СН'!$I$11+СВЦЭМ!$D$10+'СЕТ СН'!$I$5-'СЕТ СН'!$I$21</f>
        <v>3765.5974664600003</v>
      </c>
      <c r="W127" s="36">
        <f>SUMIFS(СВЦЭМ!$D$33:$D$776,СВЦЭМ!$A$33:$A$776,$A127,СВЦЭМ!$B$33:$B$776,W$119)+'СЕТ СН'!$I$11+СВЦЭМ!$D$10+'СЕТ СН'!$I$5-'СЕТ СН'!$I$21</f>
        <v>3761.5265658000003</v>
      </c>
      <c r="X127" s="36">
        <f>SUMIFS(СВЦЭМ!$D$33:$D$776,СВЦЭМ!$A$33:$A$776,$A127,СВЦЭМ!$B$33:$B$776,X$119)+'СЕТ СН'!$I$11+СВЦЭМ!$D$10+'СЕТ СН'!$I$5-'СЕТ СН'!$I$21</f>
        <v>3764.1989460600003</v>
      </c>
      <c r="Y127" s="36">
        <f>SUMIFS(СВЦЭМ!$D$33:$D$776,СВЦЭМ!$A$33:$A$776,$A127,СВЦЭМ!$B$33:$B$776,Y$119)+'СЕТ СН'!$I$11+СВЦЭМ!$D$10+'СЕТ СН'!$I$5-'СЕТ СН'!$I$21</f>
        <v>3857.9145438</v>
      </c>
    </row>
    <row r="128" spans="1:27" ht="15.75" x14ac:dyDescent="0.2">
      <c r="A128" s="35">
        <f t="shared" si="3"/>
        <v>44083</v>
      </c>
      <c r="B128" s="36">
        <f>SUMIFS(СВЦЭМ!$D$33:$D$776,СВЦЭМ!$A$33:$A$776,$A128,СВЦЭМ!$B$33:$B$776,B$119)+'СЕТ СН'!$I$11+СВЦЭМ!$D$10+'СЕТ СН'!$I$5-'СЕТ СН'!$I$21</f>
        <v>3938.3870085100002</v>
      </c>
      <c r="C128" s="36">
        <f>SUMIFS(СВЦЭМ!$D$33:$D$776,СВЦЭМ!$A$33:$A$776,$A128,СВЦЭМ!$B$33:$B$776,C$119)+'СЕТ СН'!$I$11+СВЦЭМ!$D$10+'СЕТ СН'!$I$5-'СЕТ СН'!$I$21</f>
        <v>3973.1965111500003</v>
      </c>
      <c r="D128" s="36">
        <f>SUMIFS(СВЦЭМ!$D$33:$D$776,СВЦЭМ!$A$33:$A$776,$A128,СВЦЭМ!$B$33:$B$776,D$119)+'СЕТ СН'!$I$11+СВЦЭМ!$D$10+'СЕТ СН'!$I$5-'СЕТ СН'!$I$21</f>
        <v>4007.1570391900004</v>
      </c>
      <c r="E128" s="36">
        <f>SUMIFS(СВЦЭМ!$D$33:$D$776,СВЦЭМ!$A$33:$A$776,$A128,СВЦЭМ!$B$33:$B$776,E$119)+'СЕТ СН'!$I$11+СВЦЭМ!$D$10+'СЕТ СН'!$I$5-'СЕТ СН'!$I$21</f>
        <v>4021.2228638700003</v>
      </c>
      <c r="F128" s="36">
        <f>SUMIFS(СВЦЭМ!$D$33:$D$776,СВЦЭМ!$A$33:$A$776,$A128,СВЦЭМ!$B$33:$B$776,F$119)+'СЕТ СН'!$I$11+СВЦЭМ!$D$10+'СЕТ СН'!$I$5-'СЕТ СН'!$I$21</f>
        <v>3997.0360631600001</v>
      </c>
      <c r="G128" s="36">
        <f>SUMIFS(СВЦЭМ!$D$33:$D$776,СВЦЭМ!$A$33:$A$776,$A128,СВЦЭМ!$B$33:$B$776,G$119)+'СЕТ СН'!$I$11+СВЦЭМ!$D$10+'СЕТ СН'!$I$5-'СЕТ СН'!$I$21</f>
        <v>3985.3289311100002</v>
      </c>
      <c r="H128" s="36">
        <f>SUMIFS(СВЦЭМ!$D$33:$D$776,СВЦЭМ!$A$33:$A$776,$A128,СВЦЭМ!$B$33:$B$776,H$119)+'СЕТ СН'!$I$11+СВЦЭМ!$D$10+'СЕТ СН'!$I$5-'СЕТ СН'!$I$21</f>
        <v>3960.8238314500004</v>
      </c>
      <c r="I128" s="36">
        <f>SUMIFS(СВЦЭМ!$D$33:$D$776,СВЦЭМ!$A$33:$A$776,$A128,СВЦЭМ!$B$33:$B$776,I$119)+'СЕТ СН'!$I$11+СВЦЭМ!$D$10+'СЕТ СН'!$I$5-'СЕТ СН'!$I$21</f>
        <v>3952.2276126500001</v>
      </c>
      <c r="J128" s="36">
        <f>SUMIFS(СВЦЭМ!$D$33:$D$776,СВЦЭМ!$A$33:$A$776,$A128,СВЦЭМ!$B$33:$B$776,J$119)+'СЕТ СН'!$I$11+СВЦЭМ!$D$10+'СЕТ СН'!$I$5-'СЕТ СН'!$I$21</f>
        <v>3904.4766936700003</v>
      </c>
      <c r="K128" s="36">
        <f>SUMIFS(СВЦЭМ!$D$33:$D$776,СВЦЭМ!$A$33:$A$776,$A128,СВЦЭМ!$B$33:$B$776,K$119)+'СЕТ СН'!$I$11+СВЦЭМ!$D$10+'СЕТ СН'!$I$5-'СЕТ СН'!$I$21</f>
        <v>3894.1095024700003</v>
      </c>
      <c r="L128" s="36">
        <f>SUMIFS(СВЦЭМ!$D$33:$D$776,СВЦЭМ!$A$33:$A$776,$A128,СВЦЭМ!$B$33:$B$776,L$119)+'СЕТ СН'!$I$11+СВЦЭМ!$D$10+'СЕТ СН'!$I$5-'СЕТ СН'!$I$21</f>
        <v>3876.64210731</v>
      </c>
      <c r="M128" s="36">
        <f>SUMIFS(СВЦЭМ!$D$33:$D$776,СВЦЭМ!$A$33:$A$776,$A128,СВЦЭМ!$B$33:$B$776,M$119)+'СЕТ СН'!$I$11+СВЦЭМ!$D$10+'СЕТ СН'!$I$5-'СЕТ СН'!$I$21</f>
        <v>3817.8448062800003</v>
      </c>
      <c r="N128" s="36">
        <f>SUMIFS(СВЦЭМ!$D$33:$D$776,СВЦЭМ!$A$33:$A$776,$A128,СВЦЭМ!$B$33:$B$776,N$119)+'СЕТ СН'!$I$11+СВЦЭМ!$D$10+'СЕТ СН'!$I$5-'СЕТ СН'!$I$21</f>
        <v>3755.3526382500004</v>
      </c>
      <c r="O128" s="36">
        <f>SUMIFS(СВЦЭМ!$D$33:$D$776,СВЦЭМ!$A$33:$A$776,$A128,СВЦЭМ!$B$33:$B$776,O$119)+'СЕТ СН'!$I$11+СВЦЭМ!$D$10+'СЕТ СН'!$I$5-'СЕТ СН'!$I$21</f>
        <v>3752.9978206700002</v>
      </c>
      <c r="P128" s="36">
        <f>SUMIFS(СВЦЭМ!$D$33:$D$776,СВЦЭМ!$A$33:$A$776,$A128,СВЦЭМ!$B$33:$B$776,P$119)+'СЕТ СН'!$I$11+СВЦЭМ!$D$10+'СЕТ СН'!$I$5-'СЕТ СН'!$I$21</f>
        <v>3754.2795122900002</v>
      </c>
      <c r="Q128" s="36">
        <f>SUMIFS(СВЦЭМ!$D$33:$D$776,СВЦЭМ!$A$33:$A$776,$A128,СВЦЭМ!$B$33:$B$776,Q$119)+'СЕТ СН'!$I$11+СВЦЭМ!$D$10+'СЕТ СН'!$I$5-'СЕТ СН'!$I$21</f>
        <v>3759.7343063400003</v>
      </c>
      <c r="R128" s="36">
        <f>SUMIFS(СВЦЭМ!$D$33:$D$776,СВЦЭМ!$A$33:$A$776,$A128,СВЦЭМ!$B$33:$B$776,R$119)+'СЕТ СН'!$I$11+СВЦЭМ!$D$10+'СЕТ СН'!$I$5-'СЕТ СН'!$I$21</f>
        <v>3748.7407252800003</v>
      </c>
      <c r="S128" s="36">
        <f>SUMIFS(СВЦЭМ!$D$33:$D$776,СВЦЭМ!$A$33:$A$776,$A128,СВЦЭМ!$B$33:$B$776,S$119)+'СЕТ СН'!$I$11+СВЦЭМ!$D$10+'СЕТ СН'!$I$5-'СЕТ СН'!$I$21</f>
        <v>3748.4311481200002</v>
      </c>
      <c r="T128" s="36">
        <f>SUMIFS(СВЦЭМ!$D$33:$D$776,СВЦЭМ!$A$33:$A$776,$A128,СВЦЭМ!$B$33:$B$776,T$119)+'СЕТ СН'!$I$11+СВЦЭМ!$D$10+'СЕТ СН'!$I$5-'СЕТ СН'!$I$21</f>
        <v>3754.4522269900003</v>
      </c>
      <c r="U128" s="36">
        <f>SUMIFS(СВЦЭМ!$D$33:$D$776,СВЦЭМ!$A$33:$A$776,$A128,СВЦЭМ!$B$33:$B$776,U$119)+'СЕТ СН'!$I$11+СВЦЭМ!$D$10+'СЕТ СН'!$I$5-'СЕТ СН'!$I$21</f>
        <v>3769.8236390800002</v>
      </c>
      <c r="V128" s="36">
        <f>SUMIFS(СВЦЭМ!$D$33:$D$776,СВЦЭМ!$A$33:$A$776,$A128,СВЦЭМ!$B$33:$B$776,V$119)+'СЕТ СН'!$I$11+СВЦЭМ!$D$10+'СЕТ СН'!$I$5-'СЕТ СН'!$I$21</f>
        <v>3765.9856053000003</v>
      </c>
      <c r="W128" s="36">
        <f>SUMIFS(СВЦЭМ!$D$33:$D$776,СВЦЭМ!$A$33:$A$776,$A128,СВЦЭМ!$B$33:$B$776,W$119)+'СЕТ СН'!$I$11+СВЦЭМ!$D$10+'СЕТ СН'!$I$5-'СЕТ СН'!$I$21</f>
        <v>3760.8117442500002</v>
      </c>
      <c r="X128" s="36">
        <f>SUMIFS(СВЦЭМ!$D$33:$D$776,СВЦЭМ!$A$33:$A$776,$A128,СВЦЭМ!$B$33:$B$776,X$119)+'СЕТ СН'!$I$11+СВЦЭМ!$D$10+'СЕТ СН'!$I$5-'СЕТ СН'!$I$21</f>
        <v>3782.37582806</v>
      </c>
      <c r="Y128" s="36">
        <f>SUMIFS(СВЦЭМ!$D$33:$D$776,СВЦЭМ!$A$33:$A$776,$A128,СВЦЭМ!$B$33:$B$776,Y$119)+'СЕТ СН'!$I$11+СВЦЭМ!$D$10+'СЕТ СН'!$I$5-'СЕТ СН'!$I$21</f>
        <v>3882.0814688600003</v>
      </c>
    </row>
    <row r="129" spans="1:25" ht="15.75" x14ac:dyDescent="0.2">
      <c r="A129" s="35">
        <f t="shared" si="3"/>
        <v>44084</v>
      </c>
      <c r="B129" s="36">
        <f>SUMIFS(СВЦЭМ!$D$33:$D$776,СВЦЭМ!$A$33:$A$776,$A129,СВЦЭМ!$B$33:$B$776,B$119)+'СЕТ СН'!$I$11+СВЦЭМ!$D$10+'СЕТ СН'!$I$5-'СЕТ СН'!$I$21</f>
        <v>3900.1984618700003</v>
      </c>
      <c r="C129" s="36">
        <f>SUMIFS(СВЦЭМ!$D$33:$D$776,СВЦЭМ!$A$33:$A$776,$A129,СВЦЭМ!$B$33:$B$776,C$119)+'СЕТ СН'!$I$11+СВЦЭМ!$D$10+'СЕТ СН'!$I$5-'СЕТ СН'!$I$21</f>
        <v>3949.62867314</v>
      </c>
      <c r="D129" s="36">
        <f>SUMIFS(СВЦЭМ!$D$33:$D$776,СВЦЭМ!$A$33:$A$776,$A129,СВЦЭМ!$B$33:$B$776,D$119)+'СЕТ СН'!$I$11+СВЦЭМ!$D$10+'СЕТ СН'!$I$5-'СЕТ СН'!$I$21</f>
        <v>3971.2551606300003</v>
      </c>
      <c r="E129" s="36">
        <f>SUMIFS(СВЦЭМ!$D$33:$D$776,СВЦЭМ!$A$33:$A$776,$A129,СВЦЭМ!$B$33:$B$776,E$119)+'СЕТ СН'!$I$11+СВЦЭМ!$D$10+'СЕТ СН'!$I$5-'СЕТ СН'!$I$21</f>
        <v>3981.2418833900001</v>
      </c>
      <c r="F129" s="36">
        <f>SUMIFS(СВЦЭМ!$D$33:$D$776,СВЦЭМ!$A$33:$A$776,$A129,СВЦЭМ!$B$33:$B$776,F$119)+'СЕТ СН'!$I$11+СВЦЭМ!$D$10+'СЕТ СН'!$I$5-'СЕТ СН'!$I$21</f>
        <v>3982.9294610699999</v>
      </c>
      <c r="G129" s="36">
        <f>SUMIFS(СВЦЭМ!$D$33:$D$776,СВЦЭМ!$A$33:$A$776,$A129,СВЦЭМ!$B$33:$B$776,G$119)+'СЕТ СН'!$I$11+СВЦЭМ!$D$10+'СЕТ СН'!$I$5-'СЕТ СН'!$I$21</f>
        <v>3961.1094059400002</v>
      </c>
      <c r="H129" s="36">
        <f>SUMIFS(СВЦЭМ!$D$33:$D$776,СВЦЭМ!$A$33:$A$776,$A129,СВЦЭМ!$B$33:$B$776,H$119)+'СЕТ СН'!$I$11+СВЦЭМ!$D$10+'СЕТ СН'!$I$5-'СЕТ СН'!$I$21</f>
        <v>3914.1172765700003</v>
      </c>
      <c r="I129" s="36">
        <f>SUMIFS(СВЦЭМ!$D$33:$D$776,СВЦЭМ!$A$33:$A$776,$A129,СВЦЭМ!$B$33:$B$776,I$119)+'СЕТ СН'!$I$11+СВЦЭМ!$D$10+'СЕТ СН'!$I$5-'СЕТ СН'!$I$21</f>
        <v>3870.6329655700001</v>
      </c>
      <c r="J129" s="36">
        <f>SUMIFS(СВЦЭМ!$D$33:$D$776,СВЦЭМ!$A$33:$A$776,$A129,СВЦЭМ!$B$33:$B$776,J$119)+'СЕТ СН'!$I$11+СВЦЭМ!$D$10+'СЕТ СН'!$I$5-'СЕТ СН'!$I$21</f>
        <v>3849.7910896100002</v>
      </c>
      <c r="K129" s="36">
        <f>SUMIFS(СВЦЭМ!$D$33:$D$776,СВЦЭМ!$A$33:$A$776,$A129,СВЦЭМ!$B$33:$B$776,K$119)+'СЕТ СН'!$I$11+СВЦЭМ!$D$10+'СЕТ СН'!$I$5-'СЕТ СН'!$I$21</f>
        <v>3857.60469349</v>
      </c>
      <c r="L129" s="36">
        <f>SUMIFS(СВЦЭМ!$D$33:$D$776,СВЦЭМ!$A$33:$A$776,$A129,СВЦЭМ!$B$33:$B$776,L$119)+'СЕТ СН'!$I$11+СВЦЭМ!$D$10+'СЕТ СН'!$I$5-'СЕТ СН'!$I$21</f>
        <v>3863.1689991800004</v>
      </c>
      <c r="M129" s="36">
        <f>SUMIFS(СВЦЭМ!$D$33:$D$776,СВЦЭМ!$A$33:$A$776,$A129,СВЦЭМ!$B$33:$B$776,M$119)+'СЕТ СН'!$I$11+СВЦЭМ!$D$10+'СЕТ СН'!$I$5-'СЕТ СН'!$I$21</f>
        <v>3816.6294783900003</v>
      </c>
      <c r="N129" s="36">
        <f>SUMIFS(СВЦЭМ!$D$33:$D$776,СВЦЭМ!$A$33:$A$776,$A129,СВЦЭМ!$B$33:$B$776,N$119)+'СЕТ СН'!$I$11+СВЦЭМ!$D$10+'СЕТ СН'!$I$5-'СЕТ СН'!$I$21</f>
        <v>3738.4916805500002</v>
      </c>
      <c r="O129" s="36">
        <f>SUMIFS(СВЦЭМ!$D$33:$D$776,СВЦЭМ!$A$33:$A$776,$A129,СВЦЭМ!$B$33:$B$776,O$119)+'СЕТ СН'!$I$11+СВЦЭМ!$D$10+'СЕТ СН'!$I$5-'СЕТ СН'!$I$21</f>
        <v>3724.9017431500001</v>
      </c>
      <c r="P129" s="36">
        <f>SUMIFS(СВЦЭМ!$D$33:$D$776,СВЦЭМ!$A$33:$A$776,$A129,СВЦЭМ!$B$33:$B$776,P$119)+'СЕТ СН'!$I$11+СВЦЭМ!$D$10+'СЕТ СН'!$I$5-'СЕТ СН'!$I$21</f>
        <v>3726.7835321100001</v>
      </c>
      <c r="Q129" s="36">
        <f>SUMIFS(СВЦЭМ!$D$33:$D$776,СВЦЭМ!$A$33:$A$776,$A129,СВЦЭМ!$B$33:$B$776,Q$119)+'СЕТ СН'!$I$11+СВЦЭМ!$D$10+'СЕТ СН'!$I$5-'СЕТ СН'!$I$21</f>
        <v>3734.0309222800001</v>
      </c>
      <c r="R129" s="36">
        <f>SUMIFS(СВЦЭМ!$D$33:$D$776,СВЦЭМ!$A$33:$A$776,$A129,СВЦЭМ!$B$33:$B$776,R$119)+'СЕТ СН'!$I$11+СВЦЭМ!$D$10+'СЕТ СН'!$I$5-'СЕТ СН'!$I$21</f>
        <v>3725.5594656800004</v>
      </c>
      <c r="S129" s="36">
        <f>SUMIFS(СВЦЭМ!$D$33:$D$776,СВЦЭМ!$A$33:$A$776,$A129,СВЦЭМ!$B$33:$B$776,S$119)+'СЕТ СН'!$I$11+СВЦЭМ!$D$10+'СЕТ СН'!$I$5-'СЕТ СН'!$I$21</f>
        <v>3720.7225881700001</v>
      </c>
      <c r="T129" s="36">
        <f>SUMIFS(СВЦЭМ!$D$33:$D$776,СВЦЭМ!$A$33:$A$776,$A129,СВЦЭМ!$B$33:$B$776,T$119)+'СЕТ СН'!$I$11+СВЦЭМ!$D$10+'СЕТ СН'!$I$5-'СЕТ СН'!$I$21</f>
        <v>3723.3752029500001</v>
      </c>
      <c r="U129" s="36">
        <f>SUMIFS(СВЦЭМ!$D$33:$D$776,СВЦЭМ!$A$33:$A$776,$A129,СВЦЭМ!$B$33:$B$776,U$119)+'СЕТ СН'!$I$11+СВЦЭМ!$D$10+'СЕТ СН'!$I$5-'СЕТ СН'!$I$21</f>
        <v>3742.7765139000003</v>
      </c>
      <c r="V129" s="36">
        <f>SUMIFS(СВЦЭМ!$D$33:$D$776,СВЦЭМ!$A$33:$A$776,$A129,СВЦЭМ!$B$33:$B$776,V$119)+'СЕТ СН'!$I$11+СВЦЭМ!$D$10+'СЕТ СН'!$I$5-'СЕТ СН'!$I$21</f>
        <v>3755.6272516400004</v>
      </c>
      <c r="W129" s="36">
        <f>SUMIFS(СВЦЭМ!$D$33:$D$776,СВЦЭМ!$A$33:$A$776,$A129,СВЦЭМ!$B$33:$B$776,W$119)+'СЕТ СН'!$I$11+СВЦЭМ!$D$10+'СЕТ СН'!$I$5-'СЕТ СН'!$I$21</f>
        <v>3746.6725330600002</v>
      </c>
      <c r="X129" s="36">
        <f>SUMIFS(СВЦЭМ!$D$33:$D$776,СВЦЭМ!$A$33:$A$776,$A129,СВЦЭМ!$B$33:$B$776,X$119)+'СЕТ СН'!$I$11+СВЦЭМ!$D$10+'СЕТ СН'!$I$5-'СЕТ СН'!$I$21</f>
        <v>3760.4865894000004</v>
      </c>
      <c r="Y129" s="36">
        <f>SUMIFS(СВЦЭМ!$D$33:$D$776,СВЦЭМ!$A$33:$A$776,$A129,СВЦЭМ!$B$33:$B$776,Y$119)+'СЕТ СН'!$I$11+СВЦЭМ!$D$10+'СЕТ СН'!$I$5-'СЕТ СН'!$I$21</f>
        <v>3847.0710454600003</v>
      </c>
    </row>
    <row r="130" spans="1:25" ht="15.75" x14ac:dyDescent="0.2">
      <c r="A130" s="35">
        <f t="shared" si="3"/>
        <v>44085</v>
      </c>
      <c r="B130" s="36">
        <f>SUMIFS(СВЦЭМ!$D$33:$D$776,СВЦЭМ!$A$33:$A$776,$A130,СВЦЭМ!$B$33:$B$776,B$119)+'СЕТ СН'!$I$11+СВЦЭМ!$D$10+'СЕТ СН'!$I$5-'СЕТ СН'!$I$21</f>
        <v>3907.6213107900003</v>
      </c>
      <c r="C130" s="36">
        <f>SUMIFS(СВЦЭМ!$D$33:$D$776,СВЦЭМ!$A$33:$A$776,$A130,СВЦЭМ!$B$33:$B$776,C$119)+'СЕТ СН'!$I$11+СВЦЭМ!$D$10+'СЕТ СН'!$I$5-'СЕТ СН'!$I$21</f>
        <v>3928.3063017000004</v>
      </c>
      <c r="D130" s="36">
        <f>SUMIFS(СВЦЭМ!$D$33:$D$776,СВЦЭМ!$A$33:$A$776,$A130,СВЦЭМ!$B$33:$B$776,D$119)+'СЕТ СН'!$I$11+СВЦЭМ!$D$10+'СЕТ СН'!$I$5-'СЕТ СН'!$I$21</f>
        <v>3941.45094737</v>
      </c>
      <c r="E130" s="36">
        <f>SUMIFS(СВЦЭМ!$D$33:$D$776,СВЦЭМ!$A$33:$A$776,$A130,СВЦЭМ!$B$33:$B$776,E$119)+'СЕТ СН'!$I$11+СВЦЭМ!$D$10+'СЕТ СН'!$I$5-'СЕТ СН'!$I$21</f>
        <v>3965.3553931800002</v>
      </c>
      <c r="F130" s="36">
        <f>SUMIFS(СВЦЭМ!$D$33:$D$776,СВЦЭМ!$A$33:$A$776,$A130,СВЦЭМ!$B$33:$B$776,F$119)+'СЕТ СН'!$I$11+СВЦЭМ!$D$10+'СЕТ СН'!$I$5-'СЕТ СН'!$I$21</f>
        <v>3969.7785622600004</v>
      </c>
      <c r="G130" s="36">
        <f>SUMIFS(СВЦЭМ!$D$33:$D$776,СВЦЭМ!$A$33:$A$776,$A130,СВЦЭМ!$B$33:$B$776,G$119)+'СЕТ СН'!$I$11+СВЦЭМ!$D$10+'СЕТ СН'!$I$5-'СЕТ СН'!$I$21</f>
        <v>3952.42410638</v>
      </c>
      <c r="H130" s="36">
        <f>SUMIFS(СВЦЭМ!$D$33:$D$776,СВЦЭМ!$A$33:$A$776,$A130,СВЦЭМ!$B$33:$B$776,H$119)+'СЕТ СН'!$I$11+СВЦЭМ!$D$10+'СЕТ СН'!$I$5-'СЕТ СН'!$I$21</f>
        <v>3901.2599052200003</v>
      </c>
      <c r="I130" s="36">
        <f>SUMIFS(СВЦЭМ!$D$33:$D$776,СВЦЭМ!$A$33:$A$776,$A130,СВЦЭМ!$B$33:$B$776,I$119)+'СЕТ СН'!$I$11+СВЦЭМ!$D$10+'СЕТ СН'!$I$5-'СЕТ СН'!$I$21</f>
        <v>3846.6470601600004</v>
      </c>
      <c r="J130" s="36">
        <f>SUMIFS(СВЦЭМ!$D$33:$D$776,СВЦЭМ!$A$33:$A$776,$A130,СВЦЭМ!$B$33:$B$776,J$119)+'СЕТ СН'!$I$11+СВЦЭМ!$D$10+'СЕТ СН'!$I$5-'СЕТ СН'!$I$21</f>
        <v>3808.6873395400003</v>
      </c>
      <c r="K130" s="36">
        <f>SUMIFS(СВЦЭМ!$D$33:$D$776,СВЦЭМ!$A$33:$A$776,$A130,СВЦЭМ!$B$33:$B$776,K$119)+'СЕТ СН'!$I$11+СВЦЭМ!$D$10+'СЕТ СН'!$I$5-'СЕТ СН'!$I$21</f>
        <v>3802.2828231500002</v>
      </c>
      <c r="L130" s="36">
        <f>SUMIFS(СВЦЭМ!$D$33:$D$776,СВЦЭМ!$A$33:$A$776,$A130,СВЦЭМ!$B$33:$B$776,L$119)+'СЕТ СН'!$I$11+СВЦЭМ!$D$10+'СЕТ СН'!$I$5-'СЕТ СН'!$I$21</f>
        <v>3835.0703016000002</v>
      </c>
      <c r="M130" s="36">
        <f>SUMIFS(СВЦЭМ!$D$33:$D$776,СВЦЭМ!$A$33:$A$776,$A130,СВЦЭМ!$B$33:$B$776,M$119)+'СЕТ СН'!$I$11+СВЦЭМ!$D$10+'СЕТ СН'!$I$5-'СЕТ СН'!$I$21</f>
        <v>3795.19548424</v>
      </c>
      <c r="N130" s="36">
        <f>SUMIFS(СВЦЭМ!$D$33:$D$776,СВЦЭМ!$A$33:$A$776,$A130,СВЦЭМ!$B$33:$B$776,N$119)+'СЕТ СН'!$I$11+СВЦЭМ!$D$10+'СЕТ СН'!$I$5-'СЕТ СН'!$I$21</f>
        <v>3747.00251596</v>
      </c>
      <c r="O130" s="36">
        <f>SUMIFS(СВЦЭМ!$D$33:$D$776,СВЦЭМ!$A$33:$A$776,$A130,СВЦЭМ!$B$33:$B$776,O$119)+'СЕТ СН'!$I$11+СВЦЭМ!$D$10+'СЕТ СН'!$I$5-'СЕТ СН'!$I$21</f>
        <v>3727.86195787</v>
      </c>
      <c r="P130" s="36">
        <f>SUMIFS(СВЦЭМ!$D$33:$D$776,СВЦЭМ!$A$33:$A$776,$A130,СВЦЭМ!$B$33:$B$776,P$119)+'СЕТ СН'!$I$11+СВЦЭМ!$D$10+'СЕТ СН'!$I$5-'СЕТ СН'!$I$21</f>
        <v>3724.9448577900002</v>
      </c>
      <c r="Q130" s="36">
        <f>SUMIFS(СВЦЭМ!$D$33:$D$776,СВЦЭМ!$A$33:$A$776,$A130,СВЦЭМ!$B$33:$B$776,Q$119)+'СЕТ СН'!$I$11+СВЦЭМ!$D$10+'СЕТ СН'!$I$5-'СЕТ СН'!$I$21</f>
        <v>3723.2895438</v>
      </c>
      <c r="R130" s="36">
        <f>SUMIFS(СВЦЭМ!$D$33:$D$776,СВЦЭМ!$A$33:$A$776,$A130,СВЦЭМ!$B$33:$B$776,R$119)+'СЕТ СН'!$I$11+СВЦЭМ!$D$10+'СЕТ СН'!$I$5-'СЕТ СН'!$I$21</f>
        <v>3716.8790193499999</v>
      </c>
      <c r="S130" s="36">
        <f>SUMIFS(СВЦЭМ!$D$33:$D$776,СВЦЭМ!$A$33:$A$776,$A130,СВЦЭМ!$B$33:$B$776,S$119)+'СЕТ СН'!$I$11+СВЦЭМ!$D$10+'СЕТ СН'!$I$5-'СЕТ СН'!$I$21</f>
        <v>3716.8502038200004</v>
      </c>
      <c r="T130" s="36">
        <f>SUMIFS(СВЦЭМ!$D$33:$D$776,СВЦЭМ!$A$33:$A$776,$A130,СВЦЭМ!$B$33:$B$776,T$119)+'СЕТ СН'!$I$11+СВЦЭМ!$D$10+'СЕТ СН'!$I$5-'СЕТ СН'!$I$21</f>
        <v>3711.2606092800002</v>
      </c>
      <c r="U130" s="36">
        <f>SUMIFS(СВЦЭМ!$D$33:$D$776,СВЦЭМ!$A$33:$A$776,$A130,СВЦЭМ!$B$33:$B$776,U$119)+'СЕТ СН'!$I$11+СВЦЭМ!$D$10+'СЕТ СН'!$I$5-'СЕТ СН'!$I$21</f>
        <v>3717.33687766</v>
      </c>
      <c r="V130" s="36">
        <f>SUMIFS(СВЦЭМ!$D$33:$D$776,СВЦЭМ!$A$33:$A$776,$A130,СВЦЭМ!$B$33:$B$776,V$119)+'СЕТ СН'!$I$11+СВЦЭМ!$D$10+'СЕТ СН'!$I$5-'СЕТ СН'!$I$21</f>
        <v>3732.1410186600001</v>
      </c>
      <c r="W130" s="36">
        <f>SUMIFS(СВЦЭМ!$D$33:$D$776,СВЦЭМ!$A$33:$A$776,$A130,СВЦЭМ!$B$33:$B$776,W$119)+'СЕТ СН'!$I$11+СВЦЭМ!$D$10+'СЕТ СН'!$I$5-'СЕТ СН'!$I$21</f>
        <v>3726.7063840600003</v>
      </c>
      <c r="X130" s="36">
        <f>SUMIFS(СВЦЭМ!$D$33:$D$776,СВЦЭМ!$A$33:$A$776,$A130,СВЦЭМ!$B$33:$B$776,X$119)+'СЕТ СН'!$I$11+СВЦЭМ!$D$10+'СЕТ СН'!$I$5-'СЕТ СН'!$I$21</f>
        <v>3730.3054127900004</v>
      </c>
      <c r="Y130" s="36">
        <f>SUMIFS(СВЦЭМ!$D$33:$D$776,СВЦЭМ!$A$33:$A$776,$A130,СВЦЭМ!$B$33:$B$776,Y$119)+'СЕТ СН'!$I$11+СВЦЭМ!$D$10+'СЕТ СН'!$I$5-'СЕТ СН'!$I$21</f>
        <v>3772.9221951700001</v>
      </c>
    </row>
    <row r="131" spans="1:25" ht="15.75" x14ac:dyDescent="0.2">
      <c r="A131" s="35">
        <f t="shared" si="3"/>
        <v>44086</v>
      </c>
      <c r="B131" s="36">
        <f>SUMIFS(СВЦЭМ!$D$33:$D$776,СВЦЭМ!$A$33:$A$776,$A131,СВЦЭМ!$B$33:$B$776,B$119)+'СЕТ СН'!$I$11+СВЦЭМ!$D$10+'СЕТ СН'!$I$5-'СЕТ СН'!$I$21</f>
        <v>3879.5938298000001</v>
      </c>
      <c r="C131" s="36">
        <f>SUMIFS(СВЦЭМ!$D$33:$D$776,СВЦЭМ!$A$33:$A$776,$A131,СВЦЭМ!$B$33:$B$776,C$119)+'СЕТ СН'!$I$11+СВЦЭМ!$D$10+'СЕТ СН'!$I$5-'СЕТ СН'!$I$21</f>
        <v>3917.9562358500002</v>
      </c>
      <c r="D131" s="36">
        <f>SUMIFS(СВЦЭМ!$D$33:$D$776,СВЦЭМ!$A$33:$A$776,$A131,СВЦЭМ!$B$33:$B$776,D$119)+'СЕТ СН'!$I$11+СВЦЭМ!$D$10+'СЕТ СН'!$I$5-'СЕТ СН'!$I$21</f>
        <v>3936.2684024600003</v>
      </c>
      <c r="E131" s="36">
        <f>SUMIFS(СВЦЭМ!$D$33:$D$776,СВЦЭМ!$A$33:$A$776,$A131,СВЦЭМ!$B$33:$B$776,E$119)+'СЕТ СН'!$I$11+СВЦЭМ!$D$10+'СЕТ СН'!$I$5-'СЕТ СН'!$I$21</f>
        <v>3958.5532173900001</v>
      </c>
      <c r="F131" s="36">
        <f>SUMIFS(СВЦЭМ!$D$33:$D$776,СВЦЭМ!$A$33:$A$776,$A131,СВЦЭМ!$B$33:$B$776,F$119)+'СЕТ СН'!$I$11+СВЦЭМ!$D$10+'СЕТ СН'!$I$5-'СЕТ СН'!$I$21</f>
        <v>3972.1567642500004</v>
      </c>
      <c r="G131" s="36">
        <f>SUMIFS(СВЦЭМ!$D$33:$D$776,СВЦЭМ!$A$33:$A$776,$A131,СВЦЭМ!$B$33:$B$776,G$119)+'СЕТ СН'!$I$11+СВЦЭМ!$D$10+'СЕТ СН'!$I$5-'СЕТ СН'!$I$21</f>
        <v>3960.5038671700004</v>
      </c>
      <c r="H131" s="36">
        <f>SUMIFS(СВЦЭМ!$D$33:$D$776,СВЦЭМ!$A$33:$A$776,$A131,СВЦЭМ!$B$33:$B$776,H$119)+'СЕТ СН'!$I$11+СВЦЭМ!$D$10+'СЕТ СН'!$I$5-'СЕТ СН'!$I$21</f>
        <v>3922.8178600000001</v>
      </c>
      <c r="I131" s="36">
        <f>SUMIFS(СВЦЭМ!$D$33:$D$776,СВЦЭМ!$A$33:$A$776,$A131,СВЦЭМ!$B$33:$B$776,I$119)+'СЕТ СН'!$I$11+СВЦЭМ!$D$10+'СЕТ СН'!$I$5-'СЕТ СН'!$I$21</f>
        <v>3885.3134607800002</v>
      </c>
      <c r="J131" s="36">
        <f>SUMIFS(СВЦЭМ!$D$33:$D$776,СВЦЭМ!$A$33:$A$776,$A131,СВЦЭМ!$B$33:$B$776,J$119)+'СЕТ СН'!$I$11+СВЦЭМ!$D$10+'СЕТ СН'!$I$5-'СЕТ СН'!$I$21</f>
        <v>3839.9840880900001</v>
      </c>
      <c r="K131" s="36">
        <f>SUMIFS(СВЦЭМ!$D$33:$D$776,СВЦЭМ!$A$33:$A$776,$A131,СВЦЭМ!$B$33:$B$776,K$119)+'СЕТ СН'!$I$11+СВЦЭМ!$D$10+'СЕТ СН'!$I$5-'СЕТ СН'!$I$21</f>
        <v>3814.8390443400003</v>
      </c>
      <c r="L131" s="36">
        <f>SUMIFS(СВЦЭМ!$D$33:$D$776,СВЦЭМ!$A$33:$A$776,$A131,СВЦЭМ!$B$33:$B$776,L$119)+'СЕТ СН'!$I$11+СВЦЭМ!$D$10+'СЕТ СН'!$I$5-'СЕТ СН'!$I$21</f>
        <v>3795.3735372600004</v>
      </c>
      <c r="M131" s="36">
        <f>SUMIFS(СВЦЭМ!$D$33:$D$776,СВЦЭМ!$A$33:$A$776,$A131,СВЦЭМ!$B$33:$B$776,M$119)+'СЕТ СН'!$I$11+СВЦЭМ!$D$10+'СЕТ СН'!$I$5-'СЕТ СН'!$I$21</f>
        <v>3754.20957524</v>
      </c>
      <c r="N131" s="36">
        <f>SUMIFS(СВЦЭМ!$D$33:$D$776,СВЦЭМ!$A$33:$A$776,$A131,СВЦЭМ!$B$33:$B$776,N$119)+'СЕТ СН'!$I$11+СВЦЭМ!$D$10+'СЕТ СН'!$I$5-'СЕТ СН'!$I$21</f>
        <v>3725.6987067700002</v>
      </c>
      <c r="O131" s="36">
        <f>SUMIFS(СВЦЭМ!$D$33:$D$776,СВЦЭМ!$A$33:$A$776,$A131,СВЦЭМ!$B$33:$B$776,O$119)+'СЕТ СН'!$I$11+СВЦЭМ!$D$10+'СЕТ СН'!$I$5-'СЕТ СН'!$I$21</f>
        <v>3727.1827036100003</v>
      </c>
      <c r="P131" s="36">
        <f>SUMIFS(СВЦЭМ!$D$33:$D$776,СВЦЭМ!$A$33:$A$776,$A131,СВЦЭМ!$B$33:$B$776,P$119)+'СЕТ СН'!$I$11+СВЦЭМ!$D$10+'СЕТ СН'!$I$5-'СЕТ СН'!$I$21</f>
        <v>3718.2922703800004</v>
      </c>
      <c r="Q131" s="36">
        <f>SUMIFS(СВЦЭМ!$D$33:$D$776,СВЦЭМ!$A$33:$A$776,$A131,СВЦЭМ!$B$33:$B$776,Q$119)+'СЕТ СН'!$I$11+СВЦЭМ!$D$10+'СЕТ СН'!$I$5-'СЕТ СН'!$I$21</f>
        <v>3717.5077336600002</v>
      </c>
      <c r="R131" s="36">
        <f>SUMIFS(СВЦЭМ!$D$33:$D$776,СВЦЭМ!$A$33:$A$776,$A131,СВЦЭМ!$B$33:$B$776,R$119)+'СЕТ СН'!$I$11+СВЦЭМ!$D$10+'СЕТ СН'!$I$5-'СЕТ СН'!$I$21</f>
        <v>3708.0317017800003</v>
      </c>
      <c r="S131" s="36">
        <f>SUMIFS(СВЦЭМ!$D$33:$D$776,СВЦЭМ!$A$33:$A$776,$A131,СВЦЭМ!$B$33:$B$776,S$119)+'СЕТ СН'!$I$11+СВЦЭМ!$D$10+'СЕТ СН'!$I$5-'СЕТ СН'!$I$21</f>
        <v>3713.8838166800001</v>
      </c>
      <c r="T131" s="36">
        <f>SUMIFS(СВЦЭМ!$D$33:$D$776,СВЦЭМ!$A$33:$A$776,$A131,СВЦЭМ!$B$33:$B$776,T$119)+'СЕТ СН'!$I$11+СВЦЭМ!$D$10+'СЕТ СН'!$I$5-'СЕТ СН'!$I$21</f>
        <v>3718.2130700500002</v>
      </c>
      <c r="U131" s="36">
        <f>SUMIFS(СВЦЭМ!$D$33:$D$776,СВЦЭМ!$A$33:$A$776,$A131,СВЦЭМ!$B$33:$B$776,U$119)+'СЕТ СН'!$I$11+СВЦЭМ!$D$10+'СЕТ СН'!$I$5-'СЕТ СН'!$I$21</f>
        <v>3727.2309054400002</v>
      </c>
      <c r="V131" s="36">
        <f>SUMIFS(СВЦЭМ!$D$33:$D$776,СВЦЭМ!$A$33:$A$776,$A131,СВЦЭМ!$B$33:$B$776,V$119)+'СЕТ СН'!$I$11+СВЦЭМ!$D$10+'СЕТ СН'!$I$5-'СЕТ СН'!$I$21</f>
        <v>3741.8044907800004</v>
      </c>
      <c r="W131" s="36">
        <f>SUMIFS(СВЦЭМ!$D$33:$D$776,СВЦЭМ!$A$33:$A$776,$A131,СВЦЭМ!$B$33:$B$776,W$119)+'СЕТ СН'!$I$11+СВЦЭМ!$D$10+'СЕТ СН'!$I$5-'СЕТ СН'!$I$21</f>
        <v>3738.3510616600001</v>
      </c>
      <c r="X131" s="36">
        <f>SUMIFS(СВЦЭМ!$D$33:$D$776,СВЦЭМ!$A$33:$A$776,$A131,СВЦЭМ!$B$33:$B$776,X$119)+'СЕТ СН'!$I$11+СВЦЭМ!$D$10+'СЕТ СН'!$I$5-'СЕТ СН'!$I$21</f>
        <v>3690.1620547700004</v>
      </c>
      <c r="Y131" s="36">
        <f>SUMIFS(СВЦЭМ!$D$33:$D$776,СВЦЭМ!$A$33:$A$776,$A131,СВЦЭМ!$B$33:$B$776,Y$119)+'СЕТ СН'!$I$11+СВЦЭМ!$D$10+'СЕТ СН'!$I$5-'СЕТ СН'!$I$21</f>
        <v>3753.0541371300001</v>
      </c>
    </row>
    <row r="132" spans="1:25" ht="15.75" x14ac:dyDescent="0.2">
      <c r="A132" s="35">
        <f t="shared" si="3"/>
        <v>44087</v>
      </c>
      <c r="B132" s="36">
        <f>SUMIFS(СВЦЭМ!$D$33:$D$776,СВЦЭМ!$A$33:$A$776,$A132,СВЦЭМ!$B$33:$B$776,B$119)+'СЕТ СН'!$I$11+СВЦЭМ!$D$10+'СЕТ СН'!$I$5-'СЕТ СН'!$I$21</f>
        <v>3843.61734858</v>
      </c>
      <c r="C132" s="36">
        <f>SUMIFS(СВЦЭМ!$D$33:$D$776,СВЦЭМ!$A$33:$A$776,$A132,СВЦЭМ!$B$33:$B$776,C$119)+'СЕТ СН'!$I$11+СВЦЭМ!$D$10+'СЕТ СН'!$I$5-'СЕТ СН'!$I$21</f>
        <v>3865.28718841</v>
      </c>
      <c r="D132" s="36">
        <f>SUMIFS(СВЦЭМ!$D$33:$D$776,СВЦЭМ!$A$33:$A$776,$A132,СВЦЭМ!$B$33:$B$776,D$119)+'СЕТ СН'!$I$11+СВЦЭМ!$D$10+'СЕТ СН'!$I$5-'СЕТ СН'!$I$21</f>
        <v>3884.7615111700002</v>
      </c>
      <c r="E132" s="36">
        <f>SUMIFS(СВЦЭМ!$D$33:$D$776,СВЦЭМ!$A$33:$A$776,$A132,СВЦЭМ!$B$33:$B$776,E$119)+'СЕТ СН'!$I$11+СВЦЭМ!$D$10+'СЕТ СН'!$I$5-'СЕТ СН'!$I$21</f>
        <v>3895.1343443000001</v>
      </c>
      <c r="F132" s="36">
        <f>SUMIFS(СВЦЭМ!$D$33:$D$776,СВЦЭМ!$A$33:$A$776,$A132,СВЦЭМ!$B$33:$B$776,F$119)+'СЕТ СН'!$I$11+СВЦЭМ!$D$10+'СЕТ СН'!$I$5-'СЕТ СН'!$I$21</f>
        <v>3901.5963655800001</v>
      </c>
      <c r="G132" s="36">
        <f>SUMIFS(СВЦЭМ!$D$33:$D$776,СВЦЭМ!$A$33:$A$776,$A132,СВЦЭМ!$B$33:$B$776,G$119)+'СЕТ СН'!$I$11+СВЦЭМ!$D$10+'СЕТ СН'!$I$5-'СЕТ СН'!$I$21</f>
        <v>3892.3186721800002</v>
      </c>
      <c r="H132" s="36">
        <f>SUMIFS(СВЦЭМ!$D$33:$D$776,СВЦЭМ!$A$33:$A$776,$A132,СВЦЭМ!$B$33:$B$776,H$119)+'СЕТ СН'!$I$11+СВЦЭМ!$D$10+'СЕТ СН'!$I$5-'СЕТ СН'!$I$21</f>
        <v>3885.7084662500001</v>
      </c>
      <c r="I132" s="36">
        <f>SUMIFS(СВЦЭМ!$D$33:$D$776,СВЦЭМ!$A$33:$A$776,$A132,СВЦЭМ!$B$33:$B$776,I$119)+'СЕТ СН'!$I$11+СВЦЭМ!$D$10+'СЕТ СН'!$I$5-'СЕТ СН'!$I$21</f>
        <v>3858.7585038200004</v>
      </c>
      <c r="J132" s="36">
        <f>SUMIFS(СВЦЭМ!$D$33:$D$776,СВЦЭМ!$A$33:$A$776,$A132,СВЦЭМ!$B$33:$B$776,J$119)+'СЕТ СН'!$I$11+СВЦЭМ!$D$10+'СЕТ СН'!$I$5-'СЕТ СН'!$I$21</f>
        <v>3810.8597376900002</v>
      </c>
      <c r="K132" s="36">
        <f>SUMIFS(СВЦЭМ!$D$33:$D$776,СВЦЭМ!$A$33:$A$776,$A132,СВЦЭМ!$B$33:$B$776,K$119)+'СЕТ СН'!$I$11+СВЦЭМ!$D$10+'СЕТ СН'!$I$5-'СЕТ СН'!$I$21</f>
        <v>3768.1849764200001</v>
      </c>
      <c r="L132" s="36">
        <f>SUMIFS(СВЦЭМ!$D$33:$D$776,СВЦЭМ!$A$33:$A$776,$A132,СВЦЭМ!$B$33:$B$776,L$119)+'СЕТ СН'!$I$11+СВЦЭМ!$D$10+'СЕТ СН'!$I$5-'СЕТ СН'!$I$21</f>
        <v>3749.3862133700004</v>
      </c>
      <c r="M132" s="36">
        <f>SUMIFS(СВЦЭМ!$D$33:$D$776,СВЦЭМ!$A$33:$A$776,$A132,СВЦЭМ!$B$33:$B$776,M$119)+'СЕТ СН'!$I$11+СВЦЭМ!$D$10+'СЕТ СН'!$I$5-'СЕТ СН'!$I$21</f>
        <v>3702.2715594400001</v>
      </c>
      <c r="N132" s="36">
        <f>SUMIFS(СВЦЭМ!$D$33:$D$776,СВЦЭМ!$A$33:$A$776,$A132,СВЦЭМ!$B$33:$B$776,N$119)+'СЕТ СН'!$I$11+СВЦЭМ!$D$10+'СЕТ СН'!$I$5-'СЕТ СН'!$I$21</f>
        <v>3661.8265414800003</v>
      </c>
      <c r="O132" s="36">
        <f>SUMIFS(СВЦЭМ!$D$33:$D$776,СВЦЭМ!$A$33:$A$776,$A132,СВЦЭМ!$B$33:$B$776,O$119)+'СЕТ СН'!$I$11+СВЦЭМ!$D$10+'СЕТ СН'!$I$5-'СЕТ СН'!$I$21</f>
        <v>3661.0596582300004</v>
      </c>
      <c r="P132" s="36">
        <f>SUMIFS(СВЦЭМ!$D$33:$D$776,СВЦЭМ!$A$33:$A$776,$A132,СВЦЭМ!$B$33:$B$776,P$119)+'СЕТ СН'!$I$11+СВЦЭМ!$D$10+'СЕТ СН'!$I$5-'СЕТ СН'!$I$21</f>
        <v>3652.3165628000002</v>
      </c>
      <c r="Q132" s="36">
        <f>SUMIFS(СВЦЭМ!$D$33:$D$776,СВЦЭМ!$A$33:$A$776,$A132,СВЦЭМ!$B$33:$B$776,Q$119)+'СЕТ СН'!$I$11+СВЦЭМ!$D$10+'СЕТ СН'!$I$5-'СЕТ СН'!$I$21</f>
        <v>3651.75792757</v>
      </c>
      <c r="R132" s="36">
        <f>SUMIFS(СВЦЭМ!$D$33:$D$776,СВЦЭМ!$A$33:$A$776,$A132,СВЦЭМ!$B$33:$B$776,R$119)+'СЕТ СН'!$I$11+СВЦЭМ!$D$10+'СЕТ СН'!$I$5-'СЕТ СН'!$I$21</f>
        <v>3650.32143481</v>
      </c>
      <c r="S132" s="36">
        <f>SUMIFS(СВЦЭМ!$D$33:$D$776,СВЦЭМ!$A$33:$A$776,$A132,СВЦЭМ!$B$33:$B$776,S$119)+'СЕТ СН'!$I$11+СВЦЭМ!$D$10+'СЕТ СН'!$I$5-'СЕТ СН'!$I$21</f>
        <v>3660.2053309100002</v>
      </c>
      <c r="T132" s="36">
        <f>SUMIFS(СВЦЭМ!$D$33:$D$776,СВЦЭМ!$A$33:$A$776,$A132,СВЦЭМ!$B$33:$B$776,T$119)+'СЕТ СН'!$I$11+СВЦЭМ!$D$10+'СЕТ СН'!$I$5-'СЕТ СН'!$I$21</f>
        <v>3664.8864433100002</v>
      </c>
      <c r="U132" s="36">
        <f>SUMIFS(СВЦЭМ!$D$33:$D$776,СВЦЭМ!$A$33:$A$776,$A132,СВЦЭМ!$B$33:$B$776,U$119)+'СЕТ СН'!$I$11+СВЦЭМ!$D$10+'СЕТ СН'!$I$5-'СЕТ СН'!$I$21</f>
        <v>3676.4847400799999</v>
      </c>
      <c r="V132" s="36">
        <f>SUMIFS(СВЦЭМ!$D$33:$D$776,СВЦЭМ!$A$33:$A$776,$A132,СВЦЭМ!$B$33:$B$776,V$119)+'СЕТ СН'!$I$11+СВЦЭМ!$D$10+'СЕТ СН'!$I$5-'СЕТ СН'!$I$21</f>
        <v>3697.48126022</v>
      </c>
      <c r="W132" s="36">
        <f>SUMIFS(СВЦЭМ!$D$33:$D$776,СВЦЭМ!$A$33:$A$776,$A132,СВЦЭМ!$B$33:$B$776,W$119)+'СЕТ СН'!$I$11+СВЦЭМ!$D$10+'СЕТ СН'!$I$5-'СЕТ СН'!$I$21</f>
        <v>3692.9768016300004</v>
      </c>
      <c r="X132" s="36">
        <f>SUMIFS(СВЦЭМ!$D$33:$D$776,СВЦЭМ!$A$33:$A$776,$A132,СВЦЭМ!$B$33:$B$776,X$119)+'СЕТ СН'!$I$11+СВЦЭМ!$D$10+'СЕТ СН'!$I$5-'СЕТ СН'!$I$21</f>
        <v>3670.6028023900003</v>
      </c>
      <c r="Y132" s="36">
        <f>SUMIFS(СВЦЭМ!$D$33:$D$776,СВЦЭМ!$A$33:$A$776,$A132,СВЦЭМ!$B$33:$B$776,Y$119)+'СЕТ СН'!$I$11+СВЦЭМ!$D$10+'СЕТ СН'!$I$5-'СЕТ СН'!$I$21</f>
        <v>3749.9673795200001</v>
      </c>
    </row>
    <row r="133" spans="1:25" ht="15.75" x14ac:dyDescent="0.2">
      <c r="A133" s="35">
        <f t="shared" si="3"/>
        <v>44088</v>
      </c>
      <c r="B133" s="36">
        <f>SUMIFS(СВЦЭМ!$D$33:$D$776,СВЦЭМ!$A$33:$A$776,$A133,СВЦЭМ!$B$33:$B$776,B$119)+'СЕТ СН'!$I$11+СВЦЭМ!$D$10+'СЕТ СН'!$I$5-'СЕТ СН'!$I$21</f>
        <v>3844.5303704800003</v>
      </c>
      <c r="C133" s="36">
        <f>SUMIFS(СВЦЭМ!$D$33:$D$776,СВЦЭМ!$A$33:$A$776,$A133,СВЦЭМ!$B$33:$B$776,C$119)+'СЕТ СН'!$I$11+СВЦЭМ!$D$10+'СЕТ СН'!$I$5-'СЕТ СН'!$I$21</f>
        <v>3883.8168725200003</v>
      </c>
      <c r="D133" s="36">
        <f>SUMIFS(СВЦЭМ!$D$33:$D$776,СВЦЭМ!$A$33:$A$776,$A133,СВЦЭМ!$B$33:$B$776,D$119)+'СЕТ СН'!$I$11+СВЦЭМ!$D$10+'СЕТ СН'!$I$5-'СЕТ СН'!$I$21</f>
        <v>3889.6327223000003</v>
      </c>
      <c r="E133" s="36">
        <f>SUMIFS(СВЦЭМ!$D$33:$D$776,СВЦЭМ!$A$33:$A$776,$A133,СВЦЭМ!$B$33:$B$776,E$119)+'СЕТ СН'!$I$11+СВЦЭМ!$D$10+'СЕТ СН'!$I$5-'СЕТ СН'!$I$21</f>
        <v>3888.1830309900001</v>
      </c>
      <c r="F133" s="36">
        <f>SUMIFS(СВЦЭМ!$D$33:$D$776,СВЦЭМ!$A$33:$A$776,$A133,СВЦЭМ!$B$33:$B$776,F$119)+'СЕТ СН'!$I$11+СВЦЭМ!$D$10+'СЕТ СН'!$I$5-'СЕТ СН'!$I$21</f>
        <v>3887.28608136</v>
      </c>
      <c r="G133" s="36">
        <f>SUMIFS(СВЦЭМ!$D$33:$D$776,СВЦЭМ!$A$33:$A$776,$A133,СВЦЭМ!$B$33:$B$776,G$119)+'СЕТ СН'!$I$11+СВЦЭМ!$D$10+'СЕТ СН'!$I$5-'СЕТ СН'!$I$21</f>
        <v>3890.9709084800002</v>
      </c>
      <c r="H133" s="36">
        <f>SUMIFS(СВЦЭМ!$D$33:$D$776,СВЦЭМ!$A$33:$A$776,$A133,СВЦЭМ!$B$33:$B$776,H$119)+'СЕТ СН'!$I$11+СВЦЭМ!$D$10+'СЕТ СН'!$I$5-'СЕТ СН'!$I$21</f>
        <v>3930.2570835700003</v>
      </c>
      <c r="I133" s="36">
        <f>SUMIFS(СВЦЭМ!$D$33:$D$776,СВЦЭМ!$A$33:$A$776,$A133,СВЦЭМ!$B$33:$B$776,I$119)+'СЕТ СН'!$I$11+СВЦЭМ!$D$10+'СЕТ СН'!$I$5-'СЕТ СН'!$I$21</f>
        <v>3910.72099174</v>
      </c>
      <c r="J133" s="36">
        <f>SUMIFS(СВЦЭМ!$D$33:$D$776,СВЦЭМ!$A$33:$A$776,$A133,СВЦЭМ!$B$33:$B$776,J$119)+'СЕТ СН'!$I$11+СВЦЭМ!$D$10+'СЕТ СН'!$I$5-'СЕТ СН'!$I$21</f>
        <v>3868.3508607100002</v>
      </c>
      <c r="K133" s="36">
        <f>SUMIFS(СВЦЭМ!$D$33:$D$776,СВЦЭМ!$A$33:$A$776,$A133,СВЦЭМ!$B$33:$B$776,K$119)+'СЕТ СН'!$I$11+СВЦЭМ!$D$10+'СЕТ СН'!$I$5-'СЕТ СН'!$I$21</f>
        <v>3840.5090558400002</v>
      </c>
      <c r="L133" s="36">
        <f>SUMIFS(СВЦЭМ!$D$33:$D$776,СВЦЭМ!$A$33:$A$776,$A133,СВЦЭМ!$B$33:$B$776,L$119)+'СЕТ СН'!$I$11+СВЦЭМ!$D$10+'СЕТ СН'!$I$5-'СЕТ СН'!$I$21</f>
        <v>3828.4215023100001</v>
      </c>
      <c r="M133" s="36">
        <f>SUMIFS(СВЦЭМ!$D$33:$D$776,СВЦЭМ!$A$33:$A$776,$A133,СВЦЭМ!$B$33:$B$776,M$119)+'СЕТ СН'!$I$11+СВЦЭМ!$D$10+'СЕТ СН'!$I$5-'СЕТ СН'!$I$21</f>
        <v>3770.5638122500004</v>
      </c>
      <c r="N133" s="36">
        <f>SUMIFS(СВЦЭМ!$D$33:$D$776,СВЦЭМ!$A$33:$A$776,$A133,СВЦЭМ!$B$33:$B$776,N$119)+'СЕТ СН'!$I$11+СВЦЭМ!$D$10+'СЕТ СН'!$I$5-'СЕТ СН'!$I$21</f>
        <v>3724.5914438300001</v>
      </c>
      <c r="O133" s="36">
        <f>SUMIFS(СВЦЭМ!$D$33:$D$776,СВЦЭМ!$A$33:$A$776,$A133,СВЦЭМ!$B$33:$B$776,O$119)+'СЕТ СН'!$I$11+СВЦЭМ!$D$10+'СЕТ СН'!$I$5-'СЕТ СН'!$I$21</f>
        <v>3720.64544166</v>
      </c>
      <c r="P133" s="36">
        <f>SUMIFS(СВЦЭМ!$D$33:$D$776,СВЦЭМ!$A$33:$A$776,$A133,СВЦЭМ!$B$33:$B$776,P$119)+'СЕТ СН'!$I$11+СВЦЭМ!$D$10+'СЕТ СН'!$I$5-'СЕТ СН'!$I$21</f>
        <v>3723.6689915500001</v>
      </c>
      <c r="Q133" s="36">
        <f>SUMIFS(СВЦЭМ!$D$33:$D$776,СВЦЭМ!$A$33:$A$776,$A133,СВЦЭМ!$B$33:$B$776,Q$119)+'СЕТ СН'!$I$11+СВЦЭМ!$D$10+'СЕТ СН'!$I$5-'СЕТ СН'!$I$21</f>
        <v>3726.9398178600004</v>
      </c>
      <c r="R133" s="36">
        <f>SUMIFS(СВЦЭМ!$D$33:$D$776,СВЦЭМ!$A$33:$A$776,$A133,СВЦЭМ!$B$33:$B$776,R$119)+'СЕТ СН'!$I$11+СВЦЭМ!$D$10+'СЕТ СН'!$I$5-'СЕТ СН'!$I$21</f>
        <v>3711.3733375300003</v>
      </c>
      <c r="S133" s="36">
        <f>SUMIFS(СВЦЭМ!$D$33:$D$776,СВЦЭМ!$A$33:$A$776,$A133,СВЦЭМ!$B$33:$B$776,S$119)+'СЕТ СН'!$I$11+СВЦЭМ!$D$10+'СЕТ СН'!$I$5-'СЕТ СН'!$I$21</f>
        <v>3714.78569582</v>
      </c>
      <c r="T133" s="36">
        <f>SUMIFS(СВЦЭМ!$D$33:$D$776,СВЦЭМ!$A$33:$A$776,$A133,СВЦЭМ!$B$33:$B$776,T$119)+'СЕТ СН'!$I$11+СВЦЭМ!$D$10+'СЕТ СН'!$I$5-'СЕТ СН'!$I$21</f>
        <v>3712.4563906399999</v>
      </c>
      <c r="U133" s="36">
        <f>SUMIFS(СВЦЭМ!$D$33:$D$776,СВЦЭМ!$A$33:$A$776,$A133,СВЦЭМ!$B$33:$B$776,U$119)+'СЕТ СН'!$I$11+СВЦЭМ!$D$10+'СЕТ СН'!$I$5-'СЕТ СН'!$I$21</f>
        <v>3693.3573358500003</v>
      </c>
      <c r="V133" s="36">
        <f>SUMIFS(СВЦЭМ!$D$33:$D$776,СВЦЭМ!$A$33:$A$776,$A133,СВЦЭМ!$B$33:$B$776,V$119)+'СЕТ СН'!$I$11+СВЦЭМ!$D$10+'СЕТ СН'!$I$5-'СЕТ СН'!$I$21</f>
        <v>3688.2896873300001</v>
      </c>
      <c r="W133" s="36">
        <f>SUMIFS(СВЦЭМ!$D$33:$D$776,СВЦЭМ!$A$33:$A$776,$A133,СВЦЭМ!$B$33:$B$776,W$119)+'СЕТ СН'!$I$11+СВЦЭМ!$D$10+'СЕТ СН'!$I$5-'СЕТ СН'!$I$21</f>
        <v>3698.8109153700002</v>
      </c>
      <c r="X133" s="36">
        <f>SUMIFS(СВЦЭМ!$D$33:$D$776,СВЦЭМ!$A$33:$A$776,$A133,СВЦЭМ!$B$33:$B$776,X$119)+'СЕТ СН'!$I$11+СВЦЭМ!$D$10+'СЕТ СН'!$I$5-'СЕТ СН'!$I$21</f>
        <v>3722.3855021700001</v>
      </c>
      <c r="Y133" s="36">
        <f>SUMIFS(СВЦЭМ!$D$33:$D$776,СВЦЭМ!$A$33:$A$776,$A133,СВЦЭМ!$B$33:$B$776,Y$119)+'СЕТ СН'!$I$11+СВЦЭМ!$D$10+'СЕТ СН'!$I$5-'СЕТ СН'!$I$21</f>
        <v>3830.5547852700001</v>
      </c>
    </row>
    <row r="134" spans="1:25" ht="15.75" x14ac:dyDescent="0.2">
      <c r="A134" s="35">
        <f t="shared" si="3"/>
        <v>44089</v>
      </c>
      <c r="B134" s="36">
        <f>SUMIFS(СВЦЭМ!$D$33:$D$776,СВЦЭМ!$A$33:$A$776,$A134,СВЦЭМ!$B$33:$B$776,B$119)+'СЕТ СН'!$I$11+СВЦЭМ!$D$10+'СЕТ СН'!$I$5-'СЕТ СН'!$I$21</f>
        <v>3870.7443110300001</v>
      </c>
      <c r="C134" s="36">
        <f>SUMIFS(СВЦЭМ!$D$33:$D$776,СВЦЭМ!$A$33:$A$776,$A134,СВЦЭМ!$B$33:$B$776,C$119)+'СЕТ СН'!$I$11+СВЦЭМ!$D$10+'СЕТ СН'!$I$5-'СЕТ СН'!$I$21</f>
        <v>3884.9515112400004</v>
      </c>
      <c r="D134" s="36">
        <f>SUMIFS(СВЦЭМ!$D$33:$D$776,СВЦЭМ!$A$33:$A$776,$A134,СВЦЭМ!$B$33:$B$776,D$119)+'СЕТ СН'!$I$11+СВЦЭМ!$D$10+'СЕТ СН'!$I$5-'СЕТ СН'!$I$21</f>
        <v>3910.46150407</v>
      </c>
      <c r="E134" s="36">
        <f>SUMIFS(СВЦЭМ!$D$33:$D$776,СВЦЭМ!$A$33:$A$776,$A134,СВЦЭМ!$B$33:$B$776,E$119)+'СЕТ СН'!$I$11+СВЦЭМ!$D$10+'СЕТ СН'!$I$5-'СЕТ СН'!$I$21</f>
        <v>3912.4105226900001</v>
      </c>
      <c r="F134" s="36">
        <f>SUMIFS(СВЦЭМ!$D$33:$D$776,СВЦЭМ!$A$33:$A$776,$A134,СВЦЭМ!$B$33:$B$776,F$119)+'СЕТ СН'!$I$11+СВЦЭМ!$D$10+'СЕТ СН'!$I$5-'СЕТ СН'!$I$21</f>
        <v>3911.5382503700002</v>
      </c>
      <c r="G134" s="36">
        <f>SUMIFS(СВЦЭМ!$D$33:$D$776,СВЦЭМ!$A$33:$A$776,$A134,СВЦЭМ!$B$33:$B$776,G$119)+'СЕТ СН'!$I$11+СВЦЭМ!$D$10+'СЕТ СН'!$I$5-'СЕТ СН'!$I$21</f>
        <v>3903.2035895600002</v>
      </c>
      <c r="H134" s="36">
        <f>SUMIFS(СВЦЭМ!$D$33:$D$776,СВЦЭМ!$A$33:$A$776,$A134,СВЦЭМ!$B$33:$B$776,H$119)+'СЕТ СН'!$I$11+СВЦЭМ!$D$10+'СЕТ СН'!$I$5-'СЕТ СН'!$I$21</f>
        <v>3859.9480599799999</v>
      </c>
      <c r="I134" s="36">
        <f>SUMIFS(СВЦЭМ!$D$33:$D$776,СВЦЭМ!$A$33:$A$776,$A134,СВЦЭМ!$B$33:$B$776,I$119)+'СЕТ СН'!$I$11+СВЦЭМ!$D$10+'СЕТ СН'!$I$5-'СЕТ СН'!$I$21</f>
        <v>3846.16331507</v>
      </c>
      <c r="J134" s="36">
        <f>SUMIFS(СВЦЭМ!$D$33:$D$776,СВЦЭМ!$A$33:$A$776,$A134,СВЦЭМ!$B$33:$B$776,J$119)+'СЕТ СН'!$I$11+СВЦЭМ!$D$10+'СЕТ СН'!$I$5-'СЕТ СН'!$I$21</f>
        <v>3796.13082893</v>
      </c>
      <c r="K134" s="36">
        <f>SUMIFS(СВЦЭМ!$D$33:$D$776,СВЦЭМ!$A$33:$A$776,$A134,СВЦЭМ!$B$33:$B$776,K$119)+'СЕТ СН'!$I$11+СВЦЭМ!$D$10+'СЕТ СН'!$I$5-'СЕТ СН'!$I$21</f>
        <v>3759.82748223</v>
      </c>
      <c r="L134" s="36">
        <f>SUMIFS(СВЦЭМ!$D$33:$D$776,СВЦЭМ!$A$33:$A$776,$A134,СВЦЭМ!$B$33:$B$776,L$119)+'СЕТ СН'!$I$11+СВЦЭМ!$D$10+'СЕТ СН'!$I$5-'СЕТ СН'!$I$21</f>
        <v>3770.4217140500004</v>
      </c>
      <c r="M134" s="36">
        <f>SUMIFS(СВЦЭМ!$D$33:$D$776,СВЦЭМ!$A$33:$A$776,$A134,СВЦЭМ!$B$33:$B$776,M$119)+'СЕТ СН'!$I$11+СВЦЭМ!$D$10+'СЕТ СН'!$I$5-'СЕТ СН'!$I$21</f>
        <v>3744.9788988800001</v>
      </c>
      <c r="N134" s="36">
        <f>SUMIFS(СВЦЭМ!$D$33:$D$776,СВЦЭМ!$A$33:$A$776,$A134,СВЦЭМ!$B$33:$B$776,N$119)+'СЕТ СН'!$I$11+СВЦЭМ!$D$10+'СЕТ СН'!$I$5-'СЕТ СН'!$I$21</f>
        <v>3704.9390704300004</v>
      </c>
      <c r="O134" s="36">
        <f>SUMIFS(СВЦЭМ!$D$33:$D$776,СВЦЭМ!$A$33:$A$776,$A134,СВЦЭМ!$B$33:$B$776,O$119)+'СЕТ СН'!$I$11+СВЦЭМ!$D$10+'СЕТ СН'!$I$5-'СЕТ СН'!$I$21</f>
        <v>3679.3441814600001</v>
      </c>
      <c r="P134" s="36">
        <f>SUMIFS(СВЦЭМ!$D$33:$D$776,СВЦЭМ!$A$33:$A$776,$A134,СВЦЭМ!$B$33:$B$776,P$119)+'СЕТ СН'!$I$11+СВЦЭМ!$D$10+'СЕТ СН'!$I$5-'СЕТ СН'!$I$21</f>
        <v>3679.28712954</v>
      </c>
      <c r="Q134" s="36">
        <f>SUMIFS(СВЦЭМ!$D$33:$D$776,СВЦЭМ!$A$33:$A$776,$A134,СВЦЭМ!$B$33:$B$776,Q$119)+'СЕТ СН'!$I$11+СВЦЭМ!$D$10+'СЕТ СН'!$I$5-'СЕТ СН'!$I$21</f>
        <v>3680.48017643</v>
      </c>
      <c r="R134" s="36">
        <f>SUMIFS(СВЦЭМ!$D$33:$D$776,СВЦЭМ!$A$33:$A$776,$A134,СВЦЭМ!$B$33:$B$776,R$119)+'СЕТ СН'!$I$11+СВЦЭМ!$D$10+'СЕТ СН'!$I$5-'СЕТ СН'!$I$21</f>
        <v>3673.42554122</v>
      </c>
      <c r="S134" s="36">
        <f>SUMIFS(СВЦЭМ!$D$33:$D$776,СВЦЭМ!$A$33:$A$776,$A134,СВЦЭМ!$B$33:$B$776,S$119)+'СЕТ СН'!$I$11+СВЦЭМ!$D$10+'СЕТ СН'!$I$5-'СЕТ СН'!$I$21</f>
        <v>3678.45986954</v>
      </c>
      <c r="T134" s="36">
        <f>SUMIFS(СВЦЭМ!$D$33:$D$776,СВЦЭМ!$A$33:$A$776,$A134,СВЦЭМ!$B$33:$B$776,T$119)+'СЕТ СН'!$I$11+СВЦЭМ!$D$10+'СЕТ СН'!$I$5-'СЕТ СН'!$I$21</f>
        <v>3661.6265575699999</v>
      </c>
      <c r="U134" s="36">
        <f>SUMIFS(СВЦЭМ!$D$33:$D$776,СВЦЭМ!$A$33:$A$776,$A134,СВЦЭМ!$B$33:$B$776,U$119)+'СЕТ СН'!$I$11+СВЦЭМ!$D$10+'СЕТ СН'!$I$5-'СЕТ СН'!$I$21</f>
        <v>3644.3948640300005</v>
      </c>
      <c r="V134" s="36">
        <f>SUMIFS(СВЦЭМ!$D$33:$D$776,СВЦЭМ!$A$33:$A$776,$A134,СВЦЭМ!$B$33:$B$776,V$119)+'СЕТ СН'!$I$11+СВЦЭМ!$D$10+'СЕТ СН'!$I$5-'СЕТ СН'!$I$21</f>
        <v>3657.7565826500004</v>
      </c>
      <c r="W134" s="36">
        <f>SUMIFS(СВЦЭМ!$D$33:$D$776,СВЦЭМ!$A$33:$A$776,$A134,СВЦЭМ!$B$33:$B$776,W$119)+'СЕТ СН'!$I$11+СВЦЭМ!$D$10+'СЕТ СН'!$I$5-'СЕТ СН'!$I$21</f>
        <v>3662.0933428900003</v>
      </c>
      <c r="X134" s="36">
        <f>SUMIFS(СВЦЭМ!$D$33:$D$776,СВЦЭМ!$A$33:$A$776,$A134,СВЦЭМ!$B$33:$B$776,X$119)+'СЕТ СН'!$I$11+СВЦЭМ!$D$10+'СЕТ СН'!$I$5-'СЕТ СН'!$I$21</f>
        <v>3690.5303479700001</v>
      </c>
      <c r="Y134" s="36">
        <f>SUMIFS(СВЦЭМ!$D$33:$D$776,СВЦЭМ!$A$33:$A$776,$A134,СВЦЭМ!$B$33:$B$776,Y$119)+'СЕТ СН'!$I$11+СВЦЭМ!$D$10+'СЕТ СН'!$I$5-'СЕТ СН'!$I$21</f>
        <v>3782.0271919200004</v>
      </c>
    </row>
    <row r="135" spans="1:25" ht="15.75" x14ac:dyDescent="0.2">
      <c r="A135" s="35">
        <f t="shared" si="3"/>
        <v>44090</v>
      </c>
      <c r="B135" s="36">
        <f>SUMIFS(СВЦЭМ!$D$33:$D$776,СВЦЭМ!$A$33:$A$776,$A135,СВЦЭМ!$B$33:$B$776,B$119)+'СЕТ СН'!$I$11+СВЦЭМ!$D$10+'СЕТ СН'!$I$5-'СЕТ СН'!$I$21</f>
        <v>3855.01260228</v>
      </c>
      <c r="C135" s="36">
        <f>SUMIFS(СВЦЭМ!$D$33:$D$776,СВЦЭМ!$A$33:$A$776,$A135,СВЦЭМ!$B$33:$B$776,C$119)+'СЕТ СН'!$I$11+СВЦЭМ!$D$10+'СЕТ СН'!$I$5-'СЕТ СН'!$I$21</f>
        <v>3883.0243637000003</v>
      </c>
      <c r="D135" s="36">
        <f>SUMIFS(СВЦЭМ!$D$33:$D$776,СВЦЭМ!$A$33:$A$776,$A135,СВЦЭМ!$B$33:$B$776,D$119)+'СЕТ СН'!$I$11+СВЦЭМ!$D$10+'СЕТ СН'!$I$5-'СЕТ СН'!$I$21</f>
        <v>3911.9958450800004</v>
      </c>
      <c r="E135" s="36">
        <f>SUMIFS(СВЦЭМ!$D$33:$D$776,СВЦЭМ!$A$33:$A$776,$A135,СВЦЭМ!$B$33:$B$776,E$119)+'СЕТ СН'!$I$11+СВЦЭМ!$D$10+'СЕТ СН'!$I$5-'СЕТ СН'!$I$21</f>
        <v>3922.1822525900002</v>
      </c>
      <c r="F135" s="36">
        <f>SUMIFS(СВЦЭМ!$D$33:$D$776,СВЦЭМ!$A$33:$A$776,$A135,СВЦЭМ!$B$33:$B$776,F$119)+'СЕТ СН'!$I$11+СВЦЭМ!$D$10+'СЕТ СН'!$I$5-'СЕТ СН'!$I$21</f>
        <v>3941.2601817300001</v>
      </c>
      <c r="G135" s="36">
        <f>SUMIFS(СВЦЭМ!$D$33:$D$776,СВЦЭМ!$A$33:$A$776,$A135,СВЦЭМ!$B$33:$B$776,G$119)+'СЕТ СН'!$I$11+СВЦЭМ!$D$10+'СЕТ СН'!$I$5-'СЕТ СН'!$I$21</f>
        <v>3929.7861236200001</v>
      </c>
      <c r="H135" s="36">
        <f>SUMIFS(СВЦЭМ!$D$33:$D$776,СВЦЭМ!$A$33:$A$776,$A135,СВЦЭМ!$B$33:$B$776,H$119)+'СЕТ СН'!$I$11+СВЦЭМ!$D$10+'СЕТ СН'!$I$5-'СЕТ СН'!$I$21</f>
        <v>3869.0170350400003</v>
      </c>
      <c r="I135" s="36">
        <f>SUMIFS(СВЦЭМ!$D$33:$D$776,СВЦЭМ!$A$33:$A$776,$A135,СВЦЭМ!$B$33:$B$776,I$119)+'СЕТ СН'!$I$11+СВЦЭМ!$D$10+'СЕТ СН'!$I$5-'СЕТ СН'!$I$21</f>
        <v>3807.8637053100001</v>
      </c>
      <c r="J135" s="36">
        <f>SUMIFS(СВЦЭМ!$D$33:$D$776,СВЦЭМ!$A$33:$A$776,$A135,СВЦЭМ!$B$33:$B$776,J$119)+'СЕТ СН'!$I$11+СВЦЭМ!$D$10+'СЕТ СН'!$I$5-'СЕТ СН'!$I$21</f>
        <v>3774.23100815</v>
      </c>
      <c r="K135" s="36">
        <f>SUMIFS(СВЦЭМ!$D$33:$D$776,СВЦЭМ!$A$33:$A$776,$A135,СВЦЭМ!$B$33:$B$776,K$119)+'СЕТ СН'!$I$11+СВЦЭМ!$D$10+'СЕТ СН'!$I$5-'СЕТ СН'!$I$21</f>
        <v>3773.5268173300001</v>
      </c>
      <c r="L135" s="36">
        <f>SUMIFS(СВЦЭМ!$D$33:$D$776,СВЦЭМ!$A$33:$A$776,$A135,СВЦЭМ!$B$33:$B$776,L$119)+'СЕТ СН'!$I$11+СВЦЭМ!$D$10+'СЕТ СН'!$I$5-'СЕТ СН'!$I$21</f>
        <v>3757.8170962600002</v>
      </c>
      <c r="M135" s="36">
        <f>SUMIFS(СВЦЭМ!$D$33:$D$776,СВЦЭМ!$A$33:$A$776,$A135,СВЦЭМ!$B$33:$B$776,M$119)+'СЕТ СН'!$I$11+СВЦЭМ!$D$10+'СЕТ СН'!$I$5-'СЕТ СН'!$I$21</f>
        <v>3721.5842980400002</v>
      </c>
      <c r="N135" s="36">
        <f>SUMIFS(СВЦЭМ!$D$33:$D$776,СВЦЭМ!$A$33:$A$776,$A135,СВЦЭМ!$B$33:$B$776,N$119)+'СЕТ СН'!$I$11+СВЦЭМ!$D$10+'СЕТ СН'!$I$5-'СЕТ СН'!$I$21</f>
        <v>3674.5068990500004</v>
      </c>
      <c r="O135" s="36">
        <f>SUMIFS(СВЦЭМ!$D$33:$D$776,СВЦЭМ!$A$33:$A$776,$A135,СВЦЭМ!$B$33:$B$776,O$119)+'СЕТ СН'!$I$11+СВЦЭМ!$D$10+'СЕТ СН'!$I$5-'СЕТ СН'!$I$21</f>
        <v>3659.6420701800002</v>
      </c>
      <c r="P135" s="36">
        <f>SUMIFS(СВЦЭМ!$D$33:$D$776,СВЦЭМ!$A$33:$A$776,$A135,СВЦЭМ!$B$33:$B$776,P$119)+'СЕТ СН'!$I$11+СВЦЭМ!$D$10+'СЕТ СН'!$I$5-'СЕТ СН'!$I$21</f>
        <v>3661.6251301700004</v>
      </c>
      <c r="Q135" s="36">
        <f>SUMIFS(СВЦЭМ!$D$33:$D$776,СВЦЭМ!$A$33:$A$776,$A135,СВЦЭМ!$B$33:$B$776,Q$119)+'СЕТ СН'!$I$11+СВЦЭМ!$D$10+'СЕТ СН'!$I$5-'СЕТ СН'!$I$21</f>
        <v>3659.0811225100001</v>
      </c>
      <c r="R135" s="36">
        <f>SUMIFS(СВЦЭМ!$D$33:$D$776,СВЦЭМ!$A$33:$A$776,$A135,СВЦЭМ!$B$33:$B$776,R$119)+'СЕТ СН'!$I$11+СВЦЭМ!$D$10+'СЕТ СН'!$I$5-'СЕТ СН'!$I$21</f>
        <v>3656.22628437</v>
      </c>
      <c r="S135" s="36">
        <f>SUMIFS(СВЦЭМ!$D$33:$D$776,СВЦЭМ!$A$33:$A$776,$A135,СВЦЭМ!$B$33:$B$776,S$119)+'СЕТ СН'!$I$11+СВЦЭМ!$D$10+'СЕТ СН'!$I$5-'СЕТ СН'!$I$21</f>
        <v>3655.87967845</v>
      </c>
      <c r="T135" s="36">
        <f>SUMIFS(СВЦЭМ!$D$33:$D$776,СВЦЭМ!$A$33:$A$776,$A135,СВЦЭМ!$B$33:$B$776,T$119)+'СЕТ СН'!$I$11+СВЦЭМ!$D$10+'СЕТ СН'!$I$5-'СЕТ СН'!$I$21</f>
        <v>3649.5268511300001</v>
      </c>
      <c r="U135" s="36">
        <f>SUMIFS(СВЦЭМ!$D$33:$D$776,СВЦЭМ!$A$33:$A$776,$A135,СВЦЭМ!$B$33:$B$776,U$119)+'СЕТ СН'!$I$11+СВЦЭМ!$D$10+'СЕТ СН'!$I$5-'СЕТ СН'!$I$21</f>
        <v>3649.0138538600004</v>
      </c>
      <c r="V135" s="36">
        <f>SUMIFS(СВЦЭМ!$D$33:$D$776,СВЦЭМ!$A$33:$A$776,$A135,СВЦЭМ!$B$33:$B$776,V$119)+'СЕТ СН'!$I$11+СВЦЭМ!$D$10+'СЕТ СН'!$I$5-'СЕТ СН'!$I$21</f>
        <v>3653.5272450299999</v>
      </c>
      <c r="W135" s="36">
        <f>SUMIFS(СВЦЭМ!$D$33:$D$776,СВЦЭМ!$A$33:$A$776,$A135,СВЦЭМ!$B$33:$B$776,W$119)+'СЕТ СН'!$I$11+СВЦЭМ!$D$10+'СЕТ СН'!$I$5-'СЕТ СН'!$I$21</f>
        <v>3644.10029325</v>
      </c>
      <c r="X135" s="36">
        <f>SUMIFS(СВЦЭМ!$D$33:$D$776,СВЦЭМ!$A$33:$A$776,$A135,СВЦЭМ!$B$33:$B$776,X$119)+'СЕТ СН'!$I$11+СВЦЭМ!$D$10+'СЕТ СН'!$I$5-'СЕТ СН'!$I$21</f>
        <v>3675.6688102100002</v>
      </c>
      <c r="Y135" s="36">
        <f>SUMIFS(СВЦЭМ!$D$33:$D$776,СВЦЭМ!$A$33:$A$776,$A135,СВЦЭМ!$B$33:$B$776,Y$119)+'СЕТ СН'!$I$11+СВЦЭМ!$D$10+'СЕТ СН'!$I$5-'СЕТ СН'!$I$21</f>
        <v>3762.5717436700002</v>
      </c>
    </row>
    <row r="136" spans="1:25" ht="15.75" x14ac:dyDescent="0.2">
      <c r="A136" s="35">
        <f t="shared" si="3"/>
        <v>44091</v>
      </c>
      <c r="B136" s="36">
        <f>SUMIFS(СВЦЭМ!$D$33:$D$776,СВЦЭМ!$A$33:$A$776,$A136,СВЦЭМ!$B$33:$B$776,B$119)+'СЕТ СН'!$I$11+СВЦЭМ!$D$10+'СЕТ СН'!$I$5-'СЕТ СН'!$I$21</f>
        <v>3875.3103223100002</v>
      </c>
      <c r="C136" s="36">
        <f>SUMIFS(СВЦЭМ!$D$33:$D$776,СВЦЭМ!$A$33:$A$776,$A136,СВЦЭМ!$B$33:$B$776,C$119)+'СЕТ СН'!$I$11+СВЦЭМ!$D$10+'СЕТ СН'!$I$5-'СЕТ СН'!$I$21</f>
        <v>3907.8791788200001</v>
      </c>
      <c r="D136" s="36">
        <f>SUMIFS(СВЦЭМ!$D$33:$D$776,СВЦЭМ!$A$33:$A$776,$A136,СВЦЭМ!$B$33:$B$776,D$119)+'СЕТ СН'!$I$11+СВЦЭМ!$D$10+'СЕТ СН'!$I$5-'СЕТ СН'!$I$21</f>
        <v>3933.1972743800002</v>
      </c>
      <c r="E136" s="36">
        <f>SUMIFS(СВЦЭМ!$D$33:$D$776,СВЦЭМ!$A$33:$A$776,$A136,СВЦЭМ!$B$33:$B$776,E$119)+'СЕТ СН'!$I$11+СВЦЭМ!$D$10+'СЕТ СН'!$I$5-'СЕТ СН'!$I$21</f>
        <v>3942.8190265400003</v>
      </c>
      <c r="F136" s="36">
        <f>SUMIFS(СВЦЭМ!$D$33:$D$776,СВЦЭМ!$A$33:$A$776,$A136,СВЦЭМ!$B$33:$B$776,F$119)+'СЕТ СН'!$I$11+СВЦЭМ!$D$10+'СЕТ СН'!$I$5-'СЕТ СН'!$I$21</f>
        <v>3950.2157564200002</v>
      </c>
      <c r="G136" s="36">
        <f>SUMIFS(СВЦЭМ!$D$33:$D$776,СВЦЭМ!$A$33:$A$776,$A136,СВЦЭМ!$B$33:$B$776,G$119)+'СЕТ СН'!$I$11+СВЦЭМ!$D$10+'СЕТ СН'!$I$5-'СЕТ СН'!$I$21</f>
        <v>3933.1970427400001</v>
      </c>
      <c r="H136" s="36">
        <f>SUMIFS(СВЦЭМ!$D$33:$D$776,СВЦЭМ!$A$33:$A$776,$A136,СВЦЭМ!$B$33:$B$776,H$119)+'СЕТ СН'!$I$11+СВЦЭМ!$D$10+'СЕТ СН'!$I$5-'СЕТ СН'!$I$21</f>
        <v>3875.2124736400001</v>
      </c>
      <c r="I136" s="36">
        <f>SUMIFS(СВЦЭМ!$D$33:$D$776,СВЦЭМ!$A$33:$A$776,$A136,СВЦЭМ!$B$33:$B$776,I$119)+'СЕТ СН'!$I$11+СВЦЭМ!$D$10+'СЕТ СН'!$I$5-'СЕТ СН'!$I$21</f>
        <v>3810.36276477</v>
      </c>
      <c r="J136" s="36">
        <f>SUMIFS(СВЦЭМ!$D$33:$D$776,СВЦЭМ!$A$33:$A$776,$A136,СВЦЭМ!$B$33:$B$776,J$119)+'СЕТ СН'!$I$11+СВЦЭМ!$D$10+'СЕТ СН'!$I$5-'СЕТ СН'!$I$21</f>
        <v>3769.8013855500003</v>
      </c>
      <c r="K136" s="36">
        <f>SUMIFS(СВЦЭМ!$D$33:$D$776,СВЦЭМ!$A$33:$A$776,$A136,СВЦЭМ!$B$33:$B$776,K$119)+'СЕТ СН'!$I$11+СВЦЭМ!$D$10+'СЕТ СН'!$I$5-'СЕТ СН'!$I$21</f>
        <v>3743.0973083700001</v>
      </c>
      <c r="L136" s="36">
        <f>SUMIFS(СВЦЭМ!$D$33:$D$776,СВЦЭМ!$A$33:$A$776,$A136,СВЦЭМ!$B$33:$B$776,L$119)+'СЕТ СН'!$I$11+СВЦЭМ!$D$10+'СЕТ СН'!$I$5-'СЕТ СН'!$I$21</f>
        <v>3755.24028284</v>
      </c>
      <c r="M136" s="36">
        <f>SUMIFS(СВЦЭМ!$D$33:$D$776,СВЦЭМ!$A$33:$A$776,$A136,СВЦЭМ!$B$33:$B$776,M$119)+'СЕТ СН'!$I$11+СВЦЭМ!$D$10+'СЕТ СН'!$I$5-'СЕТ СН'!$I$21</f>
        <v>3715.2017253700001</v>
      </c>
      <c r="N136" s="36">
        <f>SUMIFS(СВЦЭМ!$D$33:$D$776,СВЦЭМ!$A$33:$A$776,$A136,СВЦЭМ!$B$33:$B$776,N$119)+'СЕТ СН'!$I$11+СВЦЭМ!$D$10+'СЕТ СН'!$I$5-'СЕТ СН'!$I$21</f>
        <v>3668.6395970500002</v>
      </c>
      <c r="O136" s="36">
        <f>SUMIFS(СВЦЭМ!$D$33:$D$776,СВЦЭМ!$A$33:$A$776,$A136,СВЦЭМ!$B$33:$B$776,O$119)+'СЕТ СН'!$I$11+СВЦЭМ!$D$10+'СЕТ СН'!$I$5-'СЕТ СН'!$I$21</f>
        <v>3648.63663834</v>
      </c>
      <c r="P136" s="36">
        <f>SUMIFS(СВЦЭМ!$D$33:$D$776,СВЦЭМ!$A$33:$A$776,$A136,СВЦЭМ!$B$33:$B$776,P$119)+'СЕТ СН'!$I$11+СВЦЭМ!$D$10+'СЕТ СН'!$I$5-'СЕТ СН'!$I$21</f>
        <v>3649.6800111500002</v>
      </c>
      <c r="Q136" s="36">
        <f>SUMIFS(СВЦЭМ!$D$33:$D$776,СВЦЭМ!$A$33:$A$776,$A136,СВЦЭМ!$B$33:$B$776,Q$119)+'СЕТ СН'!$I$11+СВЦЭМ!$D$10+'СЕТ СН'!$I$5-'СЕТ СН'!$I$21</f>
        <v>3653.8174487000001</v>
      </c>
      <c r="R136" s="36">
        <f>SUMIFS(СВЦЭМ!$D$33:$D$776,СВЦЭМ!$A$33:$A$776,$A136,СВЦЭМ!$B$33:$B$776,R$119)+'СЕТ СН'!$I$11+СВЦЭМ!$D$10+'СЕТ СН'!$I$5-'СЕТ СН'!$I$21</f>
        <v>3655.98601598</v>
      </c>
      <c r="S136" s="36">
        <f>SUMIFS(СВЦЭМ!$D$33:$D$776,СВЦЭМ!$A$33:$A$776,$A136,СВЦЭМ!$B$33:$B$776,S$119)+'СЕТ СН'!$I$11+СВЦЭМ!$D$10+'СЕТ СН'!$I$5-'СЕТ СН'!$I$21</f>
        <v>3647.7245249300004</v>
      </c>
      <c r="T136" s="36">
        <f>SUMIFS(СВЦЭМ!$D$33:$D$776,СВЦЭМ!$A$33:$A$776,$A136,СВЦЭМ!$B$33:$B$776,T$119)+'СЕТ СН'!$I$11+СВЦЭМ!$D$10+'СЕТ СН'!$I$5-'СЕТ СН'!$I$21</f>
        <v>3638.67156729</v>
      </c>
      <c r="U136" s="36">
        <f>SUMIFS(СВЦЭМ!$D$33:$D$776,СВЦЭМ!$A$33:$A$776,$A136,СВЦЭМ!$B$33:$B$776,U$119)+'СЕТ СН'!$I$11+СВЦЭМ!$D$10+'СЕТ СН'!$I$5-'СЕТ СН'!$I$21</f>
        <v>3634.98412009</v>
      </c>
      <c r="V136" s="36">
        <f>SUMIFS(СВЦЭМ!$D$33:$D$776,СВЦЭМ!$A$33:$A$776,$A136,СВЦЭМ!$B$33:$B$776,V$119)+'СЕТ СН'!$I$11+СВЦЭМ!$D$10+'СЕТ СН'!$I$5-'СЕТ СН'!$I$21</f>
        <v>3647.5538775100003</v>
      </c>
      <c r="W136" s="36">
        <f>SUMIFS(СВЦЭМ!$D$33:$D$776,СВЦЭМ!$A$33:$A$776,$A136,СВЦЭМ!$B$33:$B$776,W$119)+'СЕТ СН'!$I$11+СВЦЭМ!$D$10+'СЕТ СН'!$I$5-'СЕТ СН'!$I$21</f>
        <v>3633.3076077000001</v>
      </c>
      <c r="X136" s="36">
        <f>SUMIFS(СВЦЭМ!$D$33:$D$776,СВЦЭМ!$A$33:$A$776,$A136,СВЦЭМ!$B$33:$B$776,X$119)+'СЕТ СН'!$I$11+СВЦЭМ!$D$10+'СЕТ СН'!$I$5-'СЕТ СН'!$I$21</f>
        <v>3677.7017437000004</v>
      </c>
      <c r="Y136" s="36">
        <f>SUMIFS(СВЦЭМ!$D$33:$D$776,СВЦЭМ!$A$33:$A$776,$A136,СВЦЭМ!$B$33:$B$776,Y$119)+'СЕТ СН'!$I$11+СВЦЭМ!$D$10+'СЕТ СН'!$I$5-'СЕТ СН'!$I$21</f>
        <v>3763.4831445100003</v>
      </c>
    </row>
    <row r="137" spans="1:25" ht="15.75" x14ac:dyDescent="0.2">
      <c r="A137" s="35">
        <f t="shared" si="3"/>
        <v>44092</v>
      </c>
      <c r="B137" s="36">
        <f>SUMIFS(СВЦЭМ!$D$33:$D$776,СВЦЭМ!$A$33:$A$776,$A137,СВЦЭМ!$B$33:$B$776,B$119)+'СЕТ СН'!$I$11+СВЦЭМ!$D$10+'СЕТ СН'!$I$5-'СЕТ СН'!$I$21</f>
        <v>3872.9049614</v>
      </c>
      <c r="C137" s="36">
        <f>SUMIFS(СВЦЭМ!$D$33:$D$776,СВЦЭМ!$A$33:$A$776,$A137,СВЦЭМ!$B$33:$B$776,C$119)+'СЕТ СН'!$I$11+СВЦЭМ!$D$10+'СЕТ СН'!$I$5-'СЕТ СН'!$I$21</f>
        <v>3919.8370549600004</v>
      </c>
      <c r="D137" s="36">
        <f>SUMIFS(СВЦЭМ!$D$33:$D$776,СВЦЭМ!$A$33:$A$776,$A137,СВЦЭМ!$B$33:$B$776,D$119)+'СЕТ СН'!$I$11+СВЦЭМ!$D$10+'СЕТ СН'!$I$5-'СЕТ СН'!$I$21</f>
        <v>3967.2353163400003</v>
      </c>
      <c r="E137" s="36">
        <f>SUMIFS(СВЦЭМ!$D$33:$D$776,СВЦЭМ!$A$33:$A$776,$A137,СВЦЭМ!$B$33:$B$776,E$119)+'СЕТ СН'!$I$11+СВЦЭМ!$D$10+'СЕТ СН'!$I$5-'СЕТ СН'!$I$21</f>
        <v>4003.0870331800002</v>
      </c>
      <c r="F137" s="36">
        <f>SUMIFS(СВЦЭМ!$D$33:$D$776,СВЦЭМ!$A$33:$A$776,$A137,СВЦЭМ!$B$33:$B$776,F$119)+'СЕТ СН'!$I$11+СВЦЭМ!$D$10+'СЕТ СН'!$I$5-'СЕТ СН'!$I$21</f>
        <v>4021.1998832899999</v>
      </c>
      <c r="G137" s="36">
        <f>SUMIFS(СВЦЭМ!$D$33:$D$776,СВЦЭМ!$A$33:$A$776,$A137,СВЦЭМ!$B$33:$B$776,G$119)+'СЕТ СН'!$I$11+СВЦЭМ!$D$10+'СЕТ СН'!$I$5-'СЕТ СН'!$I$21</f>
        <v>3990.2583304500004</v>
      </c>
      <c r="H137" s="36">
        <f>SUMIFS(СВЦЭМ!$D$33:$D$776,СВЦЭМ!$A$33:$A$776,$A137,СВЦЭМ!$B$33:$B$776,H$119)+'СЕТ СН'!$I$11+СВЦЭМ!$D$10+'СЕТ СН'!$I$5-'СЕТ СН'!$I$21</f>
        <v>3940.2652701300003</v>
      </c>
      <c r="I137" s="36">
        <f>SUMIFS(СВЦЭМ!$D$33:$D$776,СВЦЭМ!$A$33:$A$776,$A137,СВЦЭМ!$B$33:$B$776,I$119)+'СЕТ СН'!$I$11+СВЦЭМ!$D$10+'СЕТ СН'!$I$5-'СЕТ СН'!$I$21</f>
        <v>3894.36921179</v>
      </c>
      <c r="J137" s="36">
        <f>SUMIFS(СВЦЭМ!$D$33:$D$776,СВЦЭМ!$A$33:$A$776,$A137,СВЦЭМ!$B$33:$B$776,J$119)+'СЕТ СН'!$I$11+СВЦЭМ!$D$10+'СЕТ СН'!$I$5-'СЕТ СН'!$I$21</f>
        <v>3861.1903054900004</v>
      </c>
      <c r="K137" s="36">
        <f>SUMIFS(СВЦЭМ!$D$33:$D$776,СВЦЭМ!$A$33:$A$776,$A137,СВЦЭМ!$B$33:$B$776,K$119)+'СЕТ СН'!$I$11+СВЦЭМ!$D$10+'СЕТ СН'!$I$5-'СЕТ СН'!$I$21</f>
        <v>3832.2135909600001</v>
      </c>
      <c r="L137" s="36">
        <f>SUMIFS(СВЦЭМ!$D$33:$D$776,СВЦЭМ!$A$33:$A$776,$A137,СВЦЭМ!$B$33:$B$776,L$119)+'СЕТ СН'!$I$11+СВЦЭМ!$D$10+'СЕТ СН'!$I$5-'СЕТ СН'!$I$21</f>
        <v>3835.2232939700002</v>
      </c>
      <c r="M137" s="36">
        <f>SUMIFS(СВЦЭМ!$D$33:$D$776,СВЦЭМ!$A$33:$A$776,$A137,СВЦЭМ!$B$33:$B$776,M$119)+'СЕТ СН'!$I$11+СВЦЭМ!$D$10+'СЕТ СН'!$I$5-'СЕТ СН'!$I$21</f>
        <v>3785.1282621</v>
      </c>
      <c r="N137" s="36">
        <f>SUMIFS(СВЦЭМ!$D$33:$D$776,СВЦЭМ!$A$33:$A$776,$A137,СВЦЭМ!$B$33:$B$776,N$119)+'СЕТ СН'!$I$11+СВЦЭМ!$D$10+'СЕТ СН'!$I$5-'СЕТ СН'!$I$21</f>
        <v>3730.5298428100004</v>
      </c>
      <c r="O137" s="36">
        <f>SUMIFS(СВЦЭМ!$D$33:$D$776,СВЦЭМ!$A$33:$A$776,$A137,СВЦЭМ!$B$33:$B$776,O$119)+'СЕТ СН'!$I$11+СВЦЭМ!$D$10+'СЕТ СН'!$I$5-'СЕТ СН'!$I$21</f>
        <v>3696.5573630900003</v>
      </c>
      <c r="P137" s="36">
        <f>SUMIFS(СВЦЭМ!$D$33:$D$776,СВЦЭМ!$A$33:$A$776,$A137,СВЦЭМ!$B$33:$B$776,P$119)+'СЕТ СН'!$I$11+СВЦЭМ!$D$10+'СЕТ СН'!$I$5-'СЕТ СН'!$I$21</f>
        <v>3732.1016863100003</v>
      </c>
      <c r="Q137" s="36">
        <f>SUMIFS(СВЦЭМ!$D$33:$D$776,СВЦЭМ!$A$33:$A$776,$A137,СВЦЭМ!$B$33:$B$776,Q$119)+'СЕТ СН'!$I$11+СВЦЭМ!$D$10+'СЕТ СН'!$I$5-'СЕТ СН'!$I$21</f>
        <v>3727.0164534300002</v>
      </c>
      <c r="R137" s="36">
        <f>SUMIFS(СВЦЭМ!$D$33:$D$776,СВЦЭМ!$A$33:$A$776,$A137,СВЦЭМ!$B$33:$B$776,R$119)+'СЕТ СН'!$I$11+СВЦЭМ!$D$10+'СЕТ СН'!$I$5-'СЕТ СН'!$I$21</f>
        <v>3704.0681213600001</v>
      </c>
      <c r="S137" s="36">
        <f>SUMIFS(СВЦЭМ!$D$33:$D$776,СВЦЭМ!$A$33:$A$776,$A137,СВЦЭМ!$B$33:$B$776,S$119)+'СЕТ СН'!$I$11+СВЦЭМ!$D$10+'СЕТ СН'!$I$5-'СЕТ СН'!$I$21</f>
        <v>3697.1115928700001</v>
      </c>
      <c r="T137" s="36">
        <f>SUMIFS(СВЦЭМ!$D$33:$D$776,СВЦЭМ!$A$33:$A$776,$A137,СВЦЭМ!$B$33:$B$776,T$119)+'СЕТ СН'!$I$11+СВЦЭМ!$D$10+'СЕТ СН'!$I$5-'СЕТ СН'!$I$21</f>
        <v>3688.7440596700003</v>
      </c>
      <c r="U137" s="36">
        <f>SUMIFS(СВЦЭМ!$D$33:$D$776,СВЦЭМ!$A$33:$A$776,$A137,СВЦЭМ!$B$33:$B$776,U$119)+'СЕТ СН'!$I$11+СВЦЭМ!$D$10+'СЕТ СН'!$I$5-'СЕТ СН'!$I$21</f>
        <v>3673.27382579</v>
      </c>
      <c r="V137" s="36">
        <f>SUMIFS(СВЦЭМ!$D$33:$D$776,СВЦЭМ!$A$33:$A$776,$A137,СВЦЭМ!$B$33:$B$776,V$119)+'СЕТ СН'!$I$11+СВЦЭМ!$D$10+'СЕТ СН'!$I$5-'СЕТ СН'!$I$21</f>
        <v>3676.35191614</v>
      </c>
      <c r="W137" s="36">
        <f>SUMIFS(СВЦЭМ!$D$33:$D$776,СВЦЭМ!$A$33:$A$776,$A137,СВЦЭМ!$B$33:$B$776,W$119)+'СЕТ СН'!$I$11+СВЦЭМ!$D$10+'СЕТ СН'!$I$5-'СЕТ СН'!$I$21</f>
        <v>3675.48476222</v>
      </c>
      <c r="X137" s="36">
        <f>SUMIFS(СВЦЭМ!$D$33:$D$776,СВЦЭМ!$A$33:$A$776,$A137,СВЦЭМ!$B$33:$B$776,X$119)+'СЕТ СН'!$I$11+СВЦЭМ!$D$10+'СЕТ СН'!$I$5-'СЕТ СН'!$I$21</f>
        <v>3718.7271162500001</v>
      </c>
      <c r="Y137" s="36">
        <f>SUMIFS(СВЦЭМ!$D$33:$D$776,СВЦЭМ!$A$33:$A$776,$A137,СВЦЭМ!$B$33:$B$776,Y$119)+'СЕТ СН'!$I$11+СВЦЭМ!$D$10+'СЕТ СН'!$I$5-'СЕТ СН'!$I$21</f>
        <v>3802.8545841200003</v>
      </c>
    </row>
    <row r="138" spans="1:25" ht="15.75" x14ac:dyDescent="0.2">
      <c r="A138" s="35">
        <f t="shared" si="3"/>
        <v>44093</v>
      </c>
      <c r="B138" s="36">
        <f>SUMIFS(СВЦЭМ!$D$33:$D$776,СВЦЭМ!$A$33:$A$776,$A138,СВЦЭМ!$B$33:$B$776,B$119)+'СЕТ СН'!$I$11+СВЦЭМ!$D$10+'СЕТ СН'!$I$5-'СЕТ СН'!$I$21</f>
        <v>3895.3299042900003</v>
      </c>
      <c r="C138" s="36">
        <f>SUMIFS(СВЦЭМ!$D$33:$D$776,СВЦЭМ!$A$33:$A$776,$A138,СВЦЭМ!$B$33:$B$776,C$119)+'СЕТ СН'!$I$11+СВЦЭМ!$D$10+'СЕТ СН'!$I$5-'СЕТ СН'!$I$21</f>
        <v>3931.7521562100001</v>
      </c>
      <c r="D138" s="36">
        <f>SUMIFS(СВЦЭМ!$D$33:$D$776,СВЦЭМ!$A$33:$A$776,$A138,СВЦЭМ!$B$33:$B$776,D$119)+'СЕТ СН'!$I$11+СВЦЭМ!$D$10+'СЕТ СН'!$I$5-'СЕТ СН'!$I$21</f>
        <v>3955.4400201600001</v>
      </c>
      <c r="E138" s="36">
        <f>SUMIFS(СВЦЭМ!$D$33:$D$776,СВЦЭМ!$A$33:$A$776,$A138,СВЦЭМ!$B$33:$B$776,E$119)+'СЕТ СН'!$I$11+СВЦЭМ!$D$10+'СЕТ СН'!$I$5-'СЕТ СН'!$I$21</f>
        <v>3975.8183326300004</v>
      </c>
      <c r="F138" s="36">
        <f>SUMIFS(СВЦЭМ!$D$33:$D$776,СВЦЭМ!$A$33:$A$776,$A138,СВЦЭМ!$B$33:$B$776,F$119)+'СЕТ СН'!$I$11+СВЦЭМ!$D$10+'СЕТ СН'!$I$5-'СЕТ СН'!$I$21</f>
        <v>3979.6313545100002</v>
      </c>
      <c r="G138" s="36">
        <f>SUMIFS(СВЦЭМ!$D$33:$D$776,СВЦЭМ!$A$33:$A$776,$A138,СВЦЭМ!$B$33:$B$776,G$119)+'СЕТ СН'!$I$11+СВЦЭМ!$D$10+'СЕТ СН'!$I$5-'СЕТ СН'!$I$21</f>
        <v>3967.1387837700004</v>
      </c>
      <c r="H138" s="36">
        <f>SUMIFS(СВЦЭМ!$D$33:$D$776,СВЦЭМ!$A$33:$A$776,$A138,СВЦЭМ!$B$33:$B$776,H$119)+'СЕТ СН'!$I$11+СВЦЭМ!$D$10+'СЕТ СН'!$I$5-'СЕТ СН'!$I$21</f>
        <v>3937.2340524800002</v>
      </c>
      <c r="I138" s="36">
        <f>SUMIFS(СВЦЭМ!$D$33:$D$776,СВЦЭМ!$A$33:$A$776,$A138,СВЦЭМ!$B$33:$B$776,I$119)+'СЕТ СН'!$I$11+СВЦЭМ!$D$10+'СЕТ СН'!$I$5-'СЕТ СН'!$I$21</f>
        <v>3906.46198873</v>
      </c>
      <c r="J138" s="36">
        <f>SUMIFS(СВЦЭМ!$D$33:$D$776,СВЦЭМ!$A$33:$A$776,$A138,СВЦЭМ!$B$33:$B$776,J$119)+'СЕТ СН'!$I$11+СВЦЭМ!$D$10+'СЕТ СН'!$I$5-'СЕТ СН'!$I$21</f>
        <v>3848.6767946500004</v>
      </c>
      <c r="K138" s="36">
        <f>SUMIFS(СВЦЭМ!$D$33:$D$776,СВЦЭМ!$A$33:$A$776,$A138,СВЦЭМ!$B$33:$B$776,K$119)+'СЕТ СН'!$I$11+СВЦЭМ!$D$10+'СЕТ СН'!$I$5-'СЕТ СН'!$I$21</f>
        <v>3811.0942762100003</v>
      </c>
      <c r="L138" s="36">
        <f>SUMIFS(СВЦЭМ!$D$33:$D$776,СВЦЭМ!$A$33:$A$776,$A138,СВЦЭМ!$B$33:$B$776,L$119)+'СЕТ СН'!$I$11+СВЦЭМ!$D$10+'СЕТ СН'!$I$5-'СЕТ СН'!$I$21</f>
        <v>3790.1255100900003</v>
      </c>
      <c r="M138" s="36">
        <f>SUMIFS(СВЦЭМ!$D$33:$D$776,СВЦЭМ!$A$33:$A$776,$A138,СВЦЭМ!$B$33:$B$776,M$119)+'СЕТ СН'!$I$11+СВЦЭМ!$D$10+'СЕТ СН'!$I$5-'СЕТ СН'!$I$21</f>
        <v>3746.08193153</v>
      </c>
      <c r="N138" s="36">
        <f>SUMIFS(СВЦЭМ!$D$33:$D$776,СВЦЭМ!$A$33:$A$776,$A138,СВЦЭМ!$B$33:$B$776,N$119)+'СЕТ СН'!$I$11+СВЦЭМ!$D$10+'СЕТ СН'!$I$5-'СЕТ СН'!$I$21</f>
        <v>3704.0686528599999</v>
      </c>
      <c r="O138" s="36">
        <f>SUMIFS(СВЦЭМ!$D$33:$D$776,СВЦЭМ!$A$33:$A$776,$A138,СВЦЭМ!$B$33:$B$776,O$119)+'СЕТ СН'!$I$11+СВЦЭМ!$D$10+'СЕТ СН'!$I$5-'СЕТ СН'!$I$21</f>
        <v>3700.4653305800002</v>
      </c>
      <c r="P138" s="36">
        <f>SUMIFS(СВЦЭМ!$D$33:$D$776,СВЦЭМ!$A$33:$A$776,$A138,СВЦЭМ!$B$33:$B$776,P$119)+'СЕТ СН'!$I$11+СВЦЭМ!$D$10+'СЕТ СН'!$I$5-'СЕТ СН'!$I$21</f>
        <v>3710.6332428800001</v>
      </c>
      <c r="Q138" s="36">
        <f>SUMIFS(СВЦЭМ!$D$33:$D$776,СВЦЭМ!$A$33:$A$776,$A138,СВЦЭМ!$B$33:$B$776,Q$119)+'СЕТ СН'!$I$11+СВЦЭМ!$D$10+'СЕТ СН'!$I$5-'СЕТ СН'!$I$21</f>
        <v>3691.2247674600003</v>
      </c>
      <c r="R138" s="36">
        <f>SUMIFS(СВЦЭМ!$D$33:$D$776,СВЦЭМ!$A$33:$A$776,$A138,СВЦЭМ!$B$33:$B$776,R$119)+'СЕТ СН'!$I$11+СВЦЭМ!$D$10+'СЕТ СН'!$I$5-'СЕТ СН'!$I$21</f>
        <v>3677.27836948</v>
      </c>
      <c r="S138" s="36">
        <f>SUMIFS(СВЦЭМ!$D$33:$D$776,СВЦЭМ!$A$33:$A$776,$A138,СВЦЭМ!$B$33:$B$776,S$119)+'СЕТ СН'!$I$11+СВЦЭМ!$D$10+'СЕТ СН'!$I$5-'СЕТ СН'!$I$21</f>
        <v>3683.3279652900001</v>
      </c>
      <c r="T138" s="36">
        <f>SUMIFS(СВЦЭМ!$D$33:$D$776,СВЦЭМ!$A$33:$A$776,$A138,СВЦЭМ!$B$33:$B$776,T$119)+'СЕТ СН'!$I$11+СВЦЭМ!$D$10+'СЕТ СН'!$I$5-'СЕТ СН'!$I$21</f>
        <v>3694.4674861800004</v>
      </c>
      <c r="U138" s="36">
        <f>SUMIFS(СВЦЭМ!$D$33:$D$776,СВЦЭМ!$A$33:$A$776,$A138,СВЦЭМ!$B$33:$B$776,U$119)+'СЕТ СН'!$I$11+СВЦЭМ!$D$10+'СЕТ СН'!$I$5-'СЕТ СН'!$I$21</f>
        <v>3692.5467602600002</v>
      </c>
      <c r="V138" s="36">
        <f>SUMIFS(СВЦЭМ!$D$33:$D$776,СВЦЭМ!$A$33:$A$776,$A138,СВЦЭМ!$B$33:$B$776,V$119)+'СЕТ СН'!$I$11+СВЦЭМ!$D$10+'СЕТ СН'!$I$5-'СЕТ СН'!$I$21</f>
        <v>3703.8566326700002</v>
      </c>
      <c r="W138" s="36">
        <f>SUMIFS(СВЦЭМ!$D$33:$D$776,СВЦЭМ!$A$33:$A$776,$A138,СВЦЭМ!$B$33:$B$776,W$119)+'СЕТ СН'!$I$11+СВЦЭМ!$D$10+'СЕТ СН'!$I$5-'СЕТ СН'!$I$21</f>
        <v>3699.1110168600003</v>
      </c>
      <c r="X138" s="36">
        <f>SUMIFS(СВЦЭМ!$D$33:$D$776,СВЦЭМ!$A$33:$A$776,$A138,СВЦЭМ!$B$33:$B$776,X$119)+'СЕТ СН'!$I$11+СВЦЭМ!$D$10+'СЕТ СН'!$I$5-'СЕТ СН'!$I$21</f>
        <v>3723.9458772400003</v>
      </c>
      <c r="Y138" s="36">
        <f>SUMIFS(СВЦЭМ!$D$33:$D$776,СВЦЭМ!$A$33:$A$776,$A138,СВЦЭМ!$B$33:$B$776,Y$119)+'СЕТ СН'!$I$11+СВЦЭМ!$D$10+'СЕТ СН'!$I$5-'СЕТ СН'!$I$21</f>
        <v>3775.6855274300001</v>
      </c>
    </row>
    <row r="139" spans="1:25" ht="15.75" x14ac:dyDescent="0.2">
      <c r="A139" s="35">
        <f t="shared" si="3"/>
        <v>44094</v>
      </c>
      <c r="B139" s="36">
        <f>SUMIFS(СВЦЭМ!$D$33:$D$776,СВЦЭМ!$A$33:$A$776,$A139,СВЦЭМ!$B$33:$B$776,B$119)+'СЕТ СН'!$I$11+СВЦЭМ!$D$10+'СЕТ СН'!$I$5-'СЕТ СН'!$I$21</f>
        <v>3825.8411421999999</v>
      </c>
      <c r="C139" s="36">
        <f>SUMIFS(СВЦЭМ!$D$33:$D$776,СВЦЭМ!$A$33:$A$776,$A139,СВЦЭМ!$B$33:$B$776,C$119)+'СЕТ СН'!$I$11+СВЦЭМ!$D$10+'СЕТ СН'!$I$5-'СЕТ СН'!$I$21</f>
        <v>3858.60697024</v>
      </c>
      <c r="D139" s="36">
        <f>SUMIFS(СВЦЭМ!$D$33:$D$776,СВЦЭМ!$A$33:$A$776,$A139,СВЦЭМ!$B$33:$B$776,D$119)+'СЕТ СН'!$I$11+СВЦЭМ!$D$10+'СЕТ СН'!$I$5-'СЕТ СН'!$I$21</f>
        <v>3892.9945710100001</v>
      </c>
      <c r="E139" s="36">
        <f>SUMIFS(СВЦЭМ!$D$33:$D$776,СВЦЭМ!$A$33:$A$776,$A139,СВЦЭМ!$B$33:$B$776,E$119)+'СЕТ СН'!$I$11+СВЦЭМ!$D$10+'СЕТ СН'!$I$5-'СЕТ СН'!$I$21</f>
        <v>3923.3911433900003</v>
      </c>
      <c r="F139" s="36">
        <f>SUMIFS(СВЦЭМ!$D$33:$D$776,СВЦЭМ!$A$33:$A$776,$A139,СВЦЭМ!$B$33:$B$776,F$119)+'СЕТ СН'!$I$11+СВЦЭМ!$D$10+'СЕТ СН'!$I$5-'СЕТ СН'!$I$21</f>
        <v>3930.9170856000001</v>
      </c>
      <c r="G139" s="36">
        <f>SUMIFS(СВЦЭМ!$D$33:$D$776,СВЦЭМ!$A$33:$A$776,$A139,СВЦЭМ!$B$33:$B$776,G$119)+'СЕТ СН'!$I$11+СВЦЭМ!$D$10+'СЕТ СН'!$I$5-'СЕТ СН'!$I$21</f>
        <v>3919.4933222899999</v>
      </c>
      <c r="H139" s="36">
        <f>SUMIFS(СВЦЭМ!$D$33:$D$776,СВЦЭМ!$A$33:$A$776,$A139,СВЦЭМ!$B$33:$B$776,H$119)+'СЕТ СН'!$I$11+СВЦЭМ!$D$10+'СЕТ СН'!$I$5-'СЕТ СН'!$I$21</f>
        <v>3900.2563109000002</v>
      </c>
      <c r="I139" s="36">
        <f>SUMIFS(СВЦЭМ!$D$33:$D$776,СВЦЭМ!$A$33:$A$776,$A139,СВЦЭМ!$B$33:$B$776,I$119)+'СЕТ СН'!$I$11+СВЦЭМ!$D$10+'СЕТ СН'!$I$5-'СЕТ СН'!$I$21</f>
        <v>3854.6077527699999</v>
      </c>
      <c r="J139" s="36">
        <f>SUMIFS(СВЦЭМ!$D$33:$D$776,СВЦЭМ!$A$33:$A$776,$A139,СВЦЭМ!$B$33:$B$776,J$119)+'СЕТ СН'!$I$11+СВЦЭМ!$D$10+'СЕТ СН'!$I$5-'СЕТ СН'!$I$21</f>
        <v>3809.4159207000002</v>
      </c>
      <c r="K139" s="36">
        <f>SUMIFS(СВЦЭМ!$D$33:$D$776,СВЦЭМ!$A$33:$A$776,$A139,СВЦЭМ!$B$33:$B$776,K$119)+'СЕТ СН'!$I$11+СВЦЭМ!$D$10+'СЕТ СН'!$I$5-'СЕТ СН'!$I$21</f>
        <v>3794.7391590699999</v>
      </c>
      <c r="L139" s="36">
        <f>SUMIFS(СВЦЭМ!$D$33:$D$776,СВЦЭМ!$A$33:$A$776,$A139,СВЦЭМ!$B$33:$B$776,L$119)+'СЕТ СН'!$I$11+СВЦЭМ!$D$10+'СЕТ СН'!$I$5-'СЕТ СН'!$I$21</f>
        <v>3791.9238283300001</v>
      </c>
      <c r="M139" s="36">
        <f>SUMIFS(СВЦЭМ!$D$33:$D$776,СВЦЭМ!$A$33:$A$776,$A139,СВЦЭМ!$B$33:$B$776,M$119)+'СЕТ СН'!$I$11+СВЦЭМ!$D$10+'СЕТ СН'!$I$5-'СЕТ СН'!$I$21</f>
        <v>3759.2061959299999</v>
      </c>
      <c r="N139" s="36">
        <f>SUMIFS(СВЦЭМ!$D$33:$D$776,СВЦЭМ!$A$33:$A$776,$A139,СВЦЭМ!$B$33:$B$776,N$119)+'СЕТ СН'!$I$11+СВЦЭМ!$D$10+'СЕТ СН'!$I$5-'СЕТ СН'!$I$21</f>
        <v>3729.9212059000001</v>
      </c>
      <c r="O139" s="36">
        <f>SUMIFS(СВЦЭМ!$D$33:$D$776,СВЦЭМ!$A$33:$A$776,$A139,СВЦЭМ!$B$33:$B$776,O$119)+'СЕТ СН'!$I$11+СВЦЭМ!$D$10+'СЕТ СН'!$I$5-'СЕТ СН'!$I$21</f>
        <v>3734.0018719300001</v>
      </c>
      <c r="P139" s="36">
        <f>SUMIFS(СВЦЭМ!$D$33:$D$776,СВЦЭМ!$A$33:$A$776,$A139,СВЦЭМ!$B$33:$B$776,P$119)+'СЕТ СН'!$I$11+СВЦЭМ!$D$10+'СЕТ СН'!$I$5-'СЕТ СН'!$I$21</f>
        <v>3726.91616346</v>
      </c>
      <c r="Q139" s="36">
        <f>SUMIFS(СВЦЭМ!$D$33:$D$776,СВЦЭМ!$A$33:$A$776,$A139,СВЦЭМ!$B$33:$B$776,Q$119)+'СЕТ СН'!$I$11+СВЦЭМ!$D$10+'СЕТ СН'!$I$5-'СЕТ СН'!$I$21</f>
        <v>3727.9192850200002</v>
      </c>
      <c r="R139" s="36">
        <f>SUMIFS(СВЦЭМ!$D$33:$D$776,СВЦЭМ!$A$33:$A$776,$A139,СВЦЭМ!$B$33:$B$776,R$119)+'СЕТ СН'!$I$11+СВЦЭМ!$D$10+'СЕТ СН'!$I$5-'СЕТ СН'!$I$21</f>
        <v>3726.09876983</v>
      </c>
      <c r="S139" s="36">
        <f>SUMIFS(СВЦЭМ!$D$33:$D$776,СВЦЭМ!$A$33:$A$776,$A139,СВЦЭМ!$B$33:$B$776,S$119)+'СЕТ СН'!$I$11+СВЦЭМ!$D$10+'СЕТ СН'!$I$5-'СЕТ СН'!$I$21</f>
        <v>3737.8763577100003</v>
      </c>
      <c r="T139" s="36">
        <f>SUMIFS(СВЦЭМ!$D$33:$D$776,СВЦЭМ!$A$33:$A$776,$A139,СВЦЭМ!$B$33:$B$776,T$119)+'СЕТ СН'!$I$11+СВЦЭМ!$D$10+'СЕТ СН'!$I$5-'СЕТ СН'!$I$21</f>
        <v>3753.0434648099999</v>
      </c>
      <c r="U139" s="36">
        <f>SUMIFS(СВЦЭМ!$D$33:$D$776,СВЦЭМ!$A$33:$A$776,$A139,СВЦЭМ!$B$33:$B$776,U$119)+'СЕТ СН'!$I$11+СВЦЭМ!$D$10+'СЕТ СН'!$I$5-'СЕТ СН'!$I$21</f>
        <v>3769.6475029600001</v>
      </c>
      <c r="V139" s="36">
        <f>SUMIFS(СВЦЭМ!$D$33:$D$776,СВЦЭМ!$A$33:$A$776,$A139,СВЦЭМ!$B$33:$B$776,V$119)+'СЕТ СН'!$I$11+СВЦЭМ!$D$10+'СЕТ СН'!$I$5-'СЕТ СН'!$I$21</f>
        <v>3782.8975664700001</v>
      </c>
      <c r="W139" s="36">
        <f>SUMIFS(СВЦЭМ!$D$33:$D$776,СВЦЭМ!$A$33:$A$776,$A139,СВЦЭМ!$B$33:$B$776,W$119)+'СЕТ СН'!$I$11+СВЦЭМ!$D$10+'СЕТ СН'!$I$5-'СЕТ СН'!$I$21</f>
        <v>3770.7201354600002</v>
      </c>
      <c r="X139" s="36">
        <f>SUMIFS(СВЦЭМ!$D$33:$D$776,СВЦЭМ!$A$33:$A$776,$A139,СВЦЭМ!$B$33:$B$776,X$119)+'СЕТ СН'!$I$11+СВЦЭМ!$D$10+'СЕТ СН'!$I$5-'СЕТ СН'!$I$21</f>
        <v>3745.7388955800002</v>
      </c>
      <c r="Y139" s="36">
        <f>SUMIFS(СВЦЭМ!$D$33:$D$776,СВЦЭМ!$A$33:$A$776,$A139,СВЦЭМ!$B$33:$B$776,Y$119)+'СЕТ СН'!$I$11+СВЦЭМ!$D$10+'СЕТ СН'!$I$5-'СЕТ СН'!$I$21</f>
        <v>3820.8715482400003</v>
      </c>
    </row>
    <row r="140" spans="1:25" ht="15.75" x14ac:dyDescent="0.2">
      <c r="A140" s="35">
        <f t="shared" si="3"/>
        <v>44095</v>
      </c>
      <c r="B140" s="36">
        <f>SUMIFS(СВЦЭМ!$D$33:$D$776,СВЦЭМ!$A$33:$A$776,$A140,СВЦЭМ!$B$33:$B$776,B$119)+'СЕТ СН'!$I$11+СВЦЭМ!$D$10+'СЕТ СН'!$I$5-'СЕТ СН'!$I$21</f>
        <v>3851.2619895500002</v>
      </c>
      <c r="C140" s="36">
        <f>SUMIFS(СВЦЭМ!$D$33:$D$776,СВЦЭМ!$A$33:$A$776,$A140,СВЦЭМ!$B$33:$B$776,C$119)+'СЕТ СН'!$I$11+СВЦЭМ!$D$10+'СЕТ СН'!$I$5-'СЕТ СН'!$I$21</f>
        <v>3859.9004473</v>
      </c>
      <c r="D140" s="36">
        <f>SUMIFS(СВЦЭМ!$D$33:$D$776,СВЦЭМ!$A$33:$A$776,$A140,СВЦЭМ!$B$33:$B$776,D$119)+'СЕТ СН'!$I$11+СВЦЭМ!$D$10+'СЕТ СН'!$I$5-'СЕТ СН'!$I$21</f>
        <v>3867.87736761</v>
      </c>
      <c r="E140" s="36">
        <f>SUMIFS(СВЦЭМ!$D$33:$D$776,СВЦЭМ!$A$33:$A$776,$A140,СВЦЭМ!$B$33:$B$776,E$119)+'СЕТ СН'!$I$11+СВЦЭМ!$D$10+'СЕТ СН'!$I$5-'СЕТ СН'!$I$21</f>
        <v>3888.23308069</v>
      </c>
      <c r="F140" s="36">
        <f>SUMIFS(СВЦЭМ!$D$33:$D$776,СВЦЭМ!$A$33:$A$776,$A140,СВЦЭМ!$B$33:$B$776,F$119)+'СЕТ СН'!$I$11+СВЦЭМ!$D$10+'СЕТ СН'!$I$5-'СЕТ СН'!$I$21</f>
        <v>3888.3137096700002</v>
      </c>
      <c r="G140" s="36">
        <f>SUMIFS(СВЦЭМ!$D$33:$D$776,СВЦЭМ!$A$33:$A$776,$A140,СВЦЭМ!$B$33:$B$776,G$119)+'СЕТ СН'!$I$11+СВЦЭМ!$D$10+'СЕТ СН'!$I$5-'СЕТ СН'!$I$21</f>
        <v>3874.1917156300001</v>
      </c>
      <c r="H140" s="36">
        <f>SUMIFS(СВЦЭМ!$D$33:$D$776,СВЦЭМ!$A$33:$A$776,$A140,СВЦЭМ!$B$33:$B$776,H$119)+'СЕТ СН'!$I$11+СВЦЭМ!$D$10+'СЕТ СН'!$I$5-'СЕТ СН'!$I$21</f>
        <v>3829.965639</v>
      </c>
      <c r="I140" s="36">
        <f>SUMIFS(СВЦЭМ!$D$33:$D$776,СВЦЭМ!$A$33:$A$776,$A140,СВЦЭМ!$B$33:$B$776,I$119)+'СЕТ СН'!$I$11+СВЦЭМ!$D$10+'СЕТ СН'!$I$5-'СЕТ СН'!$I$21</f>
        <v>3778.9164216100003</v>
      </c>
      <c r="J140" s="36">
        <f>SUMIFS(СВЦЭМ!$D$33:$D$776,СВЦЭМ!$A$33:$A$776,$A140,СВЦЭМ!$B$33:$B$776,J$119)+'СЕТ СН'!$I$11+СВЦЭМ!$D$10+'СЕТ СН'!$I$5-'СЕТ СН'!$I$21</f>
        <v>3741.4572884400004</v>
      </c>
      <c r="K140" s="36">
        <f>SUMIFS(СВЦЭМ!$D$33:$D$776,СВЦЭМ!$A$33:$A$776,$A140,СВЦЭМ!$B$33:$B$776,K$119)+'СЕТ СН'!$I$11+СВЦЭМ!$D$10+'СЕТ СН'!$I$5-'СЕТ СН'!$I$21</f>
        <v>3726.9900032700002</v>
      </c>
      <c r="L140" s="36">
        <f>SUMIFS(СВЦЭМ!$D$33:$D$776,СВЦЭМ!$A$33:$A$776,$A140,СВЦЭМ!$B$33:$B$776,L$119)+'СЕТ СН'!$I$11+СВЦЭМ!$D$10+'СЕТ СН'!$I$5-'СЕТ СН'!$I$21</f>
        <v>3743.07924331</v>
      </c>
      <c r="M140" s="36">
        <f>SUMIFS(СВЦЭМ!$D$33:$D$776,СВЦЭМ!$A$33:$A$776,$A140,СВЦЭМ!$B$33:$B$776,M$119)+'СЕТ СН'!$I$11+СВЦЭМ!$D$10+'СЕТ СН'!$I$5-'СЕТ СН'!$I$21</f>
        <v>3712.2304018300001</v>
      </c>
      <c r="N140" s="36">
        <f>SUMIFS(СВЦЭМ!$D$33:$D$776,СВЦЭМ!$A$33:$A$776,$A140,СВЦЭМ!$B$33:$B$776,N$119)+'СЕТ СН'!$I$11+СВЦЭМ!$D$10+'СЕТ СН'!$I$5-'СЕТ СН'!$I$21</f>
        <v>3669.6901305800002</v>
      </c>
      <c r="O140" s="36">
        <f>SUMIFS(СВЦЭМ!$D$33:$D$776,СВЦЭМ!$A$33:$A$776,$A140,СВЦЭМ!$B$33:$B$776,O$119)+'СЕТ СН'!$I$11+СВЦЭМ!$D$10+'СЕТ СН'!$I$5-'СЕТ СН'!$I$21</f>
        <v>3670.6442508500004</v>
      </c>
      <c r="P140" s="36">
        <f>SUMIFS(СВЦЭМ!$D$33:$D$776,СВЦЭМ!$A$33:$A$776,$A140,СВЦЭМ!$B$33:$B$776,P$119)+'СЕТ СН'!$I$11+СВЦЭМ!$D$10+'СЕТ СН'!$I$5-'СЕТ СН'!$I$21</f>
        <v>3665.36095363</v>
      </c>
      <c r="Q140" s="36">
        <f>SUMIFS(СВЦЭМ!$D$33:$D$776,СВЦЭМ!$A$33:$A$776,$A140,СВЦЭМ!$B$33:$B$776,Q$119)+'СЕТ СН'!$I$11+СВЦЭМ!$D$10+'СЕТ СН'!$I$5-'СЕТ СН'!$I$21</f>
        <v>3663.12138542</v>
      </c>
      <c r="R140" s="36">
        <f>SUMIFS(СВЦЭМ!$D$33:$D$776,СВЦЭМ!$A$33:$A$776,$A140,СВЦЭМ!$B$33:$B$776,R$119)+'СЕТ СН'!$I$11+СВЦЭМ!$D$10+'СЕТ СН'!$I$5-'СЕТ СН'!$I$21</f>
        <v>3661.52701892</v>
      </c>
      <c r="S140" s="36">
        <f>SUMIFS(СВЦЭМ!$D$33:$D$776,СВЦЭМ!$A$33:$A$776,$A140,СВЦЭМ!$B$33:$B$776,S$119)+'СЕТ СН'!$I$11+СВЦЭМ!$D$10+'СЕТ СН'!$I$5-'СЕТ СН'!$I$21</f>
        <v>3670.8055328600003</v>
      </c>
      <c r="T140" s="36">
        <f>SUMIFS(СВЦЭМ!$D$33:$D$776,СВЦЭМ!$A$33:$A$776,$A140,СВЦЭМ!$B$33:$B$776,T$119)+'СЕТ СН'!$I$11+СВЦЭМ!$D$10+'СЕТ СН'!$I$5-'СЕТ СН'!$I$21</f>
        <v>3696.2645282399999</v>
      </c>
      <c r="U140" s="36">
        <f>SUMIFS(СВЦЭМ!$D$33:$D$776,СВЦЭМ!$A$33:$A$776,$A140,СВЦЭМ!$B$33:$B$776,U$119)+'СЕТ СН'!$I$11+СВЦЭМ!$D$10+'СЕТ СН'!$I$5-'СЕТ СН'!$I$21</f>
        <v>3710.2213203700003</v>
      </c>
      <c r="V140" s="36">
        <f>SUMIFS(СВЦЭМ!$D$33:$D$776,СВЦЭМ!$A$33:$A$776,$A140,СВЦЭМ!$B$33:$B$776,V$119)+'СЕТ СН'!$I$11+СВЦЭМ!$D$10+'СЕТ СН'!$I$5-'СЕТ СН'!$I$21</f>
        <v>3718.7745746300002</v>
      </c>
      <c r="W140" s="36">
        <f>SUMIFS(СВЦЭМ!$D$33:$D$776,СВЦЭМ!$A$33:$A$776,$A140,СВЦЭМ!$B$33:$B$776,W$119)+'СЕТ СН'!$I$11+СВЦЭМ!$D$10+'СЕТ СН'!$I$5-'СЕТ СН'!$I$21</f>
        <v>3697.5791152300003</v>
      </c>
      <c r="X140" s="36">
        <f>SUMIFS(СВЦЭМ!$D$33:$D$776,СВЦЭМ!$A$33:$A$776,$A140,СВЦЭМ!$B$33:$B$776,X$119)+'СЕТ СН'!$I$11+СВЦЭМ!$D$10+'СЕТ СН'!$I$5-'СЕТ СН'!$I$21</f>
        <v>3674.0349869300003</v>
      </c>
      <c r="Y140" s="36">
        <f>SUMIFS(СВЦЭМ!$D$33:$D$776,СВЦЭМ!$A$33:$A$776,$A140,СВЦЭМ!$B$33:$B$776,Y$119)+'СЕТ СН'!$I$11+СВЦЭМ!$D$10+'СЕТ СН'!$I$5-'СЕТ СН'!$I$21</f>
        <v>3762.5276195700003</v>
      </c>
    </row>
    <row r="141" spans="1:25" ht="15.75" x14ac:dyDescent="0.2">
      <c r="A141" s="35">
        <f t="shared" si="3"/>
        <v>44096</v>
      </c>
      <c r="B141" s="36">
        <f>SUMIFS(СВЦЭМ!$D$33:$D$776,СВЦЭМ!$A$33:$A$776,$A141,СВЦЭМ!$B$33:$B$776,B$119)+'СЕТ СН'!$I$11+СВЦЭМ!$D$10+'СЕТ СН'!$I$5-'СЕТ СН'!$I$21</f>
        <v>3856.24729948</v>
      </c>
      <c r="C141" s="36">
        <f>SUMIFS(СВЦЭМ!$D$33:$D$776,СВЦЭМ!$A$33:$A$776,$A141,СВЦЭМ!$B$33:$B$776,C$119)+'СЕТ СН'!$I$11+СВЦЭМ!$D$10+'СЕТ СН'!$I$5-'СЕТ СН'!$I$21</f>
        <v>3895.3038980400001</v>
      </c>
      <c r="D141" s="36">
        <f>SUMIFS(СВЦЭМ!$D$33:$D$776,СВЦЭМ!$A$33:$A$776,$A141,СВЦЭМ!$B$33:$B$776,D$119)+'СЕТ СН'!$I$11+СВЦЭМ!$D$10+'СЕТ СН'!$I$5-'СЕТ СН'!$I$21</f>
        <v>3914.55890189</v>
      </c>
      <c r="E141" s="36">
        <f>SUMIFS(СВЦЭМ!$D$33:$D$776,СВЦЭМ!$A$33:$A$776,$A141,СВЦЭМ!$B$33:$B$776,E$119)+'СЕТ СН'!$I$11+СВЦЭМ!$D$10+'СЕТ СН'!$I$5-'СЕТ СН'!$I$21</f>
        <v>3935.41702188</v>
      </c>
      <c r="F141" s="36">
        <f>SUMIFS(СВЦЭМ!$D$33:$D$776,СВЦЭМ!$A$33:$A$776,$A141,СВЦЭМ!$B$33:$B$776,F$119)+'СЕТ СН'!$I$11+СВЦЭМ!$D$10+'СЕТ СН'!$I$5-'СЕТ СН'!$I$21</f>
        <v>3920.0251854500002</v>
      </c>
      <c r="G141" s="36">
        <f>SUMIFS(СВЦЭМ!$D$33:$D$776,СВЦЭМ!$A$33:$A$776,$A141,СВЦЭМ!$B$33:$B$776,G$119)+'СЕТ СН'!$I$11+СВЦЭМ!$D$10+'СЕТ СН'!$I$5-'СЕТ СН'!$I$21</f>
        <v>3895.4906193300003</v>
      </c>
      <c r="H141" s="36">
        <f>SUMIFS(СВЦЭМ!$D$33:$D$776,СВЦЭМ!$A$33:$A$776,$A141,СВЦЭМ!$B$33:$B$776,H$119)+'СЕТ СН'!$I$11+СВЦЭМ!$D$10+'СЕТ СН'!$I$5-'СЕТ СН'!$I$21</f>
        <v>3856.0091868300001</v>
      </c>
      <c r="I141" s="36">
        <f>SUMIFS(СВЦЭМ!$D$33:$D$776,СВЦЭМ!$A$33:$A$776,$A141,СВЦЭМ!$B$33:$B$776,I$119)+'СЕТ СН'!$I$11+СВЦЭМ!$D$10+'СЕТ СН'!$I$5-'СЕТ СН'!$I$21</f>
        <v>3826.7693529300004</v>
      </c>
      <c r="J141" s="36">
        <f>SUMIFS(СВЦЭМ!$D$33:$D$776,СВЦЭМ!$A$33:$A$776,$A141,СВЦЭМ!$B$33:$B$776,J$119)+'СЕТ СН'!$I$11+СВЦЭМ!$D$10+'СЕТ СН'!$I$5-'СЕТ СН'!$I$21</f>
        <v>3796.7745703800001</v>
      </c>
      <c r="K141" s="36">
        <f>SUMIFS(СВЦЭМ!$D$33:$D$776,СВЦЭМ!$A$33:$A$776,$A141,СВЦЭМ!$B$33:$B$776,K$119)+'СЕТ СН'!$I$11+СВЦЭМ!$D$10+'СЕТ СН'!$I$5-'СЕТ СН'!$I$21</f>
        <v>3786.4536781800002</v>
      </c>
      <c r="L141" s="36">
        <f>SUMIFS(СВЦЭМ!$D$33:$D$776,СВЦЭМ!$A$33:$A$776,$A141,СВЦЭМ!$B$33:$B$776,L$119)+'СЕТ СН'!$I$11+СВЦЭМ!$D$10+'СЕТ СН'!$I$5-'СЕТ СН'!$I$21</f>
        <v>3785.8834084600003</v>
      </c>
      <c r="M141" s="36">
        <f>SUMIFS(СВЦЭМ!$D$33:$D$776,СВЦЭМ!$A$33:$A$776,$A141,СВЦЭМ!$B$33:$B$776,M$119)+'СЕТ СН'!$I$11+СВЦЭМ!$D$10+'СЕТ СН'!$I$5-'СЕТ СН'!$I$21</f>
        <v>3760.3526736800004</v>
      </c>
      <c r="N141" s="36">
        <f>SUMIFS(СВЦЭМ!$D$33:$D$776,СВЦЭМ!$A$33:$A$776,$A141,СВЦЭМ!$B$33:$B$776,N$119)+'СЕТ СН'!$I$11+СВЦЭМ!$D$10+'СЕТ СН'!$I$5-'СЕТ СН'!$I$21</f>
        <v>3710.2076742400004</v>
      </c>
      <c r="O141" s="36">
        <f>SUMIFS(СВЦЭМ!$D$33:$D$776,СВЦЭМ!$A$33:$A$776,$A141,СВЦЭМ!$B$33:$B$776,O$119)+'СЕТ СН'!$I$11+СВЦЭМ!$D$10+'СЕТ СН'!$I$5-'СЕТ СН'!$I$21</f>
        <v>3700.0706367100001</v>
      </c>
      <c r="P141" s="36">
        <f>SUMIFS(СВЦЭМ!$D$33:$D$776,СВЦЭМ!$A$33:$A$776,$A141,СВЦЭМ!$B$33:$B$776,P$119)+'СЕТ СН'!$I$11+СВЦЭМ!$D$10+'СЕТ СН'!$I$5-'СЕТ СН'!$I$21</f>
        <v>3695.7324029400002</v>
      </c>
      <c r="Q141" s="36">
        <f>SUMIFS(СВЦЭМ!$D$33:$D$776,СВЦЭМ!$A$33:$A$776,$A141,СВЦЭМ!$B$33:$B$776,Q$119)+'СЕТ СН'!$I$11+СВЦЭМ!$D$10+'СЕТ СН'!$I$5-'СЕТ СН'!$I$21</f>
        <v>3697.8951274400001</v>
      </c>
      <c r="R141" s="36">
        <f>SUMIFS(СВЦЭМ!$D$33:$D$776,СВЦЭМ!$A$33:$A$776,$A141,СВЦЭМ!$B$33:$B$776,R$119)+'СЕТ СН'!$I$11+СВЦЭМ!$D$10+'СЕТ СН'!$I$5-'СЕТ СН'!$I$21</f>
        <v>3695.9699510800001</v>
      </c>
      <c r="S141" s="36">
        <f>SUMIFS(СВЦЭМ!$D$33:$D$776,СВЦЭМ!$A$33:$A$776,$A141,СВЦЭМ!$B$33:$B$776,S$119)+'СЕТ СН'!$I$11+СВЦЭМ!$D$10+'СЕТ СН'!$I$5-'СЕТ СН'!$I$21</f>
        <v>3702.5138732800001</v>
      </c>
      <c r="T141" s="36">
        <f>SUMIFS(СВЦЭМ!$D$33:$D$776,СВЦЭМ!$A$33:$A$776,$A141,СВЦЭМ!$B$33:$B$776,T$119)+'СЕТ СН'!$I$11+СВЦЭМ!$D$10+'СЕТ СН'!$I$5-'СЕТ СН'!$I$21</f>
        <v>3712.6058289299999</v>
      </c>
      <c r="U141" s="36">
        <f>SUMIFS(СВЦЭМ!$D$33:$D$776,СВЦЭМ!$A$33:$A$776,$A141,СВЦЭМ!$B$33:$B$776,U$119)+'СЕТ СН'!$I$11+СВЦЭМ!$D$10+'СЕТ СН'!$I$5-'СЕТ СН'!$I$21</f>
        <v>3736.5344023500002</v>
      </c>
      <c r="V141" s="36">
        <f>SUMIFS(СВЦЭМ!$D$33:$D$776,СВЦЭМ!$A$33:$A$776,$A141,СВЦЭМ!$B$33:$B$776,V$119)+'СЕТ СН'!$I$11+СВЦЭМ!$D$10+'СЕТ СН'!$I$5-'СЕТ СН'!$I$21</f>
        <v>3736.8811928700002</v>
      </c>
      <c r="W141" s="36">
        <f>SUMIFS(СВЦЭМ!$D$33:$D$776,СВЦЭМ!$A$33:$A$776,$A141,СВЦЭМ!$B$33:$B$776,W$119)+'СЕТ СН'!$I$11+СВЦЭМ!$D$10+'СЕТ СН'!$I$5-'СЕТ СН'!$I$21</f>
        <v>3724.6560707100002</v>
      </c>
      <c r="X141" s="36">
        <f>SUMIFS(СВЦЭМ!$D$33:$D$776,СВЦЭМ!$A$33:$A$776,$A141,СВЦЭМ!$B$33:$B$776,X$119)+'СЕТ СН'!$I$11+СВЦЭМ!$D$10+'СЕТ СН'!$I$5-'СЕТ СН'!$I$21</f>
        <v>3721.94712179</v>
      </c>
      <c r="Y141" s="36">
        <f>SUMIFS(СВЦЭМ!$D$33:$D$776,СВЦЭМ!$A$33:$A$776,$A141,СВЦЭМ!$B$33:$B$776,Y$119)+'СЕТ СН'!$I$11+СВЦЭМ!$D$10+'СЕТ СН'!$I$5-'СЕТ СН'!$I$21</f>
        <v>3796.3510180500002</v>
      </c>
    </row>
    <row r="142" spans="1:25" ht="15.75" x14ac:dyDescent="0.2">
      <c r="A142" s="35">
        <f t="shared" si="3"/>
        <v>44097</v>
      </c>
      <c r="B142" s="36">
        <f>SUMIFS(СВЦЭМ!$D$33:$D$776,СВЦЭМ!$A$33:$A$776,$A142,СВЦЭМ!$B$33:$B$776,B$119)+'СЕТ СН'!$I$11+СВЦЭМ!$D$10+'СЕТ СН'!$I$5-'СЕТ СН'!$I$21</f>
        <v>3846.8583839800003</v>
      </c>
      <c r="C142" s="36">
        <f>SUMIFS(СВЦЭМ!$D$33:$D$776,СВЦЭМ!$A$33:$A$776,$A142,СВЦЭМ!$B$33:$B$776,C$119)+'СЕТ СН'!$I$11+СВЦЭМ!$D$10+'СЕТ СН'!$I$5-'СЕТ СН'!$I$21</f>
        <v>3883.4727358500004</v>
      </c>
      <c r="D142" s="36">
        <f>SUMIFS(СВЦЭМ!$D$33:$D$776,СВЦЭМ!$A$33:$A$776,$A142,СВЦЭМ!$B$33:$B$776,D$119)+'СЕТ СН'!$I$11+СВЦЭМ!$D$10+'СЕТ СН'!$I$5-'СЕТ СН'!$I$21</f>
        <v>3898.3922138000003</v>
      </c>
      <c r="E142" s="36">
        <f>SUMIFS(СВЦЭМ!$D$33:$D$776,СВЦЭМ!$A$33:$A$776,$A142,СВЦЭМ!$B$33:$B$776,E$119)+'СЕТ СН'!$I$11+СВЦЭМ!$D$10+'СЕТ СН'!$I$5-'СЕТ СН'!$I$21</f>
        <v>3916.7890761400004</v>
      </c>
      <c r="F142" s="36">
        <f>SUMIFS(СВЦЭМ!$D$33:$D$776,СВЦЭМ!$A$33:$A$776,$A142,СВЦЭМ!$B$33:$B$776,F$119)+'СЕТ СН'!$I$11+СВЦЭМ!$D$10+'СЕТ СН'!$I$5-'СЕТ СН'!$I$21</f>
        <v>3925.9175331000001</v>
      </c>
      <c r="G142" s="36">
        <f>SUMIFS(СВЦЭМ!$D$33:$D$776,СВЦЭМ!$A$33:$A$776,$A142,СВЦЭМ!$B$33:$B$776,G$119)+'СЕТ СН'!$I$11+СВЦЭМ!$D$10+'СЕТ СН'!$I$5-'СЕТ СН'!$I$21</f>
        <v>3906.09812315</v>
      </c>
      <c r="H142" s="36">
        <f>SUMIFS(СВЦЭМ!$D$33:$D$776,СВЦЭМ!$A$33:$A$776,$A142,СВЦЭМ!$B$33:$B$776,H$119)+'СЕТ СН'!$I$11+СВЦЭМ!$D$10+'СЕТ СН'!$I$5-'СЕТ СН'!$I$21</f>
        <v>3853.39558635</v>
      </c>
      <c r="I142" s="36">
        <f>SUMIFS(СВЦЭМ!$D$33:$D$776,СВЦЭМ!$A$33:$A$776,$A142,СВЦЭМ!$B$33:$B$776,I$119)+'СЕТ СН'!$I$11+СВЦЭМ!$D$10+'СЕТ СН'!$I$5-'СЕТ СН'!$I$21</f>
        <v>3796.1704220000001</v>
      </c>
      <c r="J142" s="36">
        <f>SUMIFS(СВЦЭМ!$D$33:$D$776,СВЦЭМ!$A$33:$A$776,$A142,СВЦЭМ!$B$33:$B$776,J$119)+'СЕТ СН'!$I$11+СВЦЭМ!$D$10+'СЕТ СН'!$I$5-'СЕТ СН'!$I$21</f>
        <v>3767.7059684000001</v>
      </c>
      <c r="K142" s="36">
        <f>SUMIFS(СВЦЭМ!$D$33:$D$776,СВЦЭМ!$A$33:$A$776,$A142,СВЦЭМ!$B$33:$B$776,K$119)+'СЕТ СН'!$I$11+СВЦЭМ!$D$10+'СЕТ СН'!$I$5-'СЕТ СН'!$I$21</f>
        <v>3763.3818353200004</v>
      </c>
      <c r="L142" s="36">
        <f>SUMIFS(СВЦЭМ!$D$33:$D$776,СВЦЭМ!$A$33:$A$776,$A142,СВЦЭМ!$B$33:$B$776,L$119)+'СЕТ СН'!$I$11+СВЦЭМ!$D$10+'СЕТ СН'!$I$5-'СЕТ СН'!$I$21</f>
        <v>3756.7082893800002</v>
      </c>
      <c r="M142" s="36">
        <f>SUMIFS(СВЦЭМ!$D$33:$D$776,СВЦЭМ!$A$33:$A$776,$A142,СВЦЭМ!$B$33:$B$776,M$119)+'СЕТ СН'!$I$11+СВЦЭМ!$D$10+'СЕТ СН'!$I$5-'СЕТ СН'!$I$21</f>
        <v>3715.90216083</v>
      </c>
      <c r="N142" s="36">
        <f>SUMIFS(СВЦЭМ!$D$33:$D$776,СВЦЭМ!$A$33:$A$776,$A142,СВЦЭМ!$B$33:$B$776,N$119)+'СЕТ СН'!$I$11+СВЦЭМ!$D$10+'СЕТ СН'!$I$5-'СЕТ СН'!$I$21</f>
        <v>3710.8579721700003</v>
      </c>
      <c r="O142" s="36">
        <f>SUMIFS(СВЦЭМ!$D$33:$D$776,СВЦЭМ!$A$33:$A$776,$A142,СВЦЭМ!$B$33:$B$776,O$119)+'СЕТ СН'!$I$11+СВЦЭМ!$D$10+'СЕТ СН'!$I$5-'СЕТ СН'!$I$21</f>
        <v>3709.4184784700001</v>
      </c>
      <c r="P142" s="36">
        <f>SUMIFS(СВЦЭМ!$D$33:$D$776,СВЦЭМ!$A$33:$A$776,$A142,СВЦЭМ!$B$33:$B$776,P$119)+'СЕТ СН'!$I$11+СВЦЭМ!$D$10+'СЕТ СН'!$I$5-'СЕТ СН'!$I$21</f>
        <v>3704.6785362700002</v>
      </c>
      <c r="Q142" s="36">
        <f>SUMIFS(СВЦЭМ!$D$33:$D$776,СВЦЭМ!$A$33:$A$776,$A142,СВЦЭМ!$B$33:$B$776,Q$119)+'СЕТ СН'!$I$11+СВЦЭМ!$D$10+'СЕТ СН'!$I$5-'СЕТ СН'!$I$21</f>
        <v>3704.7833793899999</v>
      </c>
      <c r="R142" s="36">
        <f>SUMIFS(СВЦЭМ!$D$33:$D$776,СВЦЭМ!$A$33:$A$776,$A142,СВЦЭМ!$B$33:$B$776,R$119)+'СЕТ СН'!$I$11+СВЦЭМ!$D$10+'СЕТ СН'!$I$5-'СЕТ СН'!$I$21</f>
        <v>3700.4194262400001</v>
      </c>
      <c r="S142" s="36">
        <f>SUMIFS(СВЦЭМ!$D$33:$D$776,СВЦЭМ!$A$33:$A$776,$A142,СВЦЭМ!$B$33:$B$776,S$119)+'СЕТ СН'!$I$11+СВЦЭМ!$D$10+'СЕТ СН'!$I$5-'СЕТ СН'!$I$21</f>
        <v>3707.0409455700001</v>
      </c>
      <c r="T142" s="36">
        <f>SUMIFS(СВЦЭМ!$D$33:$D$776,СВЦЭМ!$A$33:$A$776,$A142,СВЦЭМ!$B$33:$B$776,T$119)+'СЕТ СН'!$I$11+СВЦЭМ!$D$10+'СЕТ СН'!$I$5-'СЕТ СН'!$I$21</f>
        <v>3709.7776814400004</v>
      </c>
      <c r="U142" s="36">
        <f>SUMIFS(СВЦЭМ!$D$33:$D$776,СВЦЭМ!$A$33:$A$776,$A142,СВЦЭМ!$B$33:$B$776,U$119)+'СЕТ СН'!$I$11+СВЦЭМ!$D$10+'СЕТ СН'!$I$5-'СЕТ СН'!$I$21</f>
        <v>3727.5690450900001</v>
      </c>
      <c r="V142" s="36">
        <f>SUMIFS(СВЦЭМ!$D$33:$D$776,СВЦЭМ!$A$33:$A$776,$A142,СВЦЭМ!$B$33:$B$776,V$119)+'СЕТ СН'!$I$11+СВЦЭМ!$D$10+'СЕТ СН'!$I$5-'СЕТ СН'!$I$21</f>
        <v>3721.08821407</v>
      </c>
      <c r="W142" s="36">
        <f>SUMIFS(СВЦЭМ!$D$33:$D$776,СВЦЭМ!$A$33:$A$776,$A142,СВЦЭМ!$B$33:$B$776,W$119)+'СЕТ СН'!$I$11+СВЦЭМ!$D$10+'СЕТ СН'!$I$5-'СЕТ СН'!$I$21</f>
        <v>3710.9115817900001</v>
      </c>
      <c r="X142" s="36">
        <f>SUMIFS(СВЦЭМ!$D$33:$D$776,СВЦЭМ!$A$33:$A$776,$A142,СВЦЭМ!$B$33:$B$776,X$119)+'СЕТ СН'!$I$11+СВЦЭМ!$D$10+'СЕТ СН'!$I$5-'СЕТ СН'!$I$21</f>
        <v>3698.8201209100002</v>
      </c>
      <c r="Y142" s="36">
        <f>SUMIFS(СВЦЭМ!$D$33:$D$776,СВЦЭМ!$A$33:$A$776,$A142,СВЦЭМ!$B$33:$B$776,Y$119)+'СЕТ СН'!$I$11+СВЦЭМ!$D$10+'СЕТ СН'!$I$5-'СЕТ СН'!$I$21</f>
        <v>3756.01276856</v>
      </c>
    </row>
    <row r="143" spans="1:25" ht="15.75" x14ac:dyDescent="0.2">
      <c r="A143" s="35">
        <f t="shared" si="3"/>
        <v>44098</v>
      </c>
      <c r="B143" s="36">
        <f>SUMIFS(СВЦЭМ!$D$33:$D$776,СВЦЭМ!$A$33:$A$776,$A143,СВЦЭМ!$B$33:$B$776,B$119)+'СЕТ СН'!$I$11+СВЦЭМ!$D$10+'СЕТ СН'!$I$5-'СЕТ СН'!$I$21</f>
        <v>3871.767879</v>
      </c>
      <c r="C143" s="36">
        <f>SUMIFS(СВЦЭМ!$D$33:$D$776,СВЦЭМ!$A$33:$A$776,$A143,СВЦЭМ!$B$33:$B$776,C$119)+'СЕТ СН'!$I$11+СВЦЭМ!$D$10+'СЕТ СН'!$I$5-'СЕТ СН'!$I$21</f>
        <v>3889.5565245100001</v>
      </c>
      <c r="D143" s="36">
        <f>SUMIFS(СВЦЭМ!$D$33:$D$776,СВЦЭМ!$A$33:$A$776,$A143,СВЦЭМ!$B$33:$B$776,D$119)+'СЕТ СН'!$I$11+СВЦЭМ!$D$10+'СЕТ СН'!$I$5-'СЕТ СН'!$I$21</f>
        <v>3906.5622372100001</v>
      </c>
      <c r="E143" s="36">
        <f>SUMIFS(СВЦЭМ!$D$33:$D$776,СВЦЭМ!$A$33:$A$776,$A143,СВЦЭМ!$B$33:$B$776,E$119)+'СЕТ СН'!$I$11+СВЦЭМ!$D$10+'СЕТ СН'!$I$5-'СЕТ СН'!$I$21</f>
        <v>3912.4122667199999</v>
      </c>
      <c r="F143" s="36">
        <f>SUMIFS(СВЦЭМ!$D$33:$D$776,СВЦЭМ!$A$33:$A$776,$A143,СВЦЭМ!$B$33:$B$776,F$119)+'СЕТ СН'!$I$11+СВЦЭМ!$D$10+'СЕТ СН'!$I$5-'СЕТ СН'!$I$21</f>
        <v>3903.27018335</v>
      </c>
      <c r="G143" s="36">
        <f>SUMIFS(СВЦЭМ!$D$33:$D$776,СВЦЭМ!$A$33:$A$776,$A143,СВЦЭМ!$B$33:$B$776,G$119)+'СЕТ СН'!$I$11+СВЦЭМ!$D$10+'СЕТ СН'!$I$5-'СЕТ СН'!$I$21</f>
        <v>3900.8757619500002</v>
      </c>
      <c r="H143" s="36">
        <f>SUMIFS(СВЦЭМ!$D$33:$D$776,СВЦЭМ!$A$33:$A$776,$A143,СВЦЭМ!$B$33:$B$776,H$119)+'СЕТ СН'!$I$11+СВЦЭМ!$D$10+'СЕТ СН'!$I$5-'СЕТ СН'!$I$21</f>
        <v>3903.2241233300001</v>
      </c>
      <c r="I143" s="36">
        <f>SUMIFS(СВЦЭМ!$D$33:$D$776,СВЦЭМ!$A$33:$A$776,$A143,СВЦЭМ!$B$33:$B$776,I$119)+'СЕТ СН'!$I$11+СВЦЭМ!$D$10+'СЕТ СН'!$I$5-'СЕТ СН'!$I$21</f>
        <v>3815.0262578000002</v>
      </c>
      <c r="J143" s="36">
        <f>SUMIFS(СВЦЭМ!$D$33:$D$776,СВЦЭМ!$A$33:$A$776,$A143,СВЦЭМ!$B$33:$B$776,J$119)+'СЕТ СН'!$I$11+СВЦЭМ!$D$10+'СЕТ СН'!$I$5-'СЕТ СН'!$I$21</f>
        <v>3782.8292080199999</v>
      </c>
      <c r="K143" s="36">
        <f>SUMIFS(СВЦЭМ!$D$33:$D$776,СВЦЭМ!$A$33:$A$776,$A143,СВЦЭМ!$B$33:$B$776,K$119)+'СЕТ СН'!$I$11+СВЦЭМ!$D$10+'СЕТ СН'!$I$5-'СЕТ СН'!$I$21</f>
        <v>3786.8317516800003</v>
      </c>
      <c r="L143" s="36">
        <f>SUMIFS(СВЦЭМ!$D$33:$D$776,СВЦЭМ!$A$33:$A$776,$A143,СВЦЭМ!$B$33:$B$776,L$119)+'СЕТ СН'!$I$11+СВЦЭМ!$D$10+'СЕТ СН'!$I$5-'СЕТ СН'!$I$21</f>
        <v>3797.5536059200003</v>
      </c>
      <c r="M143" s="36">
        <f>SUMIFS(СВЦЭМ!$D$33:$D$776,СВЦЭМ!$A$33:$A$776,$A143,СВЦЭМ!$B$33:$B$776,M$119)+'СЕТ СН'!$I$11+СВЦЭМ!$D$10+'СЕТ СН'!$I$5-'СЕТ СН'!$I$21</f>
        <v>3760.3147922100002</v>
      </c>
      <c r="N143" s="36">
        <f>SUMIFS(СВЦЭМ!$D$33:$D$776,СВЦЭМ!$A$33:$A$776,$A143,СВЦЭМ!$B$33:$B$776,N$119)+'СЕТ СН'!$I$11+СВЦЭМ!$D$10+'СЕТ СН'!$I$5-'СЕТ СН'!$I$21</f>
        <v>3713.2930070000002</v>
      </c>
      <c r="O143" s="36">
        <f>SUMIFS(СВЦЭМ!$D$33:$D$776,СВЦЭМ!$A$33:$A$776,$A143,СВЦЭМ!$B$33:$B$776,O$119)+'СЕТ СН'!$I$11+СВЦЭМ!$D$10+'СЕТ СН'!$I$5-'СЕТ СН'!$I$21</f>
        <v>3711.1784065000002</v>
      </c>
      <c r="P143" s="36">
        <f>SUMIFS(СВЦЭМ!$D$33:$D$776,СВЦЭМ!$A$33:$A$776,$A143,СВЦЭМ!$B$33:$B$776,P$119)+'СЕТ СН'!$I$11+СВЦЭМ!$D$10+'СЕТ СН'!$I$5-'СЕТ СН'!$I$21</f>
        <v>3708.9007463300004</v>
      </c>
      <c r="Q143" s="36">
        <f>SUMIFS(СВЦЭМ!$D$33:$D$776,СВЦЭМ!$A$33:$A$776,$A143,СВЦЭМ!$B$33:$B$776,Q$119)+'СЕТ СН'!$I$11+СВЦЭМ!$D$10+'СЕТ СН'!$I$5-'СЕТ СН'!$I$21</f>
        <v>3704.0050581100004</v>
      </c>
      <c r="R143" s="36">
        <f>SUMIFS(СВЦЭМ!$D$33:$D$776,СВЦЭМ!$A$33:$A$776,$A143,СВЦЭМ!$B$33:$B$776,R$119)+'СЕТ СН'!$I$11+СВЦЭМ!$D$10+'СЕТ СН'!$I$5-'СЕТ СН'!$I$21</f>
        <v>3699.75070211</v>
      </c>
      <c r="S143" s="36">
        <f>SUMIFS(СВЦЭМ!$D$33:$D$776,СВЦЭМ!$A$33:$A$776,$A143,СВЦЭМ!$B$33:$B$776,S$119)+'СЕТ СН'!$I$11+СВЦЭМ!$D$10+'СЕТ СН'!$I$5-'СЕТ СН'!$I$21</f>
        <v>3704.7692322600001</v>
      </c>
      <c r="T143" s="36">
        <f>SUMIFS(СВЦЭМ!$D$33:$D$776,СВЦЭМ!$A$33:$A$776,$A143,СВЦЭМ!$B$33:$B$776,T$119)+'СЕТ СН'!$I$11+СВЦЭМ!$D$10+'СЕТ СН'!$I$5-'СЕТ СН'!$I$21</f>
        <v>3710.43192322</v>
      </c>
      <c r="U143" s="36">
        <f>SUMIFS(СВЦЭМ!$D$33:$D$776,СВЦЭМ!$A$33:$A$776,$A143,СВЦЭМ!$B$33:$B$776,U$119)+'СЕТ СН'!$I$11+СВЦЭМ!$D$10+'СЕТ СН'!$I$5-'СЕТ СН'!$I$21</f>
        <v>3742.5188273500003</v>
      </c>
      <c r="V143" s="36">
        <f>SUMIFS(СВЦЭМ!$D$33:$D$776,СВЦЭМ!$A$33:$A$776,$A143,СВЦЭМ!$B$33:$B$776,V$119)+'СЕТ СН'!$I$11+СВЦЭМ!$D$10+'СЕТ СН'!$I$5-'СЕТ СН'!$I$21</f>
        <v>3739.0316673699999</v>
      </c>
      <c r="W143" s="36">
        <f>SUMIFS(СВЦЭМ!$D$33:$D$776,СВЦЭМ!$A$33:$A$776,$A143,СВЦЭМ!$B$33:$B$776,W$119)+'СЕТ СН'!$I$11+СВЦЭМ!$D$10+'СЕТ СН'!$I$5-'СЕТ СН'!$I$21</f>
        <v>3787.3012299400002</v>
      </c>
      <c r="X143" s="36">
        <f>SUMIFS(СВЦЭМ!$D$33:$D$776,СВЦЭМ!$A$33:$A$776,$A143,СВЦЭМ!$B$33:$B$776,X$119)+'СЕТ СН'!$I$11+СВЦЭМ!$D$10+'СЕТ СН'!$I$5-'СЕТ СН'!$I$21</f>
        <v>3802.8883702200001</v>
      </c>
      <c r="Y143" s="36">
        <f>SUMIFS(СВЦЭМ!$D$33:$D$776,СВЦЭМ!$A$33:$A$776,$A143,СВЦЭМ!$B$33:$B$776,Y$119)+'СЕТ СН'!$I$11+СВЦЭМ!$D$10+'СЕТ СН'!$I$5-'СЕТ СН'!$I$21</f>
        <v>3847.7753332500001</v>
      </c>
    </row>
    <row r="144" spans="1:25" ht="15.75" x14ac:dyDescent="0.2">
      <c r="A144" s="35">
        <f t="shared" si="3"/>
        <v>44099</v>
      </c>
      <c r="B144" s="36">
        <f>SUMIFS(СВЦЭМ!$D$33:$D$776,СВЦЭМ!$A$33:$A$776,$A144,СВЦЭМ!$B$33:$B$776,B$119)+'СЕТ СН'!$I$11+СВЦЭМ!$D$10+'СЕТ СН'!$I$5-'СЕТ СН'!$I$21</f>
        <v>3841.6359175600001</v>
      </c>
      <c r="C144" s="36">
        <f>SUMIFS(СВЦЭМ!$D$33:$D$776,СВЦЭМ!$A$33:$A$776,$A144,СВЦЭМ!$B$33:$B$776,C$119)+'СЕТ СН'!$I$11+СВЦЭМ!$D$10+'СЕТ СН'!$I$5-'СЕТ СН'!$I$21</f>
        <v>3856.3035118100001</v>
      </c>
      <c r="D144" s="36">
        <f>SUMIFS(СВЦЭМ!$D$33:$D$776,СВЦЭМ!$A$33:$A$776,$A144,СВЦЭМ!$B$33:$B$776,D$119)+'СЕТ СН'!$I$11+СВЦЭМ!$D$10+'СЕТ СН'!$I$5-'СЕТ СН'!$I$21</f>
        <v>3870.1885339300002</v>
      </c>
      <c r="E144" s="36">
        <f>SUMIFS(СВЦЭМ!$D$33:$D$776,СВЦЭМ!$A$33:$A$776,$A144,СВЦЭМ!$B$33:$B$776,E$119)+'СЕТ СН'!$I$11+СВЦЭМ!$D$10+'СЕТ СН'!$I$5-'СЕТ СН'!$I$21</f>
        <v>3872.9446855200003</v>
      </c>
      <c r="F144" s="36">
        <f>SUMIFS(СВЦЭМ!$D$33:$D$776,СВЦЭМ!$A$33:$A$776,$A144,СВЦЭМ!$B$33:$B$776,F$119)+'СЕТ СН'!$I$11+СВЦЭМ!$D$10+'СЕТ СН'!$I$5-'СЕТ СН'!$I$21</f>
        <v>3867.1137433100002</v>
      </c>
      <c r="G144" s="36">
        <f>SUMIFS(СВЦЭМ!$D$33:$D$776,СВЦЭМ!$A$33:$A$776,$A144,СВЦЭМ!$B$33:$B$776,G$119)+'СЕТ СН'!$I$11+СВЦЭМ!$D$10+'СЕТ СН'!$I$5-'СЕТ СН'!$I$21</f>
        <v>3851.5862237900001</v>
      </c>
      <c r="H144" s="36">
        <f>SUMIFS(СВЦЭМ!$D$33:$D$776,СВЦЭМ!$A$33:$A$776,$A144,СВЦЭМ!$B$33:$B$776,H$119)+'СЕТ СН'!$I$11+СВЦЭМ!$D$10+'СЕТ СН'!$I$5-'СЕТ СН'!$I$21</f>
        <v>3815.5654536300003</v>
      </c>
      <c r="I144" s="36">
        <f>SUMIFS(СВЦЭМ!$D$33:$D$776,СВЦЭМ!$A$33:$A$776,$A144,СВЦЭМ!$B$33:$B$776,I$119)+'СЕТ СН'!$I$11+СВЦЭМ!$D$10+'СЕТ СН'!$I$5-'СЕТ СН'!$I$21</f>
        <v>3789.5752965500001</v>
      </c>
      <c r="J144" s="36">
        <f>SUMIFS(СВЦЭМ!$D$33:$D$776,СВЦЭМ!$A$33:$A$776,$A144,СВЦЭМ!$B$33:$B$776,J$119)+'СЕТ СН'!$I$11+СВЦЭМ!$D$10+'СЕТ СН'!$I$5-'СЕТ СН'!$I$21</f>
        <v>3779.8611857599999</v>
      </c>
      <c r="K144" s="36">
        <f>SUMIFS(СВЦЭМ!$D$33:$D$776,СВЦЭМ!$A$33:$A$776,$A144,СВЦЭМ!$B$33:$B$776,K$119)+'СЕТ СН'!$I$11+СВЦЭМ!$D$10+'СЕТ СН'!$I$5-'СЕТ СН'!$I$21</f>
        <v>3776.7369217100004</v>
      </c>
      <c r="L144" s="36">
        <f>SUMIFS(СВЦЭМ!$D$33:$D$776,СВЦЭМ!$A$33:$A$776,$A144,СВЦЭМ!$B$33:$B$776,L$119)+'СЕТ СН'!$I$11+СВЦЭМ!$D$10+'СЕТ СН'!$I$5-'СЕТ СН'!$I$21</f>
        <v>3787.2288855700003</v>
      </c>
      <c r="M144" s="36">
        <f>SUMIFS(СВЦЭМ!$D$33:$D$776,СВЦЭМ!$A$33:$A$776,$A144,СВЦЭМ!$B$33:$B$776,M$119)+'СЕТ СН'!$I$11+СВЦЭМ!$D$10+'СЕТ СН'!$I$5-'СЕТ СН'!$I$21</f>
        <v>3746.3885831699999</v>
      </c>
      <c r="N144" s="36">
        <f>SUMIFS(СВЦЭМ!$D$33:$D$776,СВЦЭМ!$A$33:$A$776,$A144,СВЦЭМ!$B$33:$B$776,N$119)+'СЕТ СН'!$I$11+СВЦЭМ!$D$10+'СЕТ СН'!$I$5-'СЕТ СН'!$I$21</f>
        <v>3706.0982808500003</v>
      </c>
      <c r="O144" s="36">
        <f>SUMIFS(СВЦЭМ!$D$33:$D$776,СВЦЭМ!$A$33:$A$776,$A144,СВЦЭМ!$B$33:$B$776,O$119)+'СЕТ СН'!$I$11+СВЦЭМ!$D$10+'СЕТ СН'!$I$5-'СЕТ СН'!$I$21</f>
        <v>3684.4963149300002</v>
      </c>
      <c r="P144" s="36">
        <f>SUMIFS(СВЦЭМ!$D$33:$D$776,СВЦЭМ!$A$33:$A$776,$A144,СВЦЭМ!$B$33:$B$776,P$119)+'СЕТ СН'!$I$11+СВЦЭМ!$D$10+'СЕТ СН'!$I$5-'СЕТ СН'!$I$21</f>
        <v>3680.13168064</v>
      </c>
      <c r="Q144" s="36">
        <f>SUMIFS(СВЦЭМ!$D$33:$D$776,СВЦЭМ!$A$33:$A$776,$A144,СВЦЭМ!$B$33:$B$776,Q$119)+'СЕТ СН'!$I$11+СВЦЭМ!$D$10+'СЕТ СН'!$I$5-'СЕТ СН'!$I$21</f>
        <v>3677.2321424800002</v>
      </c>
      <c r="R144" s="36">
        <f>SUMIFS(СВЦЭМ!$D$33:$D$776,СВЦЭМ!$A$33:$A$776,$A144,СВЦЭМ!$B$33:$B$776,R$119)+'СЕТ СН'!$I$11+СВЦЭМ!$D$10+'СЕТ СН'!$I$5-'СЕТ СН'!$I$21</f>
        <v>3678.3159940700002</v>
      </c>
      <c r="S144" s="36">
        <f>SUMIFS(СВЦЭМ!$D$33:$D$776,СВЦЭМ!$A$33:$A$776,$A144,СВЦЭМ!$B$33:$B$776,S$119)+'СЕТ СН'!$I$11+СВЦЭМ!$D$10+'СЕТ СН'!$I$5-'СЕТ СН'!$I$21</f>
        <v>3681.35532792</v>
      </c>
      <c r="T144" s="36">
        <f>SUMIFS(СВЦЭМ!$D$33:$D$776,СВЦЭМ!$A$33:$A$776,$A144,СВЦЭМ!$B$33:$B$776,T$119)+'СЕТ СН'!$I$11+СВЦЭМ!$D$10+'СЕТ СН'!$I$5-'СЕТ СН'!$I$21</f>
        <v>3671.2500707500003</v>
      </c>
      <c r="U144" s="36">
        <f>SUMIFS(СВЦЭМ!$D$33:$D$776,СВЦЭМ!$A$33:$A$776,$A144,СВЦЭМ!$B$33:$B$776,U$119)+'СЕТ СН'!$I$11+СВЦЭМ!$D$10+'СЕТ СН'!$I$5-'СЕТ СН'!$I$21</f>
        <v>3683.6854907100001</v>
      </c>
      <c r="V144" s="36">
        <f>SUMIFS(СВЦЭМ!$D$33:$D$776,СВЦЭМ!$A$33:$A$776,$A144,СВЦЭМ!$B$33:$B$776,V$119)+'СЕТ СН'!$I$11+СВЦЭМ!$D$10+'СЕТ СН'!$I$5-'СЕТ СН'!$I$21</f>
        <v>3696.82579515</v>
      </c>
      <c r="W144" s="36">
        <f>SUMIFS(СВЦЭМ!$D$33:$D$776,СВЦЭМ!$A$33:$A$776,$A144,СВЦЭМ!$B$33:$B$776,W$119)+'СЕТ СН'!$I$11+СВЦЭМ!$D$10+'СЕТ СН'!$I$5-'СЕТ СН'!$I$21</f>
        <v>3684.3808105200001</v>
      </c>
      <c r="X144" s="36">
        <f>SUMIFS(СВЦЭМ!$D$33:$D$776,СВЦЭМ!$A$33:$A$776,$A144,СВЦЭМ!$B$33:$B$776,X$119)+'СЕТ СН'!$I$11+СВЦЭМ!$D$10+'СЕТ СН'!$I$5-'СЕТ СН'!$I$21</f>
        <v>3713.7264659500001</v>
      </c>
      <c r="Y144" s="36">
        <f>SUMIFS(СВЦЭМ!$D$33:$D$776,СВЦЭМ!$A$33:$A$776,$A144,СВЦЭМ!$B$33:$B$776,Y$119)+'СЕТ СН'!$I$11+СВЦЭМ!$D$10+'СЕТ СН'!$I$5-'СЕТ СН'!$I$21</f>
        <v>3794.9844614000003</v>
      </c>
    </row>
    <row r="145" spans="1:27" ht="15.75" x14ac:dyDescent="0.2">
      <c r="A145" s="35">
        <f t="shared" si="3"/>
        <v>44100</v>
      </c>
      <c r="B145" s="36">
        <f>SUMIFS(СВЦЭМ!$D$33:$D$776,СВЦЭМ!$A$33:$A$776,$A145,СВЦЭМ!$B$33:$B$776,B$119)+'СЕТ СН'!$I$11+СВЦЭМ!$D$10+'СЕТ СН'!$I$5-'СЕТ СН'!$I$21</f>
        <v>3864.7892281900004</v>
      </c>
      <c r="C145" s="36">
        <f>SUMIFS(СВЦЭМ!$D$33:$D$776,СВЦЭМ!$A$33:$A$776,$A145,СВЦЭМ!$B$33:$B$776,C$119)+'СЕТ СН'!$I$11+СВЦЭМ!$D$10+'СЕТ СН'!$I$5-'СЕТ СН'!$I$21</f>
        <v>3894.8946608200004</v>
      </c>
      <c r="D145" s="36">
        <f>SUMIFS(СВЦЭМ!$D$33:$D$776,СВЦЭМ!$A$33:$A$776,$A145,СВЦЭМ!$B$33:$B$776,D$119)+'СЕТ СН'!$I$11+СВЦЭМ!$D$10+'СЕТ СН'!$I$5-'СЕТ СН'!$I$21</f>
        <v>3911.6522474399999</v>
      </c>
      <c r="E145" s="36">
        <f>SUMIFS(СВЦЭМ!$D$33:$D$776,СВЦЭМ!$A$33:$A$776,$A145,СВЦЭМ!$B$33:$B$776,E$119)+'СЕТ СН'!$I$11+СВЦЭМ!$D$10+'СЕТ СН'!$I$5-'СЕТ СН'!$I$21</f>
        <v>3921.4361987900002</v>
      </c>
      <c r="F145" s="36">
        <f>SUMIFS(СВЦЭМ!$D$33:$D$776,СВЦЭМ!$A$33:$A$776,$A145,СВЦЭМ!$B$33:$B$776,F$119)+'СЕТ СН'!$I$11+СВЦЭМ!$D$10+'СЕТ СН'!$I$5-'СЕТ СН'!$I$21</f>
        <v>3925.9075890399999</v>
      </c>
      <c r="G145" s="36">
        <f>SUMIFS(СВЦЭМ!$D$33:$D$776,СВЦЭМ!$A$33:$A$776,$A145,СВЦЭМ!$B$33:$B$776,G$119)+'СЕТ СН'!$I$11+СВЦЭМ!$D$10+'СЕТ СН'!$I$5-'СЕТ СН'!$I$21</f>
        <v>3915.4396835500002</v>
      </c>
      <c r="H145" s="36">
        <f>SUMIFS(СВЦЭМ!$D$33:$D$776,СВЦЭМ!$A$33:$A$776,$A145,СВЦЭМ!$B$33:$B$776,H$119)+'СЕТ СН'!$I$11+СВЦЭМ!$D$10+'СЕТ СН'!$I$5-'СЕТ СН'!$I$21</f>
        <v>3891.6699087200004</v>
      </c>
      <c r="I145" s="36">
        <f>SUMIFS(СВЦЭМ!$D$33:$D$776,СВЦЭМ!$A$33:$A$776,$A145,СВЦЭМ!$B$33:$B$776,I$119)+'СЕТ СН'!$I$11+СВЦЭМ!$D$10+'СЕТ СН'!$I$5-'СЕТ СН'!$I$21</f>
        <v>3854.1433743900002</v>
      </c>
      <c r="J145" s="36">
        <f>SUMIFS(СВЦЭМ!$D$33:$D$776,СВЦЭМ!$A$33:$A$776,$A145,СВЦЭМ!$B$33:$B$776,J$119)+'СЕТ СН'!$I$11+СВЦЭМ!$D$10+'СЕТ СН'!$I$5-'СЕТ СН'!$I$21</f>
        <v>3814.3314256900003</v>
      </c>
      <c r="K145" s="36">
        <f>SUMIFS(СВЦЭМ!$D$33:$D$776,СВЦЭМ!$A$33:$A$776,$A145,СВЦЭМ!$B$33:$B$776,K$119)+'СЕТ СН'!$I$11+СВЦЭМ!$D$10+'СЕТ СН'!$I$5-'СЕТ СН'!$I$21</f>
        <v>3792.0403442300003</v>
      </c>
      <c r="L145" s="36">
        <f>SUMIFS(СВЦЭМ!$D$33:$D$776,СВЦЭМ!$A$33:$A$776,$A145,СВЦЭМ!$B$33:$B$776,L$119)+'СЕТ СН'!$I$11+СВЦЭМ!$D$10+'СЕТ СН'!$I$5-'СЕТ СН'!$I$21</f>
        <v>3781.6283616800001</v>
      </c>
      <c r="M145" s="36">
        <f>SUMIFS(СВЦЭМ!$D$33:$D$776,СВЦЭМ!$A$33:$A$776,$A145,СВЦЭМ!$B$33:$B$776,M$119)+'СЕТ СН'!$I$11+СВЦЭМ!$D$10+'СЕТ СН'!$I$5-'СЕТ СН'!$I$21</f>
        <v>3740.1358996700001</v>
      </c>
      <c r="N145" s="36">
        <f>SUMIFS(СВЦЭМ!$D$33:$D$776,СВЦЭМ!$A$33:$A$776,$A145,СВЦЭМ!$B$33:$B$776,N$119)+'СЕТ СН'!$I$11+СВЦЭМ!$D$10+'СЕТ СН'!$I$5-'СЕТ СН'!$I$21</f>
        <v>3707.1194204399999</v>
      </c>
      <c r="O145" s="36">
        <f>SUMIFS(СВЦЭМ!$D$33:$D$776,СВЦЭМ!$A$33:$A$776,$A145,СВЦЭМ!$B$33:$B$776,O$119)+'СЕТ СН'!$I$11+СВЦЭМ!$D$10+'СЕТ СН'!$I$5-'СЕТ СН'!$I$21</f>
        <v>3690.6334799700003</v>
      </c>
      <c r="P145" s="36">
        <f>SUMIFS(СВЦЭМ!$D$33:$D$776,СВЦЭМ!$A$33:$A$776,$A145,СВЦЭМ!$B$33:$B$776,P$119)+'СЕТ СН'!$I$11+СВЦЭМ!$D$10+'СЕТ СН'!$I$5-'СЕТ СН'!$I$21</f>
        <v>3688.6392066400003</v>
      </c>
      <c r="Q145" s="36">
        <f>SUMIFS(СВЦЭМ!$D$33:$D$776,СВЦЭМ!$A$33:$A$776,$A145,СВЦЭМ!$B$33:$B$776,Q$119)+'СЕТ СН'!$I$11+СВЦЭМ!$D$10+'СЕТ СН'!$I$5-'СЕТ СН'!$I$21</f>
        <v>3688.3467615700001</v>
      </c>
      <c r="R145" s="36">
        <f>SUMIFS(СВЦЭМ!$D$33:$D$776,СВЦЭМ!$A$33:$A$776,$A145,СВЦЭМ!$B$33:$B$776,R$119)+'СЕТ СН'!$I$11+СВЦЭМ!$D$10+'СЕТ СН'!$I$5-'СЕТ СН'!$I$21</f>
        <v>3685.3483683900004</v>
      </c>
      <c r="S145" s="36">
        <f>SUMIFS(СВЦЭМ!$D$33:$D$776,СВЦЭМ!$A$33:$A$776,$A145,СВЦЭМ!$B$33:$B$776,S$119)+'СЕТ СН'!$I$11+СВЦЭМ!$D$10+'СЕТ СН'!$I$5-'СЕТ СН'!$I$21</f>
        <v>3685.26679289</v>
      </c>
      <c r="T145" s="36">
        <f>SUMIFS(СВЦЭМ!$D$33:$D$776,СВЦЭМ!$A$33:$A$776,$A145,СВЦЭМ!$B$33:$B$776,T$119)+'СЕТ СН'!$I$11+СВЦЭМ!$D$10+'СЕТ СН'!$I$5-'СЕТ СН'!$I$21</f>
        <v>3678.9812657800003</v>
      </c>
      <c r="U145" s="36">
        <f>SUMIFS(СВЦЭМ!$D$33:$D$776,СВЦЭМ!$A$33:$A$776,$A145,СВЦЭМ!$B$33:$B$776,U$119)+'СЕТ СН'!$I$11+СВЦЭМ!$D$10+'СЕТ СН'!$I$5-'СЕТ СН'!$I$21</f>
        <v>3695.6604692200003</v>
      </c>
      <c r="V145" s="36">
        <f>SUMIFS(СВЦЭМ!$D$33:$D$776,СВЦЭМ!$A$33:$A$776,$A145,СВЦЭМ!$B$33:$B$776,V$119)+'СЕТ СН'!$I$11+СВЦЭМ!$D$10+'СЕТ СН'!$I$5-'СЕТ СН'!$I$21</f>
        <v>3697.8780527500003</v>
      </c>
      <c r="W145" s="36">
        <f>SUMIFS(СВЦЭМ!$D$33:$D$776,СВЦЭМ!$A$33:$A$776,$A145,СВЦЭМ!$B$33:$B$776,W$119)+'СЕТ СН'!$I$11+СВЦЭМ!$D$10+'СЕТ СН'!$I$5-'СЕТ СН'!$I$21</f>
        <v>3677.0012442800003</v>
      </c>
      <c r="X145" s="36">
        <f>SUMIFS(СВЦЭМ!$D$33:$D$776,СВЦЭМ!$A$33:$A$776,$A145,СВЦЭМ!$B$33:$B$776,X$119)+'СЕТ СН'!$I$11+СВЦЭМ!$D$10+'СЕТ СН'!$I$5-'СЕТ СН'!$I$21</f>
        <v>3705.6371723900002</v>
      </c>
      <c r="Y145" s="36">
        <f>SUMIFS(СВЦЭМ!$D$33:$D$776,СВЦЭМ!$A$33:$A$776,$A145,СВЦЭМ!$B$33:$B$776,Y$119)+'СЕТ СН'!$I$11+СВЦЭМ!$D$10+'СЕТ СН'!$I$5-'СЕТ СН'!$I$21</f>
        <v>3790.3900773600003</v>
      </c>
    </row>
    <row r="146" spans="1:27" ht="15.75" x14ac:dyDescent="0.2">
      <c r="A146" s="35">
        <f t="shared" si="3"/>
        <v>44101</v>
      </c>
      <c r="B146" s="36">
        <f>SUMIFS(СВЦЭМ!$D$33:$D$776,СВЦЭМ!$A$33:$A$776,$A146,СВЦЭМ!$B$33:$B$776,B$119)+'СЕТ СН'!$I$11+СВЦЭМ!$D$10+'СЕТ СН'!$I$5-'СЕТ СН'!$I$21</f>
        <v>3847.3664319600002</v>
      </c>
      <c r="C146" s="36">
        <f>SUMIFS(СВЦЭМ!$D$33:$D$776,СВЦЭМ!$A$33:$A$776,$A146,СВЦЭМ!$B$33:$B$776,C$119)+'СЕТ СН'!$I$11+СВЦЭМ!$D$10+'СЕТ СН'!$I$5-'СЕТ СН'!$I$21</f>
        <v>3872.7283010800002</v>
      </c>
      <c r="D146" s="36">
        <f>SUMIFS(СВЦЭМ!$D$33:$D$776,СВЦЭМ!$A$33:$A$776,$A146,СВЦЭМ!$B$33:$B$776,D$119)+'СЕТ СН'!$I$11+СВЦЭМ!$D$10+'СЕТ СН'!$I$5-'СЕТ СН'!$I$21</f>
        <v>3892.2979353999999</v>
      </c>
      <c r="E146" s="36">
        <f>SUMIFS(СВЦЭМ!$D$33:$D$776,СВЦЭМ!$A$33:$A$776,$A146,СВЦЭМ!$B$33:$B$776,E$119)+'СЕТ СН'!$I$11+СВЦЭМ!$D$10+'СЕТ СН'!$I$5-'СЕТ СН'!$I$21</f>
        <v>3902.8890677500003</v>
      </c>
      <c r="F146" s="36">
        <f>SUMIFS(СВЦЭМ!$D$33:$D$776,СВЦЭМ!$A$33:$A$776,$A146,СВЦЭМ!$B$33:$B$776,F$119)+'СЕТ СН'!$I$11+СВЦЭМ!$D$10+'СЕТ СН'!$I$5-'СЕТ СН'!$I$21</f>
        <v>3905.72061089</v>
      </c>
      <c r="G146" s="36">
        <f>SUMIFS(СВЦЭМ!$D$33:$D$776,СВЦЭМ!$A$33:$A$776,$A146,СВЦЭМ!$B$33:$B$776,G$119)+'СЕТ СН'!$I$11+СВЦЭМ!$D$10+'СЕТ СН'!$I$5-'СЕТ СН'!$I$21</f>
        <v>3900.8288620500002</v>
      </c>
      <c r="H146" s="36">
        <f>SUMIFS(СВЦЭМ!$D$33:$D$776,СВЦЭМ!$A$33:$A$776,$A146,СВЦЭМ!$B$33:$B$776,H$119)+'СЕТ СН'!$I$11+СВЦЭМ!$D$10+'СЕТ СН'!$I$5-'СЕТ СН'!$I$21</f>
        <v>3882.4646146499999</v>
      </c>
      <c r="I146" s="36">
        <f>SUMIFS(СВЦЭМ!$D$33:$D$776,СВЦЭМ!$A$33:$A$776,$A146,СВЦЭМ!$B$33:$B$776,I$119)+'СЕТ СН'!$I$11+СВЦЭМ!$D$10+'СЕТ СН'!$I$5-'СЕТ СН'!$I$21</f>
        <v>3854.8401040200001</v>
      </c>
      <c r="J146" s="36">
        <f>SUMIFS(СВЦЭМ!$D$33:$D$776,СВЦЭМ!$A$33:$A$776,$A146,СВЦЭМ!$B$33:$B$776,J$119)+'СЕТ СН'!$I$11+СВЦЭМ!$D$10+'СЕТ СН'!$I$5-'СЕТ СН'!$I$21</f>
        <v>3818.3951768100001</v>
      </c>
      <c r="K146" s="36">
        <f>SUMIFS(СВЦЭМ!$D$33:$D$776,СВЦЭМ!$A$33:$A$776,$A146,СВЦЭМ!$B$33:$B$776,K$119)+'СЕТ СН'!$I$11+СВЦЭМ!$D$10+'СЕТ СН'!$I$5-'СЕТ СН'!$I$21</f>
        <v>3781.6457952700002</v>
      </c>
      <c r="L146" s="36">
        <f>SUMIFS(СВЦЭМ!$D$33:$D$776,СВЦЭМ!$A$33:$A$776,$A146,СВЦЭМ!$B$33:$B$776,L$119)+'СЕТ СН'!$I$11+СВЦЭМ!$D$10+'СЕТ СН'!$I$5-'СЕТ СН'!$I$21</f>
        <v>3765.45809568</v>
      </c>
      <c r="M146" s="36">
        <f>SUMIFS(СВЦЭМ!$D$33:$D$776,СВЦЭМ!$A$33:$A$776,$A146,СВЦЭМ!$B$33:$B$776,M$119)+'СЕТ СН'!$I$11+СВЦЭМ!$D$10+'СЕТ СН'!$I$5-'СЕТ СН'!$I$21</f>
        <v>3723.87362123</v>
      </c>
      <c r="N146" s="36">
        <f>SUMIFS(СВЦЭМ!$D$33:$D$776,СВЦЭМ!$A$33:$A$776,$A146,СВЦЭМ!$B$33:$B$776,N$119)+'СЕТ СН'!$I$11+СВЦЭМ!$D$10+'СЕТ СН'!$I$5-'СЕТ СН'!$I$21</f>
        <v>3678.8996081700002</v>
      </c>
      <c r="O146" s="36">
        <f>SUMIFS(СВЦЭМ!$D$33:$D$776,СВЦЭМ!$A$33:$A$776,$A146,СВЦЭМ!$B$33:$B$776,O$119)+'СЕТ СН'!$I$11+СВЦЭМ!$D$10+'СЕТ СН'!$I$5-'СЕТ СН'!$I$21</f>
        <v>3663.0034415800001</v>
      </c>
      <c r="P146" s="36">
        <f>SUMIFS(СВЦЭМ!$D$33:$D$776,СВЦЭМ!$A$33:$A$776,$A146,СВЦЭМ!$B$33:$B$776,P$119)+'СЕТ СН'!$I$11+СВЦЭМ!$D$10+'СЕТ СН'!$I$5-'СЕТ СН'!$I$21</f>
        <v>3664.38268522</v>
      </c>
      <c r="Q146" s="36">
        <f>SUMIFS(СВЦЭМ!$D$33:$D$776,СВЦЭМ!$A$33:$A$776,$A146,СВЦЭМ!$B$33:$B$776,Q$119)+'СЕТ СН'!$I$11+СВЦЭМ!$D$10+'СЕТ СН'!$I$5-'СЕТ СН'!$I$21</f>
        <v>3670.1370305400001</v>
      </c>
      <c r="R146" s="36">
        <f>SUMIFS(СВЦЭМ!$D$33:$D$776,СВЦЭМ!$A$33:$A$776,$A146,СВЦЭМ!$B$33:$B$776,R$119)+'СЕТ СН'!$I$11+СВЦЭМ!$D$10+'СЕТ СН'!$I$5-'СЕТ СН'!$I$21</f>
        <v>3668.0427000700001</v>
      </c>
      <c r="S146" s="36">
        <f>SUMIFS(СВЦЭМ!$D$33:$D$776,СВЦЭМ!$A$33:$A$776,$A146,СВЦЭМ!$B$33:$B$776,S$119)+'СЕТ СН'!$I$11+СВЦЭМ!$D$10+'СЕТ СН'!$I$5-'СЕТ СН'!$I$21</f>
        <v>3665.5234537800002</v>
      </c>
      <c r="T146" s="36">
        <f>SUMIFS(СВЦЭМ!$D$33:$D$776,СВЦЭМ!$A$33:$A$776,$A146,СВЦЭМ!$B$33:$B$776,T$119)+'СЕТ СН'!$I$11+СВЦЭМ!$D$10+'СЕТ СН'!$I$5-'СЕТ СН'!$I$21</f>
        <v>3668.0911965100004</v>
      </c>
      <c r="U146" s="36">
        <f>SUMIFS(СВЦЭМ!$D$33:$D$776,СВЦЭМ!$A$33:$A$776,$A146,СВЦЭМ!$B$33:$B$776,U$119)+'СЕТ СН'!$I$11+СВЦЭМ!$D$10+'СЕТ СН'!$I$5-'СЕТ СН'!$I$21</f>
        <v>3701.5688221200003</v>
      </c>
      <c r="V146" s="36">
        <f>SUMIFS(СВЦЭМ!$D$33:$D$776,СВЦЭМ!$A$33:$A$776,$A146,СВЦЭМ!$B$33:$B$776,V$119)+'СЕТ СН'!$I$11+СВЦЭМ!$D$10+'СЕТ СН'!$I$5-'СЕТ СН'!$I$21</f>
        <v>3708.83384897</v>
      </c>
      <c r="W146" s="36">
        <f>SUMIFS(СВЦЭМ!$D$33:$D$776,СВЦЭМ!$A$33:$A$776,$A146,СВЦЭМ!$B$33:$B$776,W$119)+'СЕТ СН'!$I$11+СВЦЭМ!$D$10+'СЕТ СН'!$I$5-'СЕТ СН'!$I$21</f>
        <v>3690.6469450900004</v>
      </c>
      <c r="X146" s="36">
        <f>SUMIFS(СВЦЭМ!$D$33:$D$776,СВЦЭМ!$A$33:$A$776,$A146,СВЦЭМ!$B$33:$B$776,X$119)+'СЕТ СН'!$I$11+СВЦЭМ!$D$10+'СЕТ СН'!$I$5-'СЕТ СН'!$I$21</f>
        <v>3676.7719259800001</v>
      </c>
      <c r="Y146" s="36">
        <f>SUMIFS(СВЦЭМ!$D$33:$D$776,СВЦЭМ!$A$33:$A$776,$A146,СВЦЭМ!$B$33:$B$776,Y$119)+'СЕТ СН'!$I$11+СВЦЭМ!$D$10+'СЕТ СН'!$I$5-'СЕТ СН'!$I$21</f>
        <v>3766.8083201899999</v>
      </c>
    </row>
    <row r="147" spans="1:27" ht="15.75" x14ac:dyDescent="0.2">
      <c r="A147" s="35">
        <f t="shared" si="3"/>
        <v>44102</v>
      </c>
      <c r="B147" s="36">
        <f>SUMIFS(СВЦЭМ!$D$33:$D$776,СВЦЭМ!$A$33:$A$776,$A147,СВЦЭМ!$B$33:$B$776,B$119)+'СЕТ СН'!$I$11+СВЦЭМ!$D$10+'СЕТ СН'!$I$5-'СЕТ СН'!$I$21</f>
        <v>3838.9130852400003</v>
      </c>
      <c r="C147" s="36">
        <f>SUMIFS(СВЦЭМ!$D$33:$D$776,СВЦЭМ!$A$33:$A$776,$A147,СВЦЭМ!$B$33:$B$776,C$119)+'СЕТ СН'!$I$11+СВЦЭМ!$D$10+'СЕТ СН'!$I$5-'СЕТ СН'!$I$21</f>
        <v>3855.4457167500004</v>
      </c>
      <c r="D147" s="36">
        <f>SUMIFS(СВЦЭМ!$D$33:$D$776,СВЦЭМ!$A$33:$A$776,$A147,СВЦЭМ!$B$33:$B$776,D$119)+'СЕТ СН'!$I$11+СВЦЭМ!$D$10+'СЕТ СН'!$I$5-'СЕТ СН'!$I$21</f>
        <v>3867.87512302</v>
      </c>
      <c r="E147" s="36">
        <f>SUMIFS(СВЦЭМ!$D$33:$D$776,СВЦЭМ!$A$33:$A$776,$A147,СВЦЭМ!$B$33:$B$776,E$119)+'СЕТ СН'!$I$11+СВЦЭМ!$D$10+'СЕТ СН'!$I$5-'СЕТ СН'!$I$21</f>
        <v>3881.2711287100001</v>
      </c>
      <c r="F147" s="36">
        <f>SUMIFS(СВЦЭМ!$D$33:$D$776,СВЦЭМ!$A$33:$A$776,$A147,СВЦЭМ!$B$33:$B$776,F$119)+'СЕТ СН'!$I$11+СВЦЭМ!$D$10+'СЕТ СН'!$I$5-'СЕТ СН'!$I$21</f>
        <v>3881.6498856900002</v>
      </c>
      <c r="G147" s="36">
        <f>SUMIFS(СВЦЭМ!$D$33:$D$776,СВЦЭМ!$A$33:$A$776,$A147,СВЦЭМ!$B$33:$B$776,G$119)+'СЕТ СН'!$I$11+СВЦЭМ!$D$10+'СЕТ СН'!$I$5-'СЕТ СН'!$I$21</f>
        <v>3866.5836489000003</v>
      </c>
      <c r="H147" s="36">
        <f>SUMIFS(СВЦЭМ!$D$33:$D$776,СВЦЭМ!$A$33:$A$776,$A147,СВЦЭМ!$B$33:$B$776,H$119)+'СЕТ СН'!$I$11+СВЦЭМ!$D$10+'СЕТ СН'!$I$5-'СЕТ СН'!$I$21</f>
        <v>3820.7802405000002</v>
      </c>
      <c r="I147" s="36">
        <f>SUMIFS(СВЦЭМ!$D$33:$D$776,СВЦЭМ!$A$33:$A$776,$A147,СВЦЭМ!$B$33:$B$776,I$119)+'СЕТ СН'!$I$11+СВЦЭМ!$D$10+'СЕТ СН'!$I$5-'СЕТ СН'!$I$21</f>
        <v>3800.1063339900002</v>
      </c>
      <c r="J147" s="36">
        <f>SUMIFS(СВЦЭМ!$D$33:$D$776,СВЦЭМ!$A$33:$A$776,$A147,СВЦЭМ!$B$33:$B$776,J$119)+'СЕТ СН'!$I$11+СВЦЭМ!$D$10+'СЕТ СН'!$I$5-'СЕТ СН'!$I$21</f>
        <v>3762.57028352</v>
      </c>
      <c r="K147" s="36">
        <f>SUMIFS(СВЦЭМ!$D$33:$D$776,СВЦЭМ!$A$33:$A$776,$A147,СВЦЭМ!$B$33:$B$776,K$119)+'СЕТ СН'!$I$11+СВЦЭМ!$D$10+'СЕТ СН'!$I$5-'СЕТ СН'!$I$21</f>
        <v>3754.5736032900004</v>
      </c>
      <c r="L147" s="36">
        <f>SUMIFS(СВЦЭМ!$D$33:$D$776,СВЦЭМ!$A$33:$A$776,$A147,СВЦЭМ!$B$33:$B$776,L$119)+'СЕТ СН'!$I$11+СВЦЭМ!$D$10+'СЕТ СН'!$I$5-'СЕТ СН'!$I$21</f>
        <v>3757.7318307700002</v>
      </c>
      <c r="M147" s="36">
        <f>SUMIFS(СВЦЭМ!$D$33:$D$776,СВЦЭМ!$A$33:$A$776,$A147,СВЦЭМ!$B$33:$B$776,M$119)+'СЕТ СН'!$I$11+СВЦЭМ!$D$10+'СЕТ СН'!$I$5-'СЕТ СН'!$I$21</f>
        <v>3717.3621381200001</v>
      </c>
      <c r="N147" s="36">
        <f>SUMIFS(СВЦЭМ!$D$33:$D$776,СВЦЭМ!$A$33:$A$776,$A147,СВЦЭМ!$B$33:$B$776,N$119)+'СЕТ СН'!$I$11+СВЦЭМ!$D$10+'СЕТ СН'!$I$5-'СЕТ СН'!$I$21</f>
        <v>3670.4441240300002</v>
      </c>
      <c r="O147" s="36">
        <f>SUMIFS(СВЦЭМ!$D$33:$D$776,СВЦЭМ!$A$33:$A$776,$A147,СВЦЭМ!$B$33:$B$776,O$119)+'СЕТ СН'!$I$11+СВЦЭМ!$D$10+'СЕТ СН'!$I$5-'СЕТ СН'!$I$21</f>
        <v>3654.7563425200001</v>
      </c>
      <c r="P147" s="36">
        <f>SUMIFS(СВЦЭМ!$D$33:$D$776,СВЦЭМ!$A$33:$A$776,$A147,СВЦЭМ!$B$33:$B$776,P$119)+'СЕТ СН'!$I$11+СВЦЭМ!$D$10+'СЕТ СН'!$I$5-'СЕТ СН'!$I$21</f>
        <v>3648.5024239500003</v>
      </c>
      <c r="Q147" s="36">
        <f>SUMIFS(СВЦЭМ!$D$33:$D$776,СВЦЭМ!$A$33:$A$776,$A147,СВЦЭМ!$B$33:$B$776,Q$119)+'СЕТ СН'!$I$11+СВЦЭМ!$D$10+'СЕТ СН'!$I$5-'СЕТ СН'!$I$21</f>
        <v>3648.4749914800004</v>
      </c>
      <c r="R147" s="36">
        <f>SUMIFS(СВЦЭМ!$D$33:$D$776,СВЦЭМ!$A$33:$A$776,$A147,СВЦЭМ!$B$33:$B$776,R$119)+'СЕТ СН'!$I$11+СВЦЭМ!$D$10+'СЕТ СН'!$I$5-'СЕТ СН'!$I$21</f>
        <v>3639.9612858800001</v>
      </c>
      <c r="S147" s="36">
        <f>SUMIFS(СВЦЭМ!$D$33:$D$776,СВЦЭМ!$A$33:$A$776,$A147,СВЦЭМ!$B$33:$B$776,S$119)+'СЕТ СН'!$I$11+СВЦЭМ!$D$10+'СЕТ СН'!$I$5-'СЕТ СН'!$I$21</f>
        <v>3658.0654210900002</v>
      </c>
      <c r="T147" s="36">
        <f>SUMIFS(СВЦЭМ!$D$33:$D$776,СВЦЭМ!$A$33:$A$776,$A147,СВЦЭМ!$B$33:$B$776,T$119)+'СЕТ СН'!$I$11+СВЦЭМ!$D$10+'СЕТ СН'!$I$5-'СЕТ СН'!$I$21</f>
        <v>3671.7461779700002</v>
      </c>
      <c r="U147" s="36">
        <f>SUMIFS(СВЦЭМ!$D$33:$D$776,СВЦЭМ!$A$33:$A$776,$A147,СВЦЭМ!$B$33:$B$776,U$119)+'СЕТ СН'!$I$11+СВЦЭМ!$D$10+'СЕТ СН'!$I$5-'СЕТ СН'!$I$21</f>
        <v>3698.1934663400002</v>
      </c>
      <c r="V147" s="36">
        <f>SUMIFS(СВЦЭМ!$D$33:$D$776,СВЦЭМ!$A$33:$A$776,$A147,СВЦЭМ!$B$33:$B$776,V$119)+'СЕТ СН'!$I$11+СВЦЭМ!$D$10+'СЕТ СН'!$I$5-'СЕТ СН'!$I$21</f>
        <v>3688.9075660000003</v>
      </c>
      <c r="W147" s="36">
        <f>SUMIFS(СВЦЭМ!$D$33:$D$776,СВЦЭМ!$A$33:$A$776,$A147,СВЦЭМ!$B$33:$B$776,W$119)+'СЕТ СН'!$I$11+СВЦЭМ!$D$10+'СЕТ СН'!$I$5-'СЕТ СН'!$I$21</f>
        <v>3671.4409319800002</v>
      </c>
      <c r="X147" s="36">
        <f>SUMIFS(СВЦЭМ!$D$33:$D$776,СВЦЭМ!$A$33:$A$776,$A147,СВЦЭМ!$B$33:$B$776,X$119)+'СЕТ СН'!$I$11+СВЦЭМ!$D$10+'СЕТ СН'!$I$5-'СЕТ СН'!$I$21</f>
        <v>3676.0536216700002</v>
      </c>
      <c r="Y147" s="36">
        <f>SUMIFS(СВЦЭМ!$D$33:$D$776,СВЦЭМ!$A$33:$A$776,$A147,СВЦЭМ!$B$33:$B$776,Y$119)+'СЕТ СН'!$I$11+СВЦЭМ!$D$10+'СЕТ СН'!$I$5-'СЕТ СН'!$I$21</f>
        <v>3754.6241012500004</v>
      </c>
    </row>
    <row r="148" spans="1:27" ht="15.75" x14ac:dyDescent="0.2">
      <c r="A148" s="35">
        <f t="shared" si="3"/>
        <v>44103</v>
      </c>
      <c r="B148" s="36">
        <f>SUMIFS(СВЦЭМ!$D$33:$D$776,СВЦЭМ!$A$33:$A$776,$A148,СВЦЭМ!$B$33:$B$776,B$119)+'СЕТ СН'!$I$11+СВЦЭМ!$D$10+'СЕТ СН'!$I$5-'СЕТ СН'!$I$21</f>
        <v>3811.4831738500002</v>
      </c>
      <c r="C148" s="36">
        <f>SUMIFS(СВЦЭМ!$D$33:$D$776,СВЦЭМ!$A$33:$A$776,$A148,СВЦЭМ!$B$33:$B$776,C$119)+'СЕТ СН'!$I$11+СВЦЭМ!$D$10+'СЕТ СН'!$I$5-'СЕТ СН'!$I$21</f>
        <v>3841.8107993900003</v>
      </c>
      <c r="D148" s="36">
        <f>SUMIFS(СВЦЭМ!$D$33:$D$776,СВЦЭМ!$A$33:$A$776,$A148,СВЦЭМ!$B$33:$B$776,D$119)+'СЕТ СН'!$I$11+СВЦЭМ!$D$10+'СЕТ СН'!$I$5-'СЕТ СН'!$I$21</f>
        <v>3857.4709924799999</v>
      </c>
      <c r="E148" s="36">
        <f>SUMIFS(СВЦЭМ!$D$33:$D$776,СВЦЭМ!$A$33:$A$776,$A148,СВЦЭМ!$B$33:$B$776,E$119)+'СЕТ СН'!$I$11+СВЦЭМ!$D$10+'СЕТ СН'!$I$5-'СЕТ СН'!$I$21</f>
        <v>3875.3715772800001</v>
      </c>
      <c r="F148" s="36">
        <f>SUMIFS(СВЦЭМ!$D$33:$D$776,СВЦЭМ!$A$33:$A$776,$A148,СВЦЭМ!$B$33:$B$776,F$119)+'СЕТ СН'!$I$11+СВЦЭМ!$D$10+'СЕТ СН'!$I$5-'СЕТ СН'!$I$21</f>
        <v>3876.64936519</v>
      </c>
      <c r="G148" s="36">
        <f>SUMIFS(СВЦЭМ!$D$33:$D$776,СВЦЭМ!$A$33:$A$776,$A148,СВЦЭМ!$B$33:$B$776,G$119)+'СЕТ СН'!$I$11+СВЦЭМ!$D$10+'СЕТ СН'!$I$5-'СЕТ СН'!$I$21</f>
        <v>3859.2163234</v>
      </c>
      <c r="H148" s="36">
        <f>SUMIFS(СВЦЭМ!$D$33:$D$776,СВЦЭМ!$A$33:$A$776,$A148,СВЦЭМ!$B$33:$B$776,H$119)+'СЕТ СН'!$I$11+СВЦЭМ!$D$10+'СЕТ СН'!$I$5-'СЕТ СН'!$I$21</f>
        <v>3816.6106748000002</v>
      </c>
      <c r="I148" s="36">
        <f>SUMIFS(СВЦЭМ!$D$33:$D$776,СВЦЭМ!$A$33:$A$776,$A148,СВЦЭМ!$B$33:$B$776,I$119)+'СЕТ СН'!$I$11+СВЦЭМ!$D$10+'СЕТ СН'!$I$5-'СЕТ СН'!$I$21</f>
        <v>3762.3583035900001</v>
      </c>
      <c r="J148" s="36">
        <f>SUMIFS(СВЦЭМ!$D$33:$D$776,СВЦЭМ!$A$33:$A$776,$A148,СВЦЭМ!$B$33:$B$776,J$119)+'СЕТ СН'!$I$11+СВЦЭМ!$D$10+'СЕТ СН'!$I$5-'СЕТ СН'!$I$21</f>
        <v>3733.6684562700002</v>
      </c>
      <c r="K148" s="36">
        <f>SUMIFS(СВЦЭМ!$D$33:$D$776,СВЦЭМ!$A$33:$A$776,$A148,СВЦЭМ!$B$33:$B$776,K$119)+'СЕТ СН'!$I$11+СВЦЭМ!$D$10+'СЕТ СН'!$I$5-'СЕТ СН'!$I$21</f>
        <v>3723.6622353900002</v>
      </c>
      <c r="L148" s="36">
        <f>SUMIFS(СВЦЭМ!$D$33:$D$776,СВЦЭМ!$A$33:$A$776,$A148,СВЦЭМ!$B$33:$B$776,L$119)+'СЕТ СН'!$I$11+СВЦЭМ!$D$10+'СЕТ СН'!$I$5-'СЕТ СН'!$I$21</f>
        <v>3760.7477645200001</v>
      </c>
      <c r="M148" s="36">
        <f>SUMIFS(СВЦЭМ!$D$33:$D$776,СВЦЭМ!$A$33:$A$776,$A148,СВЦЭМ!$B$33:$B$776,M$119)+'СЕТ СН'!$I$11+СВЦЭМ!$D$10+'СЕТ СН'!$I$5-'СЕТ СН'!$I$21</f>
        <v>3742.9681816100001</v>
      </c>
      <c r="N148" s="36">
        <f>SUMIFS(СВЦЭМ!$D$33:$D$776,СВЦЭМ!$A$33:$A$776,$A148,СВЦЭМ!$B$33:$B$776,N$119)+'СЕТ СН'!$I$11+СВЦЭМ!$D$10+'СЕТ СН'!$I$5-'СЕТ СН'!$I$21</f>
        <v>3716.48240751</v>
      </c>
      <c r="O148" s="36">
        <f>SUMIFS(СВЦЭМ!$D$33:$D$776,СВЦЭМ!$A$33:$A$776,$A148,СВЦЭМ!$B$33:$B$776,O$119)+'СЕТ СН'!$I$11+СВЦЭМ!$D$10+'СЕТ СН'!$I$5-'СЕТ СН'!$I$21</f>
        <v>3730.34999659</v>
      </c>
      <c r="P148" s="36">
        <f>SUMIFS(СВЦЭМ!$D$33:$D$776,СВЦЭМ!$A$33:$A$776,$A148,СВЦЭМ!$B$33:$B$776,P$119)+'СЕТ СН'!$I$11+СВЦЭМ!$D$10+'СЕТ СН'!$I$5-'СЕТ СН'!$I$21</f>
        <v>3715.6871053300001</v>
      </c>
      <c r="Q148" s="36">
        <f>SUMIFS(СВЦЭМ!$D$33:$D$776,СВЦЭМ!$A$33:$A$776,$A148,СВЦЭМ!$B$33:$B$776,Q$119)+'СЕТ СН'!$I$11+СВЦЭМ!$D$10+'СЕТ СН'!$I$5-'СЕТ СН'!$I$21</f>
        <v>3696.0815739600002</v>
      </c>
      <c r="R148" s="36">
        <f>SUMIFS(СВЦЭМ!$D$33:$D$776,СВЦЭМ!$A$33:$A$776,$A148,СВЦЭМ!$B$33:$B$776,R$119)+'СЕТ СН'!$I$11+СВЦЭМ!$D$10+'СЕТ СН'!$I$5-'СЕТ СН'!$I$21</f>
        <v>3797.77988658</v>
      </c>
      <c r="S148" s="36">
        <f>SUMIFS(СВЦЭМ!$D$33:$D$776,СВЦЭМ!$A$33:$A$776,$A148,СВЦЭМ!$B$33:$B$776,S$119)+'СЕТ СН'!$I$11+СВЦЭМ!$D$10+'СЕТ СН'!$I$5-'СЕТ СН'!$I$21</f>
        <v>3745.1929564000002</v>
      </c>
      <c r="T148" s="36">
        <f>SUMIFS(СВЦЭМ!$D$33:$D$776,СВЦЭМ!$A$33:$A$776,$A148,СВЦЭМ!$B$33:$B$776,T$119)+'СЕТ СН'!$I$11+СВЦЭМ!$D$10+'СЕТ СН'!$I$5-'СЕТ СН'!$I$21</f>
        <v>3702.5309050400001</v>
      </c>
      <c r="U148" s="36">
        <f>SUMIFS(СВЦЭМ!$D$33:$D$776,СВЦЭМ!$A$33:$A$776,$A148,СВЦЭМ!$B$33:$B$776,U$119)+'СЕТ СН'!$I$11+СВЦЭМ!$D$10+'СЕТ СН'!$I$5-'СЕТ СН'!$I$21</f>
        <v>3727.3681832700004</v>
      </c>
      <c r="V148" s="36">
        <f>SUMIFS(СВЦЭМ!$D$33:$D$776,СВЦЭМ!$A$33:$A$776,$A148,СВЦЭМ!$B$33:$B$776,V$119)+'СЕТ СН'!$I$11+СВЦЭМ!$D$10+'СЕТ СН'!$I$5-'СЕТ СН'!$I$21</f>
        <v>3718.52597904</v>
      </c>
      <c r="W148" s="36">
        <f>SUMIFS(СВЦЭМ!$D$33:$D$776,СВЦЭМ!$A$33:$A$776,$A148,СВЦЭМ!$B$33:$B$776,W$119)+'СЕТ СН'!$I$11+СВЦЭМ!$D$10+'СЕТ СН'!$I$5-'СЕТ СН'!$I$21</f>
        <v>3703.6517638400001</v>
      </c>
      <c r="X148" s="36">
        <f>SUMIFS(СВЦЭМ!$D$33:$D$776,СВЦЭМ!$A$33:$A$776,$A148,СВЦЭМ!$B$33:$B$776,X$119)+'СЕТ СН'!$I$11+СВЦЭМ!$D$10+'СЕТ СН'!$I$5-'СЕТ СН'!$I$21</f>
        <v>3676.2516632500001</v>
      </c>
      <c r="Y148" s="36">
        <f>SUMIFS(СВЦЭМ!$D$33:$D$776,СВЦЭМ!$A$33:$A$776,$A148,СВЦЭМ!$B$33:$B$776,Y$119)+'СЕТ СН'!$I$11+СВЦЭМ!$D$10+'СЕТ СН'!$I$5-'СЕТ СН'!$I$21</f>
        <v>3711.9944350000001</v>
      </c>
    </row>
    <row r="149" spans="1:27" ht="15.75" x14ac:dyDescent="0.2">
      <c r="A149" s="35">
        <f t="shared" si="3"/>
        <v>44104</v>
      </c>
      <c r="B149" s="36">
        <f>SUMIFS(СВЦЭМ!$D$33:$D$776,СВЦЭМ!$A$33:$A$776,$A149,СВЦЭМ!$B$33:$B$776,B$119)+'СЕТ СН'!$I$11+СВЦЭМ!$D$10+'СЕТ СН'!$I$5-'СЕТ СН'!$I$21</f>
        <v>3785.6100774200004</v>
      </c>
      <c r="C149" s="36">
        <f>SUMIFS(СВЦЭМ!$D$33:$D$776,СВЦЭМ!$A$33:$A$776,$A149,СВЦЭМ!$B$33:$B$776,C$119)+'СЕТ СН'!$I$11+СВЦЭМ!$D$10+'СЕТ СН'!$I$5-'СЕТ СН'!$I$21</f>
        <v>3816.5480655800002</v>
      </c>
      <c r="D149" s="36">
        <f>SUMIFS(СВЦЭМ!$D$33:$D$776,СВЦЭМ!$A$33:$A$776,$A149,СВЦЭМ!$B$33:$B$776,D$119)+'СЕТ СН'!$I$11+СВЦЭМ!$D$10+'СЕТ СН'!$I$5-'СЕТ СН'!$I$21</f>
        <v>3836.3722329000002</v>
      </c>
      <c r="E149" s="36">
        <f>SUMIFS(СВЦЭМ!$D$33:$D$776,СВЦЭМ!$A$33:$A$776,$A149,СВЦЭМ!$B$33:$B$776,E$119)+'СЕТ СН'!$I$11+СВЦЭМ!$D$10+'СЕТ СН'!$I$5-'СЕТ СН'!$I$21</f>
        <v>3852.8981640000002</v>
      </c>
      <c r="F149" s="36">
        <f>SUMIFS(СВЦЭМ!$D$33:$D$776,СВЦЭМ!$A$33:$A$776,$A149,СВЦЭМ!$B$33:$B$776,F$119)+'СЕТ СН'!$I$11+СВЦЭМ!$D$10+'СЕТ СН'!$I$5-'СЕТ СН'!$I$21</f>
        <v>3848.4443495300002</v>
      </c>
      <c r="G149" s="36">
        <f>SUMIFS(СВЦЭМ!$D$33:$D$776,СВЦЭМ!$A$33:$A$776,$A149,СВЦЭМ!$B$33:$B$776,G$119)+'СЕТ СН'!$I$11+СВЦЭМ!$D$10+'СЕТ СН'!$I$5-'СЕТ СН'!$I$21</f>
        <v>3829.93928585</v>
      </c>
      <c r="H149" s="36">
        <f>SUMIFS(СВЦЭМ!$D$33:$D$776,СВЦЭМ!$A$33:$A$776,$A149,СВЦЭМ!$B$33:$B$776,H$119)+'СЕТ СН'!$I$11+СВЦЭМ!$D$10+'СЕТ СН'!$I$5-'СЕТ СН'!$I$21</f>
        <v>3785.9011309800003</v>
      </c>
      <c r="I149" s="36">
        <f>SUMIFS(СВЦЭМ!$D$33:$D$776,СВЦЭМ!$A$33:$A$776,$A149,СВЦЭМ!$B$33:$B$776,I$119)+'СЕТ СН'!$I$11+СВЦЭМ!$D$10+'СЕТ СН'!$I$5-'СЕТ СН'!$I$21</f>
        <v>3718.3609636199999</v>
      </c>
      <c r="J149" s="36">
        <f>SUMIFS(СВЦЭМ!$D$33:$D$776,СВЦЭМ!$A$33:$A$776,$A149,СВЦЭМ!$B$33:$B$776,J$119)+'СЕТ СН'!$I$11+СВЦЭМ!$D$10+'СЕТ СН'!$I$5-'СЕТ СН'!$I$21</f>
        <v>3689.6367385800004</v>
      </c>
      <c r="K149" s="36">
        <f>SUMIFS(СВЦЭМ!$D$33:$D$776,СВЦЭМ!$A$33:$A$776,$A149,СВЦЭМ!$B$33:$B$776,K$119)+'СЕТ СН'!$I$11+СВЦЭМ!$D$10+'СЕТ СН'!$I$5-'СЕТ СН'!$I$21</f>
        <v>3673.3657203600001</v>
      </c>
      <c r="L149" s="36">
        <f>SUMIFS(СВЦЭМ!$D$33:$D$776,СВЦЭМ!$A$33:$A$776,$A149,СВЦЭМ!$B$33:$B$776,L$119)+'СЕТ СН'!$I$11+СВЦЭМ!$D$10+'СЕТ СН'!$I$5-'СЕТ СН'!$I$21</f>
        <v>3686.5821103000003</v>
      </c>
      <c r="M149" s="36">
        <f>SUMIFS(СВЦЭМ!$D$33:$D$776,СВЦЭМ!$A$33:$A$776,$A149,СВЦЭМ!$B$33:$B$776,M$119)+'СЕТ СН'!$I$11+СВЦЭМ!$D$10+'СЕТ СН'!$I$5-'СЕТ СН'!$I$21</f>
        <v>3655.9469427200002</v>
      </c>
      <c r="N149" s="36">
        <f>SUMIFS(СВЦЭМ!$D$33:$D$776,СВЦЭМ!$A$33:$A$776,$A149,СВЦЭМ!$B$33:$B$776,N$119)+'СЕТ СН'!$I$11+СВЦЭМ!$D$10+'СЕТ СН'!$I$5-'СЕТ СН'!$I$21</f>
        <v>3613.8792479399999</v>
      </c>
      <c r="O149" s="36">
        <f>SUMIFS(СВЦЭМ!$D$33:$D$776,СВЦЭМ!$A$33:$A$776,$A149,СВЦЭМ!$B$33:$B$776,O$119)+'СЕТ СН'!$I$11+СВЦЭМ!$D$10+'СЕТ СН'!$I$5-'СЕТ СН'!$I$21</f>
        <v>3598.77616253</v>
      </c>
      <c r="P149" s="36">
        <f>SUMIFS(СВЦЭМ!$D$33:$D$776,СВЦЭМ!$A$33:$A$776,$A149,СВЦЭМ!$B$33:$B$776,P$119)+'СЕТ СН'!$I$11+СВЦЭМ!$D$10+'СЕТ СН'!$I$5-'СЕТ СН'!$I$21</f>
        <v>3596.8899172900001</v>
      </c>
      <c r="Q149" s="36">
        <f>SUMIFS(СВЦЭМ!$D$33:$D$776,СВЦЭМ!$A$33:$A$776,$A149,СВЦЭМ!$B$33:$B$776,Q$119)+'СЕТ СН'!$I$11+СВЦЭМ!$D$10+'СЕТ СН'!$I$5-'СЕТ СН'!$I$21</f>
        <v>3597.3927733800001</v>
      </c>
      <c r="R149" s="36">
        <f>SUMIFS(СВЦЭМ!$D$33:$D$776,СВЦЭМ!$A$33:$A$776,$A149,СВЦЭМ!$B$33:$B$776,R$119)+'СЕТ СН'!$I$11+СВЦЭМ!$D$10+'СЕТ СН'!$I$5-'СЕТ СН'!$I$21</f>
        <v>3597.1719743200001</v>
      </c>
      <c r="S149" s="36">
        <f>SUMIFS(СВЦЭМ!$D$33:$D$776,СВЦЭМ!$A$33:$A$776,$A149,СВЦЭМ!$B$33:$B$776,S$119)+'СЕТ СН'!$I$11+СВЦЭМ!$D$10+'СЕТ СН'!$I$5-'СЕТ СН'!$I$21</f>
        <v>3600.9422136900002</v>
      </c>
      <c r="T149" s="36">
        <f>SUMIFS(СВЦЭМ!$D$33:$D$776,СВЦЭМ!$A$33:$A$776,$A149,СВЦЭМ!$B$33:$B$776,T$119)+'СЕТ СН'!$I$11+СВЦЭМ!$D$10+'СЕТ СН'!$I$5-'СЕТ СН'!$I$21</f>
        <v>3592.95103715</v>
      </c>
      <c r="U149" s="36">
        <f>SUMIFS(СВЦЭМ!$D$33:$D$776,СВЦЭМ!$A$33:$A$776,$A149,СВЦЭМ!$B$33:$B$776,U$119)+'СЕТ СН'!$I$11+СВЦЭМ!$D$10+'СЕТ СН'!$I$5-'СЕТ СН'!$I$21</f>
        <v>3611.6996857300001</v>
      </c>
      <c r="V149" s="36">
        <f>SUMIFS(СВЦЭМ!$D$33:$D$776,СВЦЭМ!$A$33:$A$776,$A149,СВЦЭМ!$B$33:$B$776,V$119)+'СЕТ СН'!$I$11+СВЦЭМ!$D$10+'СЕТ СН'!$I$5-'СЕТ СН'!$I$21</f>
        <v>3596.3242001200001</v>
      </c>
      <c r="W149" s="36">
        <f>SUMIFS(СВЦЭМ!$D$33:$D$776,СВЦЭМ!$A$33:$A$776,$A149,СВЦЭМ!$B$33:$B$776,W$119)+'СЕТ СН'!$I$11+СВЦЭМ!$D$10+'СЕТ СН'!$I$5-'СЕТ СН'!$I$21</f>
        <v>3589.18588731</v>
      </c>
      <c r="X149" s="36">
        <f>SUMIFS(СВЦЭМ!$D$33:$D$776,СВЦЭМ!$A$33:$A$776,$A149,СВЦЭМ!$B$33:$B$776,X$119)+'СЕТ СН'!$I$11+СВЦЭМ!$D$10+'СЕТ СН'!$I$5-'СЕТ СН'!$I$21</f>
        <v>3627.1125555300005</v>
      </c>
      <c r="Y149" s="36">
        <f>SUMIFS(СВЦЭМ!$D$33:$D$776,СВЦЭМ!$A$33:$A$776,$A149,СВЦЭМ!$B$33:$B$776,Y$119)+'СЕТ СН'!$I$11+СВЦЭМ!$D$10+'СЕТ СН'!$I$5-'СЕТ СН'!$I$21</f>
        <v>3695.6301178000003</v>
      </c>
    </row>
    <row r="150" spans="1:27" ht="15.75" hidden="1" x14ac:dyDescent="0.2">
      <c r="A150" s="35">
        <f t="shared" si="3"/>
        <v>44105</v>
      </c>
      <c r="B150" s="36">
        <f>SUMIFS(СВЦЭМ!$D$33:$D$776,СВЦЭМ!$A$33:$A$776,$A150,СВЦЭМ!$B$33:$B$776,B$119)+'СЕТ СН'!$I$11+СВЦЭМ!$D$10+'СЕТ СН'!$I$5-'СЕТ СН'!$I$21</f>
        <v>3133.7586840399999</v>
      </c>
      <c r="C150" s="36">
        <f>SUMIFS(СВЦЭМ!$D$33:$D$776,СВЦЭМ!$A$33:$A$776,$A150,СВЦЭМ!$B$33:$B$776,C$119)+'СЕТ СН'!$I$11+СВЦЭМ!$D$10+'СЕТ СН'!$I$5-'СЕТ СН'!$I$21</f>
        <v>3133.7586840399999</v>
      </c>
      <c r="D150" s="36">
        <f>SUMIFS(СВЦЭМ!$D$33:$D$776,СВЦЭМ!$A$33:$A$776,$A150,СВЦЭМ!$B$33:$B$776,D$119)+'СЕТ СН'!$I$11+СВЦЭМ!$D$10+'СЕТ СН'!$I$5-'СЕТ СН'!$I$21</f>
        <v>3133.7586840399999</v>
      </c>
      <c r="E150" s="36">
        <f>SUMIFS(СВЦЭМ!$D$33:$D$776,СВЦЭМ!$A$33:$A$776,$A150,СВЦЭМ!$B$33:$B$776,E$119)+'СЕТ СН'!$I$11+СВЦЭМ!$D$10+'СЕТ СН'!$I$5-'СЕТ СН'!$I$21</f>
        <v>3133.7586840399999</v>
      </c>
      <c r="F150" s="36">
        <f>SUMIFS(СВЦЭМ!$D$33:$D$776,СВЦЭМ!$A$33:$A$776,$A150,СВЦЭМ!$B$33:$B$776,F$119)+'СЕТ СН'!$I$11+СВЦЭМ!$D$10+'СЕТ СН'!$I$5-'СЕТ СН'!$I$21</f>
        <v>3133.7586840399999</v>
      </c>
      <c r="G150" s="36">
        <f>SUMIFS(СВЦЭМ!$D$33:$D$776,СВЦЭМ!$A$33:$A$776,$A150,СВЦЭМ!$B$33:$B$776,G$119)+'СЕТ СН'!$I$11+СВЦЭМ!$D$10+'СЕТ СН'!$I$5-'СЕТ СН'!$I$21</f>
        <v>3133.7586840399999</v>
      </c>
      <c r="H150" s="36">
        <f>SUMIFS(СВЦЭМ!$D$33:$D$776,СВЦЭМ!$A$33:$A$776,$A150,СВЦЭМ!$B$33:$B$776,H$119)+'СЕТ СН'!$I$11+СВЦЭМ!$D$10+'СЕТ СН'!$I$5-'СЕТ СН'!$I$21</f>
        <v>3133.7586840399999</v>
      </c>
      <c r="I150" s="36">
        <f>SUMIFS(СВЦЭМ!$D$33:$D$776,СВЦЭМ!$A$33:$A$776,$A150,СВЦЭМ!$B$33:$B$776,I$119)+'СЕТ СН'!$I$11+СВЦЭМ!$D$10+'СЕТ СН'!$I$5-'СЕТ СН'!$I$21</f>
        <v>3133.7586840399999</v>
      </c>
      <c r="J150" s="36">
        <f>SUMIFS(СВЦЭМ!$D$33:$D$776,СВЦЭМ!$A$33:$A$776,$A150,СВЦЭМ!$B$33:$B$776,J$119)+'СЕТ СН'!$I$11+СВЦЭМ!$D$10+'СЕТ СН'!$I$5-'СЕТ СН'!$I$21</f>
        <v>3133.7586840399999</v>
      </c>
      <c r="K150" s="36">
        <f>SUMIFS(СВЦЭМ!$D$33:$D$776,СВЦЭМ!$A$33:$A$776,$A150,СВЦЭМ!$B$33:$B$776,K$119)+'СЕТ СН'!$I$11+СВЦЭМ!$D$10+'СЕТ СН'!$I$5-'СЕТ СН'!$I$21</f>
        <v>3133.7586840399999</v>
      </c>
      <c r="L150" s="36">
        <f>SUMIFS(СВЦЭМ!$D$33:$D$776,СВЦЭМ!$A$33:$A$776,$A150,СВЦЭМ!$B$33:$B$776,L$119)+'СЕТ СН'!$I$11+СВЦЭМ!$D$10+'СЕТ СН'!$I$5-'СЕТ СН'!$I$21</f>
        <v>3133.7586840399999</v>
      </c>
      <c r="M150" s="36">
        <f>SUMIFS(СВЦЭМ!$D$33:$D$776,СВЦЭМ!$A$33:$A$776,$A150,СВЦЭМ!$B$33:$B$776,M$119)+'СЕТ СН'!$I$11+СВЦЭМ!$D$10+'СЕТ СН'!$I$5-'СЕТ СН'!$I$21</f>
        <v>3133.7586840399999</v>
      </c>
      <c r="N150" s="36">
        <f>SUMIFS(СВЦЭМ!$D$33:$D$776,СВЦЭМ!$A$33:$A$776,$A150,СВЦЭМ!$B$33:$B$776,N$119)+'СЕТ СН'!$I$11+СВЦЭМ!$D$10+'СЕТ СН'!$I$5-'СЕТ СН'!$I$21</f>
        <v>3133.7586840399999</v>
      </c>
      <c r="O150" s="36">
        <f>SUMIFS(СВЦЭМ!$D$33:$D$776,СВЦЭМ!$A$33:$A$776,$A150,СВЦЭМ!$B$33:$B$776,O$119)+'СЕТ СН'!$I$11+СВЦЭМ!$D$10+'СЕТ СН'!$I$5-'СЕТ СН'!$I$21</f>
        <v>3133.7586840399999</v>
      </c>
      <c r="P150" s="36">
        <f>SUMIFS(СВЦЭМ!$D$33:$D$776,СВЦЭМ!$A$33:$A$776,$A150,СВЦЭМ!$B$33:$B$776,P$119)+'СЕТ СН'!$I$11+СВЦЭМ!$D$10+'СЕТ СН'!$I$5-'СЕТ СН'!$I$21</f>
        <v>3133.7586840399999</v>
      </c>
      <c r="Q150" s="36">
        <f>SUMIFS(СВЦЭМ!$D$33:$D$776,СВЦЭМ!$A$33:$A$776,$A150,СВЦЭМ!$B$33:$B$776,Q$119)+'СЕТ СН'!$I$11+СВЦЭМ!$D$10+'СЕТ СН'!$I$5-'СЕТ СН'!$I$21</f>
        <v>3133.7586840399999</v>
      </c>
      <c r="R150" s="36">
        <f>SUMIFS(СВЦЭМ!$D$33:$D$776,СВЦЭМ!$A$33:$A$776,$A150,СВЦЭМ!$B$33:$B$776,R$119)+'СЕТ СН'!$I$11+СВЦЭМ!$D$10+'СЕТ СН'!$I$5-'СЕТ СН'!$I$21</f>
        <v>3133.7586840399999</v>
      </c>
      <c r="S150" s="36">
        <f>SUMIFS(СВЦЭМ!$D$33:$D$776,СВЦЭМ!$A$33:$A$776,$A150,СВЦЭМ!$B$33:$B$776,S$119)+'СЕТ СН'!$I$11+СВЦЭМ!$D$10+'СЕТ СН'!$I$5-'СЕТ СН'!$I$21</f>
        <v>3133.7586840399999</v>
      </c>
      <c r="T150" s="36">
        <f>SUMIFS(СВЦЭМ!$D$33:$D$776,СВЦЭМ!$A$33:$A$776,$A150,СВЦЭМ!$B$33:$B$776,T$119)+'СЕТ СН'!$I$11+СВЦЭМ!$D$10+'СЕТ СН'!$I$5-'СЕТ СН'!$I$21</f>
        <v>3133.7586840399999</v>
      </c>
      <c r="U150" s="36">
        <f>SUMIFS(СВЦЭМ!$D$33:$D$776,СВЦЭМ!$A$33:$A$776,$A150,СВЦЭМ!$B$33:$B$776,U$119)+'СЕТ СН'!$I$11+СВЦЭМ!$D$10+'СЕТ СН'!$I$5-'СЕТ СН'!$I$21</f>
        <v>3133.7586840399999</v>
      </c>
      <c r="V150" s="36">
        <f>SUMIFS(СВЦЭМ!$D$33:$D$776,СВЦЭМ!$A$33:$A$776,$A150,СВЦЭМ!$B$33:$B$776,V$119)+'СЕТ СН'!$I$11+СВЦЭМ!$D$10+'СЕТ СН'!$I$5-'СЕТ СН'!$I$21</f>
        <v>3133.7586840399999</v>
      </c>
      <c r="W150" s="36">
        <f>SUMIFS(СВЦЭМ!$D$33:$D$776,СВЦЭМ!$A$33:$A$776,$A150,СВЦЭМ!$B$33:$B$776,W$119)+'СЕТ СН'!$I$11+СВЦЭМ!$D$10+'СЕТ СН'!$I$5-'СЕТ СН'!$I$21</f>
        <v>3133.7586840399999</v>
      </c>
      <c r="X150" s="36">
        <f>SUMIFS(СВЦЭМ!$D$33:$D$776,СВЦЭМ!$A$33:$A$776,$A150,СВЦЭМ!$B$33:$B$776,X$119)+'СЕТ СН'!$I$11+СВЦЭМ!$D$10+'СЕТ СН'!$I$5-'СЕТ СН'!$I$21</f>
        <v>3133.7586840399999</v>
      </c>
      <c r="Y150" s="36">
        <f>SUMIFS(СВЦЭМ!$D$33:$D$776,СВЦЭМ!$A$33:$A$776,$A150,СВЦЭМ!$B$33:$B$776,Y$119)+'СЕТ СН'!$I$11+СВЦЭМ!$D$10+'СЕТ СН'!$I$5-'СЕТ СН'!$I$21</f>
        <v>3133.7586840399999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4" t="s">
        <v>7</v>
      </c>
      <c r="B153" s="128" t="s">
        <v>139</v>
      </c>
      <c r="C153" s="129"/>
      <c r="D153" s="129"/>
      <c r="E153" s="129"/>
      <c r="F153" s="129"/>
      <c r="G153" s="129"/>
      <c r="H153" s="129"/>
      <c r="I153" s="129"/>
      <c r="J153" s="129"/>
      <c r="K153" s="129"/>
      <c r="L153" s="129"/>
      <c r="M153" s="129"/>
      <c r="N153" s="129"/>
      <c r="O153" s="129"/>
      <c r="P153" s="129"/>
      <c r="Q153" s="129"/>
      <c r="R153" s="129"/>
      <c r="S153" s="129"/>
      <c r="T153" s="129"/>
      <c r="U153" s="129"/>
      <c r="V153" s="129"/>
      <c r="W153" s="129"/>
      <c r="X153" s="129"/>
      <c r="Y153" s="130"/>
    </row>
    <row r="154" spans="1:27" ht="12.75" customHeight="1" x14ac:dyDescent="0.2">
      <c r="A154" s="135"/>
      <c r="B154" s="131"/>
      <c r="C154" s="132"/>
      <c r="D154" s="132"/>
      <c r="E154" s="132"/>
      <c r="F154" s="132"/>
      <c r="G154" s="132"/>
      <c r="H154" s="132"/>
      <c r="I154" s="132"/>
      <c r="J154" s="132"/>
      <c r="K154" s="132"/>
      <c r="L154" s="132"/>
      <c r="M154" s="132"/>
      <c r="N154" s="132"/>
      <c r="O154" s="132"/>
      <c r="P154" s="132"/>
      <c r="Q154" s="132"/>
      <c r="R154" s="132"/>
      <c r="S154" s="132"/>
      <c r="T154" s="132"/>
      <c r="U154" s="132"/>
      <c r="V154" s="132"/>
      <c r="W154" s="132"/>
      <c r="X154" s="132"/>
      <c r="Y154" s="133"/>
    </row>
    <row r="155" spans="1:27" s="46" customFormat="1" ht="12.75" customHeight="1" x14ac:dyDescent="0.2">
      <c r="A155" s="13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01.09.2020</v>
      </c>
      <c r="B156" s="36">
        <f>SUMIFS(СВЦЭМ!$E$33:$E$776,СВЦЭМ!$A$33:$A$776,$A156,СВЦЭМ!$B$33:$B$776,B$155)+'СЕТ СН'!$F$12</f>
        <v>150.01852532000001</v>
      </c>
      <c r="C156" s="36">
        <f>SUMIFS(СВЦЭМ!$E$33:$E$776,СВЦЭМ!$A$33:$A$776,$A156,СВЦЭМ!$B$33:$B$776,C$155)+'СЕТ СН'!$F$12</f>
        <v>159.57933598</v>
      </c>
      <c r="D156" s="36">
        <f>SUMIFS(СВЦЭМ!$E$33:$E$776,СВЦЭМ!$A$33:$A$776,$A156,СВЦЭМ!$B$33:$B$776,D$155)+'СЕТ СН'!$F$12</f>
        <v>163.18858177999999</v>
      </c>
      <c r="E156" s="36">
        <f>SUMIFS(СВЦЭМ!$E$33:$E$776,СВЦЭМ!$A$33:$A$776,$A156,СВЦЭМ!$B$33:$B$776,E$155)+'СЕТ СН'!$F$12</f>
        <v>166.07350675999999</v>
      </c>
      <c r="F156" s="36">
        <f>SUMIFS(СВЦЭМ!$E$33:$E$776,СВЦЭМ!$A$33:$A$776,$A156,СВЦЭМ!$B$33:$B$776,F$155)+'СЕТ СН'!$F$12</f>
        <v>168.04403350999999</v>
      </c>
      <c r="G156" s="36">
        <f>SUMIFS(СВЦЭМ!$E$33:$E$776,СВЦЭМ!$A$33:$A$776,$A156,СВЦЭМ!$B$33:$B$776,G$155)+'СЕТ СН'!$F$12</f>
        <v>168.19773838</v>
      </c>
      <c r="H156" s="36">
        <f>SUMIFS(СВЦЭМ!$E$33:$E$776,СВЦЭМ!$A$33:$A$776,$A156,СВЦЭМ!$B$33:$B$776,H$155)+'СЕТ СН'!$F$12</f>
        <v>164.87355866999999</v>
      </c>
      <c r="I156" s="36">
        <f>SUMIFS(СВЦЭМ!$E$33:$E$776,СВЦЭМ!$A$33:$A$776,$A156,СВЦЭМ!$B$33:$B$776,I$155)+'СЕТ СН'!$F$12</f>
        <v>157.60565732000001</v>
      </c>
      <c r="J156" s="36">
        <f>SUMIFS(СВЦЭМ!$E$33:$E$776,СВЦЭМ!$A$33:$A$776,$A156,СВЦЭМ!$B$33:$B$776,J$155)+'СЕТ СН'!$F$12</f>
        <v>147.81654695</v>
      </c>
      <c r="K156" s="36">
        <f>SUMIFS(СВЦЭМ!$E$33:$E$776,СВЦЭМ!$A$33:$A$776,$A156,СВЦЭМ!$B$33:$B$776,K$155)+'СЕТ СН'!$F$12</f>
        <v>144.34826688000001</v>
      </c>
      <c r="L156" s="36">
        <f>SUMIFS(СВЦЭМ!$E$33:$E$776,СВЦЭМ!$A$33:$A$776,$A156,СВЦЭМ!$B$33:$B$776,L$155)+'СЕТ СН'!$F$12</f>
        <v>142.94191337000001</v>
      </c>
      <c r="M156" s="36">
        <f>SUMIFS(СВЦЭМ!$E$33:$E$776,СВЦЭМ!$A$33:$A$776,$A156,СВЦЭМ!$B$33:$B$776,M$155)+'СЕТ СН'!$F$12</f>
        <v>143.50408795999999</v>
      </c>
      <c r="N156" s="36">
        <f>SUMIFS(СВЦЭМ!$E$33:$E$776,СВЦЭМ!$A$33:$A$776,$A156,СВЦЭМ!$B$33:$B$776,N$155)+'СЕТ СН'!$F$12</f>
        <v>148.17699526000001</v>
      </c>
      <c r="O156" s="36">
        <f>SUMIFS(СВЦЭМ!$E$33:$E$776,СВЦЭМ!$A$33:$A$776,$A156,СВЦЭМ!$B$33:$B$776,O$155)+'СЕТ СН'!$F$12</f>
        <v>147.53818158000001</v>
      </c>
      <c r="P156" s="36">
        <f>SUMIFS(СВЦЭМ!$E$33:$E$776,СВЦЭМ!$A$33:$A$776,$A156,СВЦЭМ!$B$33:$B$776,P$155)+'СЕТ СН'!$F$12</f>
        <v>147.35754772999999</v>
      </c>
      <c r="Q156" s="36">
        <f>SUMIFS(СВЦЭМ!$E$33:$E$776,СВЦЭМ!$A$33:$A$776,$A156,СВЦЭМ!$B$33:$B$776,Q$155)+'СЕТ СН'!$F$12</f>
        <v>148.45339200000001</v>
      </c>
      <c r="R156" s="36">
        <f>SUMIFS(СВЦЭМ!$E$33:$E$776,СВЦЭМ!$A$33:$A$776,$A156,СВЦЭМ!$B$33:$B$776,R$155)+'СЕТ СН'!$F$12</f>
        <v>146.43298308000001</v>
      </c>
      <c r="S156" s="36">
        <f>SUMIFS(СВЦЭМ!$E$33:$E$776,СВЦЭМ!$A$33:$A$776,$A156,СВЦЭМ!$B$33:$B$776,S$155)+'СЕТ СН'!$F$12</f>
        <v>147.41118718999999</v>
      </c>
      <c r="T156" s="36">
        <f>SUMIFS(СВЦЭМ!$E$33:$E$776,СВЦЭМ!$A$33:$A$776,$A156,СВЦЭМ!$B$33:$B$776,T$155)+'СЕТ СН'!$F$12</f>
        <v>146.30969192000001</v>
      </c>
      <c r="U156" s="36">
        <f>SUMIFS(СВЦЭМ!$E$33:$E$776,СВЦЭМ!$A$33:$A$776,$A156,СВЦЭМ!$B$33:$B$776,U$155)+'СЕТ СН'!$F$12</f>
        <v>145.61109701000001</v>
      </c>
      <c r="V156" s="36">
        <f>SUMIFS(СВЦЭМ!$E$33:$E$776,СВЦЭМ!$A$33:$A$776,$A156,СВЦЭМ!$B$33:$B$776,V$155)+'СЕТ СН'!$F$12</f>
        <v>143.9045654</v>
      </c>
      <c r="W156" s="36">
        <f>SUMIFS(СВЦЭМ!$E$33:$E$776,СВЦЭМ!$A$33:$A$776,$A156,СВЦЭМ!$B$33:$B$776,W$155)+'СЕТ СН'!$F$12</f>
        <v>141.81479884000001</v>
      </c>
      <c r="X156" s="36">
        <f>SUMIFS(СВЦЭМ!$E$33:$E$776,СВЦЭМ!$A$33:$A$776,$A156,СВЦЭМ!$B$33:$B$776,X$155)+'СЕТ СН'!$F$12</f>
        <v>146.98791858000001</v>
      </c>
      <c r="Y156" s="36">
        <f>SUMIFS(СВЦЭМ!$E$33:$E$776,СВЦЭМ!$A$33:$A$776,$A156,СВЦЭМ!$B$33:$B$776,Y$155)+'СЕТ СН'!$F$12</f>
        <v>158.26250883</v>
      </c>
      <c r="AA156" s="45"/>
    </row>
    <row r="157" spans="1:27" ht="15.75" x14ac:dyDescent="0.2">
      <c r="A157" s="35">
        <f>A156+1</f>
        <v>44076</v>
      </c>
      <c r="B157" s="36">
        <f>SUMIFS(СВЦЭМ!$E$33:$E$776,СВЦЭМ!$A$33:$A$776,$A157,СВЦЭМ!$B$33:$B$776,B$155)+'СЕТ СН'!$F$12</f>
        <v>162.99027975999999</v>
      </c>
      <c r="C157" s="36">
        <f>SUMIFS(СВЦЭМ!$E$33:$E$776,СВЦЭМ!$A$33:$A$776,$A157,СВЦЭМ!$B$33:$B$776,C$155)+'СЕТ СН'!$F$12</f>
        <v>174.11295591000001</v>
      </c>
      <c r="D157" s="36">
        <f>SUMIFS(СВЦЭМ!$E$33:$E$776,СВЦЭМ!$A$33:$A$776,$A157,СВЦЭМ!$B$33:$B$776,D$155)+'СЕТ СН'!$F$12</f>
        <v>181.65902725000001</v>
      </c>
      <c r="E157" s="36">
        <f>SUMIFS(СВЦЭМ!$E$33:$E$776,СВЦЭМ!$A$33:$A$776,$A157,СВЦЭМ!$B$33:$B$776,E$155)+'СЕТ СН'!$F$12</f>
        <v>184.82349621</v>
      </c>
      <c r="F157" s="36">
        <f>SUMIFS(СВЦЭМ!$E$33:$E$776,СВЦЭМ!$A$33:$A$776,$A157,СВЦЭМ!$B$33:$B$776,F$155)+'СЕТ СН'!$F$12</f>
        <v>184.8288067</v>
      </c>
      <c r="G157" s="36">
        <f>SUMIFS(СВЦЭМ!$E$33:$E$776,СВЦЭМ!$A$33:$A$776,$A157,СВЦЭМ!$B$33:$B$776,G$155)+'СЕТ СН'!$F$12</f>
        <v>180.55289703</v>
      </c>
      <c r="H157" s="36">
        <f>SUMIFS(СВЦЭМ!$E$33:$E$776,СВЦЭМ!$A$33:$A$776,$A157,СВЦЭМ!$B$33:$B$776,H$155)+'СЕТ СН'!$F$12</f>
        <v>170.29489113</v>
      </c>
      <c r="I157" s="36">
        <f>SUMIFS(СВЦЭМ!$E$33:$E$776,СВЦЭМ!$A$33:$A$776,$A157,СВЦЭМ!$B$33:$B$776,I$155)+'СЕТ СН'!$F$12</f>
        <v>157.03875345</v>
      </c>
      <c r="J157" s="36">
        <f>SUMIFS(СВЦЭМ!$E$33:$E$776,СВЦЭМ!$A$33:$A$776,$A157,СВЦЭМ!$B$33:$B$776,J$155)+'СЕТ СН'!$F$12</f>
        <v>145.40508098000001</v>
      </c>
      <c r="K157" s="36">
        <f>SUMIFS(СВЦЭМ!$E$33:$E$776,СВЦЭМ!$A$33:$A$776,$A157,СВЦЭМ!$B$33:$B$776,K$155)+'СЕТ СН'!$F$12</f>
        <v>145.14641155000001</v>
      </c>
      <c r="L157" s="36">
        <f>SUMIFS(СВЦЭМ!$E$33:$E$776,СВЦЭМ!$A$33:$A$776,$A157,СВЦЭМ!$B$33:$B$776,L$155)+'СЕТ СН'!$F$12</f>
        <v>146.19944122999999</v>
      </c>
      <c r="M157" s="36">
        <f>SUMIFS(СВЦЭМ!$E$33:$E$776,СВЦЭМ!$A$33:$A$776,$A157,СВЦЭМ!$B$33:$B$776,M$155)+'СЕТ СН'!$F$12</f>
        <v>146.08170016</v>
      </c>
      <c r="N157" s="36">
        <f>SUMIFS(СВЦЭМ!$E$33:$E$776,СВЦЭМ!$A$33:$A$776,$A157,СВЦЭМ!$B$33:$B$776,N$155)+'СЕТ СН'!$F$12</f>
        <v>148.19357571</v>
      </c>
      <c r="O157" s="36">
        <f>SUMIFS(СВЦЭМ!$E$33:$E$776,СВЦЭМ!$A$33:$A$776,$A157,СВЦЭМ!$B$33:$B$776,O$155)+'СЕТ СН'!$F$12</f>
        <v>149.38697963999999</v>
      </c>
      <c r="P157" s="36">
        <f>SUMIFS(СВЦЭМ!$E$33:$E$776,СВЦЭМ!$A$33:$A$776,$A157,СВЦЭМ!$B$33:$B$776,P$155)+'СЕТ СН'!$F$12</f>
        <v>150.10422109000001</v>
      </c>
      <c r="Q157" s="36">
        <f>SUMIFS(СВЦЭМ!$E$33:$E$776,СВЦЭМ!$A$33:$A$776,$A157,СВЦЭМ!$B$33:$B$776,Q$155)+'СЕТ СН'!$F$12</f>
        <v>149.85169536000001</v>
      </c>
      <c r="R157" s="36">
        <f>SUMIFS(СВЦЭМ!$E$33:$E$776,СВЦЭМ!$A$33:$A$776,$A157,СВЦЭМ!$B$33:$B$776,R$155)+'СЕТ СН'!$F$12</f>
        <v>148.07402056999999</v>
      </c>
      <c r="S157" s="36">
        <f>SUMIFS(СВЦЭМ!$E$33:$E$776,СВЦЭМ!$A$33:$A$776,$A157,СВЦЭМ!$B$33:$B$776,S$155)+'СЕТ СН'!$F$12</f>
        <v>149.01939758</v>
      </c>
      <c r="T157" s="36">
        <f>SUMIFS(СВЦЭМ!$E$33:$E$776,СВЦЭМ!$A$33:$A$776,$A157,СВЦЭМ!$B$33:$B$776,T$155)+'СЕТ СН'!$F$12</f>
        <v>139.88447442</v>
      </c>
      <c r="U157" s="36">
        <f>SUMIFS(СВЦЭМ!$E$33:$E$776,СВЦЭМ!$A$33:$A$776,$A157,СВЦЭМ!$B$33:$B$776,U$155)+'СЕТ СН'!$F$12</f>
        <v>136.14893473000001</v>
      </c>
      <c r="V157" s="36">
        <f>SUMIFS(СВЦЭМ!$E$33:$E$776,СВЦЭМ!$A$33:$A$776,$A157,СВЦЭМ!$B$33:$B$776,V$155)+'СЕТ СН'!$F$12</f>
        <v>132.90383267000001</v>
      </c>
      <c r="W157" s="36">
        <f>SUMIFS(СВЦЭМ!$E$33:$E$776,СВЦЭМ!$A$33:$A$776,$A157,СВЦЭМ!$B$33:$B$776,W$155)+'СЕТ СН'!$F$12</f>
        <v>134.19572567</v>
      </c>
      <c r="X157" s="36">
        <f>SUMIFS(СВЦЭМ!$E$33:$E$776,СВЦЭМ!$A$33:$A$776,$A157,СВЦЭМ!$B$33:$B$776,X$155)+'СЕТ СН'!$F$12</f>
        <v>143.62302323</v>
      </c>
      <c r="Y157" s="36">
        <f>SUMIFS(СВЦЭМ!$E$33:$E$776,СВЦЭМ!$A$33:$A$776,$A157,СВЦЭМ!$B$33:$B$776,Y$155)+'СЕТ СН'!$F$12</f>
        <v>150.57880889</v>
      </c>
    </row>
    <row r="158" spans="1:27" ht="15.75" x14ac:dyDescent="0.2">
      <c r="A158" s="35">
        <f t="shared" ref="A158:A186" si="4">A157+1</f>
        <v>44077</v>
      </c>
      <c r="B158" s="36">
        <f>SUMIFS(СВЦЭМ!$E$33:$E$776,СВЦЭМ!$A$33:$A$776,$A158,СВЦЭМ!$B$33:$B$776,B$155)+'СЕТ СН'!$F$12</f>
        <v>168.48550033000001</v>
      </c>
      <c r="C158" s="36">
        <f>SUMIFS(СВЦЭМ!$E$33:$E$776,СВЦЭМ!$A$33:$A$776,$A158,СВЦЭМ!$B$33:$B$776,C$155)+'СЕТ СН'!$F$12</f>
        <v>173.30509642999999</v>
      </c>
      <c r="D158" s="36">
        <f>SUMIFS(СВЦЭМ!$E$33:$E$776,СВЦЭМ!$A$33:$A$776,$A158,СВЦЭМ!$B$33:$B$776,D$155)+'СЕТ СН'!$F$12</f>
        <v>170.34185644999999</v>
      </c>
      <c r="E158" s="36">
        <f>SUMIFS(СВЦЭМ!$E$33:$E$776,СВЦЭМ!$A$33:$A$776,$A158,СВЦЭМ!$B$33:$B$776,E$155)+'СЕТ СН'!$F$12</f>
        <v>169.80534648</v>
      </c>
      <c r="F158" s="36">
        <f>SUMIFS(СВЦЭМ!$E$33:$E$776,СВЦЭМ!$A$33:$A$776,$A158,СВЦЭМ!$B$33:$B$776,F$155)+'СЕТ СН'!$F$12</f>
        <v>169.80330090000001</v>
      </c>
      <c r="G158" s="36">
        <f>SUMIFS(СВЦЭМ!$E$33:$E$776,СВЦЭМ!$A$33:$A$776,$A158,СВЦЭМ!$B$33:$B$776,G$155)+'СЕТ СН'!$F$12</f>
        <v>170.59141289999999</v>
      </c>
      <c r="H158" s="36">
        <f>SUMIFS(СВЦЭМ!$E$33:$E$776,СВЦЭМ!$A$33:$A$776,$A158,СВЦЭМ!$B$33:$B$776,H$155)+'СЕТ СН'!$F$12</f>
        <v>167.51713129000001</v>
      </c>
      <c r="I158" s="36">
        <f>SUMIFS(СВЦЭМ!$E$33:$E$776,СВЦЭМ!$A$33:$A$776,$A158,СВЦЭМ!$B$33:$B$776,I$155)+'СЕТ СН'!$F$12</f>
        <v>154.48879968</v>
      </c>
      <c r="J158" s="36">
        <f>SUMIFS(СВЦЭМ!$E$33:$E$776,СВЦЭМ!$A$33:$A$776,$A158,СВЦЭМ!$B$33:$B$776,J$155)+'СЕТ СН'!$F$12</f>
        <v>151.53489171999999</v>
      </c>
      <c r="K158" s="36">
        <f>SUMIFS(СВЦЭМ!$E$33:$E$776,СВЦЭМ!$A$33:$A$776,$A158,СВЦЭМ!$B$33:$B$776,K$155)+'СЕТ СН'!$F$12</f>
        <v>158.02069168</v>
      </c>
      <c r="L158" s="36">
        <f>SUMIFS(СВЦЭМ!$E$33:$E$776,СВЦЭМ!$A$33:$A$776,$A158,СВЦЭМ!$B$33:$B$776,L$155)+'СЕТ СН'!$F$12</f>
        <v>156.20335932</v>
      </c>
      <c r="M158" s="36">
        <f>SUMIFS(СВЦЭМ!$E$33:$E$776,СВЦЭМ!$A$33:$A$776,$A158,СВЦЭМ!$B$33:$B$776,M$155)+'СЕТ СН'!$F$12</f>
        <v>157.57673093</v>
      </c>
      <c r="N158" s="36">
        <f>SUMIFS(СВЦЭМ!$E$33:$E$776,СВЦЭМ!$A$33:$A$776,$A158,СВЦЭМ!$B$33:$B$776,N$155)+'СЕТ СН'!$F$12</f>
        <v>159.0295059</v>
      </c>
      <c r="O158" s="36">
        <f>SUMIFS(СВЦЭМ!$E$33:$E$776,СВЦЭМ!$A$33:$A$776,$A158,СВЦЭМ!$B$33:$B$776,O$155)+'СЕТ СН'!$F$12</f>
        <v>159.37866319</v>
      </c>
      <c r="P158" s="36">
        <f>SUMIFS(СВЦЭМ!$E$33:$E$776,СВЦЭМ!$A$33:$A$776,$A158,СВЦЭМ!$B$33:$B$776,P$155)+'СЕТ СН'!$F$12</f>
        <v>160.09443383000001</v>
      </c>
      <c r="Q158" s="36">
        <f>SUMIFS(СВЦЭМ!$E$33:$E$776,СВЦЭМ!$A$33:$A$776,$A158,СВЦЭМ!$B$33:$B$776,Q$155)+'СЕТ СН'!$F$12</f>
        <v>159.25665405999999</v>
      </c>
      <c r="R158" s="36">
        <f>SUMIFS(СВЦЭМ!$E$33:$E$776,СВЦЭМ!$A$33:$A$776,$A158,СВЦЭМ!$B$33:$B$776,R$155)+'СЕТ СН'!$F$12</f>
        <v>158.15360257</v>
      </c>
      <c r="S158" s="36">
        <f>SUMIFS(СВЦЭМ!$E$33:$E$776,СВЦЭМ!$A$33:$A$776,$A158,СВЦЭМ!$B$33:$B$776,S$155)+'СЕТ СН'!$F$12</f>
        <v>158.40280304999999</v>
      </c>
      <c r="T158" s="36">
        <f>SUMIFS(СВЦЭМ!$E$33:$E$776,СВЦЭМ!$A$33:$A$776,$A158,СВЦЭМ!$B$33:$B$776,T$155)+'СЕТ СН'!$F$12</f>
        <v>151.04421393999999</v>
      </c>
      <c r="U158" s="36">
        <f>SUMIFS(СВЦЭМ!$E$33:$E$776,СВЦЭМ!$A$33:$A$776,$A158,СВЦЭМ!$B$33:$B$776,U$155)+'СЕТ СН'!$F$12</f>
        <v>147.82347229000001</v>
      </c>
      <c r="V158" s="36">
        <f>SUMIFS(СВЦЭМ!$E$33:$E$776,СВЦЭМ!$A$33:$A$776,$A158,СВЦЭМ!$B$33:$B$776,V$155)+'СЕТ СН'!$F$12</f>
        <v>148.50385616</v>
      </c>
      <c r="W158" s="36">
        <f>SUMIFS(СВЦЭМ!$E$33:$E$776,СВЦЭМ!$A$33:$A$776,$A158,СВЦЭМ!$B$33:$B$776,W$155)+'СЕТ СН'!$F$12</f>
        <v>146.80868651</v>
      </c>
      <c r="X158" s="36">
        <f>SUMIFS(СВЦЭМ!$E$33:$E$776,СВЦЭМ!$A$33:$A$776,$A158,СВЦЭМ!$B$33:$B$776,X$155)+'СЕТ СН'!$F$12</f>
        <v>158.117704</v>
      </c>
      <c r="Y158" s="36">
        <f>SUMIFS(СВЦЭМ!$E$33:$E$776,СВЦЭМ!$A$33:$A$776,$A158,СВЦЭМ!$B$33:$B$776,Y$155)+'СЕТ СН'!$F$12</f>
        <v>158.78612963</v>
      </c>
    </row>
    <row r="159" spans="1:27" ht="15.75" x14ac:dyDescent="0.2">
      <c r="A159" s="35">
        <f t="shared" si="4"/>
        <v>44078</v>
      </c>
      <c r="B159" s="36">
        <f>SUMIFS(СВЦЭМ!$E$33:$E$776,СВЦЭМ!$A$33:$A$776,$A159,СВЦЭМ!$B$33:$B$776,B$155)+'СЕТ СН'!$F$12</f>
        <v>172.97344342</v>
      </c>
      <c r="C159" s="36">
        <f>SUMIFS(СВЦЭМ!$E$33:$E$776,СВЦЭМ!$A$33:$A$776,$A159,СВЦЭМ!$B$33:$B$776,C$155)+'СЕТ СН'!$F$12</f>
        <v>173.57903490999999</v>
      </c>
      <c r="D159" s="36">
        <f>SUMIFS(СВЦЭМ!$E$33:$E$776,СВЦЭМ!$A$33:$A$776,$A159,СВЦЭМ!$B$33:$B$776,D$155)+'СЕТ СН'!$F$12</f>
        <v>170.35393052000001</v>
      </c>
      <c r="E159" s="36">
        <f>SUMIFS(СВЦЭМ!$E$33:$E$776,СВЦЭМ!$A$33:$A$776,$A159,СВЦЭМ!$B$33:$B$776,E$155)+'СЕТ СН'!$F$12</f>
        <v>169.34341617000001</v>
      </c>
      <c r="F159" s="36">
        <f>SUMIFS(СВЦЭМ!$E$33:$E$776,СВЦЭМ!$A$33:$A$776,$A159,СВЦЭМ!$B$33:$B$776,F$155)+'СЕТ СН'!$F$12</f>
        <v>169.36212158999999</v>
      </c>
      <c r="G159" s="36">
        <f>SUMIFS(СВЦЭМ!$E$33:$E$776,СВЦЭМ!$A$33:$A$776,$A159,СВЦЭМ!$B$33:$B$776,G$155)+'СЕТ СН'!$F$12</f>
        <v>170.35800806</v>
      </c>
      <c r="H159" s="36">
        <f>SUMIFS(СВЦЭМ!$E$33:$E$776,СВЦЭМ!$A$33:$A$776,$A159,СВЦЭМ!$B$33:$B$776,H$155)+'СЕТ СН'!$F$12</f>
        <v>167.37890899000001</v>
      </c>
      <c r="I159" s="36">
        <f>SUMIFS(СВЦЭМ!$E$33:$E$776,СВЦЭМ!$A$33:$A$776,$A159,СВЦЭМ!$B$33:$B$776,I$155)+'СЕТ СН'!$F$12</f>
        <v>159.79892834</v>
      </c>
      <c r="J159" s="36">
        <f>SUMIFS(СВЦЭМ!$E$33:$E$776,СВЦЭМ!$A$33:$A$776,$A159,СВЦЭМ!$B$33:$B$776,J$155)+'СЕТ СН'!$F$12</f>
        <v>157.67677208000001</v>
      </c>
      <c r="K159" s="36">
        <f>SUMIFS(СВЦЭМ!$E$33:$E$776,СВЦЭМ!$A$33:$A$776,$A159,СВЦЭМ!$B$33:$B$776,K$155)+'СЕТ СН'!$F$12</f>
        <v>150.45455659999999</v>
      </c>
      <c r="L159" s="36">
        <f>SUMIFS(СВЦЭМ!$E$33:$E$776,СВЦЭМ!$A$33:$A$776,$A159,СВЦЭМ!$B$33:$B$776,L$155)+'СЕТ СН'!$F$12</f>
        <v>149.33575628</v>
      </c>
      <c r="M159" s="36">
        <f>SUMIFS(СВЦЭМ!$E$33:$E$776,СВЦЭМ!$A$33:$A$776,$A159,СВЦЭМ!$B$33:$B$776,M$155)+'СЕТ СН'!$F$12</f>
        <v>148.34225402999999</v>
      </c>
      <c r="N159" s="36">
        <f>SUMIFS(СВЦЭМ!$E$33:$E$776,СВЦЭМ!$A$33:$A$776,$A159,СВЦЭМ!$B$33:$B$776,N$155)+'СЕТ СН'!$F$12</f>
        <v>152.09547265</v>
      </c>
      <c r="O159" s="36">
        <f>SUMIFS(СВЦЭМ!$E$33:$E$776,СВЦЭМ!$A$33:$A$776,$A159,СВЦЭМ!$B$33:$B$776,O$155)+'СЕТ СН'!$F$12</f>
        <v>156.34419699</v>
      </c>
      <c r="P159" s="36">
        <f>SUMIFS(СВЦЭМ!$E$33:$E$776,СВЦЭМ!$A$33:$A$776,$A159,СВЦЭМ!$B$33:$B$776,P$155)+'СЕТ СН'!$F$12</f>
        <v>156.67610965</v>
      </c>
      <c r="Q159" s="36">
        <f>SUMIFS(СВЦЭМ!$E$33:$E$776,СВЦЭМ!$A$33:$A$776,$A159,СВЦЭМ!$B$33:$B$776,Q$155)+'СЕТ СН'!$F$12</f>
        <v>153.87852423999999</v>
      </c>
      <c r="R159" s="36">
        <f>SUMIFS(СВЦЭМ!$E$33:$E$776,СВЦЭМ!$A$33:$A$776,$A159,СВЦЭМ!$B$33:$B$776,R$155)+'СЕТ СН'!$F$12</f>
        <v>155.82640567999999</v>
      </c>
      <c r="S159" s="36">
        <f>SUMIFS(СВЦЭМ!$E$33:$E$776,СВЦЭМ!$A$33:$A$776,$A159,СВЦЭМ!$B$33:$B$776,S$155)+'СЕТ СН'!$F$12</f>
        <v>158.30076109000001</v>
      </c>
      <c r="T159" s="36">
        <f>SUMIFS(СВЦЭМ!$E$33:$E$776,СВЦЭМ!$A$33:$A$776,$A159,СВЦЭМ!$B$33:$B$776,T$155)+'СЕТ СН'!$F$12</f>
        <v>156.23332736</v>
      </c>
      <c r="U159" s="36">
        <f>SUMIFS(СВЦЭМ!$E$33:$E$776,СВЦЭМ!$A$33:$A$776,$A159,СВЦЭМ!$B$33:$B$776,U$155)+'СЕТ СН'!$F$12</f>
        <v>152.03257310999999</v>
      </c>
      <c r="V159" s="36">
        <f>SUMIFS(СВЦЭМ!$E$33:$E$776,СВЦЭМ!$A$33:$A$776,$A159,СВЦЭМ!$B$33:$B$776,V$155)+'СЕТ СН'!$F$12</f>
        <v>153.01240263</v>
      </c>
      <c r="W159" s="36">
        <f>SUMIFS(СВЦЭМ!$E$33:$E$776,СВЦЭМ!$A$33:$A$776,$A159,СВЦЭМ!$B$33:$B$776,W$155)+'СЕТ СН'!$F$12</f>
        <v>154.68206620999999</v>
      </c>
      <c r="X159" s="36">
        <f>SUMIFS(СВЦЭМ!$E$33:$E$776,СВЦЭМ!$A$33:$A$776,$A159,СВЦЭМ!$B$33:$B$776,X$155)+'СЕТ СН'!$F$12</f>
        <v>157.23374326999999</v>
      </c>
      <c r="Y159" s="36">
        <f>SUMIFS(СВЦЭМ!$E$33:$E$776,СВЦЭМ!$A$33:$A$776,$A159,СВЦЭМ!$B$33:$B$776,Y$155)+'СЕТ СН'!$F$12</f>
        <v>162.04150349</v>
      </c>
    </row>
    <row r="160" spans="1:27" ht="15.75" x14ac:dyDescent="0.2">
      <c r="A160" s="35">
        <f t="shared" si="4"/>
        <v>44079</v>
      </c>
      <c r="B160" s="36">
        <f>SUMIFS(СВЦЭМ!$E$33:$E$776,СВЦЭМ!$A$33:$A$776,$A160,СВЦЭМ!$B$33:$B$776,B$155)+'СЕТ СН'!$F$12</f>
        <v>165.99951232999999</v>
      </c>
      <c r="C160" s="36">
        <f>SUMIFS(СВЦЭМ!$E$33:$E$776,СВЦЭМ!$A$33:$A$776,$A160,СВЦЭМ!$B$33:$B$776,C$155)+'СЕТ СН'!$F$12</f>
        <v>172.60060632</v>
      </c>
      <c r="D160" s="36">
        <f>SUMIFS(СВЦЭМ!$E$33:$E$776,СВЦЭМ!$A$33:$A$776,$A160,СВЦЭМ!$B$33:$B$776,D$155)+'СЕТ СН'!$F$12</f>
        <v>171.79898628000001</v>
      </c>
      <c r="E160" s="36">
        <f>SUMIFS(СВЦЭМ!$E$33:$E$776,СВЦЭМ!$A$33:$A$776,$A160,СВЦЭМ!$B$33:$B$776,E$155)+'СЕТ СН'!$F$12</f>
        <v>173.73866860999999</v>
      </c>
      <c r="F160" s="36">
        <f>SUMIFS(СВЦЭМ!$E$33:$E$776,СВЦЭМ!$A$33:$A$776,$A160,СВЦЭМ!$B$33:$B$776,F$155)+'СЕТ СН'!$F$12</f>
        <v>175.1211452</v>
      </c>
      <c r="G160" s="36">
        <f>SUMIFS(СВЦЭМ!$E$33:$E$776,СВЦЭМ!$A$33:$A$776,$A160,СВЦЭМ!$B$33:$B$776,G$155)+'СЕТ СН'!$F$12</f>
        <v>175.23097182999999</v>
      </c>
      <c r="H160" s="36">
        <f>SUMIFS(СВЦЭМ!$E$33:$E$776,СВЦЭМ!$A$33:$A$776,$A160,СВЦЭМ!$B$33:$B$776,H$155)+'СЕТ СН'!$F$12</f>
        <v>172.58416002000001</v>
      </c>
      <c r="I160" s="36">
        <f>SUMIFS(СВЦЭМ!$E$33:$E$776,СВЦЭМ!$A$33:$A$776,$A160,СВЦЭМ!$B$33:$B$776,I$155)+'СЕТ СН'!$F$12</f>
        <v>161.91626287</v>
      </c>
      <c r="J160" s="36">
        <f>SUMIFS(СВЦЭМ!$E$33:$E$776,СВЦЭМ!$A$33:$A$776,$A160,СВЦЭМ!$B$33:$B$776,J$155)+'СЕТ СН'!$F$12</f>
        <v>160.09354825</v>
      </c>
      <c r="K160" s="36">
        <f>SUMIFS(СВЦЭМ!$E$33:$E$776,СВЦЭМ!$A$33:$A$776,$A160,СВЦЭМ!$B$33:$B$776,K$155)+'СЕТ СН'!$F$12</f>
        <v>154.43726727999999</v>
      </c>
      <c r="L160" s="36">
        <f>SUMIFS(СВЦЭМ!$E$33:$E$776,СВЦЭМ!$A$33:$A$776,$A160,СВЦЭМ!$B$33:$B$776,L$155)+'СЕТ СН'!$F$12</f>
        <v>149.61393461</v>
      </c>
      <c r="M160" s="36">
        <f>SUMIFS(СВЦЭМ!$E$33:$E$776,СВЦЭМ!$A$33:$A$776,$A160,СВЦЭМ!$B$33:$B$776,M$155)+'СЕТ СН'!$F$12</f>
        <v>147.11261024999999</v>
      </c>
      <c r="N160" s="36">
        <f>SUMIFS(СВЦЭМ!$E$33:$E$776,СВЦЭМ!$A$33:$A$776,$A160,СВЦЭМ!$B$33:$B$776,N$155)+'СЕТ СН'!$F$12</f>
        <v>148.84654742999999</v>
      </c>
      <c r="O160" s="36">
        <f>SUMIFS(СВЦЭМ!$E$33:$E$776,СВЦЭМ!$A$33:$A$776,$A160,СВЦЭМ!$B$33:$B$776,O$155)+'СЕТ СН'!$F$12</f>
        <v>149.24684859000001</v>
      </c>
      <c r="P160" s="36">
        <f>SUMIFS(СВЦЭМ!$E$33:$E$776,СВЦЭМ!$A$33:$A$776,$A160,СВЦЭМ!$B$33:$B$776,P$155)+'СЕТ СН'!$F$12</f>
        <v>148.15152334999999</v>
      </c>
      <c r="Q160" s="36">
        <f>SUMIFS(СВЦЭМ!$E$33:$E$776,СВЦЭМ!$A$33:$A$776,$A160,СВЦЭМ!$B$33:$B$776,Q$155)+'СЕТ СН'!$F$12</f>
        <v>144.71841893999999</v>
      </c>
      <c r="R160" s="36">
        <f>SUMIFS(СВЦЭМ!$E$33:$E$776,СВЦЭМ!$A$33:$A$776,$A160,СВЦЭМ!$B$33:$B$776,R$155)+'СЕТ СН'!$F$12</f>
        <v>148.27177889000001</v>
      </c>
      <c r="S160" s="36">
        <f>SUMIFS(СВЦЭМ!$E$33:$E$776,СВЦЭМ!$A$33:$A$776,$A160,СВЦЭМ!$B$33:$B$776,S$155)+'СЕТ СН'!$F$12</f>
        <v>150.07181786999999</v>
      </c>
      <c r="T160" s="36">
        <f>SUMIFS(СВЦЭМ!$E$33:$E$776,СВЦЭМ!$A$33:$A$776,$A160,СВЦЭМ!$B$33:$B$776,T$155)+'СЕТ СН'!$F$12</f>
        <v>148.70529368000001</v>
      </c>
      <c r="U160" s="36">
        <f>SUMIFS(СВЦЭМ!$E$33:$E$776,СВЦЭМ!$A$33:$A$776,$A160,СВЦЭМ!$B$33:$B$776,U$155)+'СЕТ СН'!$F$12</f>
        <v>146.80444365</v>
      </c>
      <c r="V160" s="36">
        <f>SUMIFS(СВЦЭМ!$E$33:$E$776,СВЦЭМ!$A$33:$A$776,$A160,СВЦЭМ!$B$33:$B$776,V$155)+'СЕТ СН'!$F$12</f>
        <v>147.49651216999999</v>
      </c>
      <c r="W160" s="36">
        <f>SUMIFS(СВЦЭМ!$E$33:$E$776,СВЦЭМ!$A$33:$A$776,$A160,СВЦЭМ!$B$33:$B$776,W$155)+'СЕТ СН'!$F$12</f>
        <v>152.18162326000001</v>
      </c>
      <c r="X160" s="36">
        <f>SUMIFS(СВЦЭМ!$E$33:$E$776,СВЦЭМ!$A$33:$A$776,$A160,СВЦЭМ!$B$33:$B$776,X$155)+'СЕТ СН'!$F$12</f>
        <v>150.05043456000001</v>
      </c>
      <c r="Y160" s="36">
        <f>SUMIFS(СВЦЭМ!$E$33:$E$776,СВЦЭМ!$A$33:$A$776,$A160,СВЦЭМ!$B$33:$B$776,Y$155)+'СЕТ СН'!$F$12</f>
        <v>157.77182768</v>
      </c>
    </row>
    <row r="161" spans="1:25" ht="15.75" x14ac:dyDescent="0.2">
      <c r="A161" s="35">
        <f t="shared" si="4"/>
        <v>44080</v>
      </c>
      <c r="B161" s="36">
        <f>SUMIFS(СВЦЭМ!$E$33:$E$776,СВЦЭМ!$A$33:$A$776,$A161,СВЦЭМ!$B$33:$B$776,B$155)+'СЕТ СН'!$F$12</f>
        <v>161.04363609000001</v>
      </c>
      <c r="C161" s="36">
        <f>SUMIFS(СВЦЭМ!$E$33:$E$776,СВЦЭМ!$A$33:$A$776,$A161,СВЦЭМ!$B$33:$B$776,C$155)+'СЕТ СН'!$F$12</f>
        <v>166.44662545</v>
      </c>
      <c r="D161" s="36">
        <f>SUMIFS(СВЦЭМ!$E$33:$E$776,СВЦЭМ!$A$33:$A$776,$A161,СВЦЭМ!$B$33:$B$776,D$155)+'СЕТ СН'!$F$12</f>
        <v>175.78753723</v>
      </c>
      <c r="E161" s="36">
        <f>SUMIFS(СВЦЭМ!$E$33:$E$776,СВЦЭМ!$A$33:$A$776,$A161,СВЦЭМ!$B$33:$B$776,E$155)+'СЕТ СН'!$F$12</f>
        <v>185.25657391999999</v>
      </c>
      <c r="F161" s="36">
        <f>SUMIFS(СВЦЭМ!$E$33:$E$776,СВЦЭМ!$A$33:$A$776,$A161,СВЦЭМ!$B$33:$B$776,F$155)+'СЕТ СН'!$F$12</f>
        <v>184.11504067000001</v>
      </c>
      <c r="G161" s="36">
        <f>SUMIFS(СВЦЭМ!$E$33:$E$776,СВЦЭМ!$A$33:$A$776,$A161,СВЦЭМ!$B$33:$B$776,G$155)+'СЕТ СН'!$F$12</f>
        <v>185.05445356000001</v>
      </c>
      <c r="H161" s="36">
        <f>SUMIFS(СВЦЭМ!$E$33:$E$776,СВЦЭМ!$A$33:$A$776,$A161,СВЦЭМ!$B$33:$B$776,H$155)+'СЕТ СН'!$F$12</f>
        <v>184.53261674999999</v>
      </c>
      <c r="I161" s="36">
        <f>SUMIFS(СВЦЭМ!$E$33:$E$776,СВЦЭМ!$A$33:$A$776,$A161,СВЦЭМ!$B$33:$B$776,I$155)+'СЕТ СН'!$F$12</f>
        <v>164.62631697</v>
      </c>
      <c r="J161" s="36">
        <f>SUMIFS(СВЦЭМ!$E$33:$E$776,СВЦЭМ!$A$33:$A$776,$A161,СВЦЭМ!$B$33:$B$776,J$155)+'СЕТ СН'!$F$12</f>
        <v>146.32721850999999</v>
      </c>
      <c r="K161" s="36">
        <f>SUMIFS(СВЦЭМ!$E$33:$E$776,СВЦЭМ!$A$33:$A$776,$A161,СВЦЭМ!$B$33:$B$776,K$155)+'СЕТ СН'!$F$12</f>
        <v>127.26358980000001</v>
      </c>
      <c r="L161" s="36">
        <f>SUMIFS(СВЦЭМ!$E$33:$E$776,СВЦЭМ!$A$33:$A$776,$A161,СВЦЭМ!$B$33:$B$776,L$155)+'СЕТ СН'!$F$12</f>
        <v>129.45412185000001</v>
      </c>
      <c r="M161" s="36">
        <f>SUMIFS(СВЦЭМ!$E$33:$E$776,СВЦЭМ!$A$33:$A$776,$A161,СВЦЭМ!$B$33:$B$776,M$155)+'СЕТ СН'!$F$12</f>
        <v>128.58526402000001</v>
      </c>
      <c r="N161" s="36">
        <f>SUMIFS(СВЦЭМ!$E$33:$E$776,СВЦЭМ!$A$33:$A$776,$A161,СВЦЭМ!$B$33:$B$776,N$155)+'СЕТ СН'!$F$12</f>
        <v>127.62364459</v>
      </c>
      <c r="O161" s="36">
        <f>SUMIFS(СВЦЭМ!$E$33:$E$776,СВЦЭМ!$A$33:$A$776,$A161,СВЦЭМ!$B$33:$B$776,O$155)+'СЕТ СН'!$F$12</f>
        <v>126.71940299000001</v>
      </c>
      <c r="P161" s="36">
        <f>SUMIFS(СВЦЭМ!$E$33:$E$776,СВЦЭМ!$A$33:$A$776,$A161,СВЦЭМ!$B$33:$B$776,P$155)+'СЕТ СН'!$F$12</f>
        <v>125.83029698999999</v>
      </c>
      <c r="Q161" s="36">
        <f>SUMIFS(СВЦЭМ!$E$33:$E$776,СВЦЭМ!$A$33:$A$776,$A161,СВЦЭМ!$B$33:$B$776,Q$155)+'СЕТ СН'!$F$12</f>
        <v>125.53024591</v>
      </c>
      <c r="R161" s="36">
        <f>SUMIFS(СВЦЭМ!$E$33:$E$776,СВЦЭМ!$A$33:$A$776,$A161,СВЦЭМ!$B$33:$B$776,R$155)+'СЕТ СН'!$F$12</f>
        <v>124.25480095</v>
      </c>
      <c r="S161" s="36">
        <f>SUMIFS(СВЦЭМ!$E$33:$E$776,СВЦЭМ!$A$33:$A$776,$A161,СВЦЭМ!$B$33:$B$776,S$155)+'СЕТ СН'!$F$12</f>
        <v>125.95413592</v>
      </c>
      <c r="T161" s="36">
        <f>SUMIFS(СВЦЭМ!$E$33:$E$776,СВЦЭМ!$A$33:$A$776,$A161,СВЦЭМ!$B$33:$B$776,T$155)+'СЕТ СН'!$F$12</f>
        <v>126.11194334</v>
      </c>
      <c r="U161" s="36">
        <f>SUMIFS(СВЦЭМ!$E$33:$E$776,СВЦЭМ!$A$33:$A$776,$A161,СВЦЭМ!$B$33:$B$776,U$155)+'СЕТ СН'!$F$12</f>
        <v>123.80609896999999</v>
      </c>
      <c r="V161" s="36">
        <f>SUMIFS(СВЦЭМ!$E$33:$E$776,СВЦЭМ!$A$33:$A$776,$A161,СВЦЭМ!$B$33:$B$776,V$155)+'СЕТ СН'!$F$12</f>
        <v>124.55892636</v>
      </c>
      <c r="W161" s="36">
        <f>SUMIFS(СВЦЭМ!$E$33:$E$776,СВЦЭМ!$A$33:$A$776,$A161,СВЦЭМ!$B$33:$B$776,W$155)+'СЕТ СН'!$F$12</f>
        <v>123.17909575</v>
      </c>
      <c r="X161" s="36">
        <f>SUMIFS(СВЦЭМ!$E$33:$E$776,СВЦЭМ!$A$33:$A$776,$A161,СВЦЭМ!$B$33:$B$776,X$155)+'СЕТ СН'!$F$12</f>
        <v>123.65015771</v>
      </c>
      <c r="Y161" s="36">
        <f>SUMIFS(СВЦЭМ!$E$33:$E$776,СВЦЭМ!$A$33:$A$776,$A161,СВЦЭМ!$B$33:$B$776,Y$155)+'СЕТ СН'!$F$12</f>
        <v>130.36844250999999</v>
      </c>
    </row>
    <row r="162" spans="1:25" ht="15.75" x14ac:dyDescent="0.2">
      <c r="A162" s="35">
        <f t="shared" si="4"/>
        <v>44081</v>
      </c>
      <c r="B162" s="36">
        <f>SUMIFS(СВЦЭМ!$E$33:$E$776,СВЦЭМ!$A$33:$A$776,$A162,СВЦЭМ!$B$33:$B$776,B$155)+'СЕТ СН'!$F$12</f>
        <v>154.30947419</v>
      </c>
      <c r="C162" s="36">
        <f>SUMIFS(СВЦЭМ!$E$33:$E$776,СВЦЭМ!$A$33:$A$776,$A162,СВЦЭМ!$B$33:$B$776,C$155)+'СЕТ СН'!$F$12</f>
        <v>161.26922166</v>
      </c>
      <c r="D162" s="36">
        <f>SUMIFS(СВЦЭМ!$E$33:$E$776,СВЦЭМ!$A$33:$A$776,$A162,СВЦЭМ!$B$33:$B$776,D$155)+'СЕТ СН'!$F$12</f>
        <v>163.93142613000001</v>
      </c>
      <c r="E162" s="36">
        <f>SUMIFS(СВЦЭМ!$E$33:$E$776,СВЦЭМ!$A$33:$A$776,$A162,СВЦЭМ!$B$33:$B$776,E$155)+'СЕТ СН'!$F$12</f>
        <v>167.95624258999999</v>
      </c>
      <c r="F162" s="36">
        <f>SUMIFS(СВЦЭМ!$E$33:$E$776,СВЦЭМ!$A$33:$A$776,$A162,СВЦЭМ!$B$33:$B$776,F$155)+'СЕТ СН'!$F$12</f>
        <v>167.90237432000001</v>
      </c>
      <c r="G162" s="36">
        <f>SUMIFS(СВЦЭМ!$E$33:$E$776,СВЦЭМ!$A$33:$A$776,$A162,СВЦЭМ!$B$33:$B$776,G$155)+'СЕТ СН'!$F$12</f>
        <v>166.04021415</v>
      </c>
      <c r="H162" s="36">
        <f>SUMIFS(СВЦЭМ!$E$33:$E$776,СВЦЭМ!$A$33:$A$776,$A162,СВЦЭМ!$B$33:$B$776,H$155)+'СЕТ СН'!$F$12</f>
        <v>162.31017854999999</v>
      </c>
      <c r="I162" s="36">
        <f>SUMIFS(СВЦЭМ!$E$33:$E$776,СВЦЭМ!$A$33:$A$776,$A162,СВЦЭМ!$B$33:$B$776,I$155)+'СЕТ СН'!$F$12</f>
        <v>157.16991114999999</v>
      </c>
      <c r="J162" s="36">
        <f>SUMIFS(СВЦЭМ!$E$33:$E$776,СВЦЭМ!$A$33:$A$776,$A162,СВЦЭМ!$B$33:$B$776,J$155)+'СЕТ СН'!$F$12</f>
        <v>150.51728875000001</v>
      </c>
      <c r="K162" s="36">
        <f>SUMIFS(СВЦЭМ!$E$33:$E$776,СВЦЭМ!$A$33:$A$776,$A162,СВЦЭМ!$B$33:$B$776,K$155)+'СЕТ СН'!$F$12</f>
        <v>143.21464058000001</v>
      </c>
      <c r="L162" s="36">
        <f>SUMIFS(СВЦЭМ!$E$33:$E$776,СВЦЭМ!$A$33:$A$776,$A162,СВЦЭМ!$B$33:$B$776,L$155)+'СЕТ СН'!$F$12</f>
        <v>140.47598995000001</v>
      </c>
      <c r="M162" s="36">
        <f>SUMIFS(СВЦЭМ!$E$33:$E$776,СВЦЭМ!$A$33:$A$776,$A162,СВЦЭМ!$B$33:$B$776,M$155)+'СЕТ СН'!$F$12</f>
        <v>133.70892056</v>
      </c>
      <c r="N162" s="36">
        <f>SUMIFS(СВЦЭМ!$E$33:$E$776,СВЦЭМ!$A$33:$A$776,$A162,СВЦЭМ!$B$33:$B$776,N$155)+'СЕТ СН'!$F$12</f>
        <v>127.40647633</v>
      </c>
      <c r="O162" s="36">
        <f>SUMIFS(СВЦЭМ!$E$33:$E$776,СВЦЭМ!$A$33:$A$776,$A162,СВЦЭМ!$B$33:$B$776,O$155)+'СЕТ СН'!$F$12</f>
        <v>126.53319953</v>
      </c>
      <c r="P162" s="36">
        <f>SUMIFS(СВЦЭМ!$E$33:$E$776,СВЦЭМ!$A$33:$A$776,$A162,СВЦЭМ!$B$33:$B$776,P$155)+'СЕТ СН'!$F$12</f>
        <v>125.91896411</v>
      </c>
      <c r="Q162" s="36">
        <f>SUMIFS(СВЦЭМ!$E$33:$E$776,СВЦЭМ!$A$33:$A$776,$A162,СВЦЭМ!$B$33:$B$776,Q$155)+'СЕТ СН'!$F$12</f>
        <v>125.37782197999999</v>
      </c>
      <c r="R162" s="36">
        <f>SUMIFS(СВЦЭМ!$E$33:$E$776,СВЦЭМ!$A$33:$A$776,$A162,СВЦЭМ!$B$33:$B$776,R$155)+'СЕТ СН'!$F$12</f>
        <v>124.95140348</v>
      </c>
      <c r="S162" s="36">
        <f>SUMIFS(СВЦЭМ!$E$33:$E$776,СВЦЭМ!$A$33:$A$776,$A162,СВЦЭМ!$B$33:$B$776,S$155)+'СЕТ СН'!$F$12</f>
        <v>126.30014025</v>
      </c>
      <c r="T162" s="36">
        <f>SUMIFS(СВЦЭМ!$E$33:$E$776,СВЦЭМ!$A$33:$A$776,$A162,СВЦЭМ!$B$33:$B$776,T$155)+'СЕТ СН'!$F$12</f>
        <v>127.49828348</v>
      </c>
      <c r="U162" s="36">
        <f>SUMIFS(СВЦЭМ!$E$33:$E$776,СВЦЭМ!$A$33:$A$776,$A162,СВЦЭМ!$B$33:$B$776,U$155)+'СЕТ СН'!$F$12</f>
        <v>127.88558623</v>
      </c>
      <c r="V162" s="36">
        <f>SUMIFS(СВЦЭМ!$E$33:$E$776,СВЦЭМ!$A$33:$A$776,$A162,СВЦЭМ!$B$33:$B$776,V$155)+'СЕТ СН'!$F$12</f>
        <v>128.02461396999999</v>
      </c>
      <c r="W162" s="36">
        <f>SUMIFS(СВЦЭМ!$E$33:$E$776,СВЦЭМ!$A$33:$A$776,$A162,СВЦЭМ!$B$33:$B$776,W$155)+'СЕТ СН'!$F$12</f>
        <v>128.33062885000001</v>
      </c>
      <c r="X162" s="36">
        <f>SUMIFS(СВЦЭМ!$E$33:$E$776,СВЦЭМ!$A$33:$A$776,$A162,СВЦЭМ!$B$33:$B$776,X$155)+'СЕТ СН'!$F$12</f>
        <v>126.31077449</v>
      </c>
      <c r="Y162" s="36">
        <f>SUMIFS(СВЦЭМ!$E$33:$E$776,СВЦЭМ!$A$33:$A$776,$A162,СВЦЭМ!$B$33:$B$776,Y$155)+'СЕТ СН'!$F$12</f>
        <v>142.93896186000001</v>
      </c>
    </row>
    <row r="163" spans="1:25" ht="15.75" x14ac:dyDescent="0.2">
      <c r="A163" s="35">
        <f t="shared" si="4"/>
        <v>44082</v>
      </c>
      <c r="B163" s="36">
        <f>SUMIFS(СВЦЭМ!$E$33:$E$776,СВЦЭМ!$A$33:$A$776,$A163,СВЦЭМ!$B$33:$B$776,B$155)+'СЕТ СН'!$F$12</f>
        <v>149.42349143999999</v>
      </c>
      <c r="C163" s="36">
        <f>SUMIFS(СВЦЭМ!$E$33:$E$776,СВЦЭМ!$A$33:$A$776,$A163,СВЦЭМ!$B$33:$B$776,C$155)+'СЕТ СН'!$F$12</f>
        <v>158.19263203</v>
      </c>
      <c r="D163" s="36">
        <f>SUMIFS(СВЦЭМ!$E$33:$E$776,СВЦЭМ!$A$33:$A$776,$A163,СВЦЭМ!$B$33:$B$776,D$155)+'СЕТ СН'!$F$12</f>
        <v>168.47454307999999</v>
      </c>
      <c r="E163" s="36">
        <f>SUMIFS(СВЦЭМ!$E$33:$E$776,СВЦЭМ!$A$33:$A$776,$A163,СВЦЭМ!$B$33:$B$776,E$155)+'СЕТ СН'!$F$12</f>
        <v>172.70025792000001</v>
      </c>
      <c r="F163" s="36">
        <f>SUMIFS(СВЦЭМ!$E$33:$E$776,СВЦЭМ!$A$33:$A$776,$A163,СВЦЭМ!$B$33:$B$776,F$155)+'СЕТ СН'!$F$12</f>
        <v>166.69174014999999</v>
      </c>
      <c r="G163" s="36">
        <f>SUMIFS(СВЦЭМ!$E$33:$E$776,СВЦЭМ!$A$33:$A$776,$A163,СВЦЭМ!$B$33:$B$776,G$155)+'СЕТ СН'!$F$12</f>
        <v>159.69080500999999</v>
      </c>
      <c r="H163" s="36">
        <f>SUMIFS(СВЦЭМ!$E$33:$E$776,СВЦЭМ!$A$33:$A$776,$A163,СВЦЭМ!$B$33:$B$776,H$155)+'СЕТ СН'!$F$12</f>
        <v>150.99195327999999</v>
      </c>
      <c r="I163" s="36">
        <f>SUMIFS(СВЦЭМ!$E$33:$E$776,СВЦЭМ!$A$33:$A$776,$A163,СВЦЭМ!$B$33:$B$776,I$155)+'СЕТ СН'!$F$12</f>
        <v>145.28203232999999</v>
      </c>
      <c r="J163" s="36">
        <f>SUMIFS(СВЦЭМ!$E$33:$E$776,СВЦЭМ!$A$33:$A$776,$A163,СВЦЭМ!$B$33:$B$776,J$155)+'СЕТ СН'!$F$12</f>
        <v>135.41879825000001</v>
      </c>
      <c r="K163" s="36">
        <f>SUMIFS(СВЦЭМ!$E$33:$E$776,СВЦЭМ!$A$33:$A$776,$A163,СВЦЭМ!$B$33:$B$776,K$155)+'СЕТ СН'!$F$12</f>
        <v>135.27496711000001</v>
      </c>
      <c r="L163" s="36">
        <f>SUMIFS(СВЦЭМ!$E$33:$E$776,СВЦЭМ!$A$33:$A$776,$A163,СВЦЭМ!$B$33:$B$776,L$155)+'СЕТ СН'!$F$12</f>
        <v>127.54673569000001</v>
      </c>
      <c r="M163" s="36">
        <f>SUMIFS(СВЦЭМ!$E$33:$E$776,СВЦЭМ!$A$33:$A$776,$A163,СВЦЭМ!$B$33:$B$776,M$155)+'СЕТ СН'!$F$12</f>
        <v>125.12305307</v>
      </c>
      <c r="N163" s="36">
        <f>SUMIFS(СВЦЭМ!$E$33:$E$776,СВЦЭМ!$A$33:$A$776,$A163,СВЦЭМ!$B$33:$B$776,N$155)+'СЕТ СН'!$F$12</f>
        <v>112.57534996</v>
      </c>
      <c r="O163" s="36">
        <f>SUMIFS(СВЦЭМ!$E$33:$E$776,СВЦЭМ!$A$33:$A$776,$A163,СВЦЭМ!$B$33:$B$776,O$155)+'СЕТ СН'!$F$12</f>
        <v>110.70334729</v>
      </c>
      <c r="P163" s="36">
        <f>SUMIFS(СВЦЭМ!$E$33:$E$776,СВЦЭМ!$A$33:$A$776,$A163,СВЦЭМ!$B$33:$B$776,P$155)+'СЕТ СН'!$F$12</f>
        <v>110.84119797</v>
      </c>
      <c r="Q163" s="36">
        <f>SUMIFS(СВЦЭМ!$E$33:$E$776,СВЦЭМ!$A$33:$A$776,$A163,СВЦЭМ!$B$33:$B$776,Q$155)+'СЕТ СН'!$F$12</f>
        <v>111.8875992</v>
      </c>
      <c r="R163" s="36">
        <f>SUMIFS(СВЦЭМ!$E$33:$E$776,СВЦЭМ!$A$33:$A$776,$A163,СВЦЭМ!$B$33:$B$776,R$155)+'СЕТ СН'!$F$12</f>
        <v>108.67541835999999</v>
      </c>
      <c r="S163" s="36">
        <f>SUMIFS(СВЦЭМ!$E$33:$E$776,СВЦЭМ!$A$33:$A$776,$A163,СВЦЭМ!$B$33:$B$776,S$155)+'СЕТ СН'!$F$12</f>
        <v>111.86405911999999</v>
      </c>
      <c r="T163" s="36">
        <f>SUMIFS(СВЦЭМ!$E$33:$E$776,СВЦЭМ!$A$33:$A$776,$A163,СВЦЭМ!$B$33:$B$776,T$155)+'СЕТ СН'!$F$12</f>
        <v>113.56425983</v>
      </c>
      <c r="U163" s="36">
        <f>SUMIFS(СВЦЭМ!$E$33:$E$776,СВЦЭМ!$A$33:$A$776,$A163,СВЦЭМ!$B$33:$B$776,U$155)+'СЕТ СН'!$F$12</f>
        <v>115.7483953</v>
      </c>
      <c r="V163" s="36">
        <f>SUMIFS(СВЦЭМ!$E$33:$E$776,СВЦЭМ!$A$33:$A$776,$A163,СВЦЭМ!$B$33:$B$776,V$155)+'СЕТ СН'!$F$12</f>
        <v>118.09264118999999</v>
      </c>
      <c r="W163" s="36">
        <f>SUMIFS(СВЦЭМ!$E$33:$E$776,СВЦЭМ!$A$33:$A$776,$A163,СВЦЭМ!$B$33:$B$776,W$155)+'СЕТ СН'!$F$12</f>
        <v>117.33177714999999</v>
      </c>
      <c r="X163" s="36">
        <f>SUMIFS(СВЦЭМ!$E$33:$E$776,СВЦЭМ!$A$33:$A$776,$A163,СВЦЭМ!$B$33:$B$776,X$155)+'СЕТ СН'!$F$12</f>
        <v>117.83125337</v>
      </c>
      <c r="Y163" s="36">
        <f>SUMIFS(СВЦЭМ!$E$33:$E$776,СВЦЭМ!$A$33:$A$776,$A163,СВЦЭМ!$B$33:$B$776,Y$155)+'СЕТ СН'!$F$12</f>
        <v>135.34699119000001</v>
      </c>
    </row>
    <row r="164" spans="1:25" ht="15.75" x14ac:dyDescent="0.2">
      <c r="A164" s="35">
        <f t="shared" si="4"/>
        <v>44083</v>
      </c>
      <c r="B164" s="36">
        <f>SUMIFS(СВЦЭМ!$E$33:$E$776,СВЦЭМ!$A$33:$A$776,$A164,СВЦЭМ!$B$33:$B$776,B$155)+'СЕТ СН'!$F$12</f>
        <v>150.38754610000001</v>
      </c>
      <c r="C164" s="36">
        <f>SUMIFS(СВЦЭМ!$E$33:$E$776,СВЦЭМ!$A$33:$A$776,$A164,СВЦЭМ!$B$33:$B$776,C$155)+'СЕТ СН'!$F$12</f>
        <v>156.89355082</v>
      </c>
      <c r="D164" s="36">
        <f>SUMIFS(СВЦЭМ!$E$33:$E$776,СВЦЭМ!$A$33:$A$776,$A164,СВЦЭМ!$B$33:$B$776,D$155)+'СЕТ СН'!$F$12</f>
        <v>163.24087954999999</v>
      </c>
      <c r="E164" s="36">
        <f>SUMIFS(СВЦЭМ!$E$33:$E$776,СВЦЭМ!$A$33:$A$776,$A164,СВЦЭМ!$B$33:$B$776,E$155)+'СЕТ СН'!$F$12</f>
        <v>165.86982610000001</v>
      </c>
      <c r="F164" s="36">
        <f>SUMIFS(СВЦЭМ!$E$33:$E$776,СВЦЭМ!$A$33:$A$776,$A164,СВЦЭМ!$B$33:$B$776,F$155)+'СЕТ СН'!$F$12</f>
        <v>161.34923753000001</v>
      </c>
      <c r="G164" s="36">
        <f>SUMIFS(СВЦЭМ!$E$33:$E$776,СВЦЭМ!$A$33:$A$776,$A164,СВЦЭМ!$B$33:$B$776,G$155)+'СЕТ СН'!$F$12</f>
        <v>159.16113799999999</v>
      </c>
      <c r="H164" s="36">
        <f>SUMIFS(СВЦЭМ!$E$33:$E$776,СВЦЭМ!$A$33:$A$776,$A164,СВЦЭМ!$B$33:$B$776,H$155)+'СЕТ СН'!$F$12</f>
        <v>154.58105835999999</v>
      </c>
      <c r="I164" s="36">
        <f>SUMIFS(СВЦЭМ!$E$33:$E$776,СВЦЭМ!$A$33:$A$776,$A164,СВЦЭМ!$B$33:$B$776,I$155)+'СЕТ СН'!$F$12</f>
        <v>152.97439822000001</v>
      </c>
      <c r="J164" s="36">
        <f>SUMIFS(СВЦЭМ!$E$33:$E$776,СВЦЭМ!$A$33:$A$776,$A164,СВЦЭМ!$B$33:$B$776,J$155)+'СЕТ СН'!$F$12</f>
        <v>144.04960238000001</v>
      </c>
      <c r="K164" s="36">
        <f>SUMIFS(СВЦЭМ!$E$33:$E$776,СВЦЭМ!$A$33:$A$776,$A164,СВЦЭМ!$B$33:$B$776,K$155)+'СЕТ СН'!$F$12</f>
        <v>142.11194197</v>
      </c>
      <c r="L164" s="36">
        <f>SUMIFS(СВЦЭМ!$E$33:$E$776,СВЦЭМ!$A$33:$A$776,$A164,СВЦЭМ!$B$33:$B$776,L$155)+'СЕТ СН'!$F$12</f>
        <v>138.84723127999999</v>
      </c>
      <c r="M164" s="36">
        <f>SUMIFS(СВЦЭМ!$E$33:$E$776,СВЦЭМ!$A$33:$A$776,$A164,СВЦЭМ!$B$33:$B$776,M$155)+'СЕТ СН'!$F$12</f>
        <v>127.85783214</v>
      </c>
      <c r="N164" s="36">
        <f>SUMIFS(СВЦЭМ!$E$33:$E$776,СВЦЭМ!$A$33:$A$776,$A164,СВЦЭМ!$B$33:$B$776,N$155)+'СЕТ СН'!$F$12</f>
        <v>116.17785082</v>
      </c>
      <c r="O164" s="36">
        <f>SUMIFS(СВЦЭМ!$E$33:$E$776,СВЦЭМ!$A$33:$A$776,$A164,СВЦЭМ!$B$33:$B$776,O$155)+'СЕТ СН'!$F$12</f>
        <v>115.73772805999999</v>
      </c>
      <c r="P164" s="36">
        <f>SUMIFS(СВЦЭМ!$E$33:$E$776,СВЦЭМ!$A$33:$A$776,$A164,СВЦЭМ!$B$33:$B$776,P$155)+'СЕТ СН'!$F$12</f>
        <v>115.97728022</v>
      </c>
      <c r="Q164" s="36">
        <f>SUMIFS(СВЦЭМ!$E$33:$E$776,СВЦЭМ!$A$33:$A$776,$A164,СВЦЭМ!$B$33:$B$776,Q$155)+'СЕТ СН'!$F$12</f>
        <v>116.99679826000001</v>
      </c>
      <c r="R164" s="36">
        <f>SUMIFS(СВЦЭМ!$E$33:$E$776,СВЦЭМ!$A$33:$A$776,$A164,СВЦЭМ!$B$33:$B$776,R$155)+'СЕТ СН'!$F$12</f>
        <v>114.94206364</v>
      </c>
      <c r="S164" s="36">
        <f>SUMIFS(СВЦЭМ!$E$33:$E$776,СВЦЭМ!$A$33:$A$776,$A164,СВЦЭМ!$B$33:$B$776,S$155)+'СЕТ СН'!$F$12</f>
        <v>114.8842027</v>
      </c>
      <c r="T164" s="36">
        <f>SUMIFS(СВЦЭМ!$E$33:$E$776,СВЦЭМ!$A$33:$A$776,$A164,СВЦЭМ!$B$33:$B$776,T$155)+'СЕТ СН'!$F$12</f>
        <v>116.00956114</v>
      </c>
      <c r="U164" s="36">
        <f>SUMIFS(СВЦЭМ!$E$33:$E$776,СВЦЭМ!$A$33:$A$776,$A164,СВЦЭМ!$B$33:$B$776,U$155)+'СЕТ СН'!$F$12</f>
        <v>118.88252605</v>
      </c>
      <c r="V164" s="36">
        <f>SUMIFS(СВЦЭМ!$E$33:$E$776,СВЦЭМ!$A$33:$A$776,$A164,СВЦЭМ!$B$33:$B$776,V$155)+'СЕТ СН'!$F$12</f>
        <v>118.16518556</v>
      </c>
      <c r="W164" s="36">
        <f>SUMIFS(СВЦЭМ!$E$33:$E$776,СВЦЭМ!$A$33:$A$776,$A164,СВЦЭМ!$B$33:$B$776,W$155)+'СЕТ СН'!$F$12</f>
        <v>117.19817476999999</v>
      </c>
      <c r="X164" s="36">
        <f>SUMIFS(СВЦЭМ!$E$33:$E$776,СВЦЭМ!$A$33:$A$776,$A164,СВЦЭМ!$B$33:$B$776,X$155)+'СЕТ СН'!$F$12</f>
        <v>121.22856935999999</v>
      </c>
      <c r="Y164" s="36">
        <f>SUMIFS(СВЦЭМ!$E$33:$E$776,СВЦЭМ!$A$33:$A$776,$A164,СВЦЭМ!$B$33:$B$776,Y$155)+'СЕТ СН'!$F$12</f>
        <v>139.86386494000001</v>
      </c>
    </row>
    <row r="165" spans="1:25" ht="15.75" x14ac:dyDescent="0.2">
      <c r="A165" s="35">
        <f t="shared" si="4"/>
        <v>44084</v>
      </c>
      <c r="B165" s="36">
        <f>SUMIFS(СВЦЭМ!$E$33:$E$776,СВЦЭМ!$A$33:$A$776,$A165,СВЦЭМ!$B$33:$B$776,B$155)+'СЕТ СН'!$F$12</f>
        <v>143.2499875</v>
      </c>
      <c r="C165" s="36">
        <f>SUMIFS(СВЦЭМ!$E$33:$E$776,СВЦЭМ!$A$33:$A$776,$A165,СВЦЭМ!$B$33:$B$776,C$155)+'СЕТ СН'!$F$12</f>
        <v>152.48864832000001</v>
      </c>
      <c r="D165" s="36">
        <f>SUMIFS(СВЦЭМ!$E$33:$E$776,СВЦЭМ!$A$33:$A$776,$A165,СВЦЭМ!$B$33:$B$776,D$155)+'СЕТ СН'!$F$12</f>
        <v>156.53070635</v>
      </c>
      <c r="E165" s="36">
        <f>SUMIFS(СВЦЭМ!$E$33:$E$776,СВЦЭМ!$A$33:$A$776,$A165,СВЦЭМ!$B$33:$B$776,E$155)+'СЕТ СН'!$F$12</f>
        <v>158.39725601999999</v>
      </c>
      <c r="F165" s="36">
        <f>SUMIFS(СВЦЭМ!$E$33:$E$776,СВЦЭМ!$A$33:$A$776,$A165,СВЦЭМ!$B$33:$B$776,F$155)+'СЕТ СН'!$F$12</f>
        <v>158.71266954999999</v>
      </c>
      <c r="G165" s="36">
        <f>SUMIFS(СВЦЭМ!$E$33:$E$776,СВЦЭМ!$A$33:$A$776,$A165,СВЦЭМ!$B$33:$B$776,G$155)+'СЕТ СН'!$F$12</f>
        <v>154.63443312000001</v>
      </c>
      <c r="H165" s="36">
        <f>SUMIFS(СВЦЭМ!$E$33:$E$776,СВЦЭМ!$A$33:$A$776,$A165,СВЦЭМ!$B$33:$B$776,H$155)+'СЕТ СН'!$F$12</f>
        <v>145.85145742</v>
      </c>
      <c r="I165" s="36">
        <f>SUMIFS(СВЦЭМ!$E$33:$E$776,СВЦЭМ!$A$33:$A$776,$A165,СВЦЭМ!$B$33:$B$776,I$155)+'СЕТ СН'!$F$12</f>
        <v>137.72410393000001</v>
      </c>
      <c r="J165" s="36">
        <f>SUMIFS(СВЦЭМ!$E$33:$E$776,СВЦЭМ!$A$33:$A$776,$A165,СВЦЭМ!$B$33:$B$776,J$155)+'СЕТ СН'!$F$12</f>
        <v>133.82869224000001</v>
      </c>
      <c r="K165" s="36">
        <f>SUMIFS(СВЦЭМ!$E$33:$E$776,СВЦЭМ!$A$33:$A$776,$A165,СВЦЭМ!$B$33:$B$776,K$155)+'СЕТ СН'!$F$12</f>
        <v>135.2890792</v>
      </c>
      <c r="L165" s="36">
        <f>SUMIFS(СВЦЭМ!$E$33:$E$776,СВЦЭМ!$A$33:$A$776,$A165,СВЦЭМ!$B$33:$B$776,L$155)+'СЕТ СН'!$F$12</f>
        <v>136.3290653</v>
      </c>
      <c r="M165" s="36">
        <f>SUMIFS(СВЦЭМ!$E$33:$E$776,СВЦЭМ!$A$33:$A$776,$A165,СВЦЭМ!$B$33:$B$776,M$155)+'СЕТ СН'!$F$12</f>
        <v>127.63068355999999</v>
      </c>
      <c r="N165" s="36">
        <f>SUMIFS(СВЦЭМ!$E$33:$E$776,СВЦЭМ!$A$33:$A$776,$A165,СВЦЭМ!$B$33:$B$776,N$155)+'СЕТ СН'!$F$12</f>
        <v>113.02648517999999</v>
      </c>
      <c r="O165" s="36">
        <f>SUMIFS(СВЦЭМ!$E$33:$E$776,СВЦЭМ!$A$33:$A$776,$A165,СВЦЭМ!$B$33:$B$776,O$155)+'СЕТ СН'!$F$12</f>
        <v>110.48648344999999</v>
      </c>
      <c r="P165" s="36">
        <f>SUMIFS(СВЦЭМ!$E$33:$E$776,СВЦЭМ!$A$33:$A$776,$A165,СВЦЭМ!$B$33:$B$776,P$155)+'СЕТ СН'!$F$12</f>
        <v>110.83819568</v>
      </c>
      <c r="Q165" s="36">
        <f>SUMIFS(СВЦЭМ!$E$33:$E$776,СВЦЭМ!$A$33:$A$776,$A165,СВЦЭМ!$B$33:$B$776,Q$155)+'СЕТ СН'!$F$12</f>
        <v>112.19275553</v>
      </c>
      <c r="R165" s="36">
        <f>SUMIFS(СВЦЭМ!$E$33:$E$776,СВЦЭМ!$A$33:$A$776,$A165,СВЦЭМ!$B$33:$B$776,R$155)+'СЕТ СН'!$F$12</f>
        <v>110.60941384</v>
      </c>
      <c r="S165" s="36">
        <f>SUMIFS(СВЦЭМ!$E$33:$E$776,СВЦЭМ!$A$33:$A$776,$A165,СВЦЭМ!$B$33:$B$776,S$155)+'СЕТ СН'!$F$12</f>
        <v>109.70538633</v>
      </c>
      <c r="T165" s="36">
        <f>SUMIFS(СВЦЭМ!$E$33:$E$776,СВЦЭМ!$A$33:$A$776,$A165,СВЦЭМ!$B$33:$B$776,T$155)+'СЕТ СН'!$F$12</f>
        <v>110.20116831999999</v>
      </c>
      <c r="U165" s="36">
        <f>SUMIFS(СВЦЭМ!$E$33:$E$776,СВЦЭМ!$A$33:$A$776,$A165,СВЦЭМ!$B$33:$B$776,U$155)+'СЕТ СН'!$F$12</f>
        <v>113.82733390999999</v>
      </c>
      <c r="V165" s="36">
        <f>SUMIFS(СВЦЭМ!$E$33:$E$776,СВЦЭМ!$A$33:$A$776,$A165,СВЦЭМ!$B$33:$B$776,V$155)+'СЕТ СН'!$F$12</f>
        <v>116.22917692</v>
      </c>
      <c r="W165" s="36">
        <f>SUMIFS(СВЦЭМ!$E$33:$E$776,СВЦЭМ!$A$33:$A$776,$A165,СВЦЭМ!$B$33:$B$776,W$155)+'СЕТ СН'!$F$12</f>
        <v>114.55551205</v>
      </c>
      <c r="X165" s="36">
        <f>SUMIFS(СВЦЭМ!$E$33:$E$776,СВЦЭМ!$A$33:$A$776,$A165,СВЦЭМ!$B$33:$B$776,X$155)+'СЕТ СН'!$F$12</f>
        <v>117.13740231</v>
      </c>
      <c r="Y165" s="36">
        <f>SUMIFS(СВЦЭМ!$E$33:$E$776,СВЦЭМ!$A$33:$A$776,$A165,СВЦЭМ!$B$33:$B$776,Y$155)+'СЕТ СН'!$F$12</f>
        <v>133.32030749</v>
      </c>
    </row>
    <row r="166" spans="1:25" ht="15.75" x14ac:dyDescent="0.2">
      <c r="A166" s="35">
        <f t="shared" si="4"/>
        <v>44085</v>
      </c>
      <c r="B166" s="36">
        <f>SUMIFS(СВЦЭМ!$E$33:$E$776,СВЦЭМ!$A$33:$A$776,$A166,СВЦЭМ!$B$33:$B$776,B$155)+'СЕТ СН'!$F$12</f>
        <v>144.63734113000001</v>
      </c>
      <c r="C166" s="36">
        <f>SUMIFS(СВЦЭМ!$E$33:$E$776,СВЦЭМ!$A$33:$A$776,$A166,СВЦЭМ!$B$33:$B$776,C$155)+'СЕТ СН'!$F$12</f>
        <v>148.50343051999999</v>
      </c>
      <c r="D166" s="36">
        <f>SUMIFS(СВЦЭМ!$E$33:$E$776,СВЦЭМ!$A$33:$A$776,$A166,СВЦЭМ!$B$33:$B$776,D$155)+'СЕТ СН'!$F$12</f>
        <v>150.96020583999999</v>
      </c>
      <c r="E166" s="36">
        <f>SUMIFS(СВЦЭМ!$E$33:$E$776,СВЦЭМ!$A$33:$A$776,$A166,СВЦЭМ!$B$33:$B$776,E$155)+'СЕТ СН'!$F$12</f>
        <v>155.42802139</v>
      </c>
      <c r="F166" s="36">
        <f>SUMIFS(СВЦЭМ!$E$33:$E$776,СВЦЭМ!$A$33:$A$776,$A166,СВЦЭМ!$B$33:$B$776,F$155)+'СЕТ СН'!$F$12</f>
        <v>156.25472550999999</v>
      </c>
      <c r="G166" s="36">
        <f>SUMIFS(СВЦЭМ!$E$33:$E$776,СВЦЭМ!$A$33:$A$776,$A166,СВЦЭМ!$B$33:$B$776,G$155)+'СЕТ СН'!$F$12</f>
        <v>153.01112352000001</v>
      </c>
      <c r="H166" s="36">
        <f>SUMIFS(СВЦЭМ!$E$33:$E$776,СВЦЭМ!$A$33:$A$776,$A166,СВЦЭМ!$B$33:$B$776,H$155)+'СЕТ СН'!$F$12</f>
        <v>143.44837457</v>
      </c>
      <c r="I166" s="36">
        <f>SUMIFS(СВЦЭМ!$E$33:$E$776,СВЦЭМ!$A$33:$A$776,$A166,СВЦЭМ!$B$33:$B$776,I$155)+'СЕТ СН'!$F$12</f>
        <v>133.24106330999999</v>
      </c>
      <c r="J166" s="36">
        <f>SUMIFS(СВЦЭМ!$E$33:$E$776,СВЦЭМ!$A$33:$A$776,$A166,СВЦЭМ!$B$33:$B$776,J$155)+'СЕТ СН'!$F$12</f>
        <v>126.14627301</v>
      </c>
      <c r="K166" s="36">
        <f>SUMIFS(СВЦЭМ!$E$33:$E$776,СВЦЭМ!$A$33:$A$776,$A166,СВЦЭМ!$B$33:$B$776,K$155)+'СЕТ СН'!$F$12</f>
        <v>124.9492489</v>
      </c>
      <c r="L166" s="36">
        <f>SUMIFS(СВЦЭМ!$E$33:$E$776,СВЦЭМ!$A$33:$A$776,$A166,СВЦЭМ!$B$33:$B$776,L$155)+'СЕТ СН'!$F$12</f>
        <v>131.07733099000001</v>
      </c>
      <c r="M166" s="36">
        <f>SUMIFS(СВЦЭМ!$E$33:$E$776,СВЦЭМ!$A$33:$A$776,$A166,СВЦЭМ!$B$33:$B$776,M$155)+'СЕТ СН'!$F$12</f>
        <v>123.62460313</v>
      </c>
      <c r="N166" s="36">
        <f>SUMIFS(СВЦЭМ!$E$33:$E$776,СВЦЭМ!$A$33:$A$776,$A166,СВЦЭМ!$B$33:$B$776,N$155)+'СЕТ СН'!$F$12</f>
        <v>114.61718689</v>
      </c>
      <c r="O166" s="36">
        <f>SUMIFS(СВЦЭМ!$E$33:$E$776,СВЦЭМ!$A$33:$A$776,$A166,СВЦЭМ!$B$33:$B$776,O$155)+'СЕТ СН'!$F$12</f>
        <v>111.03975681999999</v>
      </c>
      <c r="P166" s="36">
        <f>SUMIFS(СВЦЭМ!$E$33:$E$776,СВЦЭМ!$A$33:$A$776,$A166,СВЦЭМ!$B$33:$B$776,P$155)+'СЕТ СН'!$F$12</f>
        <v>110.49454170999999</v>
      </c>
      <c r="Q166" s="36">
        <f>SUMIFS(СВЦЭМ!$E$33:$E$776,СВЦЭМ!$A$33:$A$776,$A166,СВЦЭМ!$B$33:$B$776,Q$155)+'СЕТ СН'!$F$12</f>
        <v>110.18515834999999</v>
      </c>
      <c r="R166" s="36">
        <f>SUMIFS(СВЦЭМ!$E$33:$E$776,СВЦЭМ!$A$33:$A$776,$A166,СВЦЭМ!$B$33:$B$776,R$155)+'СЕТ СН'!$F$12</f>
        <v>108.98701131999999</v>
      </c>
      <c r="S166" s="36">
        <f>SUMIFS(СВЦЭМ!$E$33:$E$776,СВЦЭМ!$A$33:$A$776,$A166,СВЦЭМ!$B$33:$B$776,S$155)+'СЕТ СН'!$F$12</f>
        <v>108.98162560999999</v>
      </c>
      <c r="T166" s="36">
        <f>SUMIFS(СВЦЭМ!$E$33:$E$776,СВЦЭМ!$A$33:$A$776,$A166,СВЦЭМ!$B$33:$B$776,T$155)+'СЕТ СН'!$F$12</f>
        <v>107.93691293000001</v>
      </c>
      <c r="U166" s="36">
        <f>SUMIFS(СВЦЭМ!$E$33:$E$776,СВЦЭМ!$A$33:$A$776,$A166,СВЦЭМ!$B$33:$B$776,U$155)+'СЕТ СН'!$F$12</f>
        <v>109.07258647</v>
      </c>
      <c r="V166" s="36">
        <f>SUMIFS(СВЦЭМ!$E$33:$E$776,СВЦЭМ!$A$33:$A$776,$A166,СВЦЭМ!$B$33:$B$776,V$155)+'СЕТ СН'!$F$12</f>
        <v>111.83952664</v>
      </c>
      <c r="W166" s="36">
        <f>SUMIFS(СВЦЭМ!$E$33:$E$776,СВЦЭМ!$A$33:$A$776,$A166,СВЦЭМ!$B$33:$B$776,W$155)+'СЕТ СН'!$F$12</f>
        <v>110.82377647</v>
      </c>
      <c r="X166" s="36">
        <f>SUMIFS(СВЦЭМ!$E$33:$E$776,СВЦЭМ!$A$33:$A$776,$A166,СВЦЭМ!$B$33:$B$776,X$155)+'СЕТ СН'!$F$12</f>
        <v>111.49644617</v>
      </c>
      <c r="Y166" s="36">
        <f>SUMIFS(СВЦЭМ!$E$33:$E$776,СВЦЭМ!$A$33:$A$776,$A166,СВЦЭМ!$B$33:$B$776,Y$155)+'СЕТ СН'!$F$12</f>
        <v>119.46165585999999</v>
      </c>
    </row>
    <row r="167" spans="1:25" ht="15.75" x14ac:dyDescent="0.2">
      <c r="A167" s="35">
        <f t="shared" si="4"/>
        <v>44086</v>
      </c>
      <c r="B167" s="36">
        <f>SUMIFS(СВЦЭМ!$E$33:$E$776,СВЦЭМ!$A$33:$A$776,$A167,СВЦЭМ!$B$33:$B$776,B$155)+'СЕТ СН'!$F$12</f>
        <v>139.39891743000001</v>
      </c>
      <c r="C167" s="36">
        <f>SUMIFS(СВЦЭМ!$E$33:$E$776,СВЦЭМ!$A$33:$A$776,$A167,СВЦЭМ!$B$33:$B$776,C$155)+'СЕТ СН'!$F$12</f>
        <v>146.56897090000001</v>
      </c>
      <c r="D167" s="36">
        <f>SUMIFS(СВЦЭМ!$E$33:$E$776,СВЦЭМ!$A$33:$A$776,$A167,СВЦЭМ!$B$33:$B$776,D$155)+'СЕТ СН'!$F$12</f>
        <v>149.99157201</v>
      </c>
      <c r="E167" s="36">
        <f>SUMIFS(СВЦЭМ!$E$33:$E$776,СВЦЭМ!$A$33:$A$776,$A167,СВЦЭМ!$B$33:$B$776,E$155)+'СЕТ СН'!$F$12</f>
        <v>154.15667350000001</v>
      </c>
      <c r="F167" s="36">
        <f>SUMIFS(СВЦЭМ!$E$33:$E$776,СВЦЭМ!$A$33:$A$776,$A167,СВЦЭМ!$B$33:$B$776,F$155)+'СЕТ СН'!$F$12</f>
        <v>156.69921887999999</v>
      </c>
      <c r="G167" s="36">
        <f>SUMIFS(СВЦЭМ!$E$33:$E$776,СВЦЭМ!$A$33:$A$776,$A167,СВЦЭМ!$B$33:$B$776,G$155)+'СЕТ СН'!$F$12</f>
        <v>154.52125602999999</v>
      </c>
      <c r="H167" s="36">
        <f>SUMIFS(СВЦЭМ!$E$33:$E$776,СВЦЭМ!$A$33:$A$776,$A167,СВЦЭМ!$B$33:$B$776,H$155)+'СЕТ СН'!$F$12</f>
        <v>147.47762363000001</v>
      </c>
      <c r="I167" s="36">
        <f>SUMIFS(СВЦЭМ!$E$33:$E$776,СВЦЭМ!$A$33:$A$776,$A167,СВЦЭМ!$B$33:$B$776,I$155)+'СЕТ СН'!$F$12</f>
        <v>140.46793432000001</v>
      </c>
      <c r="J167" s="36">
        <f>SUMIFS(СВЦЭМ!$E$33:$E$776,СВЦЭМ!$A$33:$A$776,$A167,СВЦЭМ!$B$33:$B$776,J$155)+'СЕТ СН'!$F$12</f>
        <v>131.99573303</v>
      </c>
      <c r="K167" s="36">
        <f>SUMIFS(СВЦЭМ!$E$33:$E$776,СВЦЭМ!$A$33:$A$776,$A167,СВЦЭМ!$B$33:$B$776,K$155)+'СЕТ СН'!$F$12</f>
        <v>127.29604585</v>
      </c>
      <c r="L167" s="36">
        <f>SUMIFS(СВЦЭМ!$E$33:$E$776,СВЦЭМ!$A$33:$A$776,$A167,СВЦЭМ!$B$33:$B$776,L$155)+'СЕТ СН'!$F$12</f>
        <v>123.6578818</v>
      </c>
      <c r="M167" s="36">
        <f>SUMIFS(СВЦЭМ!$E$33:$E$776,СВЦЭМ!$A$33:$A$776,$A167,СВЦЭМ!$B$33:$B$776,M$155)+'СЕТ СН'!$F$12</f>
        <v>115.96420877</v>
      </c>
      <c r="N167" s="36">
        <f>SUMIFS(СВЦЭМ!$E$33:$E$776,СВЦЭМ!$A$33:$A$776,$A167,СВЦЭМ!$B$33:$B$776,N$155)+'СЕТ СН'!$F$12</f>
        <v>110.63543842999999</v>
      </c>
      <c r="O167" s="36">
        <f>SUMIFS(СВЦЭМ!$E$33:$E$776,СВЦЭМ!$A$33:$A$776,$A167,СВЦЭМ!$B$33:$B$776,O$155)+'СЕТ СН'!$F$12</f>
        <v>110.91280208000001</v>
      </c>
      <c r="P167" s="36">
        <f>SUMIFS(СВЦЭМ!$E$33:$E$776,СВЦЭМ!$A$33:$A$776,$A167,СВЦЭМ!$B$33:$B$776,P$155)+'СЕТ СН'!$F$12</f>
        <v>109.25115235</v>
      </c>
      <c r="Q167" s="36">
        <f>SUMIFS(СВЦЭМ!$E$33:$E$776,СВЦЭМ!$A$33:$A$776,$A167,СВЦЭМ!$B$33:$B$776,Q$155)+'СЕТ СН'!$F$12</f>
        <v>109.10451999</v>
      </c>
      <c r="R167" s="36">
        <f>SUMIFS(СВЦЭМ!$E$33:$E$776,СВЦЭМ!$A$33:$A$776,$A167,СВЦЭМ!$B$33:$B$776,R$155)+'СЕТ СН'!$F$12</f>
        <v>107.33342003999999</v>
      </c>
      <c r="S167" s="36">
        <f>SUMIFS(СВЦЭМ!$E$33:$E$776,СВЦЭМ!$A$33:$A$776,$A167,СВЦЭМ!$B$33:$B$776,S$155)+'СЕТ СН'!$F$12</f>
        <v>108.42719859</v>
      </c>
      <c r="T167" s="36">
        <f>SUMIFS(СВЦЭМ!$E$33:$E$776,СВЦЭМ!$A$33:$A$776,$A167,СВЦЭМ!$B$33:$B$776,T$155)+'СЕТ СН'!$F$12</f>
        <v>109.23634955999999</v>
      </c>
      <c r="U167" s="36">
        <f>SUMIFS(СВЦЭМ!$E$33:$E$776,СВЦЭМ!$A$33:$A$776,$A167,СВЦЭМ!$B$33:$B$776,U$155)+'СЕТ СН'!$F$12</f>
        <v>110.92181115</v>
      </c>
      <c r="V167" s="36">
        <f>SUMIFS(СВЦЭМ!$E$33:$E$776,СВЦЭМ!$A$33:$A$776,$A167,СВЦЭМ!$B$33:$B$776,V$155)+'СЕТ СН'!$F$12</f>
        <v>113.64565974999999</v>
      </c>
      <c r="W167" s="36">
        <f>SUMIFS(СВЦЭМ!$E$33:$E$776,СВЦЭМ!$A$33:$A$776,$A167,СВЦЭМ!$B$33:$B$776,W$155)+'СЕТ СН'!$F$12</f>
        <v>113.00020307</v>
      </c>
      <c r="X167" s="36">
        <f>SUMIFS(СВЦЭМ!$E$33:$E$776,СВЦЭМ!$A$33:$A$776,$A167,СВЦЭМ!$B$33:$B$776,X$155)+'СЕТ СН'!$F$12</f>
        <v>103.99352722</v>
      </c>
      <c r="Y167" s="36">
        <f>SUMIFS(СВЦЭМ!$E$33:$E$776,СВЦЭМ!$A$33:$A$776,$A167,СВЦЭМ!$B$33:$B$776,Y$155)+'СЕТ СН'!$F$12</f>
        <v>115.74825378</v>
      </c>
    </row>
    <row r="168" spans="1:25" ht="15.75" x14ac:dyDescent="0.2">
      <c r="A168" s="35">
        <f t="shared" si="4"/>
        <v>44087</v>
      </c>
      <c r="B168" s="36">
        <f>SUMIFS(СВЦЭМ!$E$33:$E$776,СВЦЭМ!$A$33:$A$776,$A168,СВЦЭМ!$B$33:$B$776,B$155)+'СЕТ СН'!$F$12</f>
        <v>132.67480076000001</v>
      </c>
      <c r="C168" s="36">
        <f>SUMIFS(СВЦЭМ!$E$33:$E$776,СВЦЭМ!$A$33:$A$776,$A168,СВЦЭМ!$B$33:$B$776,C$155)+'СЕТ СН'!$F$12</f>
        <v>136.72496147999999</v>
      </c>
      <c r="D168" s="36">
        <f>SUMIFS(СВЦЭМ!$E$33:$E$776,СВЦЭМ!$A$33:$A$776,$A168,СВЦЭМ!$B$33:$B$776,D$155)+'СЕТ СН'!$F$12</f>
        <v>140.36477321000001</v>
      </c>
      <c r="E168" s="36">
        <f>SUMIFS(СВЦЭМ!$E$33:$E$776,СВЦЭМ!$A$33:$A$776,$A168,СВЦЭМ!$B$33:$B$776,E$155)+'СЕТ СН'!$F$12</f>
        <v>142.30348810999999</v>
      </c>
      <c r="F168" s="36">
        <f>SUMIFS(СВЦЭМ!$E$33:$E$776,СВЦЭМ!$A$33:$A$776,$A168,СВЦЭМ!$B$33:$B$776,F$155)+'СЕТ СН'!$F$12</f>
        <v>143.51126006000001</v>
      </c>
      <c r="G168" s="36">
        <f>SUMIFS(СВЦЭМ!$E$33:$E$776,СВЦЭМ!$A$33:$A$776,$A168,СВЦЭМ!$B$33:$B$776,G$155)+'СЕТ СН'!$F$12</f>
        <v>141.77723019999999</v>
      </c>
      <c r="H168" s="36">
        <f>SUMIFS(СВЦЭМ!$E$33:$E$776,СВЦЭМ!$A$33:$A$776,$A168,СВЦЭМ!$B$33:$B$776,H$155)+'СЕТ СН'!$F$12</f>
        <v>140.54176207</v>
      </c>
      <c r="I168" s="36">
        <f>SUMIFS(СВЦЭМ!$E$33:$E$776,СВЦЭМ!$A$33:$A$776,$A168,СВЦЭМ!$B$33:$B$776,I$155)+'СЕТ СН'!$F$12</f>
        <v>135.50472995000001</v>
      </c>
      <c r="J168" s="36">
        <f>SUMIFS(СВЦЭМ!$E$33:$E$776,СВЦЭМ!$A$33:$A$776,$A168,СВЦЭМ!$B$33:$B$776,J$155)+'СЕТ СН'!$F$12</f>
        <v>126.55230100999999</v>
      </c>
      <c r="K168" s="36">
        <f>SUMIFS(СВЦЭМ!$E$33:$E$776,СВЦЭМ!$A$33:$A$776,$A168,СВЦЭМ!$B$33:$B$776,K$155)+'СЕТ СН'!$F$12</f>
        <v>118.57625489</v>
      </c>
      <c r="L168" s="36">
        <f>SUMIFS(СВЦЭМ!$E$33:$E$776,СВЦЭМ!$A$33:$A$776,$A168,СВЦЭМ!$B$33:$B$776,L$155)+'СЕТ СН'!$F$12</f>
        <v>115.06270738000001</v>
      </c>
      <c r="M168" s="36">
        <f>SUMIFS(СВЦЭМ!$E$33:$E$776,СВЦЭМ!$A$33:$A$776,$A168,СВЦЭМ!$B$33:$B$776,M$155)+'СЕТ СН'!$F$12</f>
        <v>106.25683145000001</v>
      </c>
      <c r="N168" s="36">
        <f>SUMIFS(СВЦЭМ!$E$33:$E$776,СВЦЭМ!$A$33:$A$776,$A168,СВЦЭМ!$B$33:$B$776,N$155)+'СЕТ СН'!$F$12</f>
        <v>98.697531319999996</v>
      </c>
      <c r="O168" s="36">
        <f>SUMIFS(СВЦЭМ!$E$33:$E$776,СВЦЭМ!$A$33:$A$776,$A168,СВЦЭМ!$B$33:$B$776,O$155)+'СЕТ СН'!$F$12</f>
        <v>98.554198439999993</v>
      </c>
      <c r="P168" s="36">
        <f>SUMIFS(СВЦЭМ!$E$33:$E$776,СВЦЭМ!$A$33:$A$776,$A168,СВЦЭМ!$B$33:$B$776,P$155)+'СЕТ СН'!$F$12</f>
        <v>96.920086609999998</v>
      </c>
      <c r="Q168" s="36">
        <f>SUMIFS(СВЦЭМ!$E$33:$E$776,СВЦЭМ!$A$33:$A$776,$A168,СВЦЭМ!$B$33:$B$776,Q$155)+'СЕТ СН'!$F$12</f>
        <v>96.815675940000006</v>
      </c>
      <c r="R168" s="36">
        <f>SUMIFS(СВЦЭМ!$E$33:$E$776,СВЦЭМ!$A$33:$A$776,$A168,СВЦЭМ!$B$33:$B$776,R$155)+'СЕТ СН'!$F$12</f>
        <v>96.547190959999995</v>
      </c>
      <c r="S168" s="36">
        <f>SUMIFS(СВЦЭМ!$E$33:$E$776,СВЦЭМ!$A$33:$A$776,$A168,СВЦЭМ!$B$33:$B$776,S$155)+'СЕТ СН'!$F$12</f>
        <v>98.394521999999995</v>
      </c>
      <c r="T168" s="36">
        <f>SUMIFS(СВЦЭМ!$E$33:$E$776,СВЦЭМ!$A$33:$A$776,$A168,СВЦЭМ!$B$33:$B$776,T$155)+'СЕТ СН'!$F$12</f>
        <v>99.269436519999999</v>
      </c>
      <c r="U168" s="36">
        <f>SUMIFS(СВЦЭМ!$E$33:$E$776,СВЦЭМ!$A$33:$A$776,$A168,СВЦЭМ!$B$33:$B$776,U$155)+'СЕТ СН'!$F$12</f>
        <v>101.4371944</v>
      </c>
      <c r="V168" s="36">
        <f>SUMIFS(СВЦЭМ!$E$33:$E$776,СВЦЭМ!$A$33:$A$776,$A168,СВЦЭМ!$B$33:$B$776,V$155)+'СЕТ СН'!$F$12</f>
        <v>105.36150957</v>
      </c>
      <c r="W168" s="36">
        <f>SUMIFS(СВЦЭМ!$E$33:$E$776,СВЦЭМ!$A$33:$A$776,$A168,СВЦЭМ!$B$33:$B$776,W$155)+'СЕТ СН'!$F$12</f>
        <v>104.5196122</v>
      </c>
      <c r="X168" s="36">
        <f>SUMIFS(СВЦЭМ!$E$33:$E$776,СВЦЭМ!$A$33:$A$776,$A168,СВЦЭМ!$B$33:$B$776,X$155)+'СЕТ СН'!$F$12</f>
        <v>100.33784188</v>
      </c>
      <c r="Y168" s="36">
        <f>SUMIFS(СВЦЭМ!$E$33:$E$776,СВЦЭМ!$A$33:$A$776,$A168,СВЦЭМ!$B$33:$B$776,Y$155)+'СЕТ СН'!$F$12</f>
        <v>115.17132914</v>
      </c>
    </row>
    <row r="169" spans="1:25" ht="15.75" x14ac:dyDescent="0.2">
      <c r="A169" s="35">
        <f t="shared" si="4"/>
        <v>44088</v>
      </c>
      <c r="B169" s="36">
        <f>SUMIFS(СВЦЭМ!$E$33:$E$776,СВЦЭМ!$A$33:$A$776,$A169,СВЦЭМ!$B$33:$B$776,B$155)+'СЕТ СН'!$F$12</f>
        <v>132.84544740000001</v>
      </c>
      <c r="C169" s="36">
        <f>SUMIFS(СВЦЭМ!$E$33:$E$776,СВЦЭМ!$A$33:$A$776,$A169,СВЦЭМ!$B$33:$B$776,C$155)+'СЕТ СН'!$F$12</f>
        <v>140.18821729999999</v>
      </c>
      <c r="D169" s="36">
        <f>SUMIFS(СВЦЭМ!$E$33:$E$776,СВЦЭМ!$A$33:$A$776,$A169,СВЦЭМ!$B$33:$B$776,D$155)+'СЕТ СН'!$F$12</f>
        <v>141.27521777999999</v>
      </c>
      <c r="E169" s="36">
        <f>SUMIFS(СВЦЭМ!$E$33:$E$776,СВЦЭМ!$A$33:$A$776,$A169,СВЦЭМ!$B$33:$B$776,E$155)+'СЕТ СН'!$F$12</f>
        <v>141.00426594999999</v>
      </c>
      <c r="F169" s="36">
        <f>SUMIFS(СВЦЭМ!$E$33:$E$776,СВЦЭМ!$A$33:$A$776,$A169,СВЦЭМ!$B$33:$B$776,F$155)+'СЕТ СН'!$F$12</f>
        <v>140.83662326000001</v>
      </c>
      <c r="G169" s="36">
        <f>SUMIFS(СВЦЭМ!$E$33:$E$776,СВЦЭМ!$A$33:$A$776,$A169,СВЦЭМ!$B$33:$B$776,G$155)+'СЕТ СН'!$F$12</f>
        <v>141.52532896</v>
      </c>
      <c r="H169" s="36">
        <f>SUMIFS(СВЦЭМ!$E$33:$E$776,СВЦЭМ!$A$33:$A$776,$A169,СВЦЭМ!$B$33:$B$776,H$155)+'СЕТ СН'!$F$12</f>
        <v>148.86803774000001</v>
      </c>
      <c r="I169" s="36">
        <f>SUMIFS(СВЦЭМ!$E$33:$E$776,СВЦЭМ!$A$33:$A$776,$A169,СВЦЭМ!$B$33:$B$776,I$155)+'СЕТ СН'!$F$12</f>
        <v>145.21668117999999</v>
      </c>
      <c r="J169" s="36">
        <f>SUMIFS(СВЦЭМ!$E$33:$E$776,СВЦЭМ!$A$33:$A$776,$A169,СВЦЭМ!$B$33:$B$776,J$155)+'СЕТ СН'!$F$12</f>
        <v>137.29757140000001</v>
      </c>
      <c r="K169" s="36">
        <f>SUMIFS(СВЦЭМ!$E$33:$E$776,СВЦЭМ!$A$33:$A$776,$A169,СВЦЭМ!$B$33:$B$776,K$155)+'СЕТ СН'!$F$12</f>
        <v>132.09385114</v>
      </c>
      <c r="L169" s="36">
        <f>SUMIFS(СВЦЭМ!$E$33:$E$776,СВЦЭМ!$A$33:$A$776,$A169,СВЦЭМ!$B$33:$B$776,L$155)+'СЕТ СН'!$F$12</f>
        <v>129.83464964999999</v>
      </c>
      <c r="M169" s="36">
        <f>SUMIFS(СВЦЭМ!$E$33:$E$776,СВЦЭМ!$A$33:$A$776,$A169,СВЦЭМ!$B$33:$B$776,M$155)+'СЕТ СН'!$F$12</f>
        <v>119.02086672999999</v>
      </c>
      <c r="N169" s="36">
        <f>SUMIFS(СВЦЭМ!$E$33:$E$776,СВЦЭМ!$A$33:$A$776,$A169,СВЦЭМ!$B$33:$B$776,N$155)+'СЕТ СН'!$F$12</f>
        <v>110.42848753</v>
      </c>
      <c r="O169" s="36">
        <f>SUMIFS(СВЦЭМ!$E$33:$E$776,СВЦЭМ!$A$33:$A$776,$A169,СВЦЭМ!$B$33:$B$776,O$155)+'СЕТ СН'!$F$12</f>
        <v>109.69096741</v>
      </c>
      <c r="P169" s="36">
        <f>SUMIFS(СВЦЭМ!$E$33:$E$776,СВЦЭМ!$A$33:$A$776,$A169,СВЦЭМ!$B$33:$B$776,P$155)+'СЕТ СН'!$F$12</f>
        <v>110.25607832</v>
      </c>
      <c r="Q169" s="36">
        <f>SUMIFS(СВЦЭМ!$E$33:$E$776,СВЦЭМ!$A$33:$A$776,$A169,СВЦЭМ!$B$33:$B$776,Q$155)+'СЕТ СН'!$F$12</f>
        <v>110.86740596999999</v>
      </c>
      <c r="R169" s="36">
        <f>SUMIFS(СВЦЭМ!$E$33:$E$776,СВЦЭМ!$A$33:$A$776,$A169,СВЦЭМ!$B$33:$B$776,R$155)+'СЕТ СН'!$F$12</f>
        <v>107.9579822</v>
      </c>
      <c r="S169" s="36">
        <f>SUMIFS(СВЦЭМ!$E$33:$E$776,СВЦЭМ!$A$33:$A$776,$A169,СВЦЭМ!$B$33:$B$776,S$155)+'СЕТ СН'!$F$12</f>
        <v>108.59576262</v>
      </c>
      <c r="T169" s="36">
        <f>SUMIFS(СВЦЭМ!$E$33:$E$776,СВЦЭМ!$A$33:$A$776,$A169,СВЦЭМ!$B$33:$B$776,T$155)+'СЕТ СН'!$F$12</f>
        <v>108.16040820000001</v>
      </c>
      <c r="U169" s="36">
        <f>SUMIFS(СВЦЭМ!$E$33:$E$776,СВЦЭМ!$A$33:$A$776,$A169,СВЦЭМ!$B$33:$B$776,U$155)+'СЕТ СН'!$F$12</f>
        <v>104.59073523000001</v>
      </c>
      <c r="V169" s="36">
        <f>SUMIFS(СВЦЭМ!$E$33:$E$776,СВЦЭМ!$A$33:$A$776,$A169,СВЦЭМ!$B$33:$B$776,V$155)+'СЕТ СН'!$F$12</f>
        <v>103.6435759</v>
      </c>
      <c r="W169" s="36">
        <f>SUMIFS(СВЦЭМ!$E$33:$E$776,СВЦЭМ!$A$33:$A$776,$A169,СВЦЭМ!$B$33:$B$776,W$155)+'СЕТ СН'!$F$12</f>
        <v>105.61002627000001</v>
      </c>
      <c r="X169" s="36">
        <f>SUMIFS(СВЦЭМ!$E$33:$E$776,СВЦЭМ!$A$33:$A$776,$A169,СВЦЭМ!$B$33:$B$776,X$155)+'СЕТ СН'!$F$12</f>
        <v>110.01619015</v>
      </c>
      <c r="Y169" s="36">
        <f>SUMIFS(СВЦЭМ!$E$33:$E$776,СВЦЭМ!$A$33:$A$776,$A169,СВЦЭМ!$B$33:$B$776,Y$155)+'СЕТ СН'!$F$12</f>
        <v>130.23336689000001</v>
      </c>
    </row>
    <row r="170" spans="1:25" ht="15.75" x14ac:dyDescent="0.2">
      <c r="A170" s="35">
        <f t="shared" si="4"/>
        <v>44089</v>
      </c>
      <c r="B170" s="36">
        <f>SUMIFS(СВЦЭМ!$E$33:$E$776,СВЦЭМ!$A$33:$A$776,$A170,СВЦЭМ!$B$33:$B$776,B$155)+'СЕТ СН'!$F$12</f>
        <v>137.74491474000001</v>
      </c>
      <c r="C170" s="36">
        <f>SUMIFS(СВЦЭМ!$E$33:$E$776,СВЦЭМ!$A$33:$A$776,$A170,СВЦЭМ!$B$33:$B$776,C$155)+'СЕТ СН'!$F$12</f>
        <v>140.40028482</v>
      </c>
      <c r="D170" s="36">
        <f>SUMIFS(СВЦЭМ!$E$33:$E$776,СВЦЭМ!$A$33:$A$776,$A170,СВЦЭМ!$B$33:$B$776,D$155)+'СЕТ СН'!$F$12</f>
        <v>145.16818212999999</v>
      </c>
      <c r="E170" s="36">
        <f>SUMIFS(СВЦЭМ!$E$33:$E$776,СВЦЭМ!$A$33:$A$776,$A170,СВЦЭМ!$B$33:$B$776,E$155)+'СЕТ СН'!$F$12</f>
        <v>145.53245978999999</v>
      </c>
      <c r="F170" s="36">
        <f>SUMIFS(СВЦЭМ!$E$33:$E$776,СВЦЭМ!$A$33:$A$776,$A170,СВЦЭМ!$B$33:$B$776,F$155)+'СЕТ СН'!$F$12</f>
        <v>145.36942937000001</v>
      </c>
      <c r="G170" s="36">
        <f>SUMIFS(СВЦЭМ!$E$33:$E$776,СВЦЭМ!$A$33:$A$776,$A170,СВЦЭМ!$B$33:$B$776,G$155)+'СЕТ СН'!$F$12</f>
        <v>143.81165523999999</v>
      </c>
      <c r="H170" s="36">
        <f>SUMIFS(СВЦЭМ!$E$33:$E$776,СВЦЭМ!$A$33:$A$776,$A170,СВЦЭМ!$B$33:$B$776,H$155)+'СЕТ СН'!$F$12</f>
        <v>135.72706170999999</v>
      </c>
      <c r="I170" s="36">
        <f>SUMIFS(СВЦЭМ!$E$33:$E$776,СВЦЭМ!$A$33:$A$776,$A170,СВЦЭМ!$B$33:$B$776,I$155)+'СЕТ СН'!$F$12</f>
        <v>133.15064985000001</v>
      </c>
      <c r="J170" s="36">
        <f>SUMIFS(СВЦЭМ!$E$33:$E$776,СВЦЭМ!$A$33:$A$776,$A170,СВЦЭМ!$B$33:$B$776,J$155)+'СЕТ СН'!$F$12</f>
        <v>123.79942197</v>
      </c>
      <c r="K170" s="36">
        <f>SUMIFS(СВЦЭМ!$E$33:$E$776,СВЦЭМ!$A$33:$A$776,$A170,СВЦЭМ!$B$33:$B$776,K$155)+'СЕТ СН'!$F$12</f>
        <v>117.01421313</v>
      </c>
      <c r="L170" s="36">
        <f>SUMIFS(СВЦЭМ!$E$33:$E$776,СВЦЭМ!$A$33:$A$776,$A170,СВЦЭМ!$B$33:$B$776,L$155)+'СЕТ СН'!$F$12</f>
        <v>118.99430812999999</v>
      </c>
      <c r="M170" s="36">
        <f>SUMIFS(СВЦЭМ!$E$33:$E$776,СВЦЭМ!$A$33:$A$776,$A170,СВЦЭМ!$B$33:$B$776,M$155)+'СЕТ СН'!$F$12</f>
        <v>114.23896654000001</v>
      </c>
      <c r="N170" s="36">
        <f>SUMIFS(СВЦЭМ!$E$33:$E$776,СВЦЭМ!$A$33:$A$776,$A170,СВЦЭМ!$B$33:$B$776,N$155)+'СЕТ СН'!$F$12</f>
        <v>106.75539759</v>
      </c>
      <c r="O170" s="36">
        <f>SUMIFS(СВЦЭМ!$E$33:$E$776,СВЦЭМ!$A$33:$A$776,$A170,СВЦЭМ!$B$33:$B$776,O$155)+'СЕТ СН'!$F$12</f>
        <v>101.97163292</v>
      </c>
      <c r="P170" s="36">
        <f>SUMIFS(СВЦЭМ!$E$33:$E$776,СВЦЭМ!$A$33:$A$776,$A170,СВЦЭМ!$B$33:$B$776,P$155)+'СЕТ СН'!$F$12</f>
        <v>101.96096974</v>
      </c>
      <c r="Q170" s="36">
        <f>SUMIFS(СВЦЭМ!$E$33:$E$776,СВЦЭМ!$A$33:$A$776,$A170,СВЦЭМ!$B$33:$B$776,Q$155)+'СЕТ СН'!$F$12</f>
        <v>102.18395393</v>
      </c>
      <c r="R170" s="36">
        <f>SUMIFS(СВЦЭМ!$E$33:$E$776,СВЦЭМ!$A$33:$A$776,$A170,СВЦЭМ!$B$33:$B$776,R$155)+'СЕТ СН'!$F$12</f>
        <v>100.86542058000001</v>
      </c>
      <c r="S170" s="36">
        <f>SUMIFS(СВЦЭМ!$E$33:$E$776,СВЦЭМ!$A$33:$A$776,$A170,СВЦЭМ!$B$33:$B$776,S$155)+'СЕТ СН'!$F$12</f>
        <v>101.80635226</v>
      </c>
      <c r="T170" s="36">
        <f>SUMIFS(СВЦЭМ!$E$33:$E$776,СВЦЭМ!$A$33:$A$776,$A170,СВЦЭМ!$B$33:$B$776,T$155)+'СЕТ СН'!$F$12</f>
        <v>98.660153699999995</v>
      </c>
      <c r="U170" s="36">
        <f>SUMIFS(СВЦЭМ!$E$33:$E$776,СВЦЭМ!$A$33:$A$776,$A170,СВЦЭМ!$B$33:$B$776,U$155)+'СЕТ СН'!$F$12</f>
        <v>95.439496379999994</v>
      </c>
      <c r="V170" s="36">
        <f>SUMIFS(СВЦЭМ!$E$33:$E$776,СВЦЭМ!$A$33:$A$776,$A170,СВЦЭМ!$B$33:$B$776,V$155)+'СЕТ СН'!$F$12</f>
        <v>97.936843300000007</v>
      </c>
      <c r="W170" s="36">
        <f>SUMIFS(СВЦЭМ!$E$33:$E$776,СВЦЭМ!$A$33:$A$776,$A170,СВЦЭМ!$B$33:$B$776,W$155)+'СЕТ СН'!$F$12</f>
        <v>98.747397329999998</v>
      </c>
      <c r="X170" s="36">
        <f>SUMIFS(СВЦЭМ!$E$33:$E$776,СВЦЭМ!$A$33:$A$776,$A170,СВЦЭМ!$B$33:$B$776,X$155)+'СЕТ СН'!$F$12</f>
        <v>104.06236237</v>
      </c>
      <c r="Y170" s="36">
        <f>SUMIFS(СВЦЭМ!$E$33:$E$776,СВЦЭМ!$A$33:$A$776,$A170,СВЦЭМ!$B$33:$B$776,Y$155)+'СЕТ СН'!$F$12</f>
        <v>121.16340818</v>
      </c>
    </row>
    <row r="171" spans="1:25" ht="15.75" x14ac:dyDescent="0.2">
      <c r="A171" s="35">
        <f t="shared" si="4"/>
        <v>44090</v>
      </c>
      <c r="B171" s="36">
        <f>SUMIFS(СВЦЭМ!$E$33:$E$776,СВЦЭМ!$A$33:$A$776,$A171,СВЦЭМ!$B$33:$B$776,B$155)+'СЕТ СН'!$F$12</f>
        <v>134.80460926000001</v>
      </c>
      <c r="C171" s="36">
        <f>SUMIFS(СВЦЭМ!$E$33:$E$776,СВЦЭМ!$A$33:$A$776,$A171,СВЦЭМ!$B$33:$B$776,C$155)+'СЕТ СН'!$F$12</f>
        <v>140.04009493000001</v>
      </c>
      <c r="D171" s="36">
        <f>SUMIFS(СВЦЭМ!$E$33:$E$776,СВЦЭМ!$A$33:$A$776,$A171,СВЦЭМ!$B$33:$B$776,D$155)+'СЕТ СН'!$F$12</f>
        <v>145.45495525000001</v>
      </c>
      <c r="E171" s="36">
        <f>SUMIFS(СВЦЭМ!$E$33:$E$776,СВЦЭМ!$A$33:$A$776,$A171,СВЦЭМ!$B$33:$B$776,E$155)+'СЕТ СН'!$F$12</f>
        <v>147.35882662</v>
      </c>
      <c r="F171" s="36">
        <f>SUMIFS(СВЦЭМ!$E$33:$E$776,СВЦЭМ!$A$33:$A$776,$A171,СВЦЭМ!$B$33:$B$776,F$155)+'СЕТ СН'!$F$12</f>
        <v>150.92455114000001</v>
      </c>
      <c r="G171" s="36">
        <f>SUMIFS(СВЦЭМ!$E$33:$E$776,СВЦЭМ!$A$33:$A$776,$A171,СВЦЭМ!$B$33:$B$776,G$155)+'СЕТ СН'!$F$12</f>
        <v>148.78001386</v>
      </c>
      <c r="H171" s="36">
        <f>SUMIFS(СВЦЭМ!$E$33:$E$776,СВЦЭМ!$A$33:$A$776,$A171,СВЦЭМ!$B$33:$B$776,H$155)+'СЕТ СН'!$F$12</f>
        <v>137.42208145999999</v>
      </c>
      <c r="I171" s="36">
        <f>SUMIFS(СВЦЭМ!$E$33:$E$776,СВЦЭМ!$A$33:$A$776,$A171,СВЦЭМ!$B$33:$B$776,I$155)+'СЕТ СН'!$F$12</f>
        <v>125.9923332</v>
      </c>
      <c r="J171" s="36">
        <f>SUMIFS(СВЦЭМ!$E$33:$E$776,СВЦЭМ!$A$33:$A$776,$A171,СВЦЭМ!$B$33:$B$776,J$155)+'СЕТ СН'!$F$12</f>
        <v>119.70627709</v>
      </c>
      <c r="K171" s="36">
        <f>SUMIFS(СВЦЭМ!$E$33:$E$776,СВЦЭМ!$A$33:$A$776,$A171,СВЦЭМ!$B$33:$B$776,K$155)+'СЕТ СН'!$F$12</f>
        <v>119.57466162999999</v>
      </c>
      <c r="L171" s="36">
        <f>SUMIFS(СВЦЭМ!$E$33:$E$776,СВЦЭМ!$A$33:$A$776,$A171,СВЦЭМ!$B$33:$B$776,L$155)+'СЕТ СН'!$F$12</f>
        <v>116.63846571000001</v>
      </c>
      <c r="M171" s="36">
        <f>SUMIFS(СВЦЭМ!$E$33:$E$776,СВЦЭМ!$A$33:$A$776,$A171,СВЦЭМ!$B$33:$B$776,M$155)+'СЕТ СН'!$F$12</f>
        <v>109.8664426</v>
      </c>
      <c r="N171" s="36">
        <f>SUMIFS(СВЦЭМ!$E$33:$E$776,СВЦЭМ!$A$33:$A$776,$A171,СВЦЭМ!$B$33:$B$776,N$155)+'СЕТ СН'!$F$12</f>
        <v>101.06752974</v>
      </c>
      <c r="O171" s="36">
        <f>SUMIFS(СВЦЭМ!$E$33:$E$776,СВЦЭМ!$A$33:$A$776,$A171,СВЦЭМ!$B$33:$B$776,O$155)+'СЕТ СН'!$F$12</f>
        <v>98.289246809999995</v>
      </c>
      <c r="P171" s="36">
        <f>SUMIFS(СВЦЭМ!$E$33:$E$776,СВЦЭМ!$A$33:$A$776,$A171,СВЦЭМ!$B$33:$B$776,P$155)+'СЕТ СН'!$F$12</f>
        <v>98.659886909999997</v>
      </c>
      <c r="Q171" s="36">
        <f>SUMIFS(СВЦЭМ!$E$33:$E$776,СВЦЭМ!$A$33:$A$776,$A171,СВЦЭМ!$B$33:$B$776,Q$155)+'СЕТ СН'!$F$12</f>
        <v>98.184403939999996</v>
      </c>
      <c r="R171" s="36">
        <f>SUMIFS(СВЦЭМ!$E$33:$E$776,СВЦЭМ!$A$33:$A$776,$A171,СВЦЭМ!$B$33:$B$776,R$155)+'СЕТ СН'!$F$12</f>
        <v>97.650825780000005</v>
      </c>
      <c r="S171" s="36">
        <f>SUMIFS(СВЦЭМ!$E$33:$E$776,СВЦЭМ!$A$33:$A$776,$A171,СВЦЭМ!$B$33:$B$776,S$155)+'СЕТ СН'!$F$12</f>
        <v>97.586044049999998</v>
      </c>
      <c r="T171" s="36">
        <f>SUMIFS(СВЦЭМ!$E$33:$E$776,СВЦЭМ!$A$33:$A$776,$A171,СВЦЭМ!$B$33:$B$776,T$155)+'СЕТ СН'!$F$12</f>
        <v>96.39868079</v>
      </c>
      <c r="U171" s="36">
        <f>SUMIFS(СВЦЭМ!$E$33:$E$776,СВЦЭМ!$A$33:$A$776,$A171,СВЦЭМ!$B$33:$B$776,U$155)+'СЕТ СН'!$F$12</f>
        <v>96.302800000000005</v>
      </c>
      <c r="V171" s="36">
        <f>SUMIFS(СВЦЭМ!$E$33:$E$776,СВЦЭМ!$A$33:$A$776,$A171,СВЦЭМ!$B$33:$B$776,V$155)+'СЕТ СН'!$F$12</f>
        <v>97.146366900000004</v>
      </c>
      <c r="W171" s="36">
        <f>SUMIFS(СВЦЭМ!$E$33:$E$776,СВЦЭМ!$A$33:$A$776,$A171,СВЦЭМ!$B$33:$B$776,W$155)+'СЕТ СН'!$F$12</f>
        <v>95.384440179999999</v>
      </c>
      <c r="X171" s="36">
        <f>SUMIFS(СВЦЭМ!$E$33:$E$776,СВЦЭМ!$A$33:$A$776,$A171,СВЦЭМ!$B$33:$B$776,X$155)+'СЕТ СН'!$F$12</f>
        <v>101.28469456000001</v>
      </c>
      <c r="Y171" s="36">
        <f>SUMIFS(СВЦЭМ!$E$33:$E$776,СВЦЭМ!$A$33:$A$776,$A171,СВЦЭМ!$B$33:$B$776,Y$155)+'СЕТ СН'!$F$12</f>
        <v>117.52712416</v>
      </c>
    </row>
    <row r="172" spans="1:25" ht="15.75" x14ac:dyDescent="0.2">
      <c r="A172" s="35">
        <f t="shared" si="4"/>
        <v>44091</v>
      </c>
      <c r="B172" s="36">
        <f>SUMIFS(СВЦЭМ!$E$33:$E$776,СВЦЭМ!$A$33:$A$776,$A172,СВЦЭМ!$B$33:$B$776,B$155)+'СЕТ СН'!$F$12</f>
        <v>138.59831650000001</v>
      </c>
      <c r="C172" s="36">
        <f>SUMIFS(СВЦЭМ!$E$33:$E$776,СВЦЭМ!$A$33:$A$776,$A172,СВЦЭМ!$B$33:$B$776,C$155)+'СЕТ СН'!$F$12</f>
        <v>144.68553747000001</v>
      </c>
      <c r="D172" s="36">
        <f>SUMIFS(СВЦЭМ!$E$33:$E$776,СВЦЭМ!$A$33:$A$776,$A172,СВЦЭМ!$B$33:$B$776,D$155)+'СЕТ СН'!$F$12</f>
        <v>149.41756857999999</v>
      </c>
      <c r="E172" s="36">
        <f>SUMIFS(СВЦЭМ!$E$33:$E$776,СВЦЭМ!$A$33:$A$776,$A172,СВЦЭМ!$B$33:$B$776,E$155)+'СЕТ СН'!$F$12</f>
        <v>151.21590409999999</v>
      </c>
      <c r="F172" s="36">
        <f>SUMIFS(СВЦЭМ!$E$33:$E$776,СВЦЭМ!$A$33:$A$776,$A172,СВЦЭМ!$B$33:$B$776,F$155)+'СЕТ СН'!$F$12</f>
        <v>152.59837601000001</v>
      </c>
      <c r="G172" s="36">
        <f>SUMIFS(СВЦЭМ!$E$33:$E$776,СВЦЭМ!$A$33:$A$776,$A172,СВЦЭМ!$B$33:$B$776,G$155)+'СЕТ СН'!$F$12</f>
        <v>149.41752528999999</v>
      </c>
      <c r="H172" s="36">
        <f>SUMIFS(СВЦЭМ!$E$33:$E$776,СВЦЭМ!$A$33:$A$776,$A172,СВЦЭМ!$B$33:$B$776,H$155)+'СЕТ СН'!$F$12</f>
        <v>138.58002827999999</v>
      </c>
      <c r="I172" s="36">
        <f>SUMIFS(СВЦЭМ!$E$33:$E$776,СВЦЭМ!$A$33:$A$776,$A172,СВЦЭМ!$B$33:$B$776,I$155)+'СЕТ СН'!$F$12</f>
        <v>126.45941522</v>
      </c>
      <c r="J172" s="36">
        <f>SUMIFS(СВЦЭМ!$E$33:$E$776,СВЦЭМ!$A$33:$A$776,$A172,СВЦЭМ!$B$33:$B$776,J$155)+'СЕТ СН'!$F$12</f>
        <v>118.87836679999999</v>
      </c>
      <c r="K172" s="36">
        <f>SUMIFS(СВЦЭМ!$E$33:$E$776,СВЦЭМ!$A$33:$A$776,$A172,СВЦЭМ!$B$33:$B$776,K$155)+'СЕТ СН'!$F$12</f>
        <v>113.8872914</v>
      </c>
      <c r="L172" s="36">
        <f>SUMIFS(СВЦЭМ!$E$33:$E$776,СВЦЭМ!$A$33:$A$776,$A172,СВЦЭМ!$B$33:$B$776,L$155)+'СЕТ СН'!$F$12</f>
        <v>116.15685123999999</v>
      </c>
      <c r="M172" s="36">
        <f>SUMIFS(СВЦЭМ!$E$33:$E$776,СВЦЭМ!$A$33:$A$776,$A172,СВЦЭМ!$B$33:$B$776,M$155)+'СЕТ СН'!$F$12</f>
        <v>108.67351984</v>
      </c>
      <c r="N172" s="36">
        <f>SUMIFS(СВЦЭМ!$E$33:$E$776,СВЦЭМ!$A$33:$A$776,$A172,СВЦЭМ!$B$33:$B$776,N$155)+'СЕТ СН'!$F$12</f>
        <v>99.970912679999998</v>
      </c>
      <c r="O172" s="36">
        <f>SUMIFS(СВЦЭМ!$E$33:$E$776,СВЦЭМ!$A$33:$A$776,$A172,СВЦЭМ!$B$33:$B$776,O$155)+'СЕТ СН'!$F$12</f>
        <v>96.232297239999994</v>
      </c>
      <c r="P172" s="36">
        <f>SUMIFS(СВЦЭМ!$E$33:$E$776,СВЦЭМ!$A$33:$A$776,$A172,СВЦЭМ!$B$33:$B$776,P$155)+'СЕТ СН'!$F$12</f>
        <v>96.427306869999995</v>
      </c>
      <c r="Q172" s="36">
        <f>SUMIFS(СВЦЭМ!$E$33:$E$776,СВЦЭМ!$A$33:$A$776,$A172,СВЦЭМ!$B$33:$B$776,Q$155)+'СЕТ СН'!$F$12</f>
        <v>97.200606870000001</v>
      </c>
      <c r="R172" s="36">
        <f>SUMIFS(СВЦЭМ!$E$33:$E$776,СВЦЭМ!$A$33:$A$776,$A172,СВЦЭМ!$B$33:$B$776,R$155)+'СЕТ СН'!$F$12</f>
        <v>97.605918869999996</v>
      </c>
      <c r="S172" s="36">
        <f>SUMIFS(СВЦЭМ!$E$33:$E$776,СВЦЭМ!$A$33:$A$776,$A172,СВЦЭМ!$B$33:$B$776,S$155)+'СЕТ СН'!$F$12</f>
        <v>96.061820389999994</v>
      </c>
      <c r="T172" s="36">
        <f>SUMIFS(СВЦЭМ!$E$33:$E$776,СВЦЭМ!$A$33:$A$776,$A172,СВЦЭМ!$B$33:$B$776,T$155)+'СЕТ СН'!$F$12</f>
        <v>94.369794350000006</v>
      </c>
      <c r="U172" s="36">
        <f>SUMIFS(СВЦЭМ!$E$33:$E$776,СВЦЭМ!$A$33:$A$776,$A172,СВЦЭМ!$B$33:$B$776,U$155)+'СЕТ СН'!$F$12</f>
        <v>93.680598950000004</v>
      </c>
      <c r="V172" s="36">
        <f>SUMIFS(СВЦЭМ!$E$33:$E$776,СВЦЭМ!$A$33:$A$776,$A172,СВЦЭМ!$B$33:$B$776,V$155)+'СЕТ СН'!$F$12</f>
        <v>96.029925860000006</v>
      </c>
      <c r="W172" s="36">
        <f>SUMIFS(СВЦЭМ!$E$33:$E$776,СВЦЭМ!$A$33:$A$776,$A172,СВЦЭМ!$B$33:$B$776,W$155)+'СЕТ СН'!$F$12</f>
        <v>93.367253550000001</v>
      </c>
      <c r="X172" s="36">
        <f>SUMIFS(СВЦЭМ!$E$33:$E$776,СВЦЭМ!$A$33:$A$776,$A172,СВЦЭМ!$B$33:$B$776,X$155)+'СЕТ СН'!$F$12</f>
        <v>101.66465617999999</v>
      </c>
      <c r="Y172" s="36">
        <f>SUMIFS(СВЦЭМ!$E$33:$E$776,СВЦЭМ!$A$33:$A$776,$A172,СВЦЭМ!$B$33:$B$776,Y$155)+'СЕТ СН'!$F$12</f>
        <v>117.69746782</v>
      </c>
    </row>
    <row r="173" spans="1:25" ht="15.75" x14ac:dyDescent="0.2">
      <c r="A173" s="35">
        <f t="shared" si="4"/>
        <v>44092</v>
      </c>
      <c r="B173" s="36">
        <f>SUMIFS(СВЦЭМ!$E$33:$E$776,СВЦЭМ!$A$33:$A$776,$A173,СВЦЭМ!$B$33:$B$776,B$155)+'СЕТ СН'!$F$12</f>
        <v>138.14874703999999</v>
      </c>
      <c r="C173" s="36">
        <f>SUMIFS(СВЦЭМ!$E$33:$E$776,СВЦЭМ!$A$33:$A$776,$A173,СВЦЭМ!$B$33:$B$776,C$155)+'СЕТ СН'!$F$12</f>
        <v>146.92050186</v>
      </c>
      <c r="D173" s="36">
        <f>SUMIFS(СВЦЭМ!$E$33:$E$776,СВЦЭМ!$A$33:$A$776,$A173,СВЦЭМ!$B$33:$B$776,D$155)+'СЕТ СН'!$F$12</f>
        <v>155.7793849</v>
      </c>
      <c r="E173" s="36">
        <f>SUMIFS(СВЦЭМ!$E$33:$E$776,СВЦЭМ!$A$33:$A$776,$A173,СВЦЭМ!$B$33:$B$776,E$155)+'СЕТ СН'!$F$12</f>
        <v>162.48018271999999</v>
      </c>
      <c r="F173" s="36">
        <f>SUMIFS(СВЦЭМ!$E$33:$E$776,СВЦЭМ!$A$33:$A$776,$A173,СВЦЭМ!$B$33:$B$776,F$155)+'СЕТ СН'!$F$12</f>
        <v>165.86553096</v>
      </c>
      <c r="G173" s="36">
        <f>SUMIFS(СВЦЭМ!$E$33:$E$776,СВЦЭМ!$A$33:$A$776,$A173,СВЦЭМ!$B$33:$B$776,G$155)+'СЕТ СН'!$F$12</f>
        <v>160.08245812000001</v>
      </c>
      <c r="H173" s="36">
        <f>SUMIFS(СВЦЭМ!$E$33:$E$776,СВЦЭМ!$A$33:$A$776,$A173,СВЦЭМ!$B$33:$B$776,H$155)+'СЕТ СН'!$F$12</f>
        <v>150.73859906000001</v>
      </c>
      <c r="I173" s="36">
        <f>SUMIFS(СВЦЭМ!$E$33:$E$776,СВЦЭМ!$A$33:$A$776,$A173,СВЦЭМ!$B$33:$B$776,I$155)+'СЕТ СН'!$F$12</f>
        <v>142.16048246</v>
      </c>
      <c r="J173" s="36">
        <f>SUMIFS(СВЦЭМ!$E$33:$E$776,СВЦЭМ!$A$33:$A$776,$A173,СВЦЭМ!$B$33:$B$776,J$155)+'СЕТ СН'!$F$12</f>
        <v>135.95924127000001</v>
      </c>
      <c r="K173" s="36">
        <f>SUMIFS(СВЦЭМ!$E$33:$E$776,СВЦЭМ!$A$33:$A$776,$A173,СВЦЭМ!$B$33:$B$776,K$155)+'СЕТ СН'!$F$12</f>
        <v>130.54340285999999</v>
      </c>
      <c r="L173" s="36">
        <f>SUMIFS(СВЦЭМ!$E$33:$E$776,СВЦЭМ!$A$33:$A$776,$A173,СВЦЭМ!$B$33:$B$776,L$155)+'СЕТ СН'!$F$12</f>
        <v>131.10592575000001</v>
      </c>
      <c r="M173" s="36">
        <f>SUMIFS(СВЦЭМ!$E$33:$E$776,СВЦЭМ!$A$33:$A$776,$A173,СВЦЭМ!$B$33:$B$776,M$155)+'СЕТ СН'!$F$12</f>
        <v>121.74300787999999</v>
      </c>
      <c r="N173" s="36">
        <f>SUMIFS(СВЦЭМ!$E$33:$E$776,СВЦЭМ!$A$33:$A$776,$A173,СВЦЭМ!$B$33:$B$776,N$155)+'СЕТ СН'!$F$12</f>
        <v>111.53839284</v>
      </c>
      <c r="O173" s="36">
        <f>SUMIFS(СВЦЭМ!$E$33:$E$776,СВЦЭМ!$A$33:$A$776,$A173,СВЦЭМ!$B$33:$B$776,O$155)+'СЕТ СН'!$F$12</f>
        <v>105.18883031</v>
      </c>
      <c r="P173" s="36">
        <f>SUMIFS(СВЦЭМ!$E$33:$E$776,СВЦЭМ!$A$33:$A$776,$A173,СВЦЭМ!$B$33:$B$776,P$155)+'СЕТ СН'!$F$12</f>
        <v>111.8321753</v>
      </c>
      <c r="Q173" s="36">
        <f>SUMIFS(СВЦЭМ!$E$33:$E$776,СВЦЭМ!$A$33:$A$776,$A173,СВЦЭМ!$B$33:$B$776,Q$155)+'СЕТ СН'!$F$12</f>
        <v>110.8817294</v>
      </c>
      <c r="R173" s="36">
        <f>SUMIFS(СВЦЭМ!$E$33:$E$776,СВЦЭМ!$A$33:$A$776,$A173,СВЦЭМ!$B$33:$B$776,R$155)+'СЕТ СН'!$F$12</f>
        <v>106.59261449</v>
      </c>
      <c r="S173" s="36">
        <f>SUMIFS(СВЦЭМ!$E$33:$E$776,СВЦЭМ!$A$33:$A$776,$A173,СВЦЭМ!$B$33:$B$776,S$155)+'СЕТ СН'!$F$12</f>
        <v>105.29241759</v>
      </c>
      <c r="T173" s="36">
        <f>SUMIFS(СВЦЭМ!$E$33:$E$776,СВЦЭМ!$A$33:$A$776,$A173,СВЦЭМ!$B$33:$B$776,T$155)+'СЕТ СН'!$F$12</f>
        <v>103.72849951000001</v>
      </c>
      <c r="U173" s="36">
        <f>SUMIFS(СВЦЭМ!$E$33:$E$776,СВЦЭМ!$A$33:$A$776,$A173,СВЦЭМ!$B$33:$B$776,U$155)+'СЕТ СН'!$F$12</f>
        <v>100.8370645</v>
      </c>
      <c r="V173" s="36">
        <f>SUMIFS(СВЦЭМ!$E$33:$E$776,СВЦЭМ!$A$33:$A$776,$A173,СВЦЭМ!$B$33:$B$776,V$155)+'СЕТ СН'!$F$12</f>
        <v>101.41236919000001</v>
      </c>
      <c r="W173" s="36">
        <f>SUMIFS(СВЦЭМ!$E$33:$E$776,СВЦЭМ!$A$33:$A$776,$A173,СВЦЭМ!$B$33:$B$776,W$155)+'СЕТ СН'!$F$12</f>
        <v>101.25029542</v>
      </c>
      <c r="X173" s="36">
        <f>SUMIFS(СВЦЭМ!$E$33:$E$776,СВЦЭМ!$A$33:$A$776,$A173,СВЦЭМ!$B$33:$B$776,X$155)+'СЕТ СН'!$F$12</f>
        <v>109.3324264</v>
      </c>
      <c r="Y173" s="36">
        <f>SUMIFS(СВЦЭМ!$E$33:$E$776,СВЦЭМ!$A$33:$A$776,$A173,СВЦЭМ!$B$33:$B$776,Y$155)+'СЕТ СН'!$F$12</f>
        <v>125.05611281</v>
      </c>
    </row>
    <row r="174" spans="1:25" ht="15.75" x14ac:dyDescent="0.2">
      <c r="A174" s="35">
        <f t="shared" si="4"/>
        <v>44093</v>
      </c>
      <c r="B174" s="36">
        <f>SUMIFS(СВЦЭМ!$E$33:$E$776,СВЦЭМ!$A$33:$A$776,$A174,СВЦЭМ!$B$33:$B$776,B$155)+'СЕТ СН'!$F$12</f>
        <v>142.34003888000001</v>
      </c>
      <c r="C174" s="36">
        <f>SUMIFS(СВЦЭМ!$E$33:$E$776,СВЦЭМ!$A$33:$A$776,$A174,СВЦЭМ!$B$33:$B$776,C$155)+'СЕТ СН'!$F$12</f>
        <v>149.14747148999999</v>
      </c>
      <c r="D174" s="36">
        <f>SUMIFS(СВЦЭМ!$E$33:$E$776,СВЦЭМ!$A$33:$A$776,$A174,СВЦЭМ!$B$33:$B$776,D$155)+'СЕТ СН'!$F$12</f>
        <v>153.57480722</v>
      </c>
      <c r="E174" s="36">
        <f>SUMIFS(СВЦЭМ!$E$33:$E$776,СВЦЭМ!$A$33:$A$776,$A174,СВЦЭМ!$B$33:$B$776,E$155)+'СЕТ СН'!$F$12</f>
        <v>157.38357744000001</v>
      </c>
      <c r="F174" s="36">
        <f>SUMIFS(СВЦЭМ!$E$33:$E$776,СВЦЭМ!$A$33:$A$776,$A174,СВЦЭМ!$B$33:$B$776,F$155)+'СЕТ СН'!$F$12</f>
        <v>158.09624314000001</v>
      </c>
      <c r="G174" s="36">
        <f>SUMIFS(СВЦЭМ!$E$33:$E$776,СВЦЭМ!$A$33:$A$776,$A174,СВЦЭМ!$B$33:$B$776,G$155)+'СЕТ СН'!$F$12</f>
        <v>155.76134266</v>
      </c>
      <c r="H174" s="36">
        <f>SUMIFS(СВЦЭМ!$E$33:$E$776,СВЦЭМ!$A$33:$A$776,$A174,СВЦЭМ!$B$33:$B$776,H$155)+'СЕТ СН'!$F$12</f>
        <v>150.17205501000001</v>
      </c>
      <c r="I174" s="36">
        <f>SUMIFS(СВЦЭМ!$E$33:$E$776,СВЦЭМ!$A$33:$A$776,$A174,СВЦЭМ!$B$33:$B$776,I$155)+'СЕТ СН'!$F$12</f>
        <v>144.42066022</v>
      </c>
      <c r="J174" s="36">
        <f>SUMIFS(СВЦЭМ!$E$33:$E$776,СВЦЭМ!$A$33:$A$776,$A174,СВЦЭМ!$B$33:$B$776,J$155)+'СЕТ СН'!$F$12</f>
        <v>133.62042703</v>
      </c>
      <c r="K174" s="36">
        <f>SUMIFS(СВЦЭМ!$E$33:$E$776,СВЦЭМ!$A$33:$A$776,$A174,СВЦЭМ!$B$33:$B$776,K$155)+'СЕТ СН'!$F$12</f>
        <v>126.59613699000001</v>
      </c>
      <c r="L174" s="36">
        <f>SUMIFS(СВЦЭМ!$E$33:$E$776,СВЦЭМ!$A$33:$A$776,$A174,СВЦЭМ!$B$33:$B$776,L$155)+'СЕТ СН'!$F$12</f>
        <v>122.67700913</v>
      </c>
      <c r="M174" s="36">
        <f>SUMIFS(СВЦЭМ!$E$33:$E$776,СВЦЭМ!$A$33:$A$776,$A174,СВЦЭМ!$B$33:$B$776,M$155)+'СЕТ СН'!$F$12</f>
        <v>114.44512678</v>
      </c>
      <c r="N174" s="36">
        <f>SUMIFS(СВЦЭМ!$E$33:$E$776,СВЦЭМ!$A$33:$A$776,$A174,СВЦЭМ!$B$33:$B$776,N$155)+'СЕТ СН'!$F$12</f>
        <v>106.59271382</v>
      </c>
      <c r="O174" s="36">
        <f>SUMIFS(СВЦЭМ!$E$33:$E$776,СВЦЭМ!$A$33:$A$776,$A174,СВЦЭМ!$B$33:$B$776,O$155)+'СЕТ СН'!$F$12</f>
        <v>105.91924164</v>
      </c>
      <c r="P174" s="36">
        <f>SUMIFS(СВЦЭМ!$E$33:$E$776,СВЦЭМ!$A$33:$A$776,$A174,СВЦЭМ!$B$33:$B$776,P$155)+'СЕТ СН'!$F$12</f>
        <v>107.8196562</v>
      </c>
      <c r="Q174" s="36">
        <f>SUMIFS(СВЦЭМ!$E$33:$E$776,СВЦЭМ!$A$33:$A$776,$A174,СВЦЭМ!$B$33:$B$776,Q$155)+'СЕТ СН'!$F$12</f>
        <v>104.19215154</v>
      </c>
      <c r="R174" s="36">
        <f>SUMIFS(СВЦЭМ!$E$33:$E$776,СВЦЭМ!$A$33:$A$776,$A174,СВЦЭМ!$B$33:$B$776,R$155)+'СЕТ СН'!$F$12</f>
        <v>101.58552621</v>
      </c>
      <c r="S174" s="36">
        <f>SUMIFS(СВЦЭМ!$E$33:$E$776,СВЦЭМ!$A$33:$A$776,$A174,СВЦЭМ!$B$33:$B$776,S$155)+'СЕТ СН'!$F$12</f>
        <v>102.71621456</v>
      </c>
      <c r="T174" s="36">
        <f>SUMIFS(СВЦЭМ!$E$33:$E$776,СВЦЭМ!$A$33:$A$776,$A174,СВЦЭМ!$B$33:$B$776,T$155)+'СЕТ СН'!$F$12</f>
        <v>104.79822579</v>
      </c>
      <c r="U174" s="36">
        <f>SUMIFS(СВЦЭМ!$E$33:$E$776,СВЦЭМ!$A$33:$A$776,$A174,СВЦЭМ!$B$33:$B$776,U$155)+'СЕТ СН'!$F$12</f>
        <v>104.43923612</v>
      </c>
      <c r="V174" s="36">
        <f>SUMIFS(СВЦЭМ!$E$33:$E$776,СВЦЭМ!$A$33:$A$776,$A174,СВЦЭМ!$B$33:$B$776,V$155)+'СЕТ СН'!$F$12</f>
        <v>106.55308659000001</v>
      </c>
      <c r="W174" s="36">
        <f>SUMIFS(СВЦЭМ!$E$33:$E$776,СВЦЭМ!$A$33:$A$776,$A174,СВЦЭМ!$B$33:$B$776,W$155)+'СЕТ СН'!$F$12</f>
        <v>105.66611618</v>
      </c>
      <c r="X174" s="36">
        <f>SUMIFS(СВЦЭМ!$E$33:$E$776,СВЦЭМ!$A$33:$A$776,$A174,СВЦЭМ!$B$33:$B$776,X$155)+'СЕТ СН'!$F$12</f>
        <v>110.30782911999999</v>
      </c>
      <c r="Y174" s="36">
        <f>SUMIFS(СВЦЭМ!$E$33:$E$776,СВЦЭМ!$A$33:$A$776,$A174,СВЦЭМ!$B$33:$B$776,Y$155)+'СЕТ СН'!$F$12</f>
        <v>119.97813128999999</v>
      </c>
    </row>
    <row r="175" spans="1:25" ht="15.75" x14ac:dyDescent="0.2">
      <c r="A175" s="35">
        <f t="shared" si="4"/>
        <v>44094</v>
      </c>
      <c r="B175" s="36">
        <f>SUMIFS(СВЦЭМ!$E$33:$E$776,СВЦЭМ!$A$33:$A$776,$A175,СВЦЭМ!$B$33:$B$776,B$155)+'СЕТ СН'!$F$12</f>
        <v>129.35237229000001</v>
      </c>
      <c r="C175" s="36">
        <f>SUMIFS(СВЦЭМ!$E$33:$E$776,СВЦЭМ!$A$33:$A$776,$A175,СВЦЭМ!$B$33:$B$776,C$155)+'СЕТ СН'!$F$12</f>
        <v>135.47640784999999</v>
      </c>
      <c r="D175" s="36">
        <f>SUMIFS(СВЦЭМ!$E$33:$E$776,СВЦЭМ!$A$33:$A$776,$A175,СВЦЭМ!$B$33:$B$776,D$155)+'СЕТ СН'!$F$12</f>
        <v>141.90355779999999</v>
      </c>
      <c r="E175" s="36">
        <f>SUMIFS(СВЦЭМ!$E$33:$E$776,СВЦЭМ!$A$33:$A$776,$A175,СВЦЭМ!$B$33:$B$776,E$155)+'СЕТ СН'!$F$12</f>
        <v>147.58477207999999</v>
      </c>
      <c r="F175" s="36">
        <f>SUMIFS(СВЦЭМ!$E$33:$E$776,СВЦЭМ!$A$33:$A$776,$A175,СВЦЭМ!$B$33:$B$776,F$155)+'СЕТ СН'!$F$12</f>
        <v>148.99139417999999</v>
      </c>
      <c r="G175" s="36">
        <f>SUMIFS(СВЦЭМ!$E$33:$E$776,СВЦЭМ!$A$33:$A$776,$A175,СВЦЭМ!$B$33:$B$776,G$155)+'СЕТ СН'!$F$12</f>
        <v>146.85625715</v>
      </c>
      <c r="H175" s="36">
        <f>SUMIFS(СВЦЭМ!$E$33:$E$776,СВЦЭМ!$A$33:$A$776,$A175,СВЦЭМ!$B$33:$B$776,H$155)+'СЕТ СН'!$F$12</f>
        <v>143.26079966</v>
      </c>
      <c r="I175" s="36">
        <f>SUMIFS(СВЦЭМ!$E$33:$E$776,СВЦЭМ!$A$33:$A$776,$A175,СВЦЭМ!$B$33:$B$776,I$155)+'СЕТ СН'!$F$12</f>
        <v>134.72894162</v>
      </c>
      <c r="J175" s="36">
        <f>SUMIFS(СВЦЭМ!$E$33:$E$776,СВЦЭМ!$A$33:$A$776,$A175,СВЦЭМ!$B$33:$B$776,J$155)+'СЕТ СН'!$F$12</f>
        <v>126.2824471</v>
      </c>
      <c r="K175" s="36">
        <f>SUMIFS(СВЦЭМ!$E$33:$E$776,СВЦЭМ!$A$33:$A$776,$A175,СВЦЭМ!$B$33:$B$776,K$155)+'СЕТ СН'!$F$12</f>
        <v>123.53931453</v>
      </c>
      <c r="L175" s="36">
        <f>SUMIFS(СВЦЭМ!$E$33:$E$776,СВЦЭМ!$A$33:$A$776,$A175,СВЦЭМ!$B$33:$B$776,L$155)+'СЕТ СН'!$F$12</f>
        <v>123.01312043</v>
      </c>
      <c r="M175" s="36">
        <f>SUMIFS(СВЦЭМ!$E$33:$E$776,СВЦЭМ!$A$33:$A$776,$A175,СВЦЭМ!$B$33:$B$776,M$155)+'СЕТ СН'!$F$12</f>
        <v>116.89809278</v>
      </c>
      <c r="N175" s="36">
        <f>SUMIFS(СВЦЭМ!$E$33:$E$776,СВЦЭМ!$A$33:$A$776,$A175,СВЦЭМ!$B$33:$B$776,N$155)+'СЕТ СН'!$F$12</f>
        <v>111.42463671</v>
      </c>
      <c r="O175" s="36">
        <f>SUMIFS(СВЦЭМ!$E$33:$E$776,СВЦЭМ!$A$33:$A$776,$A175,СВЦЭМ!$B$33:$B$776,O$155)+'СЕТ СН'!$F$12</f>
        <v>112.18732593</v>
      </c>
      <c r="P175" s="36">
        <f>SUMIFS(СВЦЭМ!$E$33:$E$776,СВЦЭМ!$A$33:$A$776,$A175,СВЦЭМ!$B$33:$B$776,P$155)+'СЕТ СН'!$F$12</f>
        <v>110.86298489000001</v>
      </c>
      <c r="Q175" s="36">
        <f>SUMIFS(СВЦЭМ!$E$33:$E$776,СВЦЭМ!$A$33:$A$776,$A175,СВЦЭМ!$B$33:$B$776,Q$155)+'СЕТ СН'!$F$12</f>
        <v>111.05047144</v>
      </c>
      <c r="R175" s="36">
        <f>SUMIFS(СВЦЭМ!$E$33:$E$776,СВЦЭМ!$A$33:$A$776,$A175,СВЦЭМ!$B$33:$B$776,R$155)+'СЕТ СН'!$F$12</f>
        <v>110.71021147</v>
      </c>
      <c r="S175" s="36">
        <f>SUMIFS(СВЦЭМ!$E$33:$E$776,СВЦЭМ!$A$33:$A$776,$A175,СВЦЭМ!$B$33:$B$776,S$155)+'СЕТ СН'!$F$12</f>
        <v>112.91147942000001</v>
      </c>
      <c r="T175" s="36">
        <f>SUMIFS(СВЦЭМ!$E$33:$E$776,СВЦЭМ!$A$33:$A$776,$A175,СВЦЭМ!$B$33:$B$776,T$155)+'СЕТ СН'!$F$12</f>
        <v>115.74625909</v>
      </c>
      <c r="U175" s="36">
        <f>SUMIFS(СВЦЭМ!$E$33:$E$776,СВЦЭМ!$A$33:$A$776,$A175,СВЦЭМ!$B$33:$B$776,U$155)+'СЕТ СН'!$F$12</f>
        <v>118.84960565999999</v>
      </c>
      <c r="V175" s="36">
        <f>SUMIFS(СВЦЭМ!$E$33:$E$776,СВЦЭМ!$A$33:$A$776,$A175,СВЦЭМ!$B$33:$B$776,V$155)+'СЕТ СН'!$F$12</f>
        <v>121.3260839</v>
      </c>
      <c r="W175" s="36">
        <f>SUMIFS(СВЦЭМ!$E$33:$E$776,СВЦЭМ!$A$33:$A$776,$A175,СВЦЭМ!$B$33:$B$776,W$155)+'СЕТ СН'!$F$12</f>
        <v>119.05008402999999</v>
      </c>
      <c r="X175" s="36">
        <f>SUMIFS(СВЦЭМ!$E$33:$E$776,СВЦЭМ!$A$33:$A$776,$A175,СВЦЭМ!$B$33:$B$776,X$155)+'СЕТ СН'!$F$12</f>
        <v>114.38101229</v>
      </c>
      <c r="Y175" s="36">
        <f>SUMIFS(СВЦЭМ!$E$33:$E$776,СВЦЭМ!$A$33:$A$776,$A175,СВЦЭМ!$B$33:$B$776,Y$155)+'СЕТ СН'!$F$12</f>
        <v>128.42353965999999</v>
      </c>
    </row>
    <row r="176" spans="1:25" ht="15.75" x14ac:dyDescent="0.2">
      <c r="A176" s="35">
        <f t="shared" si="4"/>
        <v>44095</v>
      </c>
      <c r="B176" s="36">
        <f>SUMIFS(СВЦЭМ!$E$33:$E$776,СВЦЭМ!$A$33:$A$776,$A176,СВЦЭМ!$B$33:$B$776,B$155)+'СЕТ СН'!$F$12</f>
        <v>134.10360803</v>
      </c>
      <c r="C176" s="36">
        <f>SUMIFS(СВЦЭМ!$E$33:$E$776,СВЦЭМ!$A$33:$A$776,$A176,СВЦЭМ!$B$33:$B$776,C$155)+'СЕТ СН'!$F$12</f>
        <v>135.71816275</v>
      </c>
      <c r="D176" s="36">
        <f>SUMIFS(СВЦЭМ!$E$33:$E$776,СВЦЭМ!$A$33:$A$776,$A176,СВЦЭМ!$B$33:$B$776,D$155)+'СЕТ СН'!$F$12</f>
        <v>137.20907406000001</v>
      </c>
      <c r="E176" s="36">
        <f>SUMIFS(СВЦЭМ!$E$33:$E$776,СВЦЭМ!$A$33:$A$776,$A176,СВЦЭМ!$B$33:$B$776,E$155)+'СЕТ СН'!$F$12</f>
        <v>141.01362039</v>
      </c>
      <c r="F176" s="36">
        <f>SUMIFS(СВЦЭМ!$E$33:$E$776,СВЦЭМ!$A$33:$A$776,$A176,СВЦЭМ!$B$33:$B$776,F$155)+'СЕТ СН'!$F$12</f>
        <v>141.0286902</v>
      </c>
      <c r="G176" s="36">
        <f>SUMIFS(СВЦЭМ!$E$33:$E$776,СВЦЭМ!$A$33:$A$776,$A176,СВЦЭМ!$B$33:$B$776,G$155)+'СЕТ СН'!$F$12</f>
        <v>138.38924542000001</v>
      </c>
      <c r="H176" s="36">
        <f>SUMIFS(СВЦЭМ!$E$33:$E$776,СВЦЭМ!$A$33:$A$776,$A176,СВЦЭМ!$B$33:$B$776,H$155)+'СЕТ СН'!$F$12</f>
        <v>130.12325362000001</v>
      </c>
      <c r="I176" s="36">
        <f>SUMIFS(СВЦЭМ!$E$33:$E$776,СВЦЭМ!$A$33:$A$776,$A176,СВЦЭМ!$B$33:$B$776,I$155)+'СЕТ СН'!$F$12</f>
        <v>120.5819955</v>
      </c>
      <c r="J176" s="36">
        <f>SUMIFS(СВЦЭМ!$E$33:$E$776,СВЦЭМ!$A$33:$A$776,$A176,СВЦЭМ!$B$33:$B$776,J$155)+'СЕТ СН'!$F$12</f>
        <v>113.58076655000001</v>
      </c>
      <c r="K176" s="36">
        <f>SUMIFS(СВЦЭМ!$E$33:$E$776,СВЦЭМ!$A$33:$A$776,$A176,СВЦЭМ!$B$33:$B$776,K$155)+'СЕТ СН'!$F$12</f>
        <v>110.87678578000001</v>
      </c>
      <c r="L176" s="36">
        <f>SUMIFS(СВЦЭМ!$E$33:$E$776,СВЦЭМ!$A$33:$A$776,$A176,СВЦЭМ!$B$33:$B$776,L$155)+'СЕТ СН'!$F$12</f>
        <v>113.88391498</v>
      </c>
      <c r="M176" s="36">
        <f>SUMIFS(СВЦЭМ!$E$33:$E$776,СВЦЭМ!$A$33:$A$776,$A176,СВЦЭМ!$B$33:$B$776,M$155)+'СЕТ СН'!$F$12</f>
        <v>108.11817019</v>
      </c>
      <c r="N176" s="36">
        <f>SUMIFS(СВЦЭМ!$E$33:$E$776,СВЦЭМ!$A$33:$A$776,$A176,СВЦЭМ!$B$33:$B$776,N$155)+'СЕТ СН'!$F$12</f>
        <v>100.16726067</v>
      </c>
      <c r="O176" s="36">
        <f>SUMIFS(СВЦЭМ!$E$33:$E$776,СВЦЭМ!$A$33:$A$776,$A176,СВЦЭМ!$B$33:$B$776,O$155)+'СЕТ СН'!$F$12</f>
        <v>100.34558873</v>
      </c>
      <c r="P176" s="36">
        <f>SUMIFS(СВЦЭМ!$E$33:$E$776,СВЦЭМ!$A$33:$A$776,$A176,СВЦЭМ!$B$33:$B$776,P$155)+'СЕТ СН'!$F$12</f>
        <v>99.358123980000002</v>
      </c>
      <c r="Q176" s="36">
        <f>SUMIFS(СВЦЭМ!$E$33:$E$776,СВЦЭМ!$A$33:$A$776,$A176,СВЦЭМ!$B$33:$B$776,Q$155)+'СЕТ СН'!$F$12</f>
        <v>98.939541689999999</v>
      </c>
      <c r="R176" s="36">
        <f>SUMIFS(СВЦЭМ!$E$33:$E$776,СВЦЭМ!$A$33:$A$776,$A176,СВЦЭМ!$B$33:$B$776,R$155)+'СЕТ СН'!$F$12</f>
        <v>98.641549620000006</v>
      </c>
      <c r="S176" s="36">
        <f>SUMIFS(СВЦЭМ!$E$33:$E$776,СВЦЭМ!$A$33:$A$776,$A176,СВЦЭМ!$B$33:$B$776,S$155)+'СЕТ СН'!$F$12</f>
        <v>100.37573284</v>
      </c>
      <c r="T176" s="36">
        <f>SUMIFS(СВЦЭМ!$E$33:$E$776,СВЦЭМ!$A$33:$A$776,$A176,СВЦЭМ!$B$33:$B$776,T$155)+'СЕТ СН'!$F$12</f>
        <v>105.13409857000001</v>
      </c>
      <c r="U176" s="36">
        <f>SUMIFS(СВЦЭМ!$E$33:$E$776,СВЦЭМ!$A$33:$A$776,$A176,СВЦЭМ!$B$33:$B$776,U$155)+'СЕТ СН'!$F$12</f>
        <v>107.74266659</v>
      </c>
      <c r="V176" s="36">
        <f>SUMIFS(СВЦЭМ!$E$33:$E$776,СВЦЭМ!$A$33:$A$776,$A176,СВЦЭМ!$B$33:$B$776,V$155)+'СЕТ СН'!$F$12</f>
        <v>109.34129652</v>
      </c>
      <c r="W176" s="36">
        <f>SUMIFS(СВЦЭМ!$E$33:$E$776,СВЦЭМ!$A$33:$A$776,$A176,СВЦЭМ!$B$33:$B$776,W$155)+'СЕТ СН'!$F$12</f>
        <v>105.37979898</v>
      </c>
      <c r="X176" s="36">
        <f>SUMIFS(СВЦЭМ!$E$33:$E$776,СВЦЭМ!$A$33:$A$776,$A176,СВЦЭМ!$B$33:$B$776,X$155)+'СЕТ СН'!$F$12</f>
        <v>100.97932788999999</v>
      </c>
      <c r="Y176" s="36">
        <f>SUMIFS(СВЦЭМ!$E$33:$E$776,СВЦЭМ!$A$33:$A$776,$A176,СВЦЭМ!$B$33:$B$776,Y$155)+'СЕТ СН'!$F$12</f>
        <v>117.51887723</v>
      </c>
    </row>
    <row r="177" spans="1:27" ht="15.75" x14ac:dyDescent="0.2">
      <c r="A177" s="35">
        <f t="shared" si="4"/>
        <v>44096</v>
      </c>
      <c r="B177" s="36">
        <f>SUMIFS(СВЦЭМ!$E$33:$E$776,СВЦЭМ!$A$33:$A$776,$A177,СВЦЭМ!$B$33:$B$776,B$155)+'СЕТ СН'!$F$12</f>
        <v>135.03537802</v>
      </c>
      <c r="C177" s="36">
        <f>SUMIFS(СВЦЭМ!$E$33:$E$776,СВЦЭМ!$A$33:$A$776,$A177,СВЦЭМ!$B$33:$B$776,C$155)+'СЕТ СН'!$F$12</f>
        <v>142.33517823</v>
      </c>
      <c r="D177" s="36">
        <f>SUMIFS(СВЦЭМ!$E$33:$E$776,СВЦЭМ!$A$33:$A$776,$A177,СВЦЭМ!$B$33:$B$776,D$155)+'СЕТ СН'!$F$12</f>
        <v>145.93399857</v>
      </c>
      <c r="E177" s="36">
        <f>SUMIFS(СВЦЭМ!$E$33:$E$776,СВЦЭМ!$A$33:$A$776,$A177,СВЦЭМ!$B$33:$B$776,E$155)+'СЕТ СН'!$F$12</f>
        <v>149.83244632</v>
      </c>
      <c r="F177" s="36">
        <f>SUMIFS(СВЦЭМ!$E$33:$E$776,СВЦЭМ!$A$33:$A$776,$A177,СВЦЭМ!$B$33:$B$776,F$155)+'СЕТ СН'!$F$12</f>
        <v>146.95566403999999</v>
      </c>
      <c r="G177" s="36">
        <f>SUMIFS(СВЦЭМ!$E$33:$E$776,СВЦЭМ!$A$33:$A$776,$A177,СВЦЭМ!$B$33:$B$776,G$155)+'СЕТ СН'!$F$12</f>
        <v>142.37007703</v>
      </c>
      <c r="H177" s="36">
        <f>SUMIFS(СВЦЭМ!$E$33:$E$776,СВЦЭМ!$A$33:$A$776,$A177,СВЦЭМ!$B$33:$B$776,H$155)+'СЕТ СН'!$F$12</f>
        <v>134.99087402000001</v>
      </c>
      <c r="I177" s="36">
        <f>SUMIFS(СВЦЭМ!$E$33:$E$776,СВЦЭМ!$A$33:$A$776,$A177,СВЦЭМ!$B$33:$B$776,I$155)+'СЕТ СН'!$F$12</f>
        <v>129.52585776999999</v>
      </c>
      <c r="J177" s="36">
        <f>SUMIFS(СВЦЭМ!$E$33:$E$776,СВЦЭМ!$A$33:$A$776,$A177,СВЦЭМ!$B$33:$B$776,J$155)+'СЕТ СН'!$F$12</f>
        <v>123.91973926</v>
      </c>
      <c r="K177" s="36">
        <f>SUMIFS(СВЦЭМ!$E$33:$E$776,СВЦЭМ!$A$33:$A$776,$A177,СВЦЭМ!$B$33:$B$776,K$155)+'СЕТ СН'!$F$12</f>
        <v>121.99073228</v>
      </c>
      <c r="L177" s="36">
        <f>SUMIFS(СВЦЭМ!$E$33:$E$776,СВЦЭМ!$A$33:$A$776,$A177,СВЦЭМ!$B$33:$B$776,L$155)+'СЕТ СН'!$F$12</f>
        <v>121.88414709</v>
      </c>
      <c r="M177" s="36">
        <f>SUMIFS(СВЦЭМ!$E$33:$E$776,СВЦЭМ!$A$33:$A$776,$A177,СВЦЭМ!$B$33:$B$776,M$155)+'СЕТ СН'!$F$12</f>
        <v>117.11237305</v>
      </c>
      <c r="N177" s="36">
        <f>SUMIFS(СВЦЭМ!$E$33:$E$776,СВЦЭМ!$A$33:$A$776,$A177,СВЦЭМ!$B$33:$B$776,N$155)+'СЕТ СН'!$F$12</f>
        <v>107.74011609</v>
      </c>
      <c r="O177" s="36">
        <f>SUMIFS(СВЦЭМ!$E$33:$E$776,СВЦЭМ!$A$33:$A$776,$A177,СВЦЭМ!$B$33:$B$776,O$155)+'СЕТ СН'!$F$12</f>
        <v>105.84547212</v>
      </c>
      <c r="P177" s="36">
        <f>SUMIFS(СВЦЭМ!$E$33:$E$776,СВЦЭМ!$A$33:$A$776,$A177,СВЦЭМ!$B$33:$B$776,P$155)+'СЕТ СН'!$F$12</f>
        <v>105.03464269</v>
      </c>
      <c r="Q177" s="36">
        <f>SUMIFS(СВЦЭМ!$E$33:$E$776,СВЦЭМ!$A$33:$A$776,$A177,СВЦЭМ!$B$33:$B$776,Q$155)+'СЕТ СН'!$F$12</f>
        <v>105.43886265</v>
      </c>
      <c r="R177" s="36">
        <f>SUMIFS(СВЦЭМ!$E$33:$E$776,СВЦЭМ!$A$33:$A$776,$A177,СВЦЭМ!$B$33:$B$776,R$155)+'СЕТ СН'!$F$12</f>
        <v>105.07904118</v>
      </c>
      <c r="S177" s="36">
        <f>SUMIFS(СВЦЭМ!$E$33:$E$776,СВЦЭМ!$A$33:$A$776,$A177,СВЦЭМ!$B$33:$B$776,S$155)+'СЕТ СН'!$F$12</f>
        <v>106.30212066999999</v>
      </c>
      <c r="T177" s="36">
        <f>SUMIFS(СВЦЭМ!$E$33:$E$776,СВЦЭМ!$A$33:$A$776,$A177,СВЦЭМ!$B$33:$B$776,T$155)+'СЕТ СН'!$F$12</f>
        <v>108.18833868999999</v>
      </c>
      <c r="U177" s="36">
        <f>SUMIFS(СВЦЭМ!$E$33:$E$776,СВЦЭМ!$A$33:$A$776,$A177,СВЦЭМ!$B$33:$B$776,U$155)+'СЕТ СН'!$F$12</f>
        <v>112.66066377</v>
      </c>
      <c r="V177" s="36">
        <f>SUMIFS(СВЦЭМ!$E$33:$E$776,СВЦЭМ!$A$33:$A$776,$A177,СВЦЭМ!$B$33:$B$776,V$155)+'СЕТ СН'!$F$12</f>
        <v>112.72548</v>
      </c>
      <c r="W177" s="36">
        <f>SUMIFS(СВЦЭМ!$E$33:$E$776,СВЦЭМ!$A$33:$A$776,$A177,СВЦЭМ!$B$33:$B$776,W$155)+'СЕТ СН'!$F$12</f>
        <v>110.4405665</v>
      </c>
      <c r="X177" s="36">
        <f>SUMIFS(СВЦЭМ!$E$33:$E$776,СВЦЭМ!$A$33:$A$776,$A177,СВЦЭМ!$B$33:$B$776,X$155)+'СЕТ СН'!$F$12</f>
        <v>109.93425549</v>
      </c>
      <c r="Y177" s="36">
        <f>SUMIFS(СВЦЭМ!$E$33:$E$776,СВЦЭМ!$A$33:$A$776,$A177,СВЦЭМ!$B$33:$B$776,Y$155)+'СЕТ СН'!$F$12</f>
        <v>123.84057601000001</v>
      </c>
    </row>
    <row r="178" spans="1:27" ht="15.75" x14ac:dyDescent="0.2">
      <c r="A178" s="35">
        <f t="shared" si="4"/>
        <v>44097</v>
      </c>
      <c r="B178" s="36">
        <f>SUMIFS(СВЦЭМ!$E$33:$E$776,СВЦЭМ!$A$33:$A$776,$A178,СВЦЭМ!$B$33:$B$776,B$155)+'СЕТ СН'!$F$12</f>
        <v>133.28056040000001</v>
      </c>
      <c r="C178" s="36">
        <f>SUMIFS(СВЦЭМ!$E$33:$E$776,СВЦЭМ!$A$33:$A$776,$A178,СВЦЭМ!$B$33:$B$776,C$155)+'СЕТ СН'!$F$12</f>
        <v>140.12389708000001</v>
      </c>
      <c r="D178" s="36">
        <f>SUMIFS(СВЦЭМ!$E$33:$E$776,СВЦЭМ!$A$33:$A$776,$A178,СВЦЭМ!$B$33:$B$776,D$155)+'СЕТ СН'!$F$12</f>
        <v>142.91239408999999</v>
      </c>
      <c r="E178" s="36">
        <f>SUMIFS(СВЦЭМ!$E$33:$E$776,СВЦЭМ!$A$33:$A$776,$A178,СВЦЭМ!$B$33:$B$776,E$155)+'СЕТ СН'!$F$12</f>
        <v>146.35082510000001</v>
      </c>
      <c r="F178" s="36">
        <f>SUMIFS(СВЦЭМ!$E$33:$E$776,СВЦЭМ!$A$33:$A$776,$A178,СВЦЭМ!$B$33:$B$776,F$155)+'СЕТ СН'!$F$12</f>
        <v>148.05696220999999</v>
      </c>
      <c r="G178" s="36">
        <f>SUMIFS(СВЦЭМ!$E$33:$E$776,СВЦЭМ!$A$33:$A$776,$A178,СВЦЭМ!$B$33:$B$776,G$155)+'СЕТ СН'!$F$12</f>
        <v>144.35265261000001</v>
      </c>
      <c r="H178" s="36">
        <f>SUMIFS(СВЦЭМ!$E$33:$E$776,СВЦЭМ!$A$33:$A$776,$A178,СВЦЭМ!$B$33:$B$776,H$155)+'СЕТ СН'!$F$12</f>
        <v>134.50238393000001</v>
      </c>
      <c r="I178" s="36">
        <f>SUMIFS(СВЦЭМ!$E$33:$E$776,СВЦЭМ!$A$33:$A$776,$A178,СВЦЭМ!$B$33:$B$776,I$155)+'СЕТ СН'!$F$12</f>
        <v>123.80682204</v>
      </c>
      <c r="J178" s="36">
        <f>SUMIFS(СВЦЭМ!$E$33:$E$776,СВЦЭМ!$A$33:$A$776,$A178,СВЦЭМ!$B$33:$B$776,J$155)+'СЕТ СН'!$F$12</f>
        <v>118.48672679000001</v>
      </c>
      <c r="K178" s="36">
        <f>SUMIFS(СВЦЭМ!$E$33:$E$776,СВЦЭМ!$A$33:$A$776,$A178,СВЦЭМ!$B$33:$B$776,K$155)+'СЕТ СН'!$F$12</f>
        <v>117.67853282</v>
      </c>
      <c r="L178" s="36">
        <f>SUMIFS(СВЦЭМ!$E$33:$E$776,СВЦЭМ!$A$33:$A$776,$A178,СВЦЭМ!$B$33:$B$776,L$155)+'СЕТ СН'!$F$12</f>
        <v>116.43122624</v>
      </c>
      <c r="M178" s="36">
        <f>SUMIFS(СВЦЭМ!$E$33:$E$776,СВЦЭМ!$A$33:$A$776,$A178,СВЦЭМ!$B$33:$B$776,M$155)+'СЕТ СН'!$F$12</f>
        <v>108.80443341</v>
      </c>
      <c r="N178" s="36">
        <f>SUMIFS(СВЦЭМ!$E$33:$E$776,СВЦЭМ!$A$33:$A$776,$A178,СВЦЭМ!$B$33:$B$776,N$155)+'СЕТ СН'!$F$12</f>
        <v>107.8616588</v>
      </c>
      <c r="O178" s="36">
        <f>SUMIFS(СВЦЭМ!$E$33:$E$776,СВЦЭМ!$A$33:$A$776,$A178,СВЦЭМ!$B$33:$B$776,O$155)+'СЕТ СН'!$F$12</f>
        <v>107.59261293</v>
      </c>
      <c r="P178" s="36">
        <f>SUMIFS(СВЦЭМ!$E$33:$E$776,СВЦЭМ!$A$33:$A$776,$A178,СВЦЭМ!$B$33:$B$776,P$155)+'СЕТ СН'!$F$12</f>
        <v>106.70670294</v>
      </c>
      <c r="Q178" s="36">
        <f>SUMIFS(СВЦЭМ!$E$33:$E$776,СВЦЭМ!$A$33:$A$776,$A178,СВЦЭМ!$B$33:$B$776,Q$155)+'СЕТ СН'!$F$12</f>
        <v>106.72629843999999</v>
      </c>
      <c r="R178" s="36">
        <f>SUMIFS(СВЦЭМ!$E$33:$E$776,СВЦЭМ!$A$33:$A$776,$A178,СВЦЭМ!$B$33:$B$776,R$155)+'СЕТ СН'!$F$12</f>
        <v>105.91066198</v>
      </c>
      <c r="S178" s="36">
        <f>SUMIFS(СВЦЭМ!$E$33:$E$776,СВЦЭМ!$A$33:$A$776,$A178,СВЦЭМ!$B$33:$B$776,S$155)+'СЕТ СН'!$F$12</f>
        <v>107.14824461000001</v>
      </c>
      <c r="T178" s="36">
        <f>SUMIFS(СВЦЭМ!$E$33:$E$776,СВЦЭМ!$A$33:$A$776,$A178,СВЦЭМ!$B$33:$B$776,T$155)+'СЕТ СН'!$F$12</f>
        <v>107.65974909000001</v>
      </c>
      <c r="U178" s="36">
        <f>SUMIFS(СВЦЭМ!$E$33:$E$776,СВЦЭМ!$A$33:$A$776,$A178,СВЦЭМ!$B$33:$B$776,U$155)+'СЕТ СН'!$F$12</f>
        <v>110.98501051</v>
      </c>
      <c r="V178" s="36">
        <f>SUMIFS(СВЦЭМ!$E$33:$E$776,СВЦЭМ!$A$33:$A$776,$A178,СВЦЭМ!$B$33:$B$776,V$155)+'СЕТ СН'!$F$12</f>
        <v>109.77372295000001</v>
      </c>
      <c r="W178" s="36">
        <f>SUMIFS(СВЦЭМ!$E$33:$E$776,СВЦЭМ!$A$33:$A$776,$A178,СВЦЭМ!$B$33:$B$776,W$155)+'СЕТ СН'!$F$12</f>
        <v>107.87167861</v>
      </c>
      <c r="X178" s="36">
        <f>SUMIFS(СВЦЭМ!$E$33:$E$776,СВЦЭМ!$A$33:$A$776,$A178,СВЦЭМ!$B$33:$B$776,X$155)+'СЕТ СН'!$F$12</f>
        <v>105.61174681999999</v>
      </c>
      <c r="Y178" s="36">
        <f>SUMIFS(СВЦЭМ!$E$33:$E$776,СВЦЭМ!$A$33:$A$776,$A178,СВЦЭМ!$B$33:$B$776,Y$155)+'СЕТ СН'!$F$12</f>
        <v>116.30123123</v>
      </c>
    </row>
    <row r="179" spans="1:27" ht="15.75" x14ac:dyDescent="0.2">
      <c r="A179" s="35">
        <f t="shared" si="4"/>
        <v>44098</v>
      </c>
      <c r="B179" s="36">
        <f>SUMIFS(СВЦЭМ!$E$33:$E$776,СВЦЭМ!$A$33:$A$776,$A179,СВЦЭМ!$B$33:$B$776,B$155)+'СЕТ СН'!$F$12</f>
        <v>137.93622278999999</v>
      </c>
      <c r="C179" s="36">
        <f>SUMIFS(СВЦЭМ!$E$33:$E$776,СВЦЭМ!$A$33:$A$776,$A179,СВЦЭМ!$B$33:$B$776,C$155)+'СЕТ СН'!$F$12</f>
        <v>141.26097618</v>
      </c>
      <c r="D179" s="36">
        <f>SUMIFS(СВЦЭМ!$E$33:$E$776,СВЦЭМ!$A$33:$A$776,$A179,СВЦЭМ!$B$33:$B$776,D$155)+'СЕТ СН'!$F$12</f>
        <v>144.43939698</v>
      </c>
      <c r="E179" s="36">
        <f>SUMIFS(СВЦЭМ!$E$33:$E$776,СВЦЭМ!$A$33:$A$776,$A179,СВЦЭМ!$B$33:$B$776,E$155)+'СЕТ СН'!$F$12</f>
        <v>145.53278576</v>
      </c>
      <c r="F179" s="36">
        <f>SUMIFS(СВЦЭМ!$E$33:$E$776,СВЦЭМ!$A$33:$A$776,$A179,СВЦЭМ!$B$33:$B$776,F$155)+'СЕТ СН'!$F$12</f>
        <v>143.82410182999999</v>
      </c>
      <c r="G179" s="36">
        <f>SUMIFS(СВЦЭМ!$E$33:$E$776,СВЦЭМ!$A$33:$A$776,$A179,СВЦЭМ!$B$33:$B$776,G$155)+'СЕТ СН'!$F$12</f>
        <v>143.376577</v>
      </c>
      <c r="H179" s="36">
        <f>SUMIFS(СВЦЭМ!$E$33:$E$776,СВЦЭМ!$A$33:$A$776,$A179,СВЦЭМ!$B$33:$B$776,H$155)+'СЕТ СН'!$F$12</f>
        <v>143.81549307</v>
      </c>
      <c r="I179" s="36">
        <f>SUMIFS(СВЦЭМ!$E$33:$E$776,СВЦЭМ!$A$33:$A$776,$A179,СВЦЭМ!$B$33:$B$776,I$155)+'СЕТ СН'!$F$12</f>
        <v>127.33103663</v>
      </c>
      <c r="J179" s="36">
        <f>SUMIFS(СВЦЭМ!$E$33:$E$776,СВЦЭМ!$A$33:$A$776,$A179,СВЦЭМ!$B$33:$B$776,J$155)+'СЕТ СН'!$F$12</f>
        <v>121.31330749</v>
      </c>
      <c r="K179" s="36">
        <f>SUMIFS(СВЦЭМ!$E$33:$E$776,СВЦЭМ!$A$33:$A$776,$A179,СВЦЭМ!$B$33:$B$776,K$155)+'СЕТ СН'!$F$12</f>
        <v>122.06139539999999</v>
      </c>
      <c r="L179" s="36">
        <f>SUMIFS(СВЦЭМ!$E$33:$E$776,СВЦЭМ!$A$33:$A$776,$A179,СВЦЭМ!$B$33:$B$776,L$155)+'СЕТ СН'!$F$12</f>
        <v>124.06534344000001</v>
      </c>
      <c r="M179" s="36">
        <f>SUMIFS(СВЦЭМ!$E$33:$E$776,СВЦЭМ!$A$33:$A$776,$A179,СВЦЭМ!$B$33:$B$776,M$155)+'СЕТ СН'!$F$12</f>
        <v>117.10529287999999</v>
      </c>
      <c r="N179" s="36">
        <f>SUMIFS(СВЦЭМ!$E$33:$E$776,СВЦЭМ!$A$33:$A$776,$A179,СВЦЭМ!$B$33:$B$776,N$155)+'СЕТ СН'!$F$12</f>
        <v>108.31677440999999</v>
      </c>
      <c r="O179" s="36">
        <f>SUMIFS(СВЦЭМ!$E$33:$E$776,СВЦЭМ!$A$33:$A$776,$A179,СВЦЭМ!$B$33:$B$776,O$155)+'СЕТ СН'!$F$12</f>
        <v>107.92154898</v>
      </c>
      <c r="P179" s="36">
        <f>SUMIFS(СВЦЭМ!$E$33:$E$776,СВЦЭМ!$A$33:$A$776,$A179,СВЦЭМ!$B$33:$B$776,P$155)+'СЕТ СН'!$F$12</f>
        <v>107.49584718</v>
      </c>
      <c r="Q179" s="36">
        <f>SUMIFS(СВЦЭМ!$E$33:$E$776,СВЦЭМ!$A$33:$A$776,$A179,СВЦЭМ!$B$33:$B$776,Q$155)+'СЕТ СН'!$F$12</f>
        <v>106.58082777</v>
      </c>
      <c r="R179" s="36">
        <f>SUMIFS(СВЦЭМ!$E$33:$E$776,СВЦЭМ!$A$33:$A$776,$A179,СВЦЭМ!$B$33:$B$776,R$155)+'СЕТ СН'!$F$12</f>
        <v>105.78567535000001</v>
      </c>
      <c r="S179" s="36">
        <f>SUMIFS(СВЦЭМ!$E$33:$E$776,СВЦЭМ!$A$33:$A$776,$A179,СВЦЭМ!$B$33:$B$776,S$155)+'СЕТ СН'!$F$12</f>
        <v>106.72365430000001</v>
      </c>
      <c r="T179" s="36">
        <f>SUMIFS(СВЦЭМ!$E$33:$E$776,СВЦЭМ!$A$33:$A$776,$A179,СВЦЭМ!$B$33:$B$776,T$155)+'СЕТ СН'!$F$12</f>
        <v>107.78202892</v>
      </c>
      <c r="U179" s="36">
        <f>SUMIFS(СВЦЭМ!$E$33:$E$776,СВЦЭМ!$A$33:$A$776,$A179,СВЦЭМ!$B$33:$B$776,U$155)+'СЕТ СН'!$F$12</f>
        <v>113.77917149</v>
      </c>
      <c r="V179" s="36">
        <f>SUMIFS(СВЦЭМ!$E$33:$E$776,СВЦЭМ!$A$33:$A$776,$A179,СВЦЭМ!$B$33:$B$776,V$155)+'СЕТ СН'!$F$12</f>
        <v>113.1274104</v>
      </c>
      <c r="W179" s="36">
        <f>SUMIFS(СВЦЭМ!$E$33:$E$776,СВЦЭМ!$A$33:$A$776,$A179,СВЦЭМ!$B$33:$B$776,W$155)+'СЕТ СН'!$F$12</f>
        <v>122.14914235000001</v>
      </c>
      <c r="X179" s="36">
        <f>SUMIFS(СВЦЭМ!$E$33:$E$776,СВЦЭМ!$A$33:$A$776,$A179,СВЦЭМ!$B$33:$B$776,X$155)+'СЕТ СН'!$F$12</f>
        <v>125.06242754</v>
      </c>
      <c r="Y179" s="36">
        <f>SUMIFS(СВЦЭМ!$E$33:$E$776,СВЦЭМ!$A$33:$A$776,$A179,СВЦЭМ!$B$33:$B$776,Y$155)+'СЕТ СН'!$F$12</f>
        <v>133.45194108000001</v>
      </c>
    </row>
    <row r="180" spans="1:27" ht="15.75" x14ac:dyDescent="0.2">
      <c r="A180" s="35">
        <f t="shared" si="4"/>
        <v>44099</v>
      </c>
      <c r="B180" s="36">
        <f>SUMIFS(СВЦЭМ!$E$33:$E$776,СВЦЭМ!$A$33:$A$776,$A180,СВЦЭМ!$B$33:$B$776,B$155)+'СЕТ СН'!$F$12</f>
        <v>132.30446512</v>
      </c>
      <c r="C180" s="36">
        <f>SUMIFS(СВЦЭМ!$E$33:$E$776,СВЦЭМ!$A$33:$A$776,$A180,СВЦЭМ!$B$33:$B$776,C$155)+'СЕТ СН'!$F$12</f>
        <v>135.04588428</v>
      </c>
      <c r="D180" s="36">
        <f>SUMIFS(СВЦЭМ!$E$33:$E$776,СВЦЭМ!$A$33:$A$776,$A180,СВЦЭМ!$B$33:$B$776,D$155)+'СЕТ СН'!$F$12</f>
        <v>137.64103825999999</v>
      </c>
      <c r="E180" s="36">
        <f>SUMIFS(СВЦЭМ!$E$33:$E$776,СВЦЭМ!$A$33:$A$776,$A180,СВЦЭМ!$B$33:$B$776,E$155)+'СЕТ СН'!$F$12</f>
        <v>138.15617159999999</v>
      </c>
      <c r="F180" s="36">
        <f>SUMIFS(СВЦЭМ!$E$33:$E$776,СВЦЭМ!$A$33:$A$776,$A180,СВЦЭМ!$B$33:$B$776,F$155)+'СЕТ СН'!$F$12</f>
        <v>137.06635030000001</v>
      </c>
      <c r="G180" s="36">
        <f>SUMIFS(СВЦЭМ!$E$33:$E$776,СВЦЭМ!$A$33:$A$776,$A180,СВЦЭМ!$B$33:$B$776,G$155)+'СЕТ СН'!$F$12</f>
        <v>134.16420841999999</v>
      </c>
      <c r="H180" s="36">
        <f>SUMIFS(СВЦЭМ!$E$33:$E$776,СВЦЭМ!$A$33:$A$776,$A180,СВЦЭМ!$B$33:$B$776,H$155)+'СЕТ СН'!$F$12</f>
        <v>127.43181401</v>
      </c>
      <c r="I180" s="36">
        <f>SUMIFS(СВЦЭМ!$E$33:$E$776,СВЦЭМ!$A$33:$A$776,$A180,СВЦЭМ!$B$33:$B$776,I$155)+'СЕТ СН'!$F$12</f>
        <v>122.5741725</v>
      </c>
      <c r="J180" s="36">
        <f>SUMIFS(СВЦЭМ!$E$33:$E$776,СВЦЭМ!$A$33:$A$776,$A180,СВЦЭМ!$B$33:$B$776,J$155)+'СЕТ СН'!$F$12</f>
        <v>120.75857487</v>
      </c>
      <c r="K180" s="36">
        <f>SUMIFS(СВЦЭМ!$E$33:$E$776,СВЦЭМ!$A$33:$A$776,$A180,СВЦЭМ!$B$33:$B$776,K$155)+'СЕТ СН'!$F$12</f>
        <v>120.17464016</v>
      </c>
      <c r="L180" s="36">
        <f>SUMIFS(СВЦЭМ!$E$33:$E$776,СВЦЭМ!$A$33:$A$776,$A180,СВЦЭМ!$B$33:$B$776,L$155)+'СЕТ СН'!$F$12</f>
        <v>122.13562097000001</v>
      </c>
      <c r="M180" s="36">
        <f>SUMIFS(СВЦЭМ!$E$33:$E$776,СВЦЭМ!$A$33:$A$776,$A180,СВЦЭМ!$B$33:$B$776,M$155)+'СЕТ СН'!$F$12</f>
        <v>114.50244093000001</v>
      </c>
      <c r="N180" s="36">
        <f>SUMIFS(СВЦЭМ!$E$33:$E$776,СВЦЭМ!$A$33:$A$776,$A180,СВЦЭМ!$B$33:$B$776,N$155)+'СЕТ СН'!$F$12</f>
        <v>106.97205762999999</v>
      </c>
      <c r="O180" s="36">
        <f>SUMIFS(СВЦЭМ!$E$33:$E$776,СВЦЭМ!$A$33:$A$776,$A180,СВЦЭМ!$B$33:$B$776,O$155)+'СЕТ СН'!$F$12</f>
        <v>102.93458276</v>
      </c>
      <c r="P180" s="36">
        <f>SUMIFS(СВЦЭМ!$E$33:$E$776,СВЦЭМ!$A$33:$A$776,$A180,СВЦЭМ!$B$33:$B$776,P$155)+'СЕТ СН'!$F$12</f>
        <v>102.11881898</v>
      </c>
      <c r="Q180" s="36">
        <f>SUMIFS(СВЦЭМ!$E$33:$E$776,СВЦЭМ!$A$33:$A$776,$A180,СВЦЭМ!$B$33:$B$776,Q$155)+'СЕТ СН'!$F$12</f>
        <v>101.57688623999999</v>
      </c>
      <c r="R180" s="36">
        <f>SUMIFS(СВЦЭМ!$E$33:$E$776,СВЦЭМ!$A$33:$A$776,$A180,СВЦЭМ!$B$33:$B$776,R$155)+'СЕТ СН'!$F$12</f>
        <v>101.77946149</v>
      </c>
      <c r="S180" s="36">
        <f>SUMIFS(СВЦЭМ!$E$33:$E$776,СВЦЭМ!$A$33:$A$776,$A180,СВЦЭМ!$B$33:$B$776,S$155)+'СЕТ СН'!$F$12</f>
        <v>102.34752247999999</v>
      </c>
      <c r="T180" s="36">
        <f>SUMIFS(СВЦЭМ!$E$33:$E$776,СВЦЭМ!$A$33:$A$776,$A180,СВЦЭМ!$B$33:$B$776,T$155)+'СЕТ СН'!$F$12</f>
        <v>100.45881836</v>
      </c>
      <c r="U180" s="36">
        <f>SUMIFS(СВЦЭМ!$E$33:$E$776,СВЦЭМ!$A$33:$A$776,$A180,СВЦЭМ!$B$33:$B$776,U$155)+'СЕТ СН'!$F$12</f>
        <v>102.78303717999999</v>
      </c>
      <c r="V180" s="36">
        <f>SUMIFS(СВЦЭМ!$E$33:$E$776,СВЦЭМ!$A$33:$A$776,$A180,СВЦЭМ!$B$33:$B$776,V$155)+'СЕТ СН'!$F$12</f>
        <v>105.2390011</v>
      </c>
      <c r="W180" s="36">
        <f>SUMIFS(СВЦЭМ!$E$33:$E$776,СВЦЭМ!$A$33:$A$776,$A180,СВЦЭМ!$B$33:$B$776,W$155)+'СЕТ СН'!$F$12</f>
        <v>102.91299462000001</v>
      </c>
      <c r="X180" s="36">
        <f>SUMIFS(СВЦЭМ!$E$33:$E$776,СВЦЭМ!$A$33:$A$776,$A180,СВЦЭМ!$B$33:$B$776,X$155)+'СЕТ СН'!$F$12</f>
        <v>108.39778925</v>
      </c>
      <c r="Y180" s="36">
        <f>SUMIFS(СВЦЭМ!$E$33:$E$776,СВЦЭМ!$A$33:$A$776,$A180,СВЦЭМ!$B$33:$B$776,Y$155)+'СЕТ СН'!$F$12</f>
        <v>123.58516229999999</v>
      </c>
    </row>
    <row r="181" spans="1:27" ht="15.75" x14ac:dyDescent="0.2">
      <c r="A181" s="35">
        <f t="shared" si="4"/>
        <v>44100</v>
      </c>
      <c r="B181" s="36">
        <f>SUMIFS(СВЦЭМ!$E$33:$E$776,СВЦЭМ!$A$33:$A$776,$A181,СВЦЭМ!$B$33:$B$776,B$155)+'СЕТ СН'!$F$12</f>
        <v>136.63189116000001</v>
      </c>
      <c r="C181" s="36">
        <f>SUMIFS(СВЦЭМ!$E$33:$E$776,СВЦЭМ!$A$33:$A$776,$A181,СВЦЭМ!$B$33:$B$776,C$155)+'СЕТ СН'!$F$12</f>
        <v>142.25869051999999</v>
      </c>
      <c r="D181" s="36">
        <f>SUMIFS(СВЦЭМ!$E$33:$E$776,СВЦЭМ!$A$33:$A$776,$A181,СВЦЭМ!$B$33:$B$776,D$155)+'СЕТ СН'!$F$12</f>
        <v>145.39073578</v>
      </c>
      <c r="E181" s="36">
        <f>SUMIFS(СВЦЭМ!$E$33:$E$776,СВЦЭМ!$A$33:$A$776,$A181,СВЦЭМ!$B$33:$B$776,E$155)+'СЕТ СН'!$F$12</f>
        <v>147.21938684</v>
      </c>
      <c r="F181" s="36">
        <f>SUMIFS(СВЦЭМ!$E$33:$E$776,СВЦЭМ!$A$33:$A$776,$A181,СВЦЭМ!$B$33:$B$776,F$155)+'СЕТ СН'!$F$12</f>
        <v>148.05510362999999</v>
      </c>
      <c r="G181" s="36">
        <f>SUMIFS(СВЦЭМ!$E$33:$E$776,СВЦЭМ!$A$33:$A$776,$A181,СВЦЭМ!$B$33:$B$776,G$155)+'СЕТ СН'!$F$12</f>
        <v>146.09861941</v>
      </c>
      <c r="H181" s="36">
        <f>SUMIFS(СВЦЭМ!$E$33:$E$776,СВЦЭМ!$A$33:$A$776,$A181,СВЦЭМ!$B$33:$B$776,H$155)+'СЕТ СН'!$F$12</f>
        <v>141.65597428000001</v>
      </c>
      <c r="I181" s="36">
        <f>SUMIFS(СВЦЭМ!$E$33:$E$776,СВЦЭМ!$A$33:$A$776,$A181,СВЦЭМ!$B$33:$B$776,I$155)+'СЕТ СН'!$F$12</f>
        <v>134.64214784999999</v>
      </c>
      <c r="J181" s="36">
        <f>SUMIFS(СВЦЭМ!$E$33:$E$776,СВЦЭМ!$A$33:$A$776,$A181,СВЦЭМ!$B$33:$B$776,J$155)+'СЕТ СН'!$F$12</f>
        <v>127.20117033</v>
      </c>
      <c r="K181" s="36">
        <f>SUMIFS(СВЦЭМ!$E$33:$E$776,СВЦЭМ!$A$33:$A$776,$A181,СВЦЭМ!$B$33:$B$776,K$155)+'СЕТ СН'!$F$12</f>
        <v>123.03489761</v>
      </c>
      <c r="L181" s="36">
        <f>SUMIFS(СВЦЭМ!$E$33:$E$776,СВЦЭМ!$A$33:$A$776,$A181,СВЦЭМ!$B$33:$B$776,L$155)+'СЕТ СН'!$F$12</f>
        <v>121.08886556</v>
      </c>
      <c r="M181" s="36">
        <f>SUMIFS(СВЦЭМ!$E$33:$E$776,СВЦЭМ!$A$33:$A$776,$A181,СВЦЭМ!$B$33:$B$776,M$155)+'СЕТ СН'!$F$12</f>
        <v>113.33379486</v>
      </c>
      <c r="N181" s="36">
        <f>SUMIFS(СВЦЭМ!$E$33:$E$776,СВЦЭМ!$A$33:$A$776,$A181,СВЦЭМ!$B$33:$B$776,N$155)+'СЕТ СН'!$F$12</f>
        <v>107.16291181</v>
      </c>
      <c r="O181" s="36">
        <f>SUMIFS(СВЦЭМ!$E$33:$E$776,СВЦЭМ!$A$33:$A$776,$A181,СВЦЭМ!$B$33:$B$776,O$155)+'СЕТ СН'!$F$12</f>
        <v>104.08163806</v>
      </c>
      <c r="P181" s="36">
        <f>SUMIFS(СВЦЭМ!$E$33:$E$776,СВЦЭМ!$A$33:$A$776,$A181,СВЦЭМ!$B$33:$B$776,P$155)+'СЕТ СН'!$F$12</f>
        <v>103.70890215</v>
      </c>
      <c r="Q181" s="36">
        <f>SUMIFS(СВЦЭМ!$E$33:$E$776,СВЦЭМ!$A$33:$A$776,$A181,СВЦЭМ!$B$33:$B$776,Q$155)+'СЕТ СН'!$F$12</f>
        <v>103.65424324999999</v>
      </c>
      <c r="R181" s="36">
        <f>SUMIFS(СВЦЭМ!$E$33:$E$776,СВЦЭМ!$A$33:$A$776,$A181,СВЦЭМ!$B$33:$B$776,R$155)+'СЕТ СН'!$F$12</f>
        <v>103.09383421</v>
      </c>
      <c r="S181" s="36">
        <f>SUMIFS(СВЦЭМ!$E$33:$E$776,СВЦЭМ!$A$33:$A$776,$A181,СВЦЭМ!$B$33:$B$776,S$155)+'СЕТ СН'!$F$12</f>
        <v>103.07858749</v>
      </c>
      <c r="T181" s="36">
        <f>SUMIFS(СВЦЭМ!$E$33:$E$776,СВЦЭМ!$A$33:$A$776,$A181,СВЦЭМ!$B$33:$B$776,T$155)+'СЕТ СН'!$F$12</f>
        <v>101.90380285000001</v>
      </c>
      <c r="U181" s="36">
        <f>SUMIFS(СВЦЭМ!$E$33:$E$776,СВЦЭМ!$A$33:$A$776,$A181,СВЦЭМ!$B$33:$B$776,U$155)+'СЕТ СН'!$F$12</f>
        <v>105.02119805</v>
      </c>
      <c r="V181" s="36">
        <f>SUMIFS(СВЦЭМ!$E$33:$E$776,СВЦЭМ!$A$33:$A$776,$A181,СВЦЭМ!$B$33:$B$776,V$155)+'СЕТ СН'!$F$12</f>
        <v>105.43567134</v>
      </c>
      <c r="W181" s="36">
        <f>SUMIFS(СВЦЭМ!$E$33:$E$776,СВЦЭМ!$A$33:$A$776,$A181,СВЦЭМ!$B$33:$B$776,W$155)+'СЕТ СН'!$F$12</f>
        <v>101.53373065</v>
      </c>
      <c r="X181" s="36">
        <f>SUMIFS(СВЦЭМ!$E$33:$E$776,СВЦЭМ!$A$33:$A$776,$A181,СВЦЭМ!$B$33:$B$776,X$155)+'СЕТ СН'!$F$12</f>
        <v>106.88587502</v>
      </c>
      <c r="Y181" s="36">
        <f>SUMIFS(СВЦЭМ!$E$33:$E$776,СВЦЭМ!$A$33:$A$776,$A181,СВЦЭМ!$B$33:$B$776,Y$155)+'СЕТ СН'!$F$12</f>
        <v>122.72645758</v>
      </c>
    </row>
    <row r="182" spans="1:27" ht="15.75" x14ac:dyDescent="0.2">
      <c r="A182" s="35">
        <f t="shared" si="4"/>
        <v>44101</v>
      </c>
      <c r="B182" s="36">
        <f>SUMIFS(СВЦЭМ!$E$33:$E$776,СВЦЭМ!$A$33:$A$776,$A182,СВЦЭМ!$B$33:$B$776,B$155)+'СЕТ СН'!$F$12</f>
        <v>133.37551615000001</v>
      </c>
      <c r="C182" s="36">
        <f>SUMIFS(СВЦЭМ!$E$33:$E$776,СВЦЭМ!$A$33:$A$776,$A182,СВЦЭМ!$B$33:$B$776,C$155)+'СЕТ СН'!$F$12</f>
        <v>138.11572867999999</v>
      </c>
      <c r="D182" s="36">
        <f>SUMIFS(СВЦЭМ!$E$33:$E$776,СВЦЭМ!$A$33:$A$776,$A182,СВЦЭМ!$B$33:$B$776,D$155)+'СЕТ СН'!$F$12</f>
        <v>141.77335443000001</v>
      </c>
      <c r="E182" s="36">
        <f>SUMIFS(СВЦЭМ!$E$33:$E$776,СВЦЭМ!$A$33:$A$776,$A182,СВЦЭМ!$B$33:$B$776,E$155)+'СЕТ СН'!$F$12</f>
        <v>143.75287014</v>
      </c>
      <c r="F182" s="36">
        <f>SUMIFS(СВЦЭМ!$E$33:$E$776,СВЦЭМ!$A$33:$A$776,$A182,СВЦЭМ!$B$33:$B$776,F$155)+'СЕТ СН'!$F$12</f>
        <v>144.28209439</v>
      </c>
      <c r="G182" s="36">
        <f>SUMIFS(СВЦЭМ!$E$33:$E$776,СВЦЭМ!$A$33:$A$776,$A182,СВЦЭМ!$B$33:$B$776,G$155)+'СЕТ СН'!$F$12</f>
        <v>143.36781126</v>
      </c>
      <c r="H182" s="36">
        <f>SUMIFS(СВЦЭМ!$E$33:$E$776,СВЦЭМ!$A$33:$A$776,$A182,СВЦЭМ!$B$33:$B$776,H$155)+'СЕТ СН'!$F$12</f>
        <v>139.93547608</v>
      </c>
      <c r="I182" s="36">
        <f>SUMIFS(СВЦЭМ!$E$33:$E$776,СВЦЭМ!$A$33:$A$776,$A182,СВЦЭМ!$B$33:$B$776,I$155)+'СЕТ СН'!$F$12</f>
        <v>134.77236879</v>
      </c>
      <c r="J182" s="36">
        <f>SUMIFS(СВЦЭМ!$E$33:$E$776,СВЦЭМ!$A$33:$A$776,$A182,СВЦЭМ!$B$33:$B$776,J$155)+'СЕТ СН'!$F$12</f>
        <v>127.96069811</v>
      </c>
      <c r="K182" s="36">
        <f>SUMIFS(СВЦЭМ!$E$33:$E$776,СВЦЭМ!$A$33:$A$776,$A182,СВЦЭМ!$B$33:$B$776,K$155)+'СЕТ СН'!$F$12</f>
        <v>121.09212396</v>
      </c>
      <c r="L182" s="36">
        <f>SUMIFS(СВЦЭМ!$E$33:$E$776,СВЦЭМ!$A$33:$A$776,$A182,СВЦЭМ!$B$33:$B$776,L$155)+'СЕТ СН'!$F$12</f>
        <v>118.06659236</v>
      </c>
      <c r="M182" s="36">
        <f>SUMIFS(СВЦЭМ!$E$33:$E$776,СВЦЭМ!$A$33:$A$776,$A182,СВЦЭМ!$B$33:$B$776,M$155)+'СЕТ СН'!$F$12</f>
        <v>110.29432425</v>
      </c>
      <c r="N182" s="36">
        <f>SUMIFS(СВЦЭМ!$E$33:$E$776,СВЦЭМ!$A$33:$A$776,$A182,СВЦЭМ!$B$33:$B$776,N$155)+'СЕТ СН'!$F$12</f>
        <v>101.88854078999999</v>
      </c>
      <c r="O182" s="36">
        <f>SUMIFS(СВЦЭМ!$E$33:$E$776,СВЦЭМ!$A$33:$A$776,$A182,СВЦЭМ!$B$33:$B$776,O$155)+'СЕТ СН'!$F$12</f>
        <v>98.917497620000006</v>
      </c>
      <c r="P182" s="36">
        <f>SUMIFS(СВЦЭМ!$E$33:$E$776,СВЦЭМ!$A$33:$A$776,$A182,СВЦЭМ!$B$33:$B$776,P$155)+'СЕТ СН'!$F$12</f>
        <v>99.175282559999999</v>
      </c>
      <c r="Q182" s="36">
        <f>SUMIFS(СВЦЭМ!$E$33:$E$776,СВЦЭМ!$A$33:$A$776,$A182,СВЦЭМ!$B$33:$B$776,Q$155)+'СЕТ СН'!$F$12</f>
        <v>100.25078766999999</v>
      </c>
      <c r="R182" s="36">
        <f>SUMIFS(СВЦЭМ!$E$33:$E$776,СВЦЭМ!$A$33:$A$776,$A182,СВЦЭМ!$B$33:$B$776,R$155)+'СЕТ СН'!$F$12</f>
        <v>99.859350770000006</v>
      </c>
      <c r="S182" s="36">
        <f>SUMIFS(СВЦЭМ!$E$33:$E$776,СВЦЭМ!$A$33:$A$776,$A182,СВЦЭМ!$B$33:$B$776,S$155)+'СЕТ СН'!$F$12</f>
        <v>99.388495770000006</v>
      </c>
      <c r="T182" s="36">
        <f>SUMIFS(СВЦЭМ!$E$33:$E$776,СВЦЭМ!$A$33:$A$776,$A182,СВЦЭМ!$B$33:$B$776,T$155)+'СЕТ СН'!$F$12</f>
        <v>99.868414900000005</v>
      </c>
      <c r="U182" s="36">
        <f>SUMIFS(СВЦЭМ!$E$33:$E$776,СВЦЭМ!$A$33:$A$776,$A182,СВЦЭМ!$B$33:$B$776,U$155)+'СЕТ СН'!$F$12</f>
        <v>106.12548765</v>
      </c>
      <c r="V182" s="36">
        <f>SUMIFS(СВЦЭМ!$E$33:$E$776,СВЦЭМ!$A$33:$A$776,$A182,СВЦЭМ!$B$33:$B$776,V$155)+'СЕТ СН'!$F$12</f>
        <v>107.48334386000001</v>
      </c>
      <c r="W182" s="36">
        <f>SUMIFS(СВЦЭМ!$E$33:$E$776,СВЦЭМ!$A$33:$A$776,$A182,СВЦЭМ!$B$33:$B$776,W$155)+'СЕТ СН'!$F$12</f>
        <v>104.08415474</v>
      </c>
      <c r="X182" s="36">
        <f>SUMIFS(СВЦЭМ!$E$33:$E$776,СВЦЭМ!$A$33:$A$776,$A182,СВЦЭМ!$B$33:$B$776,X$155)+'СЕТ СН'!$F$12</f>
        <v>101.49087034</v>
      </c>
      <c r="Y182" s="36">
        <f>SUMIFS(СВЦЭМ!$E$33:$E$776,СВЦЭМ!$A$33:$A$776,$A182,СВЦЭМ!$B$33:$B$776,Y$155)+'СЕТ СН'!$F$12</f>
        <v>118.31895354</v>
      </c>
    </row>
    <row r="183" spans="1:27" ht="15.75" x14ac:dyDescent="0.2">
      <c r="A183" s="35">
        <f t="shared" si="4"/>
        <v>44102</v>
      </c>
      <c r="B183" s="36">
        <f>SUMIFS(СВЦЭМ!$E$33:$E$776,СВЦЭМ!$A$33:$A$776,$A183,СВЦЭМ!$B$33:$B$776,B$155)+'СЕТ СН'!$F$12</f>
        <v>131.79555925</v>
      </c>
      <c r="C183" s="36">
        <f>SUMIFS(СВЦЭМ!$E$33:$E$776,СВЦЭМ!$A$33:$A$776,$A183,СВЦЭМ!$B$33:$B$776,C$155)+'СЕТ СН'!$F$12</f>
        <v>134.88555969999999</v>
      </c>
      <c r="D183" s="36">
        <f>SUMIFS(СВЦЭМ!$E$33:$E$776,СВЦЭМ!$A$33:$A$776,$A183,СВЦЭМ!$B$33:$B$776,D$155)+'СЕТ СН'!$F$12</f>
        <v>137.20865454</v>
      </c>
      <c r="E183" s="36">
        <f>SUMIFS(СВЦЭМ!$E$33:$E$776,СВЦЭМ!$A$33:$A$776,$A183,СВЦЭМ!$B$33:$B$776,E$155)+'СЕТ СН'!$F$12</f>
        <v>139.71240983000001</v>
      </c>
      <c r="F183" s="36">
        <f>SUMIFS(СВЦЭМ!$E$33:$E$776,СВЦЭМ!$A$33:$A$776,$A183,СВЦЭМ!$B$33:$B$776,F$155)+'СЕТ СН'!$F$12</f>
        <v>139.78320069</v>
      </c>
      <c r="G183" s="36">
        <f>SUMIFS(СВЦЭМ!$E$33:$E$776,СВЦЭМ!$A$33:$A$776,$A183,СВЦЭМ!$B$33:$B$776,G$155)+'СЕТ СН'!$F$12</f>
        <v>136.967274</v>
      </c>
      <c r="H183" s="36">
        <f>SUMIFS(СВЦЭМ!$E$33:$E$776,СВЦЭМ!$A$33:$A$776,$A183,СВЦЭМ!$B$33:$B$776,H$155)+'СЕТ СН'!$F$12</f>
        <v>128.40647396</v>
      </c>
      <c r="I183" s="36">
        <f>SUMIFS(СВЦЭМ!$E$33:$E$776,СВЦЭМ!$A$33:$A$776,$A183,СВЦЭМ!$B$33:$B$776,I$155)+'СЕТ СН'!$F$12</f>
        <v>124.54245628</v>
      </c>
      <c r="J183" s="36">
        <f>SUMIFS(СВЦЭМ!$E$33:$E$776,СВЦЭМ!$A$33:$A$776,$A183,СВЦЭМ!$B$33:$B$776,J$155)+'СЕТ СН'!$F$12</f>
        <v>117.52685125000001</v>
      </c>
      <c r="K183" s="36">
        <f>SUMIFS(СВЦЭМ!$E$33:$E$776,СВЦЭМ!$A$33:$A$776,$A183,СВЦЭМ!$B$33:$B$776,K$155)+'СЕТ СН'!$F$12</f>
        <v>116.03224675</v>
      </c>
      <c r="L183" s="36">
        <f>SUMIFS(СВЦЭМ!$E$33:$E$776,СВЦЭМ!$A$33:$A$776,$A183,СВЦЭМ!$B$33:$B$776,L$155)+'СЕТ СН'!$F$12</f>
        <v>116.62252933000001</v>
      </c>
      <c r="M183" s="36">
        <f>SUMIFS(СВЦЭМ!$E$33:$E$776,СВЦЭМ!$A$33:$A$776,$A183,СВЦЭМ!$B$33:$B$776,M$155)+'СЕТ СН'!$F$12</f>
        <v>109.07730773</v>
      </c>
      <c r="N183" s="36">
        <f>SUMIFS(СВЦЭМ!$E$33:$E$776,СВЦЭМ!$A$33:$A$776,$A183,СВЦЭМ!$B$33:$B$776,N$155)+'СЕТ СН'!$F$12</f>
        <v>100.3081844</v>
      </c>
      <c r="O183" s="36">
        <f>SUMIFS(СВЦЭМ!$E$33:$E$776,СВЦЭМ!$A$33:$A$776,$A183,СВЦЭМ!$B$33:$B$776,O$155)+'СЕТ СН'!$F$12</f>
        <v>97.376089059999998</v>
      </c>
      <c r="P183" s="36">
        <f>SUMIFS(СВЦЭМ!$E$33:$E$776,СВЦЭМ!$A$33:$A$776,$A183,СВЦЭМ!$B$33:$B$776,P$155)+'СЕТ СН'!$F$12</f>
        <v>96.207212150000004</v>
      </c>
      <c r="Q183" s="36">
        <f>SUMIFS(СВЦЭМ!$E$33:$E$776,СВЦЭМ!$A$33:$A$776,$A183,СВЦЭМ!$B$33:$B$776,Q$155)+'СЕТ СН'!$F$12</f>
        <v>96.202084940000006</v>
      </c>
      <c r="R183" s="36">
        <f>SUMIFS(СВЦЭМ!$E$33:$E$776,СВЦЭМ!$A$33:$A$776,$A183,СВЦЭМ!$B$33:$B$776,R$155)+'СЕТ СН'!$F$12</f>
        <v>94.610846780000003</v>
      </c>
      <c r="S183" s="36">
        <f>SUMIFS(СВЦЭМ!$E$33:$E$776,СВЦЭМ!$A$33:$A$776,$A183,СВЦЭМ!$B$33:$B$776,S$155)+'СЕТ СН'!$F$12</f>
        <v>97.994566169999999</v>
      </c>
      <c r="T183" s="36">
        <f>SUMIFS(СВЦЭМ!$E$33:$E$776,СВЦЭМ!$A$33:$A$776,$A183,СВЦЭМ!$B$33:$B$776,T$155)+'СЕТ СН'!$F$12</f>
        <v>100.55154235000001</v>
      </c>
      <c r="U183" s="36">
        <f>SUMIFS(СВЦЭМ!$E$33:$E$776,СВЦЭМ!$A$33:$A$776,$A183,СВЦЭМ!$B$33:$B$776,U$155)+'СЕТ СН'!$F$12</f>
        <v>105.49462312</v>
      </c>
      <c r="V183" s="36">
        <f>SUMIFS(СВЦЭМ!$E$33:$E$776,СВЦЭМ!$A$33:$A$776,$A183,СВЦЭМ!$B$33:$B$776,V$155)+'СЕТ СН'!$F$12</f>
        <v>103.75905935</v>
      </c>
      <c r="W183" s="36">
        <f>SUMIFS(СВЦЭМ!$E$33:$E$776,СВЦЭМ!$A$33:$A$776,$A183,СВЦЭМ!$B$33:$B$776,W$155)+'СЕТ СН'!$F$12</f>
        <v>100.49449092</v>
      </c>
      <c r="X183" s="36">
        <f>SUMIFS(СВЦЭМ!$E$33:$E$776,СВЦЭМ!$A$33:$A$776,$A183,СВЦЭМ!$B$33:$B$776,X$155)+'СЕТ СН'!$F$12</f>
        <v>101.35661703</v>
      </c>
      <c r="Y183" s="36">
        <f>SUMIFS(СВЦЭМ!$E$33:$E$776,СВЦЭМ!$A$33:$A$776,$A183,СВЦЭМ!$B$33:$B$776,Y$155)+'СЕТ СН'!$F$12</f>
        <v>116.04168498</v>
      </c>
    </row>
    <row r="184" spans="1:27" ht="15.75" x14ac:dyDescent="0.2">
      <c r="A184" s="35">
        <f t="shared" si="4"/>
        <v>44103</v>
      </c>
      <c r="B184" s="36">
        <f>SUMIFS(СВЦЭМ!$E$33:$E$776,СВЦЭМ!$A$33:$A$776,$A184,СВЦЭМ!$B$33:$B$776,B$155)+'СЕТ СН'!$F$12</f>
        <v>126.66882317</v>
      </c>
      <c r="C184" s="36">
        <f>SUMIFS(СВЦЭМ!$E$33:$E$776,СВЦЭМ!$A$33:$A$776,$A184,СВЦЭМ!$B$33:$B$776,C$155)+'СЕТ СН'!$F$12</f>
        <v>132.33715108000001</v>
      </c>
      <c r="D184" s="36">
        <f>SUMIFS(СВЦЭМ!$E$33:$E$776,СВЦЭМ!$A$33:$A$776,$A184,СВЦЭМ!$B$33:$B$776,D$155)+'СЕТ СН'!$F$12</f>
        <v>135.26409006</v>
      </c>
      <c r="E184" s="36">
        <f>SUMIFS(СВЦЭМ!$E$33:$E$776,СВЦЭМ!$A$33:$A$776,$A184,СВЦЭМ!$B$33:$B$776,E$155)+'СЕТ СН'!$F$12</f>
        <v>138.60976525000001</v>
      </c>
      <c r="F184" s="36">
        <f>SUMIFS(СВЦЭМ!$E$33:$E$776,СВЦЭМ!$A$33:$A$776,$A184,СВЦЭМ!$B$33:$B$776,F$155)+'СЕТ СН'!$F$12</f>
        <v>138.84858779999999</v>
      </c>
      <c r="G184" s="36">
        <f>SUMIFS(СВЦЭМ!$E$33:$E$776,СВЦЭМ!$A$33:$A$776,$A184,СВЦЭМ!$B$33:$B$776,G$155)+'СЕТ СН'!$F$12</f>
        <v>135.59029785999999</v>
      </c>
      <c r="H184" s="36">
        <f>SUMIFS(СВЦЭМ!$E$33:$E$776,СВЦЭМ!$A$33:$A$776,$A184,СВЦЭМ!$B$33:$B$776,H$155)+'СЕТ СН'!$F$12</f>
        <v>127.62716911</v>
      </c>
      <c r="I184" s="36">
        <f>SUMIFS(СВЦЭМ!$E$33:$E$776,СВЦЭМ!$A$33:$A$776,$A184,СВЦЭМ!$B$33:$B$776,I$155)+'СЕТ СН'!$F$12</f>
        <v>117.48723154</v>
      </c>
      <c r="J184" s="36">
        <f>SUMIFS(СВЦЭМ!$E$33:$E$776,СВЦЭМ!$A$33:$A$776,$A184,СВЦЭМ!$B$33:$B$776,J$155)+'СЕТ СН'!$F$12</f>
        <v>112.1250095</v>
      </c>
      <c r="K184" s="36">
        <f>SUMIFS(СВЦЭМ!$E$33:$E$776,СВЦЭМ!$A$33:$A$776,$A184,СВЦЭМ!$B$33:$B$776,K$155)+'СЕТ СН'!$F$12</f>
        <v>110.25481558</v>
      </c>
      <c r="L184" s="36">
        <f>SUMIFS(СВЦЭМ!$E$33:$E$776,СВЦЭМ!$A$33:$A$776,$A184,СВЦЭМ!$B$33:$B$776,L$155)+'СЕТ СН'!$F$12</f>
        <v>117.18621675999999</v>
      </c>
      <c r="M184" s="36">
        <f>SUMIFS(СВЦЭМ!$E$33:$E$776,СВЦЭМ!$A$33:$A$776,$A184,СВЦЭМ!$B$33:$B$776,M$155)+'СЕТ СН'!$F$12</f>
        <v>113.8631572</v>
      </c>
      <c r="N184" s="36">
        <f>SUMIFS(СВЦЭМ!$E$33:$E$776,СВЦЭМ!$A$33:$A$776,$A184,СВЦЭМ!$B$33:$B$776,N$155)+'СЕТ СН'!$F$12</f>
        <v>108.91288333</v>
      </c>
      <c r="O184" s="36">
        <f>SUMIFS(СВЦЭМ!$E$33:$E$776,СВЦЭМ!$A$33:$A$776,$A184,СВЦЭМ!$B$33:$B$776,O$155)+'СЕТ СН'!$F$12</f>
        <v>111.50477902</v>
      </c>
      <c r="P184" s="36">
        <f>SUMIFS(СВЦЭМ!$E$33:$E$776,СВЦЭМ!$A$33:$A$776,$A184,СВЦЭМ!$B$33:$B$776,P$155)+'СЕТ СН'!$F$12</f>
        <v>108.76423887</v>
      </c>
      <c r="Q184" s="36">
        <f>SUMIFS(СВЦЭМ!$E$33:$E$776,СВЦЭМ!$A$33:$A$776,$A184,СВЦЭМ!$B$33:$B$776,Q$155)+'СЕТ СН'!$F$12</f>
        <v>105.09990384</v>
      </c>
      <c r="R184" s="36">
        <f>SUMIFS(СВЦЭМ!$E$33:$E$776,СВЦЭМ!$A$33:$A$776,$A184,СВЦЭМ!$B$33:$B$776,R$155)+'СЕТ СН'!$F$12</f>
        <v>124.107636</v>
      </c>
      <c r="S184" s="36">
        <f>SUMIFS(СВЦЭМ!$E$33:$E$776,СВЦЭМ!$A$33:$A$776,$A184,СВЦЭМ!$B$33:$B$776,S$155)+'СЕТ СН'!$F$12</f>
        <v>114.27897455999999</v>
      </c>
      <c r="T184" s="36">
        <f>SUMIFS(СВЦЭМ!$E$33:$E$776,СВЦЭМ!$A$33:$A$776,$A184,СВЦЭМ!$B$33:$B$776,T$155)+'СЕТ СН'!$F$12</f>
        <v>106.30530396</v>
      </c>
      <c r="U184" s="36">
        <f>SUMIFS(СВЦЭМ!$E$33:$E$776,СВЦЭМ!$A$33:$A$776,$A184,СВЦЭМ!$B$33:$B$776,U$155)+'СЕТ СН'!$F$12</f>
        <v>110.94746881</v>
      </c>
      <c r="V184" s="36">
        <f>SUMIFS(СВЦЭМ!$E$33:$E$776,СВЦЭМ!$A$33:$A$776,$A184,СВЦЭМ!$B$33:$B$776,V$155)+'СЕТ СН'!$F$12</f>
        <v>109.29483322999999</v>
      </c>
      <c r="W184" s="36">
        <f>SUMIFS(СВЦЭМ!$E$33:$E$776,СВЦЭМ!$A$33:$A$776,$A184,СВЦЭМ!$B$33:$B$776,W$155)+'СЕТ СН'!$F$12</f>
        <v>106.51479596999999</v>
      </c>
      <c r="X184" s="36">
        <f>SUMIFS(СВЦЭМ!$E$33:$E$776,СВЦЭМ!$A$33:$A$776,$A184,СВЦЭМ!$B$33:$B$776,X$155)+'СЕТ СН'!$F$12</f>
        <v>101.39363161</v>
      </c>
      <c r="Y184" s="36">
        <f>SUMIFS(СВЦЭМ!$E$33:$E$776,СВЦЭМ!$A$33:$A$776,$A184,СВЦЭМ!$B$33:$B$776,Y$155)+'СЕТ СН'!$F$12</f>
        <v>108.07406725</v>
      </c>
    </row>
    <row r="185" spans="1:27" ht="15.75" x14ac:dyDescent="0.2">
      <c r="A185" s="35">
        <f t="shared" si="4"/>
        <v>44104</v>
      </c>
      <c r="B185" s="36">
        <f>SUMIFS(СВЦЭМ!$E$33:$E$776,СВЦЭМ!$A$33:$A$776,$A185,СВЦЭМ!$B$33:$B$776,B$155)+'СЕТ СН'!$F$12</f>
        <v>121.83306066999999</v>
      </c>
      <c r="C185" s="36">
        <f>SUMIFS(СВЦЭМ!$E$33:$E$776,СВЦЭМ!$A$33:$A$776,$A185,СВЦЭМ!$B$33:$B$776,C$155)+'СЕТ СН'!$F$12</f>
        <v>127.61546724999999</v>
      </c>
      <c r="D185" s="36">
        <f>SUMIFS(СВЦЭМ!$E$33:$E$776,СВЦЭМ!$A$33:$A$776,$A185,СВЦЭМ!$B$33:$B$776,D$155)+'СЕТ СН'!$F$12</f>
        <v>131.32066602</v>
      </c>
      <c r="E185" s="36">
        <f>SUMIFS(СВЦЭМ!$E$33:$E$776,СВЦЭМ!$A$33:$A$776,$A185,СВЦЭМ!$B$33:$B$776,E$155)+'СЕТ СН'!$F$12</f>
        <v>134.40941414</v>
      </c>
      <c r="F185" s="36">
        <f>SUMIFS(СВЦЭМ!$E$33:$E$776,СВЦЭМ!$A$33:$A$776,$A185,СВЦЭМ!$B$33:$B$776,F$155)+'СЕТ СН'!$F$12</f>
        <v>133.57698231000001</v>
      </c>
      <c r="G185" s="36">
        <f>SUMIFS(СВЦЭМ!$E$33:$E$776,СВЦЭМ!$A$33:$A$776,$A185,СВЦЭМ!$B$33:$B$776,G$155)+'СЕТ СН'!$F$12</f>
        <v>130.11832813000001</v>
      </c>
      <c r="H185" s="36">
        <f>SUMIFS(СВЦЭМ!$E$33:$E$776,СВЦЭМ!$A$33:$A$776,$A185,СВЦЭМ!$B$33:$B$776,H$155)+'СЕТ СН'!$F$12</f>
        <v>121.88745949</v>
      </c>
      <c r="I185" s="36">
        <f>SUMIFS(СВЦЭМ!$E$33:$E$776,СВЦЭМ!$A$33:$A$776,$A185,СВЦЭМ!$B$33:$B$776,I$155)+'СЕТ СН'!$F$12</f>
        <v>109.26399133</v>
      </c>
      <c r="J185" s="36">
        <f>SUMIFS(СВЦЭМ!$E$33:$E$776,СВЦЭМ!$A$33:$A$776,$A185,СВЦЭМ!$B$33:$B$776,J$155)+'СЕТ СН'!$F$12</f>
        <v>103.89534399</v>
      </c>
      <c r="K185" s="36">
        <f>SUMIFS(СВЦЭМ!$E$33:$E$776,СВЦЭМ!$A$33:$A$776,$A185,СВЦЭМ!$B$33:$B$776,K$155)+'СЕТ СН'!$F$12</f>
        <v>100.85423987999999</v>
      </c>
      <c r="L185" s="36">
        <f>SUMIFS(СВЦЭМ!$E$33:$E$776,СВЦЭМ!$A$33:$A$776,$A185,СВЦЭМ!$B$33:$B$776,L$155)+'СЕТ СН'!$F$12</f>
        <v>103.32442442</v>
      </c>
      <c r="M185" s="36">
        <f>SUMIFS(СВЦЭМ!$E$33:$E$776,СВЦЭМ!$A$33:$A$776,$A185,СВЦЭМ!$B$33:$B$776,M$155)+'СЕТ СН'!$F$12</f>
        <v>97.598615949999996</v>
      </c>
      <c r="N185" s="36">
        <f>SUMIFS(СВЦЭМ!$E$33:$E$776,СВЦЭМ!$A$33:$A$776,$A185,СВЦЭМ!$B$33:$B$776,N$155)+'СЕТ СН'!$F$12</f>
        <v>89.736032449999996</v>
      </c>
      <c r="O185" s="36">
        <f>SUMIFS(СВЦЭМ!$E$33:$E$776,СВЦЭМ!$A$33:$A$776,$A185,СВЦЭМ!$B$33:$B$776,O$155)+'СЕТ СН'!$F$12</f>
        <v>86.913218630000003</v>
      </c>
      <c r="P185" s="36">
        <f>SUMIFS(СВЦЭМ!$E$33:$E$776,СВЦЭМ!$A$33:$A$776,$A185,СВЦЭМ!$B$33:$B$776,P$155)+'СЕТ СН'!$F$12</f>
        <v>86.560673510000001</v>
      </c>
      <c r="Q185" s="36">
        <f>SUMIFS(СВЦЭМ!$E$33:$E$776,СВЦЭМ!$A$33:$A$776,$A185,СВЦЭМ!$B$33:$B$776,Q$155)+'СЕТ СН'!$F$12</f>
        <v>86.654658879999999</v>
      </c>
      <c r="R185" s="36">
        <f>SUMIFS(СВЦЭМ!$E$33:$E$776,СВЦЭМ!$A$33:$A$776,$A185,СВЦЭМ!$B$33:$B$776,R$155)+'СЕТ СН'!$F$12</f>
        <v>86.613390850000002</v>
      </c>
      <c r="S185" s="36">
        <f>SUMIFS(СВЦЭМ!$E$33:$E$776,СВЦЭМ!$A$33:$A$776,$A185,СВЦЭМ!$B$33:$B$776,S$155)+'СЕТ СН'!$F$12</f>
        <v>87.318060360000004</v>
      </c>
      <c r="T185" s="36">
        <f>SUMIFS(СВЦЭМ!$E$33:$E$776,СВЦЭМ!$A$33:$A$776,$A185,СВЦЭМ!$B$33:$B$776,T$155)+'СЕТ СН'!$F$12</f>
        <v>85.824484510000005</v>
      </c>
      <c r="U185" s="36">
        <f>SUMIFS(СВЦЭМ!$E$33:$E$776,СВЦЭМ!$A$33:$A$776,$A185,СВЦЭМ!$B$33:$B$776,U$155)+'СЕТ СН'!$F$12</f>
        <v>89.328665470000004</v>
      </c>
      <c r="V185" s="36">
        <f>SUMIFS(СВЦЭМ!$E$33:$E$776,СВЦЭМ!$A$33:$A$776,$A185,СВЦЭМ!$B$33:$B$776,V$155)+'СЕТ СН'!$F$12</f>
        <v>86.454939199999998</v>
      </c>
      <c r="W185" s="36">
        <f>SUMIFS(СВЦЭМ!$E$33:$E$776,СВЦЭМ!$A$33:$A$776,$A185,СВЦЭМ!$B$33:$B$776,W$155)+'СЕТ СН'!$F$12</f>
        <v>85.120766250000003</v>
      </c>
      <c r="X185" s="36">
        <f>SUMIFS(СВЦЭМ!$E$33:$E$776,СВЦЭМ!$A$33:$A$776,$A185,СВЦЭМ!$B$33:$B$776,X$155)+'СЕТ СН'!$F$12</f>
        <v>92.209378959999995</v>
      </c>
      <c r="Y185" s="36">
        <f>SUMIFS(СВЦЭМ!$E$33:$E$776,СВЦЭМ!$A$33:$A$776,$A185,СВЦЭМ!$B$33:$B$776,Y$155)+'СЕТ СН'!$F$12</f>
        <v>105.01552527</v>
      </c>
    </row>
    <row r="186" spans="1:27" ht="15.75" hidden="1" x14ac:dyDescent="0.2">
      <c r="A186" s="35">
        <f t="shared" si="4"/>
        <v>44105</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4" t="s">
        <v>7</v>
      </c>
      <c r="B188" s="128" t="s">
        <v>138</v>
      </c>
      <c r="C188" s="129"/>
      <c r="D188" s="129"/>
      <c r="E188" s="129"/>
      <c r="F188" s="129"/>
      <c r="G188" s="129"/>
      <c r="H188" s="129"/>
      <c r="I188" s="129"/>
      <c r="J188" s="129"/>
      <c r="K188" s="129"/>
      <c r="L188" s="129"/>
      <c r="M188" s="129"/>
      <c r="N188" s="129"/>
      <c r="O188" s="129"/>
      <c r="P188" s="129"/>
      <c r="Q188" s="129"/>
      <c r="R188" s="129"/>
      <c r="S188" s="129"/>
      <c r="T188" s="129"/>
      <c r="U188" s="129"/>
      <c r="V188" s="129"/>
      <c r="W188" s="129"/>
      <c r="X188" s="129"/>
      <c r="Y188" s="130"/>
    </row>
    <row r="189" spans="1:27" ht="12.75" customHeight="1" x14ac:dyDescent="0.2">
      <c r="A189" s="135"/>
      <c r="B189" s="131"/>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s="46" customFormat="1" ht="12.75" customHeight="1" x14ac:dyDescent="0.2">
      <c r="A190" s="13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01.09.2020</v>
      </c>
      <c r="B191" s="36">
        <f>SUMIFS(СВЦЭМ!$F$33:$F$776,СВЦЭМ!$A$33:$A$776,$A191,СВЦЭМ!$B$33:$B$776,B$190)+'СЕТ СН'!$F$12</f>
        <v>150.01852532000001</v>
      </c>
      <c r="C191" s="36">
        <f>SUMIFS(СВЦЭМ!$F$33:$F$776,СВЦЭМ!$A$33:$A$776,$A191,СВЦЭМ!$B$33:$B$776,C$190)+'СЕТ СН'!$F$12</f>
        <v>159.57933598</v>
      </c>
      <c r="D191" s="36">
        <f>SUMIFS(СВЦЭМ!$F$33:$F$776,СВЦЭМ!$A$33:$A$776,$A191,СВЦЭМ!$B$33:$B$776,D$190)+'СЕТ СН'!$F$12</f>
        <v>163.18858177999999</v>
      </c>
      <c r="E191" s="36">
        <f>SUMIFS(СВЦЭМ!$F$33:$F$776,СВЦЭМ!$A$33:$A$776,$A191,СВЦЭМ!$B$33:$B$776,E$190)+'СЕТ СН'!$F$12</f>
        <v>166.07350675999999</v>
      </c>
      <c r="F191" s="36">
        <f>SUMIFS(СВЦЭМ!$F$33:$F$776,СВЦЭМ!$A$33:$A$776,$A191,СВЦЭМ!$B$33:$B$776,F$190)+'СЕТ СН'!$F$12</f>
        <v>168.04403350999999</v>
      </c>
      <c r="G191" s="36">
        <f>SUMIFS(СВЦЭМ!$F$33:$F$776,СВЦЭМ!$A$33:$A$776,$A191,СВЦЭМ!$B$33:$B$776,G$190)+'СЕТ СН'!$F$12</f>
        <v>168.19773838</v>
      </c>
      <c r="H191" s="36">
        <f>SUMIFS(СВЦЭМ!$F$33:$F$776,СВЦЭМ!$A$33:$A$776,$A191,СВЦЭМ!$B$33:$B$776,H$190)+'СЕТ СН'!$F$12</f>
        <v>164.87355866999999</v>
      </c>
      <c r="I191" s="36">
        <f>SUMIFS(СВЦЭМ!$F$33:$F$776,СВЦЭМ!$A$33:$A$776,$A191,СВЦЭМ!$B$33:$B$776,I$190)+'СЕТ СН'!$F$12</f>
        <v>157.60565732000001</v>
      </c>
      <c r="J191" s="36">
        <f>SUMIFS(СВЦЭМ!$F$33:$F$776,СВЦЭМ!$A$33:$A$776,$A191,СВЦЭМ!$B$33:$B$776,J$190)+'СЕТ СН'!$F$12</f>
        <v>147.81654695</v>
      </c>
      <c r="K191" s="36">
        <f>SUMIFS(СВЦЭМ!$F$33:$F$776,СВЦЭМ!$A$33:$A$776,$A191,СВЦЭМ!$B$33:$B$776,K$190)+'СЕТ СН'!$F$12</f>
        <v>144.34826688000001</v>
      </c>
      <c r="L191" s="36">
        <f>SUMIFS(СВЦЭМ!$F$33:$F$776,СВЦЭМ!$A$33:$A$776,$A191,СВЦЭМ!$B$33:$B$776,L$190)+'СЕТ СН'!$F$12</f>
        <v>142.94191337000001</v>
      </c>
      <c r="M191" s="36">
        <f>SUMIFS(СВЦЭМ!$F$33:$F$776,СВЦЭМ!$A$33:$A$776,$A191,СВЦЭМ!$B$33:$B$776,M$190)+'СЕТ СН'!$F$12</f>
        <v>143.50408795999999</v>
      </c>
      <c r="N191" s="36">
        <f>SUMIFS(СВЦЭМ!$F$33:$F$776,СВЦЭМ!$A$33:$A$776,$A191,СВЦЭМ!$B$33:$B$776,N$190)+'СЕТ СН'!$F$12</f>
        <v>148.17699526000001</v>
      </c>
      <c r="O191" s="36">
        <f>SUMIFS(СВЦЭМ!$F$33:$F$776,СВЦЭМ!$A$33:$A$776,$A191,СВЦЭМ!$B$33:$B$776,O$190)+'СЕТ СН'!$F$12</f>
        <v>147.53818158000001</v>
      </c>
      <c r="P191" s="36">
        <f>SUMIFS(СВЦЭМ!$F$33:$F$776,СВЦЭМ!$A$33:$A$776,$A191,СВЦЭМ!$B$33:$B$776,P$190)+'СЕТ СН'!$F$12</f>
        <v>147.35754772999999</v>
      </c>
      <c r="Q191" s="36">
        <f>SUMIFS(СВЦЭМ!$F$33:$F$776,СВЦЭМ!$A$33:$A$776,$A191,СВЦЭМ!$B$33:$B$776,Q$190)+'СЕТ СН'!$F$12</f>
        <v>148.45339200000001</v>
      </c>
      <c r="R191" s="36">
        <f>SUMIFS(СВЦЭМ!$F$33:$F$776,СВЦЭМ!$A$33:$A$776,$A191,СВЦЭМ!$B$33:$B$776,R$190)+'СЕТ СН'!$F$12</f>
        <v>146.43298308000001</v>
      </c>
      <c r="S191" s="36">
        <f>SUMIFS(СВЦЭМ!$F$33:$F$776,СВЦЭМ!$A$33:$A$776,$A191,СВЦЭМ!$B$33:$B$776,S$190)+'СЕТ СН'!$F$12</f>
        <v>147.41118718999999</v>
      </c>
      <c r="T191" s="36">
        <f>SUMIFS(СВЦЭМ!$F$33:$F$776,СВЦЭМ!$A$33:$A$776,$A191,СВЦЭМ!$B$33:$B$776,T$190)+'СЕТ СН'!$F$12</f>
        <v>146.30969192000001</v>
      </c>
      <c r="U191" s="36">
        <f>SUMIFS(СВЦЭМ!$F$33:$F$776,СВЦЭМ!$A$33:$A$776,$A191,СВЦЭМ!$B$33:$B$776,U$190)+'СЕТ СН'!$F$12</f>
        <v>145.61109701000001</v>
      </c>
      <c r="V191" s="36">
        <f>SUMIFS(СВЦЭМ!$F$33:$F$776,СВЦЭМ!$A$33:$A$776,$A191,СВЦЭМ!$B$33:$B$776,V$190)+'СЕТ СН'!$F$12</f>
        <v>143.9045654</v>
      </c>
      <c r="W191" s="36">
        <f>SUMIFS(СВЦЭМ!$F$33:$F$776,СВЦЭМ!$A$33:$A$776,$A191,СВЦЭМ!$B$33:$B$776,W$190)+'СЕТ СН'!$F$12</f>
        <v>141.81479884000001</v>
      </c>
      <c r="X191" s="36">
        <f>SUMIFS(СВЦЭМ!$F$33:$F$776,СВЦЭМ!$A$33:$A$776,$A191,СВЦЭМ!$B$33:$B$776,X$190)+'СЕТ СН'!$F$12</f>
        <v>146.98791858000001</v>
      </c>
      <c r="Y191" s="36">
        <f>SUMIFS(СВЦЭМ!$F$33:$F$776,СВЦЭМ!$A$33:$A$776,$A191,СВЦЭМ!$B$33:$B$776,Y$190)+'СЕТ СН'!$F$12</f>
        <v>158.26250883</v>
      </c>
      <c r="AA191" s="45"/>
    </row>
    <row r="192" spans="1:27" ht="15.75" x14ac:dyDescent="0.2">
      <c r="A192" s="35">
        <f>A191+1</f>
        <v>44076</v>
      </c>
      <c r="B192" s="36">
        <f>SUMIFS(СВЦЭМ!$F$33:$F$776,СВЦЭМ!$A$33:$A$776,$A192,СВЦЭМ!$B$33:$B$776,B$190)+'СЕТ СН'!$F$12</f>
        <v>162.99027975999999</v>
      </c>
      <c r="C192" s="36">
        <f>SUMIFS(СВЦЭМ!$F$33:$F$776,СВЦЭМ!$A$33:$A$776,$A192,СВЦЭМ!$B$33:$B$776,C$190)+'СЕТ СН'!$F$12</f>
        <v>174.11295591000001</v>
      </c>
      <c r="D192" s="36">
        <f>SUMIFS(СВЦЭМ!$F$33:$F$776,СВЦЭМ!$A$33:$A$776,$A192,СВЦЭМ!$B$33:$B$776,D$190)+'СЕТ СН'!$F$12</f>
        <v>181.65902725000001</v>
      </c>
      <c r="E192" s="36">
        <f>SUMIFS(СВЦЭМ!$F$33:$F$776,СВЦЭМ!$A$33:$A$776,$A192,СВЦЭМ!$B$33:$B$776,E$190)+'СЕТ СН'!$F$12</f>
        <v>184.82349621</v>
      </c>
      <c r="F192" s="36">
        <f>SUMIFS(СВЦЭМ!$F$33:$F$776,СВЦЭМ!$A$33:$A$776,$A192,СВЦЭМ!$B$33:$B$776,F$190)+'СЕТ СН'!$F$12</f>
        <v>184.8288067</v>
      </c>
      <c r="G192" s="36">
        <f>SUMIFS(СВЦЭМ!$F$33:$F$776,СВЦЭМ!$A$33:$A$776,$A192,СВЦЭМ!$B$33:$B$776,G$190)+'СЕТ СН'!$F$12</f>
        <v>180.55289703</v>
      </c>
      <c r="H192" s="36">
        <f>SUMIFS(СВЦЭМ!$F$33:$F$776,СВЦЭМ!$A$33:$A$776,$A192,СВЦЭМ!$B$33:$B$776,H$190)+'СЕТ СН'!$F$12</f>
        <v>170.29489113</v>
      </c>
      <c r="I192" s="36">
        <f>SUMIFS(СВЦЭМ!$F$33:$F$776,СВЦЭМ!$A$33:$A$776,$A192,СВЦЭМ!$B$33:$B$776,I$190)+'СЕТ СН'!$F$12</f>
        <v>157.03875345</v>
      </c>
      <c r="J192" s="36">
        <f>SUMIFS(СВЦЭМ!$F$33:$F$776,СВЦЭМ!$A$33:$A$776,$A192,СВЦЭМ!$B$33:$B$776,J$190)+'СЕТ СН'!$F$12</f>
        <v>145.40508098000001</v>
      </c>
      <c r="K192" s="36">
        <f>SUMIFS(СВЦЭМ!$F$33:$F$776,СВЦЭМ!$A$33:$A$776,$A192,СВЦЭМ!$B$33:$B$776,K$190)+'СЕТ СН'!$F$12</f>
        <v>145.14641155000001</v>
      </c>
      <c r="L192" s="36">
        <f>SUMIFS(СВЦЭМ!$F$33:$F$776,СВЦЭМ!$A$33:$A$776,$A192,СВЦЭМ!$B$33:$B$776,L$190)+'СЕТ СН'!$F$12</f>
        <v>146.19944122999999</v>
      </c>
      <c r="M192" s="36">
        <f>SUMIFS(СВЦЭМ!$F$33:$F$776,СВЦЭМ!$A$33:$A$776,$A192,СВЦЭМ!$B$33:$B$776,M$190)+'СЕТ СН'!$F$12</f>
        <v>146.08170016</v>
      </c>
      <c r="N192" s="36">
        <f>SUMIFS(СВЦЭМ!$F$33:$F$776,СВЦЭМ!$A$33:$A$776,$A192,СВЦЭМ!$B$33:$B$776,N$190)+'СЕТ СН'!$F$12</f>
        <v>148.19357571</v>
      </c>
      <c r="O192" s="36">
        <f>SUMIFS(СВЦЭМ!$F$33:$F$776,СВЦЭМ!$A$33:$A$776,$A192,СВЦЭМ!$B$33:$B$776,O$190)+'СЕТ СН'!$F$12</f>
        <v>149.38697963999999</v>
      </c>
      <c r="P192" s="36">
        <f>SUMIFS(СВЦЭМ!$F$33:$F$776,СВЦЭМ!$A$33:$A$776,$A192,СВЦЭМ!$B$33:$B$776,P$190)+'СЕТ СН'!$F$12</f>
        <v>150.10422109000001</v>
      </c>
      <c r="Q192" s="36">
        <f>SUMIFS(СВЦЭМ!$F$33:$F$776,СВЦЭМ!$A$33:$A$776,$A192,СВЦЭМ!$B$33:$B$776,Q$190)+'СЕТ СН'!$F$12</f>
        <v>149.85169536000001</v>
      </c>
      <c r="R192" s="36">
        <f>SUMIFS(СВЦЭМ!$F$33:$F$776,СВЦЭМ!$A$33:$A$776,$A192,СВЦЭМ!$B$33:$B$776,R$190)+'СЕТ СН'!$F$12</f>
        <v>148.07402056999999</v>
      </c>
      <c r="S192" s="36">
        <f>SUMIFS(СВЦЭМ!$F$33:$F$776,СВЦЭМ!$A$33:$A$776,$A192,СВЦЭМ!$B$33:$B$776,S$190)+'СЕТ СН'!$F$12</f>
        <v>149.01939758</v>
      </c>
      <c r="T192" s="36">
        <f>SUMIFS(СВЦЭМ!$F$33:$F$776,СВЦЭМ!$A$33:$A$776,$A192,СВЦЭМ!$B$33:$B$776,T$190)+'СЕТ СН'!$F$12</f>
        <v>139.88447442</v>
      </c>
      <c r="U192" s="36">
        <f>SUMIFS(СВЦЭМ!$F$33:$F$776,СВЦЭМ!$A$33:$A$776,$A192,СВЦЭМ!$B$33:$B$776,U$190)+'СЕТ СН'!$F$12</f>
        <v>136.14893473000001</v>
      </c>
      <c r="V192" s="36">
        <f>SUMIFS(СВЦЭМ!$F$33:$F$776,СВЦЭМ!$A$33:$A$776,$A192,СВЦЭМ!$B$33:$B$776,V$190)+'СЕТ СН'!$F$12</f>
        <v>132.90383267000001</v>
      </c>
      <c r="W192" s="36">
        <f>SUMIFS(СВЦЭМ!$F$33:$F$776,СВЦЭМ!$A$33:$A$776,$A192,СВЦЭМ!$B$33:$B$776,W$190)+'СЕТ СН'!$F$12</f>
        <v>134.19572567</v>
      </c>
      <c r="X192" s="36">
        <f>SUMIFS(СВЦЭМ!$F$33:$F$776,СВЦЭМ!$A$33:$A$776,$A192,СВЦЭМ!$B$33:$B$776,X$190)+'СЕТ СН'!$F$12</f>
        <v>143.62302323</v>
      </c>
      <c r="Y192" s="36">
        <f>SUMIFS(СВЦЭМ!$F$33:$F$776,СВЦЭМ!$A$33:$A$776,$A192,СВЦЭМ!$B$33:$B$776,Y$190)+'СЕТ СН'!$F$12</f>
        <v>150.57880889</v>
      </c>
    </row>
    <row r="193" spans="1:25" ht="15.75" x14ac:dyDescent="0.2">
      <c r="A193" s="35">
        <f t="shared" ref="A193:A221" si="5">A192+1</f>
        <v>44077</v>
      </c>
      <c r="B193" s="36">
        <f>SUMIFS(СВЦЭМ!$F$33:$F$776,СВЦЭМ!$A$33:$A$776,$A193,СВЦЭМ!$B$33:$B$776,B$190)+'СЕТ СН'!$F$12</f>
        <v>168.48550033000001</v>
      </c>
      <c r="C193" s="36">
        <f>SUMIFS(СВЦЭМ!$F$33:$F$776,СВЦЭМ!$A$33:$A$776,$A193,СВЦЭМ!$B$33:$B$776,C$190)+'СЕТ СН'!$F$12</f>
        <v>173.30509642999999</v>
      </c>
      <c r="D193" s="36">
        <f>SUMIFS(СВЦЭМ!$F$33:$F$776,СВЦЭМ!$A$33:$A$776,$A193,СВЦЭМ!$B$33:$B$776,D$190)+'СЕТ СН'!$F$12</f>
        <v>170.34185644999999</v>
      </c>
      <c r="E193" s="36">
        <f>SUMIFS(СВЦЭМ!$F$33:$F$776,СВЦЭМ!$A$33:$A$776,$A193,СВЦЭМ!$B$33:$B$776,E$190)+'СЕТ СН'!$F$12</f>
        <v>169.80534648</v>
      </c>
      <c r="F193" s="36">
        <f>SUMIFS(СВЦЭМ!$F$33:$F$776,СВЦЭМ!$A$33:$A$776,$A193,СВЦЭМ!$B$33:$B$776,F$190)+'СЕТ СН'!$F$12</f>
        <v>169.80330090000001</v>
      </c>
      <c r="G193" s="36">
        <f>SUMIFS(СВЦЭМ!$F$33:$F$776,СВЦЭМ!$A$33:$A$776,$A193,СВЦЭМ!$B$33:$B$776,G$190)+'СЕТ СН'!$F$12</f>
        <v>170.59141289999999</v>
      </c>
      <c r="H193" s="36">
        <f>SUMIFS(СВЦЭМ!$F$33:$F$776,СВЦЭМ!$A$33:$A$776,$A193,СВЦЭМ!$B$33:$B$776,H$190)+'СЕТ СН'!$F$12</f>
        <v>167.51713129000001</v>
      </c>
      <c r="I193" s="36">
        <f>SUMIFS(СВЦЭМ!$F$33:$F$776,СВЦЭМ!$A$33:$A$776,$A193,СВЦЭМ!$B$33:$B$776,I$190)+'СЕТ СН'!$F$12</f>
        <v>154.48879968</v>
      </c>
      <c r="J193" s="36">
        <f>SUMIFS(СВЦЭМ!$F$33:$F$776,СВЦЭМ!$A$33:$A$776,$A193,СВЦЭМ!$B$33:$B$776,J$190)+'СЕТ СН'!$F$12</f>
        <v>151.53489171999999</v>
      </c>
      <c r="K193" s="36">
        <f>SUMIFS(СВЦЭМ!$F$33:$F$776,СВЦЭМ!$A$33:$A$776,$A193,СВЦЭМ!$B$33:$B$776,K$190)+'СЕТ СН'!$F$12</f>
        <v>158.02069168</v>
      </c>
      <c r="L193" s="36">
        <f>SUMIFS(СВЦЭМ!$F$33:$F$776,СВЦЭМ!$A$33:$A$776,$A193,СВЦЭМ!$B$33:$B$776,L$190)+'СЕТ СН'!$F$12</f>
        <v>156.20335932</v>
      </c>
      <c r="M193" s="36">
        <f>SUMIFS(СВЦЭМ!$F$33:$F$776,СВЦЭМ!$A$33:$A$776,$A193,СВЦЭМ!$B$33:$B$776,M$190)+'СЕТ СН'!$F$12</f>
        <v>157.57673093</v>
      </c>
      <c r="N193" s="36">
        <f>SUMIFS(СВЦЭМ!$F$33:$F$776,СВЦЭМ!$A$33:$A$776,$A193,СВЦЭМ!$B$33:$B$776,N$190)+'СЕТ СН'!$F$12</f>
        <v>159.0295059</v>
      </c>
      <c r="O193" s="36">
        <f>SUMIFS(СВЦЭМ!$F$33:$F$776,СВЦЭМ!$A$33:$A$776,$A193,СВЦЭМ!$B$33:$B$776,O$190)+'СЕТ СН'!$F$12</f>
        <v>159.37866319</v>
      </c>
      <c r="P193" s="36">
        <f>SUMIFS(СВЦЭМ!$F$33:$F$776,СВЦЭМ!$A$33:$A$776,$A193,СВЦЭМ!$B$33:$B$776,P$190)+'СЕТ СН'!$F$12</f>
        <v>160.09443383000001</v>
      </c>
      <c r="Q193" s="36">
        <f>SUMIFS(СВЦЭМ!$F$33:$F$776,СВЦЭМ!$A$33:$A$776,$A193,СВЦЭМ!$B$33:$B$776,Q$190)+'СЕТ СН'!$F$12</f>
        <v>159.25665405999999</v>
      </c>
      <c r="R193" s="36">
        <f>SUMIFS(СВЦЭМ!$F$33:$F$776,СВЦЭМ!$A$33:$A$776,$A193,СВЦЭМ!$B$33:$B$776,R$190)+'СЕТ СН'!$F$12</f>
        <v>158.15360257</v>
      </c>
      <c r="S193" s="36">
        <f>SUMIFS(СВЦЭМ!$F$33:$F$776,СВЦЭМ!$A$33:$A$776,$A193,СВЦЭМ!$B$33:$B$776,S$190)+'СЕТ СН'!$F$12</f>
        <v>158.40280304999999</v>
      </c>
      <c r="T193" s="36">
        <f>SUMIFS(СВЦЭМ!$F$33:$F$776,СВЦЭМ!$A$33:$A$776,$A193,СВЦЭМ!$B$33:$B$776,T$190)+'СЕТ СН'!$F$12</f>
        <v>151.04421393999999</v>
      </c>
      <c r="U193" s="36">
        <f>SUMIFS(СВЦЭМ!$F$33:$F$776,СВЦЭМ!$A$33:$A$776,$A193,СВЦЭМ!$B$33:$B$776,U$190)+'СЕТ СН'!$F$12</f>
        <v>147.82347229000001</v>
      </c>
      <c r="V193" s="36">
        <f>SUMIFS(СВЦЭМ!$F$33:$F$776,СВЦЭМ!$A$33:$A$776,$A193,СВЦЭМ!$B$33:$B$776,V$190)+'СЕТ СН'!$F$12</f>
        <v>148.50385616</v>
      </c>
      <c r="W193" s="36">
        <f>SUMIFS(СВЦЭМ!$F$33:$F$776,СВЦЭМ!$A$33:$A$776,$A193,СВЦЭМ!$B$33:$B$776,W$190)+'СЕТ СН'!$F$12</f>
        <v>146.80868651</v>
      </c>
      <c r="X193" s="36">
        <f>SUMIFS(СВЦЭМ!$F$33:$F$776,СВЦЭМ!$A$33:$A$776,$A193,СВЦЭМ!$B$33:$B$776,X$190)+'СЕТ СН'!$F$12</f>
        <v>158.117704</v>
      </c>
      <c r="Y193" s="36">
        <f>SUMIFS(СВЦЭМ!$F$33:$F$776,СВЦЭМ!$A$33:$A$776,$A193,СВЦЭМ!$B$33:$B$776,Y$190)+'СЕТ СН'!$F$12</f>
        <v>158.78612963</v>
      </c>
    </row>
    <row r="194" spans="1:25" ht="15.75" x14ac:dyDescent="0.2">
      <c r="A194" s="35">
        <f t="shared" si="5"/>
        <v>44078</v>
      </c>
      <c r="B194" s="36">
        <f>SUMIFS(СВЦЭМ!$F$33:$F$776,СВЦЭМ!$A$33:$A$776,$A194,СВЦЭМ!$B$33:$B$776,B$190)+'СЕТ СН'!$F$12</f>
        <v>172.97344342</v>
      </c>
      <c r="C194" s="36">
        <f>SUMIFS(СВЦЭМ!$F$33:$F$776,СВЦЭМ!$A$33:$A$776,$A194,СВЦЭМ!$B$33:$B$776,C$190)+'СЕТ СН'!$F$12</f>
        <v>173.57903490999999</v>
      </c>
      <c r="D194" s="36">
        <f>SUMIFS(СВЦЭМ!$F$33:$F$776,СВЦЭМ!$A$33:$A$776,$A194,СВЦЭМ!$B$33:$B$776,D$190)+'СЕТ СН'!$F$12</f>
        <v>170.35393052000001</v>
      </c>
      <c r="E194" s="36">
        <f>SUMIFS(СВЦЭМ!$F$33:$F$776,СВЦЭМ!$A$33:$A$776,$A194,СВЦЭМ!$B$33:$B$776,E$190)+'СЕТ СН'!$F$12</f>
        <v>169.34341617000001</v>
      </c>
      <c r="F194" s="36">
        <f>SUMIFS(СВЦЭМ!$F$33:$F$776,СВЦЭМ!$A$33:$A$776,$A194,СВЦЭМ!$B$33:$B$776,F$190)+'СЕТ СН'!$F$12</f>
        <v>169.36212158999999</v>
      </c>
      <c r="G194" s="36">
        <f>SUMIFS(СВЦЭМ!$F$33:$F$776,СВЦЭМ!$A$33:$A$776,$A194,СВЦЭМ!$B$33:$B$776,G$190)+'СЕТ СН'!$F$12</f>
        <v>170.35800806</v>
      </c>
      <c r="H194" s="36">
        <f>SUMIFS(СВЦЭМ!$F$33:$F$776,СВЦЭМ!$A$33:$A$776,$A194,СВЦЭМ!$B$33:$B$776,H$190)+'СЕТ СН'!$F$12</f>
        <v>167.37890899000001</v>
      </c>
      <c r="I194" s="36">
        <f>SUMIFS(СВЦЭМ!$F$33:$F$776,СВЦЭМ!$A$33:$A$776,$A194,СВЦЭМ!$B$33:$B$776,I$190)+'СЕТ СН'!$F$12</f>
        <v>159.79892834</v>
      </c>
      <c r="J194" s="36">
        <f>SUMIFS(СВЦЭМ!$F$33:$F$776,СВЦЭМ!$A$33:$A$776,$A194,СВЦЭМ!$B$33:$B$776,J$190)+'СЕТ СН'!$F$12</f>
        <v>157.67677208000001</v>
      </c>
      <c r="K194" s="36">
        <f>SUMIFS(СВЦЭМ!$F$33:$F$776,СВЦЭМ!$A$33:$A$776,$A194,СВЦЭМ!$B$33:$B$776,K$190)+'СЕТ СН'!$F$12</f>
        <v>150.45455659999999</v>
      </c>
      <c r="L194" s="36">
        <f>SUMIFS(СВЦЭМ!$F$33:$F$776,СВЦЭМ!$A$33:$A$776,$A194,СВЦЭМ!$B$33:$B$776,L$190)+'СЕТ СН'!$F$12</f>
        <v>149.33575628</v>
      </c>
      <c r="M194" s="36">
        <f>SUMIFS(СВЦЭМ!$F$33:$F$776,СВЦЭМ!$A$33:$A$776,$A194,СВЦЭМ!$B$33:$B$776,M$190)+'СЕТ СН'!$F$12</f>
        <v>148.34225402999999</v>
      </c>
      <c r="N194" s="36">
        <f>SUMIFS(СВЦЭМ!$F$33:$F$776,СВЦЭМ!$A$33:$A$776,$A194,СВЦЭМ!$B$33:$B$776,N$190)+'СЕТ СН'!$F$12</f>
        <v>152.09547265</v>
      </c>
      <c r="O194" s="36">
        <f>SUMIFS(СВЦЭМ!$F$33:$F$776,СВЦЭМ!$A$33:$A$776,$A194,СВЦЭМ!$B$33:$B$776,O$190)+'СЕТ СН'!$F$12</f>
        <v>156.34419699</v>
      </c>
      <c r="P194" s="36">
        <f>SUMIFS(СВЦЭМ!$F$33:$F$776,СВЦЭМ!$A$33:$A$776,$A194,СВЦЭМ!$B$33:$B$776,P$190)+'СЕТ СН'!$F$12</f>
        <v>156.67610965</v>
      </c>
      <c r="Q194" s="36">
        <f>SUMIFS(СВЦЭМ!$F$33:$F$776,СВЦЭМ!$A$33:$A$776,$A194,СВЦЭМ!$B$33:$B$776,Q$190)+'СЕТ СН'!$F$12</f>
        <v>153.87852423999999</v>
      </c>
      <c r="R194" s="36">
        <f>SUMIFS(СВЦЭМ!$F$33:$F$776,СВЦЭМ!$A$33:$A$776,$A194,СВЦЭМ!$B$33:$B$776,R$190)+'СЕТ СН'!$F$12</f>
        <v>155.82640567999999</v>
      </c>
      <c r="S194" s="36">
        <f>SUMIFS(СВЦЭМ!$F$33:$F$776,СВЦЭМ!$A$33:$A$776,$A194,СВЦЭМ!$B$33:$B$776,S$190)+'СЕТ СН'!$F$12</f>
        <v>158.30076109000001</v>
      </c>
      <c r="T194" s="36">
        <f>SUMIFS(СВЦЭМ!$F$33:$F$776,СВЦЭМ!$A$33:$A$776,$A194,СВЦЭМ!$B$33:$B$776,T$190)+'СЕТ СН'!$F$12</f>
        <v>156.23332736</v>
      </c>
      <c r="U194" s="36">
        <f>SUMIFS(СВЦЭМ!$F$33:$F$776,СВЦЭМ!$A$33:$A$776,$A194,СВЦЭМ!$B$33:$B$776,U$190)+'СЕТ СН'!$F$12</f>
        <v>152.03257310999999</v>
      </c>
      <c r="V194" s="36">
        <f>SUMIFS(СВЦЭМ!$F$33:$F$776,СВЦЭМ!$A$33:$A$776,$A194,СВЦЭМ!$B$33:$B$776,V$190)+'СЕТ СН'!$F$12</f>
        <v>153.01240263</v>
      </c>
      <c r="W194" s="36">
        <f>SUMIFS(СВЦЭМ!$F$33:$F$776,СВЦЭМ!$A$33:$A$776,$A194,СВЦЭМ!$B$33:$B$776,W$190)+'СЕТ СН'!$F$12</f>
        <v>154.68206620999999</v>
      </c>
      <c r="X194" s="36">
        <f>SUMIFS(СВЦЭМ!$F$33:$F$776,СВЦЭМ!$A$33:$A$776,$A194,СВЦЭМ!$B$33:$B$776,X$190)+'СЕТ СН'!$F$12</f>
        <v>157.23374326999999</v>
      </c>
      <c r="Y194" s="36">
        <f>SUMIFS(СВЦЭМ!$F$33:$F$776,СВЦЭМ!$A$33:$A$776,$A194,СВЦЭМ!$B$33:$B$776,Y$190)+'СЕТ СН'!$F$12</f>
        <v>162.04150349</v>
      </c>
    </row>
    <row r="195" spans="1:25" ht="15.75" x14ac:dyDescent="0.2">
      <c r="A195" s="35">
        <f t="shared" si="5"/>
        <v>44079</v>
      </c>
      <c r="B195" s="36">
        <f>SUMIFS(СВЦЭМ!$F$33:$F$776,СВЦЭМ!$A$33:$A$776,$A195,СВЦЭМ!$B$33:$B$776,B$190)+'СЕТ СН'!$F$12</f>
        <v>165.99951232999999</v>
      </c>
      <c r="C195" s="36">
        <f>SUMIFS(СВЦЭМ!$F$33:$F$776,СВЦЭМ!$A$33:$A$776,$A195,СВЦЭМ!$B$33:$B$776,C$190)+'СЕТ СН'!$F$12</f>
        <v>172.60060632</v>
      </c>
      <c r="D195" s="36">
        <f>SUMIFS(СВЦЭМ!$F$33:$F$776,СВЦЭМ!$A$33:$A$776,$A195,СВЦЭМ!$B$33:$B$776,D$190)+'СЕТ СН'!$F$12</f>
        <v>171.79898628000001</v>
      </c>
      <c r="E195" s="36">
        <f>SUMIFS(СВЦЭМ!$F$33:$F$776,СВЦЭМ!$A$33:$A$776,$A195,СВЦЭМ!$B$33:$B$776,E$190)+'СЕТ СН'!$F$12</f>
        <v>173.73866860999999</v>
      </c>
      <c r="F195" s="36">
        <f>SUMIFS(СВЦЭМ!$F$33:$F$776,СВЦЭМ!$A$33:$A$776,$A195,СВЦЭМ!$B$33:$B$776,F$190)+'СЕТ СН'!$F$12</f>
        <v>175.1211452</v>
      </c>
      <c r="G195" s="36">
        <f>SUMIFS(СВЦЭМ!$F$33:$F$776,СВЦЭМ!$A$33:$A$776,$A195,СВЦЭМ!$B$33:$B$776,G$190)+'СЕТ СН'!$F$12</f>
        <v>175.23097182999999</v>
      </c>
      <c r="H195" s="36">
        <f>SUMIFS(СВЦЭМ!$F$33:$F$776,СВЦЭМ!$A$33:$A$776,$A195,СВЦЭМ!$B$33:$B$776,H$190)+'СЕТ СН'!$F$12</f>
        <v>172.58416002000001</v>
      </c>
      <c r="I195" s="36">
        <f>SUMIFS(СВЦЭМ!$F$33:$F$776,СВЦЭМ!$A$33:$A$776,$A195,СВЦЭМ!$B$33:$B$776,I$190)+'СЕТ СН'!$F$12</f>
        <v>161.91626287</v>
      </c>
      <c r="J195" s="36">
        <f>SUMIFS(СВЦЭМ!$F$33:$F$776,СВЦЭМ!$A$33:$A$776,$A195,СВЦЭМ!$B$33:$B$776,J$190)+'СЕТ СН'!$F$12</f>
        <v>160.09354825</v>
      </c>
      <c r="K195" s="36">
        <f>SUMIFS(СВЦЭМ!$F$33:$F$776,СВЦЭМ!$A$33:$A$776,$A195,СВЦЭМ!$B$33:$B$776,K$190)+'СЕТ СН'!$F$12</f>
        <v>154.43726727999999</v>
      </c>
      <c r="L195" s="36">
        <f>SUMIFS(СВЦЭМ!$F$33:$F$776,СВЦЭМ!$A$33:$A$776,$A195,СВЦЭМ!$B$33:$B$776,L$190)+'СЕТ СН'!$F$12</f>
        <v>149.61393461</v>
      </c>
      <c r="M195" s="36">
        <f>SUMIFS(СВЦЭМ!$F$33:$F$776,СВЦЭМ!$A$33:$A$776,$A195,СВЦЭМ!$B$33:$B$776,M$190)+'СЕТ СН'!$F$12</f>
        <v>147.11261024999999</v>
      </c>
      <c r="N195" s="36">
        <f>SUMIFS(СВЦЭМ!$F$33:$F$776,СВЦЭМ!$A$33:$A$776,$A195,СВЦЭМ!$B$33:$B$776,N$190)+'СЕТ СН'!$F$12</f>
        <v>148.84654742999999</v>
      </c>
      <c r="O195" s="36">
        <f>SUMIFS(СВЦЭМ!$F$33:$F$776,СВЦЭМ!$A$33:$A$776,$A195,СВЦЭМ!$B$33:$B$776,O$190)+'СЕТ СН'!$F$12</f>
        <v>149.24684859000001</v>
      </c>
      <c r="P195" s="36">
        <f>SUMIFS(СВЦЭМ!$F$33:$F$776,СВЦЭМ!$A$33:$A$776,$A195,СВЦЭМ!$B$33:$B$776,P$190)+'СЕТ СН'!$F$12</f>
        <v>148.15152334999999</v>
      </c>
      <c r="Q195" s="36">
        <f>SUMIFS(СВЦЭМ!$F$33:$F$776,СВЦЭМ!$A$33:$A$776,$A195,СВЦЭМ!$B$33:$B$776,Q$190)+'СЕТ СН'!$F$12</f>
        <v>144.71841893999999</v>
      </c>
      <c r="R195" s="36">
        <f>SUMIFS(СВЦЭМ!$F$33:$F$776,СВЦЭМ!$A$33:$A$776,$A195,СВЦЭМ!$B$33:$B$776,R$190)+'СЕТ СН'!$F$12</f>
        <v>148.27177889000001</v>
      </c>
      <c r="S195" s="36">
        <f>SUMIFS(СВЦЭМ!$F$33:$F$776,СВЦЭМ!$A$33:$A$776,$A195,СВЦЭМ!$B$33:$B$776,S$190)+'СЕТ СН'!$F$12</f>
        <v>150.07181786999999</v>
      </c>
      <c r="T195" s="36">
        <f>SUMIFS(СВЦЭМ!$F$33:$F$776,СВЦЭМ!$A$33:$A$776,$A195,СВЦЭМ!$B$33:$B$776,T$190)+'СЕТ СН'!$F$12</f>
        <v>148.70529368000001</v>
      </c>
      <c r="U195" s="36">
        <f>SUMIFS(СВЦЭМ!$F$33:$F$776,СВЦЭМ!$A$33:$A$776,$A195,СВЦЭМ!$B$33:$B$776,U$190)+'СЕТ СН'!$F$12</f>
        <v>146.80444365</v>
      </c>
      <c r="V195" s="36">
        <f>SUMIFS(СВЦЭМ!$F$33:$F$776,СВЦЭМ!$A$33:$A$776,$A195,СВЦЭМ!$B$33:$B$776,V$190)+'СЕТ СН'!$F$12</f>
        <v>147.49651216999999</v>
      </c>
      <c r="W195" s="36">
        <f>SUMIFS(СВЦЭМ!$F$33:$F$776,СВЦЭМ!$A$33:$A$776,$A195,СВЦЭМ!$B$33:$B$776,W$190)+'СЕТ СН'!$F$12</f>
        <v>152.18162326000001</v>
      </c>
      <c r="X195" s="36">
        <f>SUMIFS(СВЦЭМ!$F$33:$F$776,СВЦЭМ!$A$33:$A$776,$A195,СВЦЭМ!$B$33:$B$776,X$190)+'СЕТ СН'!$F$12</f>
        <v>150.05043456000001</v>
      </c>
      <c r="Y195" s="36">
        <f>SUMIFS(СВЦЭМ!$F$33:$F$776,СВЦЭМ!$A$33:$A$776,$A195,СВЦЭМ!$B$33:$B$776,Y$190)+'СЕТ СН'!$F$12</f>
        <v>157.77182768</v>
      </c>
    </row>
    <row r="196" spans="1:25" ht="15.75" x14ac:dyDescent="0.2">
      <c r="A196" s="35">
        <f t="shared" si="5"/>
        <v>44080</v>
      </c>
      <c r="B196" s="36">
        <f>SUMIFS(СВЦЭМ!$F$33:$F$776,СВЦЭМ!$A$33:$A$776,$A196,СВЦЭМ!$B$33:$B$776,B$190)+'СЕТ СН'!$F$12</f>
        <v>161.04363609000001</v>
      </c>
      <c r="C196" s="36">
        <f>SUMIFS(СВЦЭМ!$F$33:$F$776,СВЦЭМ!$A$33:$A$776,$A196,СВЦЭМ!$B$33:$B$776,C$190)+'СЕТ СН'!$F$12</f>
        <v>166.44662545</v>
      </c>
      <c r="D196" s="36">
        <f>SUMIFS(СВЦЭМ!$F$33:$F$776,СВЦЭМ!$A$33:$A$776,$A196,СВЦЭМ!$B$33:$B$776,D$190)+'СЕТ СН'!$F$12</f>
        <v>175.78753723</v>
      </c>
      <c r="E196" s="36">
        <f>SUMIFS(СВЦЭМ!$F$33:$F$776,СВЦЭМ!$A$33:$A$776,$A196,СВЦЭМ!$B$33:$B$776,E$190)+'СЕТ СН'!$F$12</f>
        <v>185.25657391999999</v>
      </c>
      <c r="F196" s="36">
        <f>SUMIFS(СВЦЭМ!$F$33:$F$776,СВЦЭМ!$A$33:$A$776,$A196,СВЦЭМ!$B$33:$B$776,F$190)+'СЕТ СН'!$F$12</f>
        <v>184.11504067000001</v>
      </c>
      <c r="G196" s="36">
        <f>SUMIFS(СВЦЭМ!$F$33:$F$776,СВЦЭМ!$A$33:$A$776,$A196,СВЦЭМ!$B$33:$B$776,G$190)+'СЕТ СН'!$F$12</f>
        <v>185.05445356000001</v>
      </c>
      <c r="H196" s="36">
        <f>SUMIFS(СВЦЭМ!$F$33:$F$776,СВЦЭМ!$A$33:$A$776,$A196,СВЦЭМ!$B$33:$B$776,H$190)+'СЕТ СН'!$F$12</f>
        <v>184.53261674999999</v>
      </c>
      <c r="I196" s="36">
        <f>SUMIFS(СВЦЭМ!$F$33:$F$776,СВЦЭМ!$A$33:$A$776,$A196,СВЦЭМ!$B$33:$B$776,I$190)+'СЕТ СН'!$F$12</f>
        <v>164.62631697</v>
      </c>
      <c r="J196" s="36">
        <f>SUMIFS(СВЦЭМ!$F$33:$F$776,СВЦЭМ!$A$33:$A$776,$A196,СВЦЭМ!$B$33:$B$776,J$190)+'СЕТ СН'!$F$12</f>
        <v>146.32721850999999</v>
      </c>
      <c r="K196" s="36">
        <f>SUMIFS(СВЦЭМ!$F$33:$F$776,СВЦЭМ!$A$33:$A$776,$A196,СВЦЭМ!$B$33:$B$776,K$190)+'СЕТ СН'!$F$12</f>
        <v>127.26358980000001</v>
      </c>
      <c r="L196" s="36">
        <f>SUMIFS(СВЦЭМ!$F$33:$F$776,СВЦЭМ!$A$33:$A$776,$A196,СВЦЭМ!$B$33:$B$776,L$190)+'СЕТ СН'!$F$12</f>
        <v>129.45412185000001</v>
      </c>
      <c r="M196" s="36">
        <f>SUMIFS(СВЦЭМ!$F$33:$F$776,СВЦЭМ!$A$33:$A$776,$A196,СВЦЭМ!$B$33:$B$776,M$190)+'СЕТ СН'!$F$12</f>
        <v>128.58526402000001</v>
      </c>
      <c r="N196" s="36">
        <f>SUMIFS(СВЦЭМ!$F$33:$F$776,СВЦЭМ!$A$33:$A$776,$A196,СВЦЭМ!$B$33:$B$776,N$190)+'СЕТ СН'!$F$12</f>
        <v>127.62364459</v>
      </c>
      <c r="O196" s="36">
        <f>SUMIFS(СВЦЭМ!$F$33:$F$776,СВЦЭМ!$A$33:$A$776,$A196,СВЦЭМ!$B$33:$B$776,O$190)+'СЕТ СН'!$F$12</f>
        <v>126.71940299000001</v>
      </c>
      <c r="P196" s="36">
        <f>SUMIFS(СВЦЭМ!$F$33:$F$776,СВЦЭМ!$A$33:$A$776,$A196,СВЦЭМ!$B$33:$B$776,P$190)+'СЕТ СН'!$F$12</f>
        <v>125.83029698999999</v>
      </c>
      <c r="Q196" s="36">
        <f>SUMIFS(СВЦЭМ!$F$33:$F$776,СВЦЭМ!$A$33:$A$776,$A196,СВЦЭМ!$B$33:$B$776,Q$190)+'СЕТ СН'!$F$12</f>
        <v>125.53024591</v>
      </c>
      <c r="R196" s="36">
        <f>SUMIFS(СВЦЭМ!$F$33:$F$776,СВЦЭМ!$A$33:$A$776,$A196,СВЦЭМ!$B$33:$B$776,R$190)+'СЕТ СН'!$F$12</f>
        <v>124.25480095</v>
      </c>
      <c r="S196" s="36">
        <f>SUMIFS(СВЦЭМ!$F$33:$F$776,СВЦЭМ!$A$33:$A$776,$A196,СВЦЭМ!$B$33:$B$776,S$190)+'СЕТ СН'!$F$12</f>
        <v>125.95413592</v>
      </c>
      <c r="T196" s="36">
        <f>SUMIFS(СВЦЭМ!$F$33:$F$776,СВЦЭМ!$A$33:$A$776,$A196,СВЦЭМ!$B$33:$B$776,T$190)+'СЕТ СН'!$F$12</f>
        <v>126.11194334</v>
      </c>
      <c r="U196" s="36">
        <f>SUMIFS(СВЦЭМ!$F$33:$F$776,СВЦЭМ!$A$33:$A$776,$A196,СВЦЭМ!$B$33:$B$776,U$190)+'СЕТ СН'!$F$12</f>
        <v>123.80609896999999</v>
      </c>
      <c r="V196" s="36">
        <f>SUMIFS(СВЦЭМ!$F$33:$F$776,СВЦЭМ!$A$33:$A$776,$A196,СВЦЭМ!$B$33:$B$776,V$190)+'СЕТ СН'!$F$12</f>
        <v>124.55892636</v>
      </c>
      <c r="W196" s="36">
        <f>SUMIFS(СВЦЭМ!$F$33:$F$776,СВЦЭМ!$A$33:$A$776,$A196,СВЦЭМ!$B$33:$B$776,W$190)+'СЕТ СН'!$F$12</f>
        <v>123.17909575</v>
      </c>
      <c r="X196" s="36">
        <f>SUMIFS(СВЦЭМ!$F$33:$F$776,СВЦЭМ!$A$33:$A$776,$A196,СВЦЭМ!$B$33:$B$776,X$190)+'СЕТ СН'!$F$12</f>
        <v>123.65015771</v>
      </c>
      <c r="Y196" s="36">
        <f>SUMIFS(СВЦЭМ!$F$33:$F$776,СВЦЭМ!$A$33:$A$776,$A196,СВЦЭМ!$B$33:$B$776,Y$190)+'СЕТ СН'!$F$12</f>
        <v>130.36844250999999</v>
      </c>
    </row>
    <row r="197" spans="1:25" ht="15.75" x14ac:dyDescent="0.2">
      <c r="A197" s="35">
        <f t="shared" si="5"/>
        <v>44081</v>
      </c>
      <c r="B197" s="36">
        <f>SUMIFS(СВЦЭМ!$F$33:$F$776,СВЦЭМ!$A$33:$A$776,$A197,СВЦЭМ!$B$33:$B$776,B$190)+'СЕТ СН'!$F$12</f>
        <v>154.30947419</v>
      </c>
      <c r="C197" s="36">
        <f>SUMIFS(СВЦЭМ!$F$33:$F$776,СВЦЭМ!$A$33:$A$776,$A197,СВЦЭМ!$B$33:$B$776,C$190)+'СЕТ СН'!$F$12</f>
        <v>161.26922166</v>
      </c>
      <c r="D197" s="36">
        <f>SUMIFS(СВЦЭМ!$F$33:$F$776,СВЦЭМ!$A$33:$A$776,$A197,СВЦЭМ!$B$33:$B$776,D$190)+'СЕТ СН'!$F$12</f>
        <v>163.93142613000001</v>
      </c>
      <c r="E197" s="36">
        <f>SUMIFS(СВЦЭМ!$F$33:$F$776,СВЦЭМ!$A$33:$A$776,$A197,СВЦЭМ!$B$33:$B$776,E$190)+'СЕТ СН'!$F$12</f>
        <v>167.95624258999999</v>
      </c>
      <c r="F197" s="36">
        <f>SUMIFS(СВЦЭМ!$F$33:$F$776,СВЦЭМ!$A$33:$A$776,$A197,СВЦЭМ!$B$33:$B$776,F$190)+'СЕТ СН'!$F$12</f>
        <v>167.90237432000001</v>
      </c>
      <c r="G197" s="36">
        <f>SUMIFS(СВЦЭМ!$F$33:$F$776,СВЦЭМ!$A$33:$A$776,$A197,СВЦЭМ!$B$33:$B$776,G$190)+'СЕТ СН'!$F$12</f>
        <v>166.04021415</v>
      </c>
      <c r="H197" s="36">
        <f>SUMIFS(СВЦЭМ!$F$33:$F$776,СВЦЭМ!$A$33:$A$776,$A197,СВЦЭМ!$B$33:$B$776,H$190)+'СЕТ СН'!$F$12</f>
        <v>162.31017854999999</v>
      </c>
      <c r="I197" s="36">
        <f>SUMIFS(СВЦЭМ!$F$33:$F$776,СВЦЭМ!$A$33:$A$776,$A197,СВЦЭМ!$B$33:$B$776,I$190)+'СЕТ СН'!$F$12</f>
        <v>157.16991114999999</v>
      </c>
      <c r="J197" s="36">
        <f>SUMIFS(СВЦЭМ!$F$33:$F$776,СВЦЭМ!$A$33:$A$776,$A197,СВЦЭМ!$B$33:$B$776,J$190)+'СЕТ СН'!$F$12</f>
        <v>150.51728875000001</v>
      </c>
      <c r="K197" s="36">
        <f>SUMIFS(СВЦЭМ!$F$33:$F$776,СВЦЭМ!$A$33:$A$776,$A197,СВЦЭМ!$B$33:$B$776,K$190)+'СЕТ СН'!$F$12</f>
        <v>143.21464058000001</v>
      </c>
      <c r="L197" s="36">
        <f>SUMIFS(СВЦЭМ!$F$33:$F$776,СВЦЭМ!$A$33:$A$776,$A197,СВЦЭМ!$B$33:$B$776,L$190)+'СЕТ СН'!$F$12</f>
        <v>140.47598995000001</v>
      </c>
      <c r="M197" s="36">
        <f>SUMIFS(СВЦЭМ!$F$33:$F$776,СВЦЭМ!$A$33:$A$776,$A197,СВЦЭМ!$B$33:$B$776,M$190)+'СЕТ СН'!$F$12</f>
        <v>133.70892056</v>
      </c>
      <c r="N197" s="36">
        <f>SUMIFS(СВЦЭМ!$F$33:$F$776,СВЦЭМ!$A$33:$A$776,$A197,СВЦЭМ!$B$33:$B$776,N$190)+'СЕТ СН'!$F$12</f>
        <v>127.40647633</v>
      </c>
      <c r="O197" s="36">
        <f>SUMIFS(СВЦЭМ!$F$33:$F$776,СВЦЭМ!$A$33:$A$776,$A197,СВЦЭМ!$B$33:$B$776,O$190)+'СЕТ СН'!$F$12</f>
        <v>126.53319953</v>
      </c>
      <c r="P197" s="36">
        <f>SUMIFS(СВЦЭМ!$F$33:$F$776,СВЦЭМ!$A$33:$A$776,$A197,СВЦЭМ!$B$33:$B$776,P$190)+'СЕТ СН'!$F$12</f>
        <v>125.91896411</v>
      </c>
      <c r="Q197" s="36">
        <f>SUMIFS(СВЦЭМ!$F$33:$F$776,СВЦЭМ!$A$33:$A$776,$A197,СВЦЭМ!$B$33:$B$776,Q$190)+'СЕТ СН'!$F$12</f>
        <v>125.37782197999999</v>
      </c>
      <c r="R197" s="36">
        <f>SUMIFS(СВЦЭМ!$F$33:$F$776,СВЦЭМ!$A$33:$A$776,$A197,СВЦЭМ!$B$33:$B$776,R$190)+'СЕТ СН'!$F$12</f>
        <v>124.95140348</v>
      </c>
      <c r="S197" s="36">
        <f>SUMIFS(СВЦЭМ!$F$33:$F$776,СВЦЭМ!$A$33:$A$776,$A197,СВЦЭМ!$B$33:$B$776,S$190)+'СЕТ СН'!$F$12</f>
        <v>126.30014025</v>
      </c>
      <c r="T197" s="36">
        <f>SUMIFS(СВЦЭМ!$F$33:$F$776,СВЦЭМ!$A$33:$A$776,$A197,СВЦЭМ!$B$33:$B$776,T$190)+'СЕТ СН'!$F$12</f>
        <v>127.49828348</v>
      </c>
      <c r="U197" s="36">
        <f>SUMIFS(СВЦЭМ!$F$33:$F$776,СВЦЭМ!$A$33:$A$776,$A197,СВЦЭМ!$B$33:$B$776,U$190)+'СЕТ СН'!$F$12</f>
        <v>127.88558623</v>
      </c>
      <c r="V197" s="36">
        <f>SUMIFS(СВЦЭМ!$F$33:$F$776,СВЦЭМ!$A$33:$A$776,$A197,СВЦЭМ!$B$33:$B$776,V$190)+'СЕТ СН'!$F$12</f>
        <v>128.02461396999999</v>
      </c>
      <c r="W197" s="36">
        <f>SUMIFS(СВЦЭМ!$F$33:$F$776,СВЦЭМ!$A$33:$A$776,$A197,СВЦЭМ!$B$33:$B$776,W$190)+'СЕТ СН'!$F$12</f>
        <v>128.33062885000001</v>
      </c>
      <c r="X197" s="36">
        <f>SUMIFS(СВЦЭМ!$F$33:$F$776,СВЦЭМ!$A$33:$A$776,$A197,СВЦЭМ!$B$33:$B$776,X$190)+'СЕТ СН'!$F$12</f>
        <v>126.31077449</v>
      </c>
      <c r="Y197" s="36">
        <f>SUMIFS(СВЦЭМ!$F$33:$F$776,СВЦЭМ!$A$33:$A$776,$A197,СВЦЭМ!$B$33:$B$776,Y$190)+'СЕТ СН'!$F$12</f>
        <v>142.93896186000001</v>
      </c>
    </row>
    <row r="198" spans="1:25" ht="15.75" x14ac:dyDescent="0.2">
      <c r="A198" s="35">
        <f t="shared" si="5"/>
        <v>44082</v>
      </c>
      <c r="B198" s="36">
        <f>SUMIFS(СВЦЭМ!$F$33:$F$776,СВЦЭМ!$A$33:$A$776,$A198,СВЦЭМ!$B$33:$B$776,B$190)+'СЕТ СН'!$F$12</f>
        <v>149.42349143999999</v>
      </c>
      <c r="C198" s="36">
        <f>SUMIFS(СВЦЭМ!$F$33:$F$776,СВЦЭМ!$A$33:$A$776,$A198,СВЦЭМ!$B$33:$B$776,C$190)+'СЕТ СН'!$F$12</f>
        <v>158.19263203</v>
      </c>
      <c r="D198" s="36">
        <f>SUMIFS(СВЦЭМ!$F$33:$F$776,СВЦЭМ!$A$33:$A$776,$A198,СВЦЭМ!$B$33:$B$776,D$190)+'СЕТ СН'!$F$12</f>
        <v>168.47454307999999</v>
      </c>
      <c r="E198" s="36">
        <f>SUMIFS(СВЦЭМ!$F$33:$F$776,СВЦЭМ!$A$33:$A$776,$A198,СВЦЭМ!$B$33:$B$776,E$190)+'СЕТ СН'!$F$12</f>
        <v>172.70025792000001</v>
      </c>
      <c r="F198" s="36">
        <f>SUMIFS(СВЦЭМ!$F$33:$F$776,СВЦЭМ!$A$33:$A$776,$A198,СВЦЭМ!$B$33:$B$776,F$190)+'СЕТ СН'!$F$12</f>
        <v>166.69174014999999</v>
      </c>
      <c r="G198" s="36">
        <f>SUMIFS(СВЦЭМ!$F$33:$F$776,СВЦЭМ!$A$33:$A$776,$A198,СВЦЭМ!$B$33:$B$776,G$190)+'СЕТ СН'!$F$12</f>
        <v>159.69080500999999</v>
      </c>
      <c r="H198" s="36">
        <f>SUMIFS(СВЦЭМ!$F$33:$F$776,СВЦЭМ!$A$33:$A$776,$A198,СВЦЭМ!$B$33:$B$776,H$190)+'СЕТ СН'!$F$12</f>
        <v>150.99195327999999</v>
      </c>
      <c r="I198" s="36">
        <f>SUMIFS(СВЦЭМ!$F$33:$F$776,СВЦЭМ!$A$33:$A$776,$A198,СВЦЭМ!$B$33:$B$776,I$190)+'СЕТ СН'!$F$12</f>
        <v>145.28203232999999</v>
      </c>
      <c r="J198" s="36">
        <f>SUMIFS(СВЦЭМ!$F$33:$F$776,СВЦЭМ!$A$33:$A$776,$A198,СВЦЭМ!$B$33:$B$776,J$190)+'СЕТ СН'!$F$12</f>
        <v>135.41879825000001</v>
      </c>
      <c r="K198" s="36">
        <f>SUMIFS(СВЦЭМ!$F$33:$F$776,СВЦЭМ!$A$33:$A$776,$A198,СВЦЭМ!$B$33:$B$776,K$190)+'СЕТ СН'!$F$12</f>
        <v>135.27496711000001</v>
      </c>
      <c r="L198" s="36">
        <f>SUMIFS(СВЦЭМ!$F$33:$F$776,СВЦЭМ!$A$33:$A$776,$A198,СВЦЭМ!$B$33:$B$776,L$190)+'СЕТ СН'!$F$12</f>
        <v>127.54673569000001</v>
      </c>
      <c r="M198" s="36">
        <f>SUMIFS(СВЦЭМ!$F$33:$F$776,СВЦЭМ!$A$33:$A$776,$A198,СВЦЭМ!$B$33:$B$776,M$190)+'СЕТ СН'!$F$12</f>
        <v>125.12305307</v>
      </c>
      <c r="N198" s="36">
        <f>SUMIFS(СВЦЭМ!$F$33:$F$776,СВЦЭМ!$A$33:$A$776,$A198,СВЦЭМ!$B$33:$B$776,N$190)+'СЕТ СН'!$F$12</f>
        <v>112.57534996</v>
      </c>
      <c r="O198" s="36">
        <f>SUMIFS(СВЦЭМ!$F$33:$F$776,СВЦЭМ!$A$33:$A$776,$A198,СВЦЭМ!$B$33:$B$776,O$190)+'СЕТ СН'!$F$12</f>
        <v>110.70334729</v>
      </c>
      <c r="P198" s="36">
        <f>SUMIFS(СВЦЭМ!$F$33:$F$776,СВЦЭМ!$A$33:$A$776,$A198,СВЦЭМ!$B$33:$B$776,P$190)+'СЕТ СН'!$F$12</f>
        <v>110.84119797</v>
      </c>
      <c r="Q198" s="36">
        <f>SUMIFS(СВЦЭМ!$F$33:$F$776,СВЦЭМ!$A$33:$A$776,$A198,СВЦЭМ!$B$33:$B$776,Q$190)+'СЕТ СН'!$F$12</f>
        <v>111.8875992</v>
      </c>
      <c r="R198" s="36">
        <f>SUMIFS(СВЦЭМ!$F$33:$F$776,СВЦЭМ!$A$33:$A$776,$A198,СВЦЭМ!$B$33:$B$776,R$190)+'СЕТ СН'!$F$12</f>
        <v>108.67541835999999</v>
      </c>
      <c r="S198" s="36">
        <f>SUMIFS(СВЦЭМ!$F$33:$F$776,СВЦЭМ!$A$33:$A$776,$A198,СВЦЭМ!$B$33:$B$776,S$190)+'СЕТ СН'!$F$12</f>
        <v>111.86405911999999</v>
      </c>
      <c r="T198" s="36">
        <f>SUMIFS(СВЦЭМ!$F$33:$F$776,СВЦЭМ!$A$33:$A$776,$A198,СВЦЭМ!$B$33:$B$776,T$190)+'СЕТ СН'!$F$12</f>
        <v>113.56425983</v>
      </c>
      <c r="U198" s="36">
        <f>SUMIFS(СВЦЭМ!$F$33:$F$776,СВЦЭМ!$A$33:$A$776,$A198,СВЦЭМ!$B$33:$B$776,U$190)+'СЕТ СН'!$F$12</f>
        <v>115.7483953</v>
      </c>
      <c r="V198" s="36">
        <f>SUMIFS(СВЦЭМ!$F$33:$F$776,СВЦЭМ!$A$33:$A$776,$A198,СВЦЭМ!$B$33:$B$776,V$190)+'СЕТ СН'!$F$12</f>
        <v>118.09264118999999</v>
      </c>
      <c r="W198" s="36">
        <f>SUMIFS(СВЦЭМ!$F$33:$F$776,СВЦЭМ!$A$33:$A$776,$A198,СВЦЭМ!$B$33:$B$776,W$190)+'СЕТ СН'!$F$12</f>
        <v>117.33177714999999</v>
      </c>
      <c r="X198" s="36">
        <f>SUMIFS(СВЦЭМ!$F$33:$F$776,СВЦЭМ!$A$33:$A$776,$A198,СВЦЭМ!$B$33:$B$776,X$190)+'СЕТ СН'!$F$12</f>
        <v>117.83125337</v>
      </c>
      <c r="Y198" s="36">
        <f>SUMIFS(СВЦЭМ!$F$33:$F$776,СВЦЭМ!$A$33:$A$776,$A198,СВЦЭМ!$B$33:$B$776,Y$190)+'СЕТ СН'!$F$12</f>
        <v>135.34699119000001</v>
      </c>
    </row>
    <row r="199" spans="1:25" ht="15.75" x14ac:dyDescent="0.2">
      <c r="A199" s="35">
        <f t="shared" si="5"/>
        <v>44083</v>
      </c>
      <c r="B199" s="36">
        <f>SUMIFS(СВЦЭМ!$F$33:$F$776,СВЦЭМ!$A$33:$A$776,$A199,СВЦЭМ!$B$33:$B$776,B$190)+'СЕТ СН'!$F$12</f>
        <v>150.38754610000001</v>
      </c>
      <c r="C199" s="36">
        <f>SUMIFS(СВЦЭМ!$F$33:$F$776,СВЦЭМ!$A$33:$A$776,$A199,СВЦЭМ!$B$33:$B$776,C$190)+'СЕТ СН'!$F$12</f>
        <v>156.89355082</v>
      </c>
      <c r="D199" s="36">
        <f>SUMIFS(СВЦЭМ!$F$33:$F$776,СВЦЭМ!$A$33:$A$776,$A199,СВЦЭМ!$B$33:$B$776,D$190)+'СЕТ СН'!$F$12</f>
        <v>163.24087954999999</v>
      </c>
      <c r="E199" s="36">
        <f>SUMIFS(СВЦЭМ!$F$33:$F$776,СВЦЭМ!$A$33:$A$776,$A199,СВЦЭМ!$B$33:$B$776,E$190)+'СЕТ СН'!$F$12</f>
        <v>165.86982610000001</v>
      </c>
      <c r="F199" s="36">
        <f>SUMIFS(СВЦЭМ!$F$33:$F$776,СВЦЭМ!$A$33:$A$776,$A199,СВЦЭМ!$B$33:$B$776,F$190)+'СЕТ СН'!$F$12</f>
        <v>161.34923753000001</v>
      </c>
      <c r="G199" s="36">
        <f>SUMIFS(СВЦЭМ!$F$33:$F$776,СВЦЭМ!$A$33:$A$776,$A199,СВЦЭМ!$B$33:$B$776,G$190)+'СЕТ СН'!$F$12</f>
        <v>159.16113799999999</v>
      </c>
      <c r="H199" s="36">
        <f>SUMIFS(СВЦЭМ!$F$33:$F$776,СВЦЭМ!$A$33:$A$776,$A199,СВЦЭМ!$B$33:$B$776,H$190)+'СЕТ СН'!$F$12</f>
        <v>154.58105835999999</v>
      </c>
      <c r="I199" s="36">
        <f>SUMIFS(СВЦЭМ!$F$33:$F$776,СВЦЭМ!$A$33:$A$776,$A199,СВЦЭМ!$B$33:$B$776,I$190)+'СЕТ СН'!$F$12</f>
        <v>152.97439822000001</v>
      </c>
      <c r="J199" s="36">
        <f>SUMIFS(СВЦЭМ!$F$33:$F$776,СВЦЭМ!$A$33:$A$776,$A199,СВЦЭМ!$B$33:$B$776,J$190)+'СЕТ СН'!$F$12</f>
        <v>144.04960238000001</v>
      </c>
      <c r="K199" s="36">
        <f>SUMIFS(СВЦЭМ!$F$33:$F$776,СВЦЭМ!$A$33:$A$776,$A199,СВЦЭМ!$B$33:$B$776,K$190)+'СЕТ СН'!$F$12</f>
        <v>142.11194197</v>
      </c>
      <c r="L199" s="36">
        <f>SUMIFS(СВЦЭМ!$F$33:$F$776,СВЦЭМ!$A$33:$A$776,$A199,СВЦЭМ!$B$33:$B$776,L$190)+'СЕТ СН'!$F$12</f>
        <v>138.84723127999999</v>
      </c>
      <c r="M199" s="36">
        <f>SUMIFS(СВЦЭМ!$F$33:$F$776,СВЦЭМ!$A$33:$A$776,$A199,СВЦЭМ!$B$33:$B$776,M$190)+'СЕТ СН'!$F$12</f>
        <v>127.85783214</v>
      </c>
      <c r="N199" s="36">
        <f>SUMIFS(СВЦЭМ!$F$33:$F$776,СВЦЭМ!$A$33:$A$776,$A199,СВЦЭМ!$B$33:$B$776,N$190)+'СЕТ СН'!$F$12</f>
        <v>116.17785082</v>
      </c>
      <c r="O199" s="36">
        <f>SUMIFS(СВЦЭМ!$F$33:$F$776,СВЦЭМ!$A$33:$A$776,$A199,СВЦЭМ!$B$33:$B$776,O$190)+'СЕТ СН'!$F$12</f>
        <v>115.73772805999999</v>
      </c>
      <c r="P199" s="36">
        <f>SUMIFS(СВЦЭМ!$F$33:$F$776,СВЦЭМ!$A$33:$A$776,$A199,СВЦЭМ!$B$33:$B$776,P$190)+'СЕТ СН'!$F$12</f>
        <v>115.97728022</v>
      </c>
      <c r="Q199" s="36">
        <f>SUMIFS(СВЦЭМ!$F$33:$F$776,СВЦЭМ!$A$33:$A$776,$A199,СВЦЭМ!$B$33:$B$776,Q$190)+'СЕТ СН'!$F$12</f>
        <v>116.99679826000001</v>
      </c>
      <c r="R199" s="36">
        <f>SUMIFS(СВЦЭМ!$F$33:$F$776,СВЦЭМ!$A$33:$A$776,$A199,СВЦЭМ!$B$33:$B$776,R$190)+'СЕТ СН'!$F$12</f>
        <v>114.94206364</v>
      </c>
      <c r="S199" s="36">
        <f>SUMIFS(СВЦЭМ!$F$33:$F$776,СВЦЭМ!$A$33:$A$776,$A199,СВЦЭМ!$B$33:$B$776,S$190)+'СЕТ СН'!$F$12</f>
        <v>114.8842027</v>
      </c>
      <c r="T199" s="36">
        <f>SUMIFS(СВЦЭМ!$F$33:$F$776,СВЦЭМ!$A$33:$A$776,$A199,СВЦЭМ!$B$33:$B$776,T$190)+'СЕТ СН'!$F$12</f>
        <v>116.00956114</v>
      </c>
      <c r="U199" s="36">
        <f>SUMIFS(СВЦЭМ!$F$33:$F$776,СВЦЭМ!$A$33:$A$776,$A199,СВЦЭМ!$B$33:$B$776,U$190)+'СЕТ СН'!$F$12</f>
        <v>118.88252605</v>
      </c>
      <c r="V199" s="36">
        <f>SUMIFS(СВЦЭМ!$F$33:$F$776,СВЦЭМ!$A$33:$A$776,$A199,СВЦЭМ!$B$33:$B$776,V$190)+'СЕТ СН'!$F$12</f>
        <v>118.16518556</v>
      </c>
      <c r="W199" s="36">
        <f>SUMIFS(СВЦЭМ!$F$33:$F$776,СВЦЭМ!$A$33:$A$776,$A199,СВЦЭМ!$B$33:$B$776,W$190)+'СЕТ СН'!$F$12</f>
        <v>117.19817476999999</v>
      </c>
      <c r="X199" s="36">
        <f>SUMIFS(СВЦЭМ!$F$33:$F$776,СВЦЭМ!$A$33:$A$776,$A199,СВЦЭМ!$B$33:$B$776,X$190)+'СЕТ СН'!$F$12</f>
        <v>121.22856935999999</v>
      </c>
      <c r="Y199" s="36">
        <f>SUMIFS(СВЦЭМ!$F$33:$F$776,СВЦЭМ!$A$33:$A$776,$A199,СВЦЭМ!$B$33:$B$776,Y$190)+'СЕТ СН'!$F$12</f>
        <v>139.86386494000001</v>
      </c>
    </row>
    <row r="200" spans="1:25" ht="15.75" x14ac:dyDescent="0.2">
      <c r="A200" s="35">
        <f t="shared" si="5"/>
        <v>44084</v>
      </c>
      <c r="B200" s="36">
        <f>SUMIFS(СВЦЭМ!$F$33:$F$776,СВЦЭМ!$A$33:$A$776,$A200,СВЦЭМ!$B$33:$B$776,B$190)+'СЕТ СН'!$F$12</f>
        <v>143.2499875</v>
      </c>
      <c r="C200" s="36">
        <f>SUMIFS(СВЦЭМ!$F$33:$F$776,СВЦЭМ!$A$33:$A$776,$A200,СВЦЭМ!$B$33:$B$776,C$190)+'СЕТ СН'!$F$12</f>
        <v>152.48864832000001</v>
      </c>
      <c r="D200" s="36">
        <f>SUMIFS(СВЦЭМ!$F$33:$F$776,СВЦЭМ!$A$33:$A$776,$A200,СВЦЭМ!$B$33:$B$776,D$190)+'СЕТ СН'!$F$12</f>
        <v>156.53070635</v>
      </c>
      <c r="E200" s="36">
        <f>SUMIFS(СВЦЭМ!$F$33:$F$776,СВЦЭМ!$A$33:$A$776,$A200,СВЦЭМ!$B$33:$B$776,E$190)+'СЕТ СН'!$F$12</f>
        <v>158.39725601999999</v>
      </c>
      <c r="F200" s="36">
        <f>SUMIFS(СВЦЭМ!$F$33:$F$776,СВЦЭМ!$A$33:$A$776,$A200,СВЦЭМ!$B$33:$B$776,F$190)+'СЕТ СН'!$F$12</f>
        <v>158.71266954999999</v>
      </c>
      <c r="G200" s="36">
        <f>SUMIFS(СВЦЭМ!$F$33:$F$776,СВЦЭМ!$A$33:$A$776,$A200,СВЦЭМ!$B$33:$B$776,G$190)+'СЕТ СН'!$F$12</f>
        <v>154.63443312000001</v>
      </c>
      <c r="H200" s="36">
        <f>SUMIFS(СВЦЭМ!$F$33:$F$776,СВЦЭМ!$A$33:$A$776,$A200,СВЦЭМ!$B$33:$B$776,H$190)+'СЕТ СН'!$F$12</f>
        <v>145.85145742</v>
      </c>
      <c r="I200" s="36">
        <f>SUMIFS(СВЦЭМ!$F$33:$F$776,СВЦЭМ!$A$33:$A$776,$A200,СВЦЭМ!$B$33:$B$776,I$190)+'СЕТ СН'!$F$12</f>
        <v>137.72410393000001</v>
      </c>
      <c r="J200" s="36">
        <f>SUMIFS(СВЦЭМ!$F$33:$F$776,СВЦЭМ!$A$33:$A$776,$A200,СВЦЭМ!$B$33:$B$776,J$190)+'СЕТ СН'!$F$12</f>
        <v>133.82869224000001</v>
      </c>
      <c r="K200" s="36">
        <f>SUMIFS(СВЦЭМ!$F$33:$F$776,СВЦЭМ!$A$33:$A$776,$A200,СВЦЭМ!$B$33:$B$776,K$190)+'СЕТ СН'!$F$12</f>
        <v>135.2890792</v>
      </c>
      <c r="L200" s="36">
        <f>SUMIFS(СВЦЭМ!$F$33:$F$776,СВЦЭМ!$A$33:$A$776,$A200,СВЦЭМ!$B$33:$B$776,L$190)+'СЕТ СН'!$F$12</f>
        <v>136.3290653</v>
      </c>
      <c r="M200" s="36">
        <f>SUMIFS(СВЦЭМ!$F$33:$F$776,СВЦЭМ!$A$33:$A$776,$A200,СВЦЭМ!$B$33:$B$776,M$190)+'СЕТ СН'!$F$12</f>
        <v>127.63068355999999</v>
      </c>
      <c r="N200" s="36">
        <f>SUMIFS(СВЦЭМ!$F$33:$F$776,СВЦЭМ!$A$33:$A$776,$A200,СВЦЭМ!$B$33:$B$776,N$190)+'СЕТ СН'!$F$12</f>
        <v>113.02648517999999</v>
      </c>
      <c r="O200" s="36">
        <f>SUMIFS(СВЦЭМ!$F$33:$F$776,СВЦЭМ!$A$33:$A$776,$A200,СВЦЭМ!$B$33:$B$776,O$190)+'СЕТ СН'!$F$12</f>
        <v>110.48648344999999</v>
      </c>
      <c r="P200" s="36">
        <f>SUMIFS(СВЦЭМ!$F$33:$F$776,СВЦЭМ!$A$33:$A$776,$A200,СВЦЭМ!$B$33:$B$776,P$190)+'СЕТ СН'!$F$12</f>
        <v>110.83819568</v>
      </c>
      <c r="Q200" s="36">
        <f>SUMIFS(СВЦЭМ!$F$33:$F$776,СВЦЭМ!$A$33:$A$776,$A200,СВЦЭМ!$B$33:$B$776,Q$190)+'СЕТ СН'!$F$12</f>
        <v>112.19275553</v>
      </c>
      <c r="R200" s="36">
        <f>SUMIFS(СВЦЭМ!$F$33:$F$776,СВЦЭМ!$A$33:$A$776,$A200,СВЦЭМ!$B$33:$B$776,R$190)+'СЕТ СН'!$F$12</f>
        <v>110.60941384</v>
      </c>
      <c r="S200" s="36">
        <f>SUMIFS(СВЦЭМ!$F$33:$F$776,СВЦЭМ!$A$33:$A$776,$A200,СВЦЭМ!$B$33:$B$776,S$190)+'СЕТ СН'!$F$12</f>
        <v>109.70538633</v>
      </c>
      <c r="T200" s="36">
        <f>SUMIFS(СВЦЭМ!$F$33:$F$776,СВЦЭМ!$A$33:$A$776,$A200,СВЦЭМ!$B$33:$B$776,T$190)+'СЕТ СН'!$F$12</f>
        <v>110.20116831999999</v>
      </c>
      <c r="U200" s="36">
        <f>SUMIFS(СВЦЭМ!$F$33:$F$776,СВЦЭМ!$A$33:$A$776,$A200,СВЦЭМ!$B$33:$B$776,U$190)+'СЕТ СН'!$F$12</f>
        <v>113.82733390999999</v>
      </c>
      <c r="V200" s="36">
        <f>SUMIFS(СВЦЭМ!$F$33:$F$776,СВЦЭМ!$A$33:$A$776,$A200,СВЦЭМ!$B$33:$B$776,V$190)+'СЕТ СН'!$F$12</f>
        <v>116.22917692</v>
      </c>
      <c r="W200" s="36">
        <f>SUMIFS(СВЦЭМ!$F$33:$F$776,СВЦЭМ!$A$33:$A$776,$A200,СВЦЭМ!$B$33:$B$776,W$190)+'СЕТ СН'!$F$12</f>
        <v>114.55551205</v>
      </c>
      <c r="X200" s="36">
        <f>SUMIFS(СВЦЭМ!$F$33:$F$776,СВЦЭМ!$A$33:$A$776,$A200,СВЦЭМ!$B$33:$B$776,X$190)+'СЕТ СН'!$F$12</f>
        <v>117.13740231</v>
      </c>
      <c r="Y200" s="36">
        <f>SUMIFS(СВЦЭМ!$F$33:$F$776,СВЦЭМ!$A$33:$A$776,$A200,СВЦЭМ!$B$33:$B$776,Y$190)+'СЕТ СН'!$F$12</f>
        <v>133.32030749</v>
      </c>
    </row>
    <row r="201" spans="1:25" ht="15.75" x14ac:dyDescent="0.2">
      <c r="A201" s="35">
        <f t="shared" si="5"/>
        <v>44085</v>
      </c>
      <c r="B201" s="36">
        <f>SUMIFS(СВЦЭМ!$F$33:$F$776,СВЦЭМ!$A$33:$A$776,$A201,СВЦЭМ!$B$33:$B$776,B$190)+'СЕТ СН'!$F$12</f>
        <v>144.63734113000001</v>
      </c>
      <c r="C201" s="36">
        <f>SUMIFS(СВЦЭМ!$F$33:$F$776,СВЦЭМ!$A$33:$A$776,$A201,СВЦЭМ!$B$33:$B$776,C$190)+'СЕТ СН'!$F$12</f>
        <v>148.50343051999999</v>
      </c>
      <c r="D201" s="36">
        <f>SUMIFS(СВЦЭМ!$F$33:$F$776,СВЦЭМ!$A$33:$A$776,$A201,СВЦЭМ!$B$33:$B$776,D$190)+'СЕТ СН'!$F$12</f>
        <v>150.96020583999999</v>
      </c>
      <c r="E201" s="36">
        <f>SUMIFS(СВЦЭМ!$F$33:$F$776,СВЦЭМ!$A$33:$A$776,$A201,СВЦЭМ!$B$33:$B$776,E$190)+'СЕТ СН'!$F$12</f>
        <v>155.42802139</v>
      </c>
      <c r="F201" s="36">
        <f>SUMIFS(СВЦЭМ!$F$33:$F$776,СВЦЭМ!$A$33:$A$776,$A201,СВЦЭМ!$B$33:$B$776,F$190)+'СЕТ СН'!$F$12</f>
        <v>156.25472550999999</v>
      </c>
      <c r="G201" s="36">
        <f>SUMIFS(СВЦЭМ!$F$33:$F$776,СВЦЭМ!$A$33:$A$776,$A201,СВЦЭМ!$B$33:$B$776,G$190)+'СЕТ СН'!$F$12</f>
        <v>153.01112352000001</v>
      </c>
      <c r="H201" s="36">
        <f>SUMIFS(СВЦЭМ!$F$33:$F$776,СВЦЭМ!$A$33:$A$776,$A201,СВЦЭМ!$B$33:$B$776,H$190)+'СЕТ СН'!$F$12</f>
        <v>143.44837457</v>
      </c>
      <c r="I201" s="36">
        <f>SUMIFS(СВЦЭМ!$F$33:$F$776,СВЦЭМ!$A$33:$A$776,$A201,СВЦЭМ!$B$33:$B$776,I$190)+'СЕТ СН'!$F$12</f>
        <v>133.24106330999999</v>
      </c>
      <c r="J201" s="36">
        <f>SUMIFS(СВЦЭМ!$F$33:$F$776,СВЦЭМ!$A$33:$A$776,$A201,СВЦЭМ!$B$33:$B$776,J$190)+'СЕТ СН'!$F$12</f>
        <v>126.14627301</v>
      </c>
      <c r="K201" s="36">
        <f>SUMIFS(СВЦЭМ!$F$33:$F$776,СВЦЭМ!$A$33:$A$776,$A201,СВЦЭМ!$B$33:$B$776,K$190)+'СЕТ СН'!$F$12</f>
        <v>124.9492489</v>
      </c>
      <c r="L201" s="36">
        <f>SUMIFS(СВЦЭМ!$F$33:$F$776,СВЦЭМ!$A$33:$A$776,$A201,СВЦЭМ!$B$33:$B$776,L$190)+'СЕТ СН'!$F$12</f>
        <v>131.07733099000001</v>
      </c>
      <c r="M201" s="36">
        <f>SUMIFS(СВЦЭМ!$F$33:$F$776,СВЦЭМ!$A$33:$A$776,$A201,СВЦЭМ!$B$33:$B$776,M$190)+'СЕТ СН'!$F$12</f>
        <v>123.62460313</v>
      </c>
      <c r="N201" s="36">
        <f>SUMIFS(СВЦЭМ!$F$33:$F$776,СВЦЭМ!$A$33:$A$776,$A201,СВЦЭМ!$B$33:$B$776,N$190)+'СЕТ СН'!$F$12</f>
        <v>114.61718689</v>
      </c>
      <c r="O201" s="36">
        <f>SUMIFS(СВЦЭМ!$F$33:$F$776,СВЦЭМ!$A$33:$A$776,$A201,СВЦЭМ!$B$33:$B$776,O$190)+'СЕТ СН'!$F$12</f>
        <v>111.03975681999999</v>
      </c>
      <c r="P201" s="36">
        <f>SUMIFS(СВЦЭМ!$F$33:$F$776,СВЦЭМ!$A$33:$A$776,$A201,СВЦЭМ!$B$33:$B$776,P$190)+'СЕТ СН'!$F$12</f>
        <v>110.49454170999999</v>
      </c>
      <c r="Q201" s="36">
        <f>SUMIFS(СВЦЭМ!$F$33:$F$776,СВЦЭМ!$A$33:$A$776,$A201,СВЦЭМ!$B$33:$B$776,Q$190)+'СЕТ СН'!$F$12</f>
        <v>110.18515834999999</v>
      </c>
      <c r="R201" s="36">
        <f>SUMIFS(СВЦЭМ!$F$33:$F$776,СВЦЭМ!$A$33:$A$776,$A201,СВЦЭМ!$B$33:$B$776,R$190)+'СЕТ СН'!$F$12</f>
        <v>108.98701131999999</v>
      </c>
      <c r="S201" s="36">
        <f>SUMIFS(СВЦЭМ!$F$33:$F$776,СВЦЭМ!$A$33:$A$776,$A201,СВЦЭМ!$B$33:$B$776,S$190)+'СЕТ СН'!$F$12</f>
        <v>108.98162560999999</v>
      </c>
      <c r="T201" s="36">
        <f>SUMIFS(СВЦЭМ!$F$33:$F$776,СВЦЭМ!$A$33:$A$776,$A201,СВЦЭМ!$B$33:$B$776,T$190)+'СЕТ СН'!$F$12</f>
        <v>107.93691293000001</v>
      </c>
      <c r="U201" s="36">
        <f>SUMIFS(СВЦЭМ!$F$33:$F$776,СВЦЭМ!$A$33:$A$776,$A201,СВЦЭМ!$B$33:$B$776,U$190)+'СЕТ СН'!$F$12</f>
        <v>109.07258647</v>
      </c>
      <c r="V201" s="36">
        <f>SUMIFS(СВЦЭМ!$F$33:$F$776,СВЦЭМ!$A$33:$A$776,$A201,СВЦЭМ!$B$33:$B$776,V$190)+'СЕТ СН'!$F$12</f>
        <v>111.83952664</v>
      </c>
      <c r="W201" s="36">
        <f>SUMIFS(СВЦЭМ!$F$33:$F$776,СВЦЭМ!$A$33:$A$776,$A201,СВЦЭМ!$B$33:$B$776,W$190)+'СЕТ СН'!$F$12</f>
        <v>110.82377647</v>
      </c>
      <c r="X201" s="36">
        <f>SUMIFS(СВЦЭМ!$F$33:$F$776,СВЦЭМ!$A$33:$A$776,$A201,СВЦЭМ!$B$33:$B$776,X$190)+'СЕТ СН'!$F$12</f>
        <v>111.49644617</v>
      </c>
      <c r="Y201" s="36">
        <f>SUMIFS(СВЦЭМ!$F$33:$F$776,СВЦЭМ!$A$33:$A$776,$A201,СВЦЭМ!$B$33:$B$776,Y$190)+'СЕТ СН'!$F$12</f>
        <v>119.46165585999999</v>
      </c>
    </row>
    <row r="202" spans="1:25" ht="15.75" x14ac:dyDescent="0.2">
      <c r="A202" s="35">
        <f t="shared" si="5"/>
        <v>44086</v>
      </c>
      <c r="B202" s="36">
        <f>SUMIFS(СВЦЭМ!$F$33:$F$776,СВЦЭМ!$A$33:$A$776,$A202,СВЦЭМ!$B$33:$B$776,B$190)+'СЕТ СН'!$F$12</f>
        <v>139.39891743000001</v>
      </c>
      <c r="C202" s="36">
        <f>SUMIFS(СВЦЭМ!$F$33:$F$776,СВЦЭМ!$A$33:$A$776,$A202,СВЦЭМ!$B$33:$B$776,C$190)+'СЕТ СН'!$F$12</f>
        <v>146.56897090000001</v>
      </c>
      <c r="D202" s="36">
        <f>SUMIFS(СВЦЭМ!$F$33:$F$776,СВЦЭМ!$A$33:$A$776,$A202,СВЦЭМ!$B$33:$B$776,D$190)+'СЕТ СН'!$F$12</f>
        <v>149.99157201</v>
      </c>
      <c r="E202" s="36">
        <f>SUMIFS(СВЦЭМ!$F$33:$F$776,СВЦЭМ!$A$33:$A$776,$A202,СВЦЭМ!$B$33:$B$776,E$190)+'СЕТ СН'!$F$12</f>
        <v>154.15667350000001</v>
      </c>
      <c r="F202" s="36">
        <f>SUMIFS(СВЦЭМ!$F$33:$F$776,СВЦЭМ!$A$33:$A$776,$A202,СВЦЭМ!$B$33:$B$776,F$190)+'СЕТ СН'!$F$12</f>
        <v>156.69921887999999</v>
      </c>
      <c r="G202" s="36">
        <f>SUMIFS(СВЦЭМ!$F$33:$F$776,СВЦЭМ!$A$33:$A$776,$A202,СВЦЭМ!$B$33:$B$776,G$190)+'СЕТ СН'!$F$12</f>
        <v>154.52125602999999</v>
      </c>
      <c r="H202" s="36">
        <f>SUMIFS(СВЦЭМ!$F$33:$F$776,СВЦЭМ!$A$33:$A$776,$A202,СВЦЭМ!$B$33:$B$776,H$190)+'СЕТ СН'!$F$12</f>
        <v>147.47762363000001</v>
      </c>
      <c r="I202" s="36">
        <f>SUMIFS(СВЦЭМ!$F$33:$F$776,СВЦЭМ!$A$33:$A$776,$A202,СВЦЭМ!$B$33:$B$776,I$190)+'СЕТ СН'!$F$12</f>
        <v>140.46793432000001</v>
      </c>
      <c r="J202" s="36">
        <f>SUMIFS(СВЦЭМ!$F$33:$F$776,СВЦЭМ!$A$33:$A$776,$A202,СВЦЭМ!$B$33:$B$776,J$190)+'СЕТ СН'!$F$12</f>
        <v>131.99573303</v>
      </c>
      <c r="K202" s="36">
        <f>SUMIFS(СВЦЭМ!$F$33:$F$776,СВЦЭМ!$A$33:$A$776,$A202,СВЦЭМ!$B$33:$B$776,K$190)+'СЕТ СН'!$F$12</f>
        <v>127.29604585</v>
      </c>
      <c r="L202" s="36">
        <f>SUMIFS(СВЦЭМ!$F$33:$F$776,СВЦЭМ!$A$33:$A$776,$A202,СВЦЭМ!$B$33:$B$776,L$190)+'СЕТ СН'!$F$12</f>
        <v>123.6578818</v>
      </c>
      <c r="M202" s="36">
        <f>SUMIFS(СВЦЭМ!$F$33:$F$776,СВЦЭМ!$A$33:$A$776,$A202,СВЦЭМ!$B$33:$B$776,M$190)+'СЕТ СН'!$F$12</f>
        <v>115.96420877</v>
      </c>
      <c r="N202" s="36">
        <f>SUMIFS(СВЦЭМ!$F$33:$F$776,СВЦЭМ!$A$33:$A$776,$A202,СВЦЭМ!$B$33:$B$776,N$190)+'СЕТ СН'!$F$12</f>
        <v>110.63543842999999</v>
      </c>
      <c r="O202" s="36">
        <f>SUMIFS(СВЦЭМ!$F$33:$F$776,СВЦЭМ!$A$33:$A$776,$A202,СВЦЭМ!$B$33:$B$776,O$190)+'СЕТ СН'!$F$12</f>
        <v>110.91280208000001</v>
      </c>
      <c r="P202" s="36">
        <f>SUMIFS(СВЦЭМ!$F$33:$F$776,СВЦЭМ!$A$33:$A$776,$A202,СВЦЭМ!$B$33:$B$776,P$190)+'СЕТ СН'!$F$12</f>
        <v>109.25115235</v>
      </c>
      <c r="Q202" s="36">
        <f>SUMIFS(СВЦЭМ!$F$33:$F$776,СВЦЭМ!$A$33:$A$776,$A202,СВЦЭМ!$B$33:$B$776,Q$190)+'СЕТ СН'!$F$12</f>
        <v>109.10451999</v>
      </c>
      <c r="R202" s="36">
        <f>SUMIFS(СВЦЭМ!$F$33:$F$776,СВЦЭМ!$A$33:$A$776,$A202,СВЦЭМ!$B$33:$B$776,R$190)+'СЕТ СН'!$F$12</f>
        <v>107.33342003999999</v>
      </c>
      <c r="S202" s="36">
        <f>SUMIFS(СВЦЭМ!$F$33:$F$776,СВЦЭМ!$A$33:$A$776,$A202,СВЦЭМ!$B$33:$B$776,S$190)+'СЕТ СН'!$F$12</f>
        <v>108.42719859</v>
      </c>
      <c r="T202" s="36">
        <f>SUMIFS(СВЦЭМ!$F$33:$F$776,СВЦЭМ!$A$33:$A$776,$A202,СВЦЭМ!$B$33:$B$776,T$190)+'СЕТ СН'!$F$12</f>
        <v>109.23634955999999</v>
      </c>
      <c r="U202" s="36">
        <f>SUMIFS(СВЦЭМ!$F$33:$F$776,СВЦЭМ!$A$33:$A$776,$A202,СВЦЭМ!$B$33:$B$776,U$190)+'СЕТ СН'!$F$12</f>
        <v>110.92181115</v>
      </c>
      <c r="V202" s="36">
        <f>SUMIFS(СВЦЭМ!$F$33:$F$776,СВЦЭМ!$A$33:$A$776,$A202,СВЦЭМ!$B$33:$B$776,V$190)+'СЕТ СН'!$F$12</f>
        <v>113.64565974999999</v>
      </c>
      <c r="W202" s="36">
        <f>SUMIFS(СВЦЭМ!$F$33:$F$776,СВЦЭМ!$A$33:$A$776,$A202,СВЦЭМ!$B$33:$B$776,W$190)+'СЕТ СН'!$F$12</f>
        <v>113.00020307</v>
      </c>
      <c r="X202" s="36">
        <f>SUMIFS(СВЦЭМ!$F$33:$F$776,СВЦЭМ!$A$33:$A$776,$A202,СВЦЭМ!$B$33:$B$776,X$190)+'СЕТ СН'!$F$12</f>
        <v>103.99352722</v>
      </c>
      <c r="Y202" s="36">
        <f>SUMIFS(СВЦЭМ!$F$33:$F$776,СВЦЭМ!$A$33:$A$776,$A202,СВЦЭМ!$B$33:$B$776,Y$190)+'СЕТ СН'!$F$12</f>
        <v>115.74825378</v>
      </c>
    </row>
    <row r="203" spans="1:25" ht="15.75" x14ac:dyDescent="0.2">
      <c r="A203" s="35">
        <f t="shared" si="5"/>
        <v>44087</v>
      </c>
      <c r="B203" s="36">
        <f>SUMIFS(СВЦЭМ!$F$33:$F$776,СВЦЭМ!$A$33:$A$776,$A203,СВЦЭМ!$B$33:$B$776,B$190)+'СЕТ СН'!$F$12</f>
        <v>132.67480076000001</v>
      </c>
      <c r="C203" s="36">
        <f>SUMIFS(СВЦЭМ!$F$33:$F$776,СВЦЭМ!$A$33:$A$776,$A203,СВЦЭМ!$B$33:$B$776,C$190)+'СЕТ СН'!$F$12</f>
        <v>136.72496147999999</v>
      </c>
      <c r="D203" s="36">
        <f>SUMIFS(СВЦЭМ!$F$33:$F$776,СВЦЭМ!$A$33:$A$776,$A203,СВЦЭМ!$B$33:$B$776,D$190)+'СЕТ СН'!$F$12</f>
        <v>140.36477321000001</v>
      </c>
      <c r="E203" s="36">
        <f>SUMIFS(СВЦЭМ!$F$33:$F$776,СВЦЭМ!$A$33:$A$776,$A203,СВЦЭМ!$B$33:$B$776,E$190)+'СЕТ СН'!$F$12</f>
        <v>142.30348810999999</v>
      </c>
      <c r="F203" s="36">
        <f>SUMIFS(СВЦЭМ!$F$33:$F$776,СВЦЭМ!$A$33:$A$776,$A203,СВЦЭМ!$B$33:$B$776,F$190)+'СЕТ СН'!$F$12</f>
        <v>143.51126006000001</v>
      </c>
      <c r="G203" s="36">
        <f>SUMIFS(СВЦЭМ!$F$33:$F$776,СВЦЭМ!$A$33:$A$776,$A203,СВЦЭМ!$B$33:$B$776,G$190)+'СЕТ СН'!$F$12</f>
        <v>141.77723019999999</v>
      </c>
      <c r="H203" s="36">
        <f>SUMIFS(СВЦЭМ!$F$33:$F$776,СВЦЭМ!$A$33:$A$776,$A203,СВЦЭМ!$B$33:$B$776,H$190)+'СЕТ СН'!$F$12</f>
        <v>140.54176207</v>
      </c>
      <c r="I203" s="36">
        <f>SUMIFS(СВЦЭМ!$F$33:$F$776,СВЦЭМ!$A$33:$A$776,$A203,СВЦЭМ!$B$33:$B$776,I$190)+'СЕТ СН'!$F$12</f>
        <v>135.50472995000001</v>
      </c>
      <c r="J203" s="36">
        <f>SUMIFS(СВЦЭМ!$F$33:$F$776,СВЦЭМ!$A$33:$A$776,$A203,СВЦЭМ!$B$33:$B$776,J$190)+'СЕТ СН'!$F$12</f>
        <v>126.55230100999999</v>
      </c>
      <c r="K203" s="36">
        <f>SUMIFS(СВЦЭМ!$F$33:$F$776,СВЦЭМ!$A$33:$A$776,$A203,СВЦЭМ!$B$33:$B$776,K$190)+'СЕТ СН'!$F$12</f>
        <v>118.57625489</v>
      </c>
      <c r="L203" s="36">
        <f>SUMIFS(СВЦЭМ!$F$33:$F$776,СВЦЭМ!$A$33:$A$776,$A203,СВЦЭМ!$B$33:$B$776,L$190)+'СЕТ СН'!$F$12</f>
        <v>115.06270738000001</v>
      </c>
      <c r="M203" s="36">
        <f>SUMIFS(СВЦЭМ!$F$33:$F$776,СВЦЭМ!$A$33:$A$776,$A203,СВЦЭМ!$B$33:$B$776,M$190)+'СЕТ СН'!$F$12</f>
        <v>106.25683145000001</v>
      </c>
      <c r="N203" s="36">
        <f>SUMIFS(СВЦЭМ!$F$33:$F$776,СВЦЭМ!$A$33:$A$776,$A203,СВЦЭМ!$B$33:$B$776,N$190)+'СЕТ СН'!$F$12</f>
        <v>98.697531319999996</v>
      </c>
      <c r="O203" s="36">
        <f>SUMIFS(СВЦЭМ!$F$33:$F$776,СВЦЭМ!$A$33:$A$776,$A203,СВЦЭМ!$B$33:$B$776,O$190)+'СЕТ СН'!$F$12</f>
        <v>98.554198439999993</v>
      </c>
      <c r="P203" s="36">
        <f>SUMIFS(СВЦЭМ!$F$33:$F$776,СВЦЭМ!$A$33:$A$776,$A203,СВЦЭМ!$B$33:$B$776,P$190)+'СЕТ СН'!$F$12</f>
        <v>96.920086609999998</v>
      </c>
      <c r="Q203" s="36">
        <f>SUMIFS(СВЦЭМ!$F$33:$F$776,СВЦЭМ!$A$33:$A$776,$A203,СВЦЭМ!$B$33:$B$776,Q$190)+'СЕТ СН'!$F$12</f>
        <v>96.815675940000006</v>
      </c>
      <c r="R203" s="36">
        <f>SUMIFS(СВЦЭМ!$F$33:$F$776,СВЦЭМ!$A$33:$A$776,$A203,СВЦЭМ!$B$33:$B$776,R$190)+'СЕТ СН'!$F$12</f>
        <v>96.547190959999995</v>
      </c>
      <c r="S203" s="36">
        <f>SUMIFS(СВЦЭМ!$F$33:$F$776,СВЦЭМ!$A$33:$A$776,$A203,СВЦЭМ!$B$33:$B$776,S$190)+'СЕТ СН'!$F$12</f>
        <v>98.394521999999995</v>
      </c>
      <c r="T203" s="36">
        <f>SUMIFS(СВЦЭМ!$F$33:$F$776,СВЦЭМ!$A$33:$A$776,$A203,СВЦЭМ!$B$33:$B$776,T$190)+'СЕТ СН'!$F$12</f>
        <v>99.269436519999999</v>
      </c>
      <c r="U203" s="36">
        <f>SUMIFS(СВЦЭМ!$F$33:$F$776,СВЦЭМ!$A$33:$A$776,$A203,СВЦЭМ!$B$33:$B$776,U$190)+'СЕТ СН'!$F$12</f>
        <v>101.4371944</v>
      </c>
      <c r="V203" s="36">
        <f>SUMIFS(СВЦЭМ!$F$33:$F$776,СВЦЭМ!$A$33:$A$776,$A203,СВЦЭМ!$B$33:$B$776,V$190)+'СЕТ СН'!$F$12</f>
        <v>105.36150957</v>
      </c>
      <c r="W203" s="36">
        <f>SUMIFS(СВЦЭМ!$F$33:$F$776,СВЦЭМ!$A$33:$A$776,$A203,СВЦЭМ!$B$33:$B$776,W$190)+'СЕТ СН'!$F$12</f>
        <v>104.5196122</v>
      </c>
      <c r="X203" s="36">
        <f>SUMIFS(СВЦЭМ!$F$33:$F$776,СВЦЭМ!$A$33:$A$776,$A203,СВЦЭМ!$B$33:$B$776,X$190)+'СЕТ СН'!$F$12</f>
        <v>100.33784188</v>
      </c>
      <c r="Y203" s="36">
        <f>SUMIFS(СВЦЭМ!$F$33:$F$776,СВЦЭМ!$A$33:$A$776,$A203,СВЦЭМ!$B$33:$B$776,Y$190)+'СЕТ СН'!$F$12</f>
        <v>115.17132914</v>
      </c>
    </row>
    <row r="204" spans="1:25" ht="15.75" x14ac:dyDescent="0.2">
      <c r="A204" s="35">
        <f t="shared" si="5"/>
        <v>44088</v>
      </c>
      <c r="B204" s="36">
        <f>SUMIFS(СВЦЭМ!$F$33:$F$776,СВЦЭМ!$A$33:$A$776,$A204,СВЦЭМ!$B$33:$B$776,B$190)+'СЕТ СН'!$F$12</f>
        <v>132.84544740000001</v>
      </c>
      <c r="C204" s="36">
        <f>SUMIFS(СВЦЭМ!$F$33:$F$776,СВЦЭМ!$A$33:$A$776,$A204,СВЦЭМ!$B$33:$B$776,C$190)+'СЕТ СН'!$F$12</f>
        <v>140.18821729999999</v>
      </c>
      <c r="D204" s="36">
        <f>SUMIFS(СВЦЭМ!$F$33:$F$776,СВЦЭМ!$A$33:$A$776,$A204,СВЦЭМ!$B$33:$B$776,D$190)+'СЕТ СН'!$F$12</f>
        <v>141.27521777999999</v>
      </c>
      <c r="E204" s="36">
        <f>SUMIFS(СВЦЭМ!$F$33:$F$776,СВЦЭМ!$A$33:$A$776,$A204,СВЦЭМ!$B$33:$B$776,E$190)+'СЕТ СН'!$F$12</f>
        <v>141.00426594999999</v>
      </c>
      <c r="F204" s="36">
        <f>SUMIFS(СВЦЭМ!$F$33:$F$776,СВЦЭМ!$A$33:$A$776,$A204,СВЦЭМ!$B$33:$B$776,F$190)+'СЕТ СН'!$F$12</f>
        <v>140.83662326000001</v>
      </c>
      <c r="G204" s="36">
        <f>SUMIFS(СВЦЭМ!$F$33:$F$776,СВЦЭМ!$A$33:$A$776,$A204,СВЦЭМ!$B$33:$B$776,G$190)+'СЕТ СН'!$F$12</f>
        <v>141.52532896</v>
      </c>
      <c r="H204" s="36">
        <f>SUMIFS(СВЦЭМ!$F$33:$F$776,СВЦЭМ!$A$33:$A$776,$A204,СВЦЭМ!$B$33:$B$776,H$190)+'СЕТ СН'!$F$12</f>
        <v>148.86803774000001</v>
      </c>
      <c r="I204" s="36">
        <f>SUMIFS(СВЦЭМ!$F$33:$F$776,СВЦЭМ!$A$33:$A$776,$A204,СВЦЭМ!$B$33:$B$776,I$190)+'СЕТ СН'!$F$12</f>
        <v>145.21668117999999</v>
      </c>
      <c r="J204" s="36">
        <f>SUMIFS(СВЦЭМ!$F$33:$F$776,СВЦЭМ!$A$33:$A$776,$A204,СВЦЭМ!$B$33:$B$776,J$190)+'СЕТ СН'!$F$12</f>
        <v>137.29757140000001</v>
      </c>
      <c r="K204" s="36">
        <f>SUMIFS(СВЦЭМ!$F$33:$F$776,СВЦЭМ!$A$33:$A$776,$A204,СВЦЭМ!$B$33:$B$776,K$190)+'СЕТ СН'!$F$12</f>
        <v>132.09385114</v>
      </c>
      <c r="L204" s="36">
        <f>SUMIFS(СВЦЭМ!$F$33:$F$776,СВЦЭМ!$A$33:$A$776,$A204,СВЦЭМ!$B$33:$B$776,L$190)+'СЕТ СН'!$F$12</f>
        <v>129.83464964999999</v>
      </c>
      <c r="M204" s="36">
        <f>SUMIFS(СВЦЭМ!$F$33:$F$776,СВЦЭМ!$A$33:$A$776,$A204,СВЦЭМ!$B$33:$B$776,M$190)+'СЕТ СН'!$F$12</f>
        <v>119.02086672999999</v>
      </c>
      <c r="N204" s="36">
        <f>SUMIFS(СВЦЭМ!$F$33:$F$776,СВЦЭМ!$A$33:$A$776,$A204,СВЦЭМ!$B$33:$B$776,N$190)+'СЕТ СН'!$F$12</f>
        <v>110.42848753</v>
      </c>
      <c r="O204" s="36">
        <f>SUMIFS(СВЦЭМ!$F$33:$F$776,СВЦЭМ!$A$33:$A$776,$A204,СВЦЭМ!$B$33:$B$776,O$190)+'СЕТ СН'!$F$12</f>
        <v>109.69096741</v>
      </c>
      <c r="P204" s="36">
        <f>SUMIFS(СВЦЭМ!$F$33:$F$776,СВЦЭМ!$A$33:$A$776,$A204,СВЦЭМ!$B$33:$B$776,P$190)+'СЕТ СН'!$F$12</f>
        <v>110.25607832</v>
      </c>
      <c r="Q204" s="36">
        <f>SUMIFS(СВЦЭМ!$F$33:$F$776,СВЦЭМ!$A$33:$A$776,$A204,СВЦЭМ!$B$33:$B$776,Q$190)+'СЕТ СН'!$F$12</f>
        <v>110.86740596999999</v>
      </c>
      <c r="R204" s="36">
        <f>SUMIFS(СВЦЭМ!$F$33:$F$776,СВЦЭМ!$A$33:$A$776,$A204,СВЦЭМ!$B$33:$B$776,R$190)+'СЕТ СН'!$F$12</f>
        <v>107.9579822</v>
      </c>
      <c r="S204" s="36">
        <f>SUMIFS(СВЦЭМ!$F$33:$F$776,СВЦЭМ!$A$33:$A$776,$A204,СВЦЭМ!$B$33:$B$776,S$190)+'СЕТ СН'!$F$12</f>
        <v>108.59576262</v>
      </c>
      <c r="T204" s="36">
        <f>SUMIFS(СВЦЭМ!$F$33:$F$776,СВЦЭМ!$A$33:$A$776,$A204,СВЦЭМ!$B$33:$B$776,T$190)+'СЕТ СН'!$F$12</f>
        <v>108.16040820000001</v>
      </c>
      <c r="U204" s="36">
        <f>SUMIFS(СВЦЭМ!$F$33:$F$776,СВЦЭМ!$A$33:$A$776,$A204,СВЦЭМ!$B$33:$B$776,U$190)+'СЕТ СН'!$F$12</f>
        <v>104.59073523000001</v>
      </c>
      <c r="V204" s="36">
        <f>SUMIFS(СВЦЭМ!$F$33:$F$776,СВЦЭМ!$A$33:$A$776,$A204,СВЦЭМ!$B$33:$B$776,V$190)+'СЕТ СН'!$F$12</f>
        <v>103.6435759</v>
      </c>
      <c r="W204" s="36">
        <f>SUMIFS(СВЦЭМ!$F$33:$F$776,СВЦЭМ!$A$33:$A$776,$A204,СВЦЭМ!$B$33:$B$776,W$190)+'СЕТ СН'!$F$12</f>
        <v>105.61002627000001</v>
      </c>
      <c r="X204" s="36">
        <f>SUMIFS(СВЦЭМ!$F$33:$F$776,СВЦЭМ!$A$33:$A$776,$A204,СВЦЭМ!$B$33:$B$776,X$190)+'СЕТ СН'!$F$12</f>
        <v>110.01619015</v>
      </c>
      <c r="Y204" s="36">
        <f>SUMIFS(СВЦЭМ!$F$33:$F$776,СВЦЭМ!$A$33:$A$776,$A204,СВЦЭМ!$B$33:$B$776,Y$190)+'СЕТ СН'!$F$12</f>
        <v>130.23336689000001</v>
      </c>
    </row>
    <row r="205" spans="1:25" ht="15.75" x14ac:dyDescent="0.2">
      <c r="A205" s="35">
        <f t="shared" si="5"/>
        <v>44089</v>
      </c>
      <c r="B205" s="36">
        <f>SUMIFS(СВЦЭМ!$F$33:$F$776,СВЦЭМ!$A$33:$A$776,$A205,СВЦЭМ!$B$33:$B$776,B$190)+'СЕТ СН'!$F$12</f>
        <v>137.74491474000001</v>
      </c>
      <c r="C205" s="36">
        <f>SUMIFS(СВЦЭМ!$F$33:$F$776,СВЦЭМ!$A$33:$A$776,$A205,СВЦЭМ!$B$33:$B$776,C$190)+'СЕТ СН'!$F$12</f>
        <v>140.40028482</v>
      </c>
      <c r="D205" s="36">
        <f>SUMIFS(СВЦЭМ!$F$33:$F$776,СВЦЭМ!$A$33:$A$776,$A205,СВЦЭМ!$B$33:$B$776,D$190)+'СЕТ СН'!$F$12</f>
        <v>145.16818212999999</v>
      </c>
      <c r="E205" s="36">
        <f>SUMIFS(СВЦЭМ!$F$33:$F$776,СВЦЭМ!$A$33:$A$776,$A205,СВЦЭМ!$B$33:$B$776,E$190)+'СЕТ СН'!$F$12</f>
        <v>145.53245978999999</v>
      </c>
      <c r="F205" s="36">
        <f>SUMIFS(СВЦЭМ!$F$33:$F$776,СВЦЭМ!$A$33:$A$776,$A205,СВЦЭМ!$B$33:$B$776,F$190)+'СЕТ СН'!$F$12</f>
        <v>145.36942937000001</v>
      </c>
      <c r="G205" s="36">
        <f>SUMIFS(СВЦЭМ!$F$33:$F$776,СВЦЭМ!$A$33:$A$776,$A205,СВЦЭМ!$B$33:$B$776,G$190)+'СЕТ СН'!$F$12</f>
        <v>143.81165523999999</v>
      </c>
      <c r="H205" s="36">
        <f>SUMIFS(СВЦЭМ!$F$33:$F$776,СВЦЭМ!$A$33:$A$776,$A205,СВЦЭМ!$B$33:$B$776,H$190)+'СЕТ СН'!$F$12</f>
        <v>135.72706170999999</v>
      </c>
      <c r="I205" s="36">
        <f>SUMIFS(СВЦЭМ!$F$33:$F$776,СВЦЭМ!$A$33:$A$776,$A205,СВЦЭМ!$B$33:$B$776,I$190)+'СЕТ СН'!$F$12</f>
        <v>133.15064985000001</v>
      </c>
      <c r="J205" s="36">
        <f>SUMIFS(СВЦЭМ!$F$33:$F$776,СВЦЭМ!$A$33:$A$776,$A205,СВЦЭМ!$B$33:$B$776,J$190)+'СЕТ СН'!$F$12</f>
        <v>123.79942197</v>
      </c>
      <c r="K205" s="36">
        <f>SUMIFS(СВЦЭМ!$F$33:$F$776,СВЦЭМ!$A$33:$A$776,$A205,СВЦЭМ!$B$33:$B$776,K$190)+'СЕТ СН'!$F$12</f>
        <v>117.01421313</v>
      </c>
      <c r="L205" s="36">
        <f>SUMIFS(СВЦЭМ!$F$33:$F$776,СВЦЭМ!$A$33:$A$776,$A205,СВЦЭМ!$B$33:$B$776,L$190)+'СЕТ СН'!$F$12</f>
        <v>118.99430812999999</v>
      </c>
      <c r="M205" s="36">
        <f>SUMIFS(СВЦЭМ!$F$33:$F$776,СВЦЭМ!$A$33:$A$776,$A205,СВЦЭМ!$B$33:$B$776,M$190)+'СЕТ СН'!$F$12</f>
        <v>114.23896654000001</v>
      </c>
      <c r="N205" s="36">
        <f>SUMIFS(СВЦЭМ!$F$33:$F$776,СВЦЭМ!$A$33:$A$776,$A205,СВЦЭМ!$B$33:$B$776,N$190)+'СЕТ СН'!$F$12</f>
        <v>106.75539759</v>
      </c>
      <c r="O205" s="36">
        <f>SUMIFS(СВЦЭМ!$F$33:$F$776,СВЦЭМ!$A$33:$A$776,$A205,СВЦЭМ!$B$33:$B$776,O$190)+'СЕТ СН'!$F$12</f>
        <v>101.97163292</v>
      </c>
      <c r="P205" s="36">
        <f>SUMIFS(СВЦЭМ!$F$33:$F$776,СВЦЭМ!$A$33:$A$776,$A205,СВЦЭМ!$B$33:$B$776,P$190)+'СЕТ СН'!$F$12</f>
        <v>101.96096974</v>
      </c>
      <c r="Q205" s="36">
        <f>SUMIFS(СВЦЭМ!$F$33:$F$776,СВЦЭМ!$A$33:$A$776,$A205,СВЦЭМ!$B$33:$B$776,Q$190)+'СЕТ СН'!$F$12</f>
        <v>102.18395393</v>
      </c>
      <c r="R205" s="36">
        <f>SUMIFS(СВЦЭМ!$F$33:$F$776,СВЦЭМ!$A$33:$A$776,$A205,СВЦЭМ!$B$33:$B$776,R$190)+'СЕТ СН'!$F$12</f>
        <v>100.86542058000001</v>
      </c>
      <c r="S205" s="36">
        <f>SUMIFS(СВЦЭМ!$F$33:$F$776,СВЦЭМ!$A$33:$A$776,$A205,СВЦЭМ!$B$33:$B$776,S$190)+'СЕТ СН'!$F$12</f>
        <v>101.80635226</v>
      </c>
      <c r="T205" s="36">
        <f>SUMIFS(СВЦЭМ!$F$33:$F$776,СВЦЭМ!$A$33:$A$776,$A205,СВЦЭМ!$B$33:$B$776,T$190)+'СЕТ СН'!$F$12</f>
        <v>98.660153699999995</v>
      </c>
      <c r="U205" s="36">
        <f>SUMIFS(СВЦЭМ!$F$33:$F$776,СВЦЭМ!$A$33:$A$776,$A205,СВЦЭМ!$B$33:$B$776,U$190)+'СЕТ СН'!$F$12</f>
        <v>95.439496379999994</v>
      </c>
      <c r="V205" s="36">
        <f>SUMIFS(СВЦЭМ!$F$33:$F$776,СВЦЭМ!$A$33:$A$776,$A205,СВЦЭМ!$B$33:$B$776,V$190)+'СЕТ СН'!$F$12</f>
        <v>97.936843300000007</v>
      </c>
      <c r="W205" s="36">
        <f>SUMIFS(СВЦЭМ!$F$33:$F$776,СВЦЭМ!$A$33:$A$776,$A205,СВЦЭМ!$B$33:$B$776,W$190)+'СЕТ СН'!$F$12</f>
        <v>98.747397329999998</v>
      </c>
      <c r="X205" s="36">
        <f>SUMIFS(СВЦЭМ!$F$33:$F$776,СВЦЭМ!$A$33:$A$776,$A205,СВЦЭМ!$B$33:$B$776,X$190)+'СЕТ СН'!$F$12</f>
        <v>104.06236237</v>
      </c>
      <c r="Y205" s="36">
        <f>SUMIFS(СВЦЭМ!$F$33:$F$776,СВЦЭМ!$A$33:$A$776,$A205,СВЦЭМ!$B$33:$B$776,Y$190)+'СЕТ СН'!$F$12</f>
        <v>121.16340818</v>
      </c>
    </row>
    <row r="206" spans="1:25" ht="15.75" x14ac:dyDescent="0.2">
      <c r="A206" s="35">
        <f t="shared" si="5"/>
        <v>44090</v>
      </c>
      <c r="B206" s="36">
        <f>SUMIFS(СВЦЭМ!$F$33:$F$776,СВЦЭМ!$A$33:$A$776,$A206,СВЦЭМ!$B$33:$B$776,B$190)+'СЕТ СН'!$F$12</f>
        <v>134.80460926000001</v>
      </c>
      <c r="C206" s="36">
        <f>SUMIFS(СВЦЭМ!$F$33:$F$776,СВЦЭМ!$A$33:$A$776,$A206,СВЦЭМ!$B$33:$B$776,C$190)+'СЕТ СН'!$F$12</f>
        <v>140.04009493000001</v>
      </c>
      <c r="D206" s="36">
        <f>SUMIFS(СВЦЭМ!$F$33:$F$776,СВЦЭМ!$A$33:$A$776,$A206,СВЦЭМ!$B$33:$B$776,D$190)+'СЕТ СН'!$F$12</f>
        <v>145.45495525000001</v>
      </c>
      <c r="E206" s="36">
        <f>SUMIFS(СВЦЭМ!$F$33:$F$776,СВЦЭМ!$A$33:$A$776,$A206,СВЦЭМ!$B$33:$B$776,E$190)+'СЕТ СН'!$F$12</f>
        <v>147.35882662</v>
      </c>
      <c r="F206" s="36">
        <f>SUMIFS(СВЦЭМ!$F$33:$F$776,СВЦЭМ!$A$33:$A$776,$A206,СВЦЭМ!$B$33:$B$776,F$190)+'СЕТ СН'!$F$12</f>
        <v>150.92455114000001</v>
      </c>
      <c r="G206" s="36">
        <f>SUMIFS(СВЦЭМ!$F$33:$F$776,СВЦЭМ!$A$33:$A$776,$A206,СВЦЭМ!$B$33:$B$776,G$190)+'СЕТ СН'!$F$12</f>
        <v>148.78001386</v>
      </c>
      <c r="H206" s="36">
        <f>SUMIFS(СВЦЭМ!$F$33:$F$776,СВЦЭМ!$A$33:$A$776,$A206,СВЦЭМ!$B$33:$B$776,H$190)+'СЕТ СН'!$F$12</f>
        <v>137.42208145999999</v>
      </c>
      <c r="I206" s="36">
        <f>SUMIFS(СВЦЭМ!$F$33:$F$776,СВЦЭМ!$A$33:$A$776,$A206,СВЦЭМ!$B$33:$B$776,I$190)+'СЕТ СН'!$F$12</f>
        <v>125.9923332</v>
      </c>
      <c r="J206" s="36">
        <f>SUMIFS(СВЦЭМ!$F$33:$F$776,СВЦЭМ!$A$33:$A$776,$A206,СВЦЭМ!$B$33:$B$776,J$190)+'СЕТ СН'!$F$12</f>
        <v>119.70627709</v>
      </c>
      <c r="K206" s="36">
        <f>SUMIFS(СВЦЭМ!$F$33:$F$776,СВЦЭМ!$A$33:$A$776,$A206,СВЦЭМ!$B$33:$B$776,K$190)+'СЕТ СН'!$F$12</f>
        <v>119.57466162999999</v>
      </c>
      <c r="L206" s="36">
        <f>SUMIFS(СВЦЭМ!$F$33:$F$776,СВЦЭМ!$A$33:$A$776,$A206,СВЦЭМ!$B$33:$B$776,L$190)+'СЕТ СН'!$F$12</f>
        <v>116.63846571000001</v>
      </c>
      <c r="M206" s="36">
        <f>SUMIFS(СВЦЭМ!$F$33:$F$776,СВЦЭМ!$A$33:$A$776,$A206,СВЦЭМ!$B$33:$B$776,M$190)+'СЕТ СН'!$F$12</f>
        <v>109.8664426</v>
      </c>
      <c r="N206" s="36">
        <f>SUMIFS(СВЦЭМ!$F$33:$F$776,СВЦЭМ!$A$33:$A$776,$A206,СВЦЭМ!$B$33:$B$776,N$190)+'СЕТ СН'!$F$12</f>
        <v>101.06752974</v>
      </c>
      <c r="O206" s="36">
        <f>SUMIFS(СВЦЭМ!$F$33:$F$776,СВЦЭМ!$A$33:$A$776,$A206,СВЦЭМ!$B$33:$B$776,O$190)+'СЕТ СН'!$F$12</f>
        <v>98.289246809999995</v>
      </c>
      <c r="P206" s="36">
        <f>SUMIFS(СВЦЭМ!$F$33:$F$776,СВЦЭМ!$A$33:$A$776,$A206,СВЦЭМ!$B$33:$B$776,P$190)+'СЕТ СН'!$F$12</f>
        <v>98.659886909999997</v>
      </c>
      <c r="Q206" s="36">
        <f>SUMIFS(СВЦЭМ!$F$33:$F$776,СВЦЭМ!$A$33:$A$776,$A206,СВЦЭМ!$B$33:$B$776,Q$190)+'СЕТ СН'!$F$12</f>
        <v>98.184403939999996</v>
      </c>
      <c r="R206" s="36">
        <f>SUMIFS(СВЦЭМ!$F$33:$F$776,СВЦЭМ!$A$33:$A$776,$A206,СВЦЭМ!$B$33:$B$776,R$190)+'СЕТ СН'!$F$12</f>
        <v>97.650825780000005</v>
      </c>
      <c r="S206" s="36">
        <f>SUMIFS(СВЦЭМ!$F$33:$F$776,СВЦЭМ!$A$33:$A$776,$A206,СВЦЭМ!$B$33:$B$776,S$190)+'СЕТ СН'!$F$12</f>
        <v>97.586044049999998</v>
      </c>
      <c r="T206" s="36">
        <f>SUMIFS(СВЦЭМ!$F$33:$F$776,СВЦЭМ!$A$33:$A$776,$A206,СВЦЭМ!$B$33:$B$776,T$190)+'СЕТ СН'!$F$12</f>
        <v>96.39868079</v>
      </c>
      <c r="U206" s="36">
        <f>SUMIFS(СВЦЭМ!$F$33:$F$776,СВЦЭМ!$A$33:$A$776,$A206,СВЦЭМ!$B$33:$B$776,U$190)+'СЕТ СН'!$F$12</f>
        <v>96.302800000000005</v>
      </c>
      <c r="V206" s="36">
        <f>SUMIFS(СВЦЭМ!$F$33:$F$776,СВЦЭМ!$A$33:$A$776,$A206,СВЦЭМ!$B$33:$B$776,V$190)+'СЕТ СН'!$F$12</f>
        <v>97.146366900000004</v>
      </c>
      <c r="W206" s="36">
        <f>SUMIFS(СВЦЭМ!$F$33:$F$776,СВЦЭМ!$A$33:$A$776,$A206,СВЦЭМ!$B$33:$B$776,W$190)+'СЕТ СН'!$F$12</f>
        <v>95.384440179999999</v>
      </c>
      <c r="X206" s="36">
        <f>SUMIFS(СВЦЭМ!$F$33:$F$776,СВЦЭМ!$A$33:$A$776,$A206,СВЦЭМ!$B$33:$B$776,X$190)+'СЕТ СН'!$F$12</f>
        <v>101.28469456000001</v>
      </c>
      <c r="Y206" s="36">
        <f>SUMIFS(СВЦЭМ!$F$33:$F$776,СВЦЭМ!$A$33:$A$776,$A206,СВЦЭМ!$B$33:$B$776,Y$190)+'СЕТ СН'!$F$12</f>
        <v>117.52712416</v>
      </c>
    </row>
    <row r="207" spans="1:25" ht="15.75" x14ac:dyDescent="0.2">
      <c r="A207" s="35">
        <f t="shared" si="5"/>
        <v>44091</v>
      </c>
      <c r="B207" s="36">
        <f>SUMIFS(СВЦЭМ!$F$33:$F$776,СВЦЭМ!$A$33:$A$776,$A207,СВЦЭМ!$B$33:$B$776,B$190)+'СЕТ СН'!$F$12</f>
        <v>138.59831650000001</v>
      </c>
      <c r="C207" s="36">
        <f>SUMIFS(СВЦЭМ!$F$33:$F$776,СВЦЭМ!$A$33:$A$776,$A207,СВЦЭМ!$B$33:$B$776,C$190)+'СЕТ СН'!$F$12</f>
        <v>144.68553747000001</v>
      </c>
      <c r="D207" s="36">
        <f>SUMIFS(СВЦЭМ!$F$33:$F$776,СВЦЭМ!$A$33:$A$776,$A207,СВЦЭМ!$B$33:$B$776,D$190)+'СЕТ СН'!$F$12</f>
        <v>149.41756857999999</v>
      </c>
      <c r="E207" s="36">
        <f>SUMIFS(СВЦЭМ!$F$33:$F$776,СВЦЭМ!$A$33:$A$776,$A207,СВЦЭМ!$B$33:$B$776,E$190)+'СЕТ СН'!$F$12</f>
        <v>151.21590409999999</v>
      </c>
      <c r="F207" s="36">
        <f>SUMIFS(СВЦЭМ!$F$33:$F$776,СВЦЭМ!$A$33:$A$776,$A207,СВЦЭМ!$B$33:$B$776,F$190)+'СЕТ СН'!$F$12</f>
        <v>152.59837601000001</v>
      </c>
      <c r="G207" s="36">
        <f>SUMIFS(СВЦЭМ!$F$33:$F$776,СВЦЭМ!$A$33:$A$776,$A207,СВЦЭМ!$B$33:$B$776,G$190)+'СЕТ СН'!$F$12</f>
        <v>149.41752528999999</v>
      </c>
      <c r="H207" s="36">
        <f>SUMIFS(СВЦЭМ!$F$33:$F$776,СВЦЭМ!$A$33:$A$776,$A207,СВЦЭМ!$B$33:$B$776,H$190)+'СЕТ СН'!$F$12</f>
        <v>138.58002827999999</v>
      </c>
      <c r="I207" s="36">
        <f>SUMIFS(СВЦЭМ!$F$33:$F$776,СВЦЭМ!$A$33:$A$776,$A207,СВЦЭМ!$B$33:$B$776,I$190)+'СЕТ СН'!$F$12</f>
        <v>126.45941522</v>
      </c>
      <c r="J207" s="36">
        <f>SUMIFS(СВЦЭМ!$F$33:$F$776,СВЦЭМ!$A$33:$A$776,$A207,СВЦЭМ!$B$33:$B$776,J$190)+'СЕТ СН'!$F$12</f>
        <v>118.87836679999999</v>
      </c>
      <c r="K207" s="36">
        <f>SUMIFS(СВЦЭМ!$F$33:$F$776,СВЦЭМ!$A$33:$A$776,$A207,СВЦЭМ!$B$33:$B$776,K$190)+'СЕТ СН'!$F$12</f>
        <v>113.8872914</v>
      </c>
      <c r="L207" s="36">
        <f>SUMIFS(СВЦЭМ!$F$33:$F$776,СВЦЭМ!$A$33:$A$776,$A207,СВЦЭМ!$B$33:$B$776,L$190)+'СЕТ СН'!$F$12</f>
        <v>116.15685123999999</v>
      </c>
      <c r="M207" s="36">
        <f>SUMIFS(СВЦЭМ!$F$33:$F$776,СВЦЭМ!$A$33:$A$776,$A207,СВЦЭМ!$B$33:$B$776,M$190)+'СЕТ СН'!$F$12</f>
        <v>108.67351984</v>
      </c>
      <c r="N207" s="36">
        <f>SUMIFS(СВЦЭМ!$F$33:$F$776,СВЦЭМ!$A$33:$A$776,$A207,СВЦЭМ!$B$33:$B$776,N$190)+'СЕТ СН'!$F$12</f>
        <v>99.970912679999998</v>
      </c>
      <c r="O207" s="36">
        <f>SUMIFS(СВЦЭМ!$F$33:$F$776,СВЦЭМ!$A$33:$A$776,$A207,СВЦЭМ!$B$33:$B$776,O$190)+'СЕТ СН'!$F$12</f>
        <v>96.232297239999994</v>
      </c>
      <c r="P207" s="36">
        <f>SUMIFS(СВЦЭМ!$F$33:$F$776,СВЦЭМ!$A$33:$A$776,$A207,СВЦЭМ!$B$33:$B$776,P$190)+'СЕТ СН'!$F$12</f>
        <v>96.427306869999995</v>
      </c>
      <c r="Q207" s="36">
        <f>SUMIFS(СВЦЭМ!$F$33:$F$776,СВЦЭМ!$A$33:$A$776,$A207,СВЦЭМ!$B$33:$B$776,Q$190)+'СЕТ СН'!$F$12</f>
        <v>97.200606870000001</v>
      </c>
      <c r="R207" s="36">
        <f>SUMIFS(СВЦЭМ!$F$33:$F$776,СВЦЭМ!$A$33:$A$776,$A207,СВЦЭМ!$B$33:$B$776,R$190)+'СЕТ СН'!$F$12</f>
        <v>97.605918869999996</v>
      </c>
      <c r="S207" s="36">
        <f>SUMIFS(СВЦЭМ!$F$33:$F$776,СВЦЭМ!$A$33:$A$776,$A207,СВЦЭМ!$B$33:$B$776,S$190)+'СЕТ СН'!$F$12</f>
        <v>96.061820389999994</v>
      </c>
      <c r="T207" s="36">
        <f>SUMIFS(СВЦЭМ!$F$33:$F$776,СВЦЭМ!$A$33:$A$776,$A207,СВЦЭМ!$B$33:$B$776,T$190)+'СЕТ СН'!$F$12</f>
        <v>94.369794350000006</v>
      </c>
      <c r="U207" s="36">
        <f>SUMIFS(СВЦЭМ!$F$33:$F$776,СВЦЭМ!$A$33:$A$776,$A207,СВЦЭМ!$B$33:$B$776,U$190)+'СЕТ СН'!$F$12</f>
        <v>93.680598950000004</v>
      </c>
      <c r="V207" s="36">
        <f>SUMIFS(СВЦЭМ!$F$33:$F$776,СВЦЭМ!$A$33:$A$776,$A207,СВЦЭМ!$B$33:$B$776,V$190)+'СЕТ СН'!$F$12</f>
        <v>96.029925860000006</v>
      </c>
      <c r="W207" s="36">
        <f>SUMIFS(СВЦЭМ!$F$33:$F$776,СВЦЭМ!$A$33:$A$776,$A207,СВЦЭМ!$B$33:$B$776,W$190)+'СЕТ СН'!$F$12</f>
        <v>93.367253550000001</v>
      </c>
      <c r="X207" s="36">
        <f>SUMIFS(СВЦЭМ!$F$33:$F$776,СВЦЭМ!$A$33:$A$776,$A207,СВЦЭМ!$B$33:$B$776,X$190)+'СЕТ СН'!$F$12</f>
        <v>101.66465617999999</v>
      </c>
      <c r="Y207" s="36">
        <f>SUMIFS(СВЦЭМ!$F$33:$F$776,СВЦЭМ!$A$33:$A$776,$A207,СВЦЭМ!$B$33:$B$776,Y$190)+'СЕТ СН'!$F$12</f>
        <v>117.69746782</v>
      </c>
    </row>
    <row r="208" spans="1:25" ht="15.75" x14ac:dyDescent="0.2">
      <c r="A208" s="35">
        <f t="shared" si="5"/>
        <v>44092</v>
      </c>
      <c r="B208" s="36">
        <f>SUMIFS(СВЦЭМ!$F$33:$F$776,СВЦЭМ!$A$33:$A$776,$A208,СВЦЭМ!$B$33:$B$776,B$190)+'СЕТ СН'!$F$12</f>
        <v>138.14874703999999</v>
      </c>
      <c r="C208" s="36">
        <f>SUMIFS(СВЦЭМ!$F$33:$F$776,СВЦЭМ!$A$33:$A$776,$A208,СВЦЭМ!$B$33:$B$776,C$190)+'СЕТ СН'!$F$12</f>
        <v>146.92050186</v>
      </c>
      <c r="D208" s="36">
        <f>SUMIFS(СВЦЭМ!$F$33:$F$776,СВЦЭМ!$A$33:$A$776,$A208,СВЦЭМ!$B$33:$B$776,D$190)+'СЕТ СН'!$F$12</f>
        <v>155.7793849</v>
      </c>
      <c r="E208" s="36">
        <f>SUMIFS(СВЦЭМ!$F$33:$F$776,СВЦЭМ!$A$33:$A$776,$A208,СВЦЭМ!$B$33:$B$776,E$190)+'СЕТ СН'!$F$12</f>
        <v>162.48018271999999</v>
      </c>
      <c r="F208" s="36">
        <f>SUMIFS(СВЦЭМ!$F$33:$F$776,СВЦЭМ!$A$33:$A$776,$A208,СВЦЭМ!$B$33:$B$776,F$190)+'СЕТ СН'!$F$12</f>
        <v>165.86553096</v>
      </c>
      <c r="G208" s="36">
        <f>SUMIFS(СВЦЭМ!$F$33:$F$776,СВЦЭМ!$A$33:$A$776,$A208,СВЦЭМ!$B$33:$B$776,G$190)+'СЕТ СН'!$F$12</f>
        <v>160.08245812000001</v>
      </c>
      <c r="H208" s="36">
        <f>SUMIFS(СВЦЭМ!$F$33:$F$776,СВЦЭМ!$A$33:$A$776,$A208,СВЦЭМ!$B$33:$B$776,H$190)+'СЕТ СН'!$F$12</f>
        <v>150.73859906000001</v>
      </c>
      <c r="I208" s="36">
        <f>SUMIFS(СВЦЭМ!$F$33:$F$776,СВЦЭМ!$A$33:$A$776,$A208,СВЦЭМ!$B$33:$B$776,I$190)+'СЕТ СН'!$F$12</f>
        <v>142.16048246</v>
      </c>
      <c r="J208" s="36">
        <f>SUMIFS(СВЦЭМ!$F$33:$F$776,СВЦЭМ!$A$33:$A$776,$A208,СВЦЭМ!$B$33:$B$776,J$190)+'СЕТ СН'!$F$12</f>
        <v>135.95924127000001</v>
      </c>
      <c r="K208" s="36">
        <f>SUMIFS(СВЦЭМ!$F$33:$F$776,СВЦЭМ!$A$33:$A$776,$A208,СВЦЭМ!$B$33:$B$776,K$190)+'СЕТ СН'!$F$12</f>
        <v>130.54340285999999</v>
      </c>
      <c r="L208" s="36">
        <f>SUMIFS(СВЦЭМ!$F$33:$F$776,СВЦЭМ!$A$33:$A$776,$A208,СВЦЭМ!$B$33:$B$776,L$190)+'СЕТ СН'!$F$12</f>
        <v>131.10592575000001</v>
      </c>
      <c r="M208" s="36">
        <f>SUMIFS(СВЦЭМ!$F$33:$F$776,СВЦЭМ!$A$33:$A$776,$A208,СВЦЭМ!$B$33:$B$776,M$190)+'СЕТ СН'!$F$12</f>
        <v>121.74300787999999</v>
      </c>
      <c r="N208" s="36">
        <f>SUMIFS(СВЦЭМ!$F$33:$F$776,СВЦЭМ!$A$33:$A$776,$A208,СВЦЭМ!$B$33:$B$776,N$190)+'СЕТ СН'!$F$12</f>
        <v>111.53839284</v>
      </c>
      <c r="O208" s="36">
        <f>SUMIFS(СВЦЭМ!$F$33:$F$776,СВЦЭМ!$A$33:$A$776,$A208,СВЦЭМ!$B$33:$B$776,O$190)+'СЕТ СН'!$F$12</f>
        <v>105.18883031</v>
      </c>
      <c r="P208" s="36">
        <f>SUMIFS(СВЦЭМ!$F$33:$F$776,СВЦЭМ!$A$33:$A$776,$A208,СВЦЭМ!$B$33:$B$776,P$190)+'СЕТ СН'!$F$12</f>
        <v>111.8321753</v>
      </c>
      <c r="Q208" s="36">
        <f>SUMIFS(СВЦЭМ!$F$33:$F$776,СВЦЭМ!$A$33:$A$776,$A208,СВЦЭМ!$B$33:$B$776,Q$190)+'СЕТ СН'!$F$12</f>
        <v>110.8817294</v>
      </c>
      <c r="R208" s="36">
        <f>SUMIFS(СВЦЭМ!$F$33:$F$776,СВЦЭМ!$A$33:$A$776,$A208,СВЦЭМ!$B$33:$B$776,R$190)+'СЕТ СН'!$F$12</f>
        <v>106.59261449</v>
      </c>
      <c r="S208" s="36">
        <f>SUMIFS(СВЦЭМ!$F$33:$F$776,СВЦЭМ!$A$33:$A$776,$A208,СВЦЭМ!$B$33:$B$776,S$190)+'СЕТ СН'!$F$12</f>
        <v>105.29241759</v>
      </c>
      <c r="T208" s="36">
        <f>SUMIFS(СВЦЭМ!$F$33:$F$776,СВЦЭМ!$A$33:$A$776,$A208,СВЦЭМ!$B$33:$B$776,T$190)+'СЕТ СН'!$F$12</f>
        <v>103.72849951000001</v>
      </c>
      <c r="U208" s="36">
        <f>SUMIFS(СВЦЭМ!$F$33:$F$776,СВЦЭМ!$A$33:$A$776,$A208,СВЦЭМ!$B$33:$B$776,U$190)+'СЕТ СН'!$F$12</f>
        <v>100.8370645</v>
      </c>
      <c r="V208" s="36">
        <f>SUMIFS(СВЦЭМ!$F$33:$F$776,СВЦЭМ!$A$33:$A$776,$A208,СВЦЭМ!$B$33:$B$776,V$190)+'СЕТ СН'!$F$12</f>
        <v>101.41236919000001</v>
      </c>
      <c r="W208" s="36">
        <f>SUMIFS(СВЦЭМ!$F$33:$F$776,СВЦЭМ!$A$33:$A$776,$A208,СВЦЭМ!$B$33:$B$776,W$190)+'СЕТ СН'!$F$12</f>
        <v>101.25029542</v>
      </c>
      <c r="X208" s="36">
        <f>SUMIFS(СВЦЭМ!$F$33:$F$776,СВЦЭМ!$A$33:$A$776,$A208,СВЦЭМ!$B$33:$B$776,X$190)+'СЕТ СН'!$F$12</f>
        <v>109.3324264</v>
      </c>
      <c r="Y208" s="36">
        <f>SUMIFS(СВЦЭМ!$F$33:$F$776,СВЦЭМ!$A$33:$A$776,$A208,СВЦЭМ!$B$33:$B$776,Y$190)+'СЕТ СН'!$F$12</f>
        <v>125.05611281</v>
      </c>
    </row>
    <row r="209" spans="1:25" ht="15.75" x14ac:dyDescent="0.2">
      <c r="A209" s="35">
        <f t="shared" si="5"/>
        <v>44093</v>
      </c>
      <c r="B209" s="36">
        <f>SUMIFS(СВЦЭМ!$F$33:$F$776,СВЦЭМ!$A$33:$A$776,$A209,СВЦЭМ!$B$33:$B$776,B$190)+'СЕТ СН'!$F$12</f>
        <v>142.34003888000001</v>
      </c>
      <c r="C209" s="36">
        <f>SUMIFS(СВЦЭМ!$F$33:$F$776,СВЦЭМ!$A$33:$A$776,$A209,СВЦЭМ!$B$33:$B$776,C$190)+'СЕТ СН'!$F$12</f>
        <v>149.14747148999999</v>
      </c>
      <c r="D209" s="36">
        <f>SUMIFS(СВЦЭМ!$F$33:$F$776,СВЦЭМ!$A$33:$A$776,$A209,СВЦЭМ!$B$33:$B$776,D$190)+'СЕТ СН'!$F$12</f>
        <v>153.57480722</v>
      </c>
      <c r="E209" s="36">
        <f>SUMIFS(СВЦЭМ!$F$33:$F$776,СВЦЭМ!$A$33:$A$776,$A209,СВЦЭМ!$B$33:$B$776,E$190)+'СЕТ СН'!$F$12</f>
        <v>157.38357744000001</v>
      </c>
      <c r="F209" s="36">
        <f>SUMIFS(СВЦЭМ!$F$33:$F$776,СВЦЭМ!$A$33:$A$776,$A209,СВЦЭМ!$B$33:$B$776,F$190)+'СЕТ СН'!$F$12</f>
        <v>158.09624314000001</v>
      </c>
      <c r="G209" s="36">
        <f>SUMIFS(СВЦЭМ!$F$33:$F$776,СВЦЭМ!$A$33:$A$776,$A209,СВЦЭМ!$B$33:$B$776,G$190)+'СЕТ СН'!$F$12</f>
        <v>155.76134266</v>
      </c>
      <c r="H209" s="36">
        <f>SUMIFS(СВЦЭМ!$F$33:$F$776,СВЦЭМ!$A$33:$A$776,$A209,СВЦЭМ!$B$33:$B$776,H$190)+'СЕТ СН'!$F$12</f>
        <v>150.17205501000001</v>
      </c>
      <c r="I209" s="36">
        <f>SUMIFS(СВЦЭМ!$F$33:$F$776,СВЦЭМ!$A$33:$A$776,$A209,СВЦЭМ!$B$33:$B$776,I$190)+'СЕТ СН'!$F$12</f>
        <v>144.42066022</v>
      </c>
      <c r="J209" s="36">
        <f>SUMIFS(СВЦЭМ!$F$33:$F$776,СВЦЭМ!$A$33:$A$776,$A209,СВЦЭМ!$B$33:$B$776,J$190)+'СЕТ СН'!$F$12</f>
        <v>133.62042703</v>
      </c>
      <c r="K209" s="36">
        <f>SUMIFS(СВЦЭМ!$F$33:$F$776,СВЦЭМ!$A$33:$A$776,$A209,СВЦЭМ!$B$33:$B$776,K$190)+'СЕТ СН'!$F$12</f>
        <v>126.59613699000001</v>
      </c>
      <c r="L209" s="36">
        <f>SUMIFS(СВЦЭМ!$F$33:$F$776,СВЦЭМ!$A$33:$A$776,$A209,СВЦЭМ!$B$33:$B$776,L$190)+'СЕТ СН'!$F$12</f>
        <v>122.67700913</v>
      </c>
      <c r="M209" s="36">
        <f>SUMIFS(СВЦЭМ!$F$33:$F$776,СВЦЭМ!$A$33:$A$776,$A209,СВЦЭМ!$B$33:$B$776,M$190)+'СЕТ СН'!$F$12</f>
        <v>114.44512678</v>
      </c>
      <c r="N209" s="36">
        <f>SUMIFS(СВЦЭМ!$F$33:$F$776,СВЦЭМ!$A$33:$A$776,$A209,СВЦЭМ!$B$33:$B$776,N$190)+'СЕТ СН'!$F$12</f>
        <v>106.59271382</v>
      </c>
      <c r="O209" s="36">
        <f>SUMIFS(СВЦЭМ!$F$33:$F$776,СВЦЭМ!$A$33:$A$776,$A209,СВЦЭМ!$B$33:$B$776,O$190)+'СЕТ СН'!$F$12</f>
        <v>105.91924164</v>
      </c>
      <c r="P209" s="36">
        <f>SUMIFS(СВЦЭМ!$F$33:$F$776,СВЦЭМ!$A$33:$A$776,$A209,СВЦЭМ!$B$33:$B$776,P$190)+'СЕТ СН'!$F$12</f>
        <v>107.8196562</v>
      </c>
      <c r="Q209" s="36">
        <f>SUMIFS(СВЦЭМ!$F$33:$F$776,СВЦЭМ!$A$33:$A$776,$A209,СВЦЭМ!$B$33:$B$776,Q$190)+'СЕТ СН'!$F$12</f>
        <v>104.19215154</v>
      </c>
      <c r="R209" s="36">
        <f>SUMIFS(СВЦЭМ!$F$33:$F$776,СВЦЭМ!$A$33:$A$776,$A209,СВЦЭМ!$B$33:$B$776,R$190)+'СЕТ СН'!$F$12</f>
        <v>101.58552621</v>
      </c>
      <c r="S209" s="36">
        <f>SUMIFS(СВЦЭМ!$F$33:$F$776,СВЦЭМ!$A$33:$A$776,$A209,СВЦЭМ!$B$33:$B$776,S$190)+'СЕТ СН'!$F$12</f>
        <v>102.71621456</v>
      </c>
      <c r="T209" s="36">
        <f>SUMIFS(СВЦЭМ!$F$33:$F$776,СВЦЭМ!$A$33:$A$776,$A209,СВЦЭМ!$B$33:$B$776,T$190)+'СЕТ СН'!$F$12</f>
        <v>104.79822579</v>
      </c>
      <c r="U209" s="36">
        <f>SUMIFS(СВЦЭМ!$F$33:$F$776,СВЦЭМ!$A$33:$A$776,$A209,СВЦЭМ!$B$33:$B$776,U$190)+'СЕТ СН'!$F$12</f>
        <v>104.43923612</v>
      </c>
      <c r="V209" s="36">
        <f>SUMIFS(СВЦЭМ!$F$33:$F$776,СВЦЭМ!$A$33:$A$776,$A209,СВЦЭМ!$B$33:$B$776,V$190)+'СЕТ СН'!$F$12</f>
        <v>106.55308659000001</v>
      </c>
      <c r="W209" s="36">
        <f>SUMIFS(СВЦЭМ!$F$33:$F$776,СВЦЭМ!$A$33:$A$776,$A209,СВЦЭМ!$B$33:$B$776,W$190)+'СЕТ СН'!$F$12</f>
        <v>105.66611618</v>
      </c>
      <c r="X209" s="36">
        <f>SUMIFS(СВЦЭМ!$F$33:$F$776,СВЦЭМ!$A$33:$A$776,$A209,СВЦЭМ!$B$33:$B$776,X$190)+'СЕТ СН'!$F$12</f>
        <v>110.30782911999999</v>
      </c>
      <c r="Y209" s="36">
        <f>SUMIFS(СВЦЭМ!$F$33:$F$776,СВЦЭМ!$A$33:$A$776,$A209,СВЦЭМ!$B$33:$B$776,Y$190)+'СЕТ СН'!$F$12</f>
        <v>119.97813128999999</v>
      </c>
    </row>
    <row r="210" spans="1:25" ht="15.75" x14ac:dyDescent="0.2">
      <c r="A210" s="35">
        <f t="shared" si="5"/>
        <v>44094</v>
      </c>
      <c r="B210" s="36">
        <f>SUMIFS(СВЦЭМ!$F$33:$F$776,СВЦЭМ!$A$33:$A$776,$A210,СВЦЭМ!$B$33:$B$776,B$190)+'СЕТ СН'!$F$12</f>
        <v>129.35237229000001</v>
      </c>
      <c r="C210" s="36">
        <f>SUMIFS(СВЦЭМ!$F$33:$F$776,СВЦЭМ!$A$33:$A$776,$A210,СВЦЭМ!$B$33:$B$776,C$190)+'СЕТ СН'!$F$12</f>
        <v>135.47640784999999</v>
      </c>
      <c r="D210" s="36">
        <f>SUMIFS(СВЦЭМ!$F$33:$F$776,СВЦЭМ!$A$33:$A$776,$A210,СВЦЭМ!$B$33:$B$776,D$190)+'СЕТ СН'!$F$12</f>
        <v>141.90355779999999</v>
      </c>
      <c r="E210" s="36">
        <f>SUMIFS(СВЦЭМ!$F$33:$F$776,СВЦЭМ!$A$33:$A$776,$A210,СВЦЭМ!$B$33:$B$776,E$190)+'СЕТ СН'!$F$12</f>
        <v>147.58477207999999</v>
      </c>
      <c r="F210" s="36">
        <f>SUMIFS(СВЦЭМ!$F$33:$F$776,СВЦЭМ!$A$33:$A$776,$A210,СВЦЭМ!$B$33:$B$776,F$190)+'СЕТ СН'!$F$12</f>
        <v>148.99139417999999</v>
      </c>
      <c r="G210" s="36">
        <f>SUMIFS(СВЦЭМ!$F$33:$F$776,СВЦЭМ!$A$33:$A$776,$A210,СВЦЭМ!$B$33:$B$776,G$190)+'СЕТ СН'!$F$12</f>
        <v>146.85625715</v>
      </c>
      <c r="H210" s="36">
        <f>SUMIFS(СВЦЭМ!$F$33:$F$776,СВЦЭМ!$A$33:$A$776,$A210,СВЦЭМ!$B$33:$B$776,H$190)+'СЕТ СН'!$F$12</f>
        <v>143.26079966</v>
      </c>
      <c r="I210" s="36">
        <f>SUMIFS(СВЦЭМ!$F$33:$F$776,СВЦЭМ!$A$33:$A$776,$A210,СВЦЭМ!$B$33:$B$776,I$190)+'СЕТ СН'!$F$12</f>
        <v>134.72894162</v>
      </c>
      <c r="J210" s="36">
        <f>SUMIFS(СВЦЭМ!$F$33:$F$776,СВЦЭМ!$A$33:$A$776,$A210,СВЦЭМ!$B$33:$B$776,J$190)+'СЕТ СН'!$F$12</f>
        <v>126.2824471</v>
      </c>
      <c r="K210" s="36">
        <f>SUMIFS(СВЦЭМ!$F$33:$F$776,СВЦЭМ!$A$33:$A$776,$A210,СВЦЭМ!$B$33:$B$776,K$190)+'СЕТ СН'!$F$12</f>
        <v>123.53931453</v>
      </c>
      <c r="L210" s="36">
        <f>SUMIFS(СВЦЭМ!$F$33:$F$776,СВЦЭМ!$A$33:$A$776,$A210,СВЦЭМ!$B$33:$B$776,L$190)+'СЕТ СН'!$F$12</f>
        <v>123.01312043</v>
      </c>
      <c r="M210" s="36">
        <f>SUMIFS(СВЦЭМ!$F$33:$F$776,СВЦЭМ!$A$33:$A$776,$A210,СВЦЭМ!$B$33:$B$776,M$190)+'СЕТ СН'!$F$12</f>
        <v>116.89809278</v>
      </c>
      <c r="N210" s="36">
        <f>SUMIFS(СВЦЭМ!$F$33:$F$776,СВЦЭМ!$A$33:$A$776,$A210,СВЦЭМ!$B$33:$B$776,N$190)+'СЕТ СН'!$F$12</f>
        <v>111.42463671</v>
      </c>
      <c r="O210" s="36">
        <f>SUMIFS(СВЦЭМ!$F$33:$F$776,СВЦЭМ!$A$33:$A$776,$A210,СВЦЭМ!$B$33:$B$776,O$190)+'СЕТ СН'!$F$12</f>
        <v>112.18732593</v>
      </c>
      <c r="P210" s="36">
        <f>SUMIFS(СВЦЭМ!$F$33:$F$776,СВЦЭМ!$A$33:$A$776,$A210,СВЦЭМ!$B$33:$B$776,P$190)+'СЕТ СН'!$F$12</f>
        <v>110.86298489000001</v>
      </c>
      <c r="Q210" s="36">
        <f>SUMIFS(СВЦЭМ!$F$33:$F$776,СВЦЭМ!$A$33:$A$776,$A210,СВЦЭМ!$B$33:$B$776,Q$190)+'СЕТ СН'!$F$12</f>
        <v>111.05047144</v>
      </c>
      <c r="R210" s="36">
        <f>SUMIFS(СВЦЭМ!$F$33:$F$776,СВЦЭМ!$A$33:$A$776,$A210,СВЦЭМ!$B$33:$B$776,R$190)+'СЕТ СН'!$F$12</f>
        <v>110.71021147</v>
      </c>
      <c r="S210" s="36">
        <f>SUMIFS(СВЦЭМ!$F$33:$F$776,СВЦЭМ!$A$33:$A$776,$A210,СВЦЭМ!$B$33:$B$776,S$190)+'СЕТ СН'!$F$12</f>
        <v>112.91147942000001</v>
      </c>
      <c r="T210" s="36">
        <f>SUMIFS(СВЦЭМ!$F$33:$F$776,СВЦЭМ!$A$33:$A$776,$A210,СВЦЭМ!$B$33:$B$776,T$190)+'СЕТ СН'!$F$12</f>
        <v>115.74625909</v>
      </c>
      <c r="U210" s="36">
        <f>SUMIFS(СВЦЭМ!$F$33:$F$776,СВЦЭМ!$A$33:$A$776,$A210,СВЦЭМ!$B$33:$B$776,U$190)+'СЕТ СН'!$F$12</f>
        <v>118.84960565999999</v>
      </c>
      <c r="V210" s="36">
        <f>SUMIFS(СВЦЭМ!$F$33:$F$776,СВЦЭМ!$A$33:$A$776,$A210,СВЦЭМ!$B$33:$B$776,V$190)+'СЕТ СН'!$F$12</f>
        <v>121.3260839</v>
      </c>
      <c r="W210" s="36">
        <f>SUMIFS(СВЦЭМ!$F$33:$F$776,СВЦЭМ!$A$33:$A$776,$A210,СВЦЭМ!$B$33:$B$776,W$190)+'СЕТ СН'!$F$12</f>
        <v>119.05008402999999</v>
      </c>
      <c r="X210" s="36">
        <f>SUMIFS(СВЦЭМ!$F$33:$F$776,СВЦЭМ!$A$33:$A$776,$A210,СВЦЭМ!$B$33:$B$776,X$190)+'СЕТ СН'!$F$12</f>
        <v>114.38101229</v>
      </c>
      <c r="Y210" s="36">
        <f>SUMIFS(СВЦЭМ!$F$33:$F$776,СВЦЭМ!$A$33:$A$776,$A210,СВЦЭМ!$B$33:$B$776,Y$190)+'СЕТ СН'!$F$12</f>
        <v>128.42353965999999</v>
      </c>
    </row>
    <row r="211" spans="1:25" ht="15.75" x14ac:dyDescent="0.2">
      <c r="A211" s="35">
        <f t="shared" si="5"/>
        <v>44095</v>
      </c>
      <c r="B211" s="36">
        <f>SUMIFS(СВЦЭМ!$F$33:$F$776,СВЦЭМ!$A$33:$A$776,$A211,СВЦЭМ!$B$33:$B$776,B$190)+'СЕТ СН'!$F$12</f>
        <v>134.10360803</v>
      </c>
      <c r="C211" s="36">
        <f>SUMIFS(СВЦЭМ!$F$33:$F$776,СВЦЭМ!$A$33:$A$776,$A211,СВЦЭМ!$B$33:$B$776,C$190)+'СЕТ СН'!$F$12</f>
        <v>135.71816275</v>
      </c>
      <c r="D211" s="36">
        <f>SUMIFS(СВЦЭМ!$F$33:$F$776,СВЦЭМ!$A$33:$A$776,$A211,СВЦЭМ!$B$33:$B$776,D$190)+'СЕТ СН'!$F$12</f>
        <v>137.20907406000001</v>
      </c>
      <c r="E211" s="36">
        <f>SUMIFS(СВЦЭМ!$F$33:$F$776,СВЦЭМ!$A$33:$A$776,$A211,СВЦЭМ!$B$33:$B$776,E$190)+'СЕТ СН'!$F$12</f>
        <v>141.01362039</v>
      </c>
      <c r="F211" s="36">
        <f>SUMIFS(СВЦЭМ!$F$33:$F$776,СВЦЭМ!$A$33:$A$776,$A211,СВЦЭМ!$B$33:$B$776,F$190)+'СЕТ СН'!$F$12</f>
        <v>141.0286902</v>
      </c>
      <c r="G211" s="36">
        <f>SUMIFS(СВЦЭМ!$F$33:$F$776,СВЦЭМ!$A$33:$A$776,$A211,СВЦЭМ!$B$33:$B$776,G$190)+'СЕТ СН'!$F$12</f>
        <v>138.38924542000001</v>
      </c>
      <c r="H211" s="36">
        <f>SUMIFS(СВЦЭМ!$F$33:$F$776,СВЦЭМ!$A$33:$A$776,$A211,СВЦЭМ!$B$33:$B$776,H$190)+'СЕТ СН'!$F$12</f>
        <v>130.12325362000001</v>
      </c>
      <c r="I211" s="36">
        <f>SUMIFS(СВЦЭМ!$F$33:$F$776,СВЦЭМ!$A$33:$A$776,$A211,СВЦЭМ!$B$33:$B$776,I$190)+'СЕТ СН'!$F$12</f>
        <v>120.5819955</v>
      </c>
      <c r="J211" s="36">
        <f>SUMIFS(СВЦЭМ!$F$33:$F$776,СВЦЭМ!$A$33:$A$776,$A211,СВЦЭМ!$B$33:$B$776,J$190)+'СЕТ СН'!$F$12</f>
        <v>113.58076655000001</v>
      </c>
      <c r="K211" s="36">
        <f>SUMIFS(СВЦЭМ!$F$33:$F$776,СВЦЭМ!$A$33:$A$776,$A211,СВЦЭМ!$B$33:$B$776,K$190)+'СЕТ СН'!$F$12</f>
        <v>110.87678578000001</v>
      </c>
      <c r="L211" s="36">
        <f>SUMIFS(СВЦЭМ!$F$33:$F$776,СВЦЭМ!$A$33:$A$776,$A211,СВЦЭМ!$B$33:$B$776,L$190)+'СЕТ СН'!$F$12</f>
        <v>113.88391498</v>
      </c>
      <c r="M211" s="36">
        <f>SUMIFS(СВЦЭМ!$F$33:$F$776,СВЦЭМ!$A$33:$A$776,$A211,СВЦЭМ!$B$33:$B$776,M$190)+'СЕТ СН'!$F$12</f>
        <v>108.11817019</v>
      </c>
      <c r="N211" s="36">
        <f>SUMIFS(СВЦЭМ!$F$33:$F$776,СВЦЭМ!$A$33:$A$776,$A211,СВЦЭМ!$B$33:$B$776,N$190)+'СЕТ СН'!$F$12</f>
        <v>100.16726067</v>
      </c>
      <c r="O211" s="36">
        <f>SUMIFS(СВЦЭМ!$F$33:$F$776,СВЦЭМ!$A$33:$A$776,$A211,СВЦЭМ!$B$33:$B$776,O$190)+'СЕТ СН'!$F$12</f>
        <v>100.34558873</v>
      </c>
      <c r="P211" s="36">
        <f>SUMIFS(СВЦЭМ!$F$33:$F$776,СВЦЭМ!$A$33:$A$776,$A211,СВЦЭМ!$B$33:$B$776,P$190)+'СЕТ СН'!$F$12</f>
        <v>99.358123980000002</v>
      </c>
      <c r="Q211" s="36">
        <f>SUMIFS(СВЦЭМ!$F$33:$F$776,СВЦЭМ!$A$33:$A$776,$A211,СВЦЭМ!$B$33:$B$776,Q$190)+'СЕТ СН'!$F$12</f>
        <v>98.939541689999999</v>
      </c>
      <c r="R211" s="36">
        <f>SUMIFS(СВЦЭМ!$F$33:$F$776,СВЦЭМ!$A$33:$A$776,$A211,СВЦЭМ!$B$33:$B$776,R$190)+'СЕТ СН'!$F$12</f>
        <v>98.641549620000006</v>
      </c>
      <c r="S211" s="36">
        <f>SUMIFS(СВЦЭМ!$F$33:$F$776,СВЦЭМ!$A$33:$A$776,$A211,СВЦЭМ!$B$33:$B$776,S$190)+'СЕТ СН'!$F$12</f>
        <v>100.37573284</v>
      </c>
      <c r="T211" s="36">
        <f>SUMIFS(СВЦЭМ!$F$33:$F$776,СВЦЭМ!$A$33:$A$776,$A211,СВЦЭМ!$B$33:$B$776,T$190)+'СЕТ СН'!$F$12</f>
        <v>105.13409857000001</v>
      </c>
      <c r="U211" s="36">
        <f>SUMIFS(СВЦЭМ!$F$33:$F$776,СВЦЭМ!$A$33:$A$776,$A211,СВЦЭМ!$B$33:$B$776,U$190)+'СЕТ СН'!$F$12</f>
        <v>107.74266659</v>
      </c>
      <c r="V211" s="36">
        <f>SUMIFS(СВЦЭМ!$F$33:$F$776,СВЦЭМ!$A$33:$A$776,$A211,СВЦЭМ!$B$33:$B$776,V$190)+'СЕТ СН'!$F$12</f>
        <v>109.34129652</v>
      </c>
      <c r="W211" s="36">
        <f>SUMIFS(СВЦЭМ!$F$33:$F$776,СВЦЭМ!$A$33:$A$776,$A211,СВЦЭМ!$B$33:$B$776,W$190)+'СЕТ СН'!$F$12</f>
        <v>105.37979898</v>
      </c>
      <c r="X211" s="36">
        <f>SUMIFS(СВЦЭМ!$F$33:$F$776,СВЦЭМ!$A$33:$A$776,$A211,СВЦЭМ!$B$33:$B$776,X$190)+'СЕТ СН'!$F$12</f>
        <v>100.97932788999999</v>
      </c>
      <c r="Y211" s="36">
        <f>SUMIFS(СВЦЭМ!$F$33:$F$776,СВЦЭМ!$A$33:$A$776,$A211,СВЦЭМ!$B$33:$B$776,Y$190)+'СЕТ СН'!$F$12</f>
        <v>117.51887723</v>
      </c>
    </row>
    <row r="212" spans="1:25" ht="15.75" x14ac:dyDescent="0.2">
      <c r="A212" s="35">
        <f t="shared" si="5"/>
        <v>44096</v>
      </c>
      <c r="B212" s="36">
        <f>SUMIFS(СВЦЭМ!$F$33:$F$776,СВЦЭМ!$A$33:$A$776,$A212,СВЦЭМ!$B$33:$B$776,B$190)+'СЕТ СН'!$F$12</f>
        <v>135.03537802</v>
      </c>
      <c r="C212" s="36">
        <f>SUMIFS(СВЦЭМ!$F$33:$F$776,СВЦЭМ!$A$33:$A$776,$A212,СВЦЭМ!$B$33:$B$776,C$190)+'СЕТ СН'!$F$12</f>
        <v>142.33517823</v>
      </c>
      <c r="D212" s="36">
        <f>SUMIFS(СВЦЭМ!$F$33:$F$776,СВЦЭМ!$A$33:$A$776,$A212,СВЦЭМ!$B$33:$B$776,D$190)+'СЕТ СН'!$F$12</f>
        <v>145.93399857</v>
      </c>
      <c r="E212" s="36">
        <f>SUMIFS(СВЦЭМ!$F$33:$F$776,СВЦЭМ!$A$33:$A$776,$A212,СВЦЭМ!$B$33:$B$776,E$190)+'СЕТ СН'!$F$12</f>
        <v>149.83244632</v>
      </c>
      <c r="F212" s="36">
        <f>SUMIFS(СВЦЭМ!$F$33:$F$776,СВЦЭМ!$A$33:$A$776,$A212,СВЦЭМ!$B$33:$B$776,F$190)+'СЕТ СН'!$F$12</f>
        <v>146.95566403999999</v>
      </c>
      <c r="G212" s="36">
        <f>SUMIFS(СВЦЭМ!$F$33:$F$776,СВЦЭМ!$A$33:$A$776,$A212,СВЦЭМ!$B$33:$B$776,G$190)+'СЕТ СН'!$F$12</f>
        <v>142.37007703</v>
      </c>
      <c r="H212" s="36">
        <f>SUMIFS(СВЦЭМ!$F$33:$F$776,СВЦЭМ!$A$33:$A$776,$A212,СВЦЭМ!$B$33:$B$776,H$190)+'СЕТ СН'!$F$12</f>
        <v>134.99087402000001</v>
      </c>
      <c r="I212" s="36">
        <f>SUMIFS(СВЦЭМ!$F$33:$F$776,СВЦЭМ!$A$33:$A$776,$A212,СВЦЭМ!$B$33:$B$776,I$190)+'СЕТ СН'!$F$12</f>
        <v>129.52585776999999</v>
      </c>
      <c r="J212" s="36">
        <f>SUMIFS(СВЦЭМ!$F$33:$F$776,СВЦЭМ!$A$33:$A$776,$A212,СВЦЭМ!$B$33:$B$776,J$190)+'СЕТ СН'!$F$12</f>
        <v>123.91973926</v>
      </c>
      <c r="K212" s="36">
        <f>SUMIFS(СВЦЭМ!$F$33:$F$776,СВЦЭМ!$A$33:$A$776,$A212,СВЦЭМ!$B$33:$B$776,K$190)+'СЕТ СН'!$F$12</f>
        <v>121.99073228</v>
      </c>
      <c r="L212" s="36">
        <f>SUMIFS(СВЦЭМ!$F$33:$F$776,СВЦЭМ!$A$33:$A$776,$A212,СВЦЭМ!$B$33:$B$776,L$190)+'СЕТ СН'!$F$12</f>
        <v>121.88414709</v>
      </c>
      <c r="M212" s="36">
        <f>SUMIFS(СВЦЭМ!$F$33:$F$776,СВЦЭМ!$A$33:$A$776,$A212,СВЦЭМ!$B$33:$B$776,M$190)+'СЕТ СН'!$F$12</f>
        <v>117.11237305</v>
      </c>
      <c r="N212" s="36">
        <f>SUMIFS(СВЦЭМ!$F$33:$F$776,СВЦЭМ!$A$33:$A$776,$A212,СВЦЭМ!$B$33:$B$776,N$190)+'СЕТ СН'!$F$12</f>
        <v>107.74011609</v>
      </c>
      <c r="O212" s="36">
        <f>SUMIFS(СВЦЭМ!$F$33:$F$776,СВЦЭМ!$A$33:$A$776,$A212,СВЦЭМ!$B$33:$B$776,O$190)+'СЕТ СН'!$F$12</f>
        <v>105.84547212</v>
      </c>
      <c r="P212" s="36">
        <f>SUMIFS(СВЦЭМ!$F$33:$F$776,СВЦЭМ!$A$33:$A$776,$A212,СВЦЭМ!$B$33:$B$776,P$190)+'СЕТ СН'!$F$12</f>
        <v>105.03464269</v>
      </c>
      <c r="Q212" s="36">
        <f>SUMIFS(СВЦЭМ!$F$33:$F$776,СВЦЭМ!$A$33:$A$776,$A212,СВЦЭМ!$B$33:$B$776,Q$190)+'СЕТ СН'!$F$12</f>
        <v>105.43886265</v>
      </c>
      <c r="R212" s="36">
        <f>SUMIFS(СВЦЭМ!$F$33:$F$776,СВЦЭМ!$A$33:$A$776,$A212,СВЦЭМ!$B$33:$B$776,R$190)+'СЕТ СН'!$F$12</f>
        <v>105.07904118</v>
      </c>
      <c r="S212" s="36">
        <f>SUMIFS(СВЦЭМ!$F$33:$F$776,СВЦЭМ!$A$33:$A$776,$A212,СВЦЭМ!$B$33:$B$776,S$190)+'СЕТ СН'!$F$12</f>
        <v>106.30212066999999</v>
      </c>
      <c r="T212" s="36">
        <f>SUMIFS(СВЦЭМ!$F$33:$F$776,СВЦЭМ!$A$33:$A$776,$A212,СВЦЭМ!$B$33:$B$776,T$190)+'СЕТ СН'!$F$12</f>
        <v>108.18833868999999</v>
      </c>
      <c r="U212" s="36">
        <f>SUMIFS(СВЦЭМ!$F$33:$F$776,СВЦЭМ!$A$33:$A$776,$A212,СВЦЭМ!$B$33:$B$776,U$190)+'СЕТ СН'!$F$12</f>
        <v>112.66066377</v>
      </c>
      <c r="V212" s="36">
        <f>SUMIFS(СВЦЭМ!$F$33:$F$776,СВЦЭМ!$A$33:$A$776,$A212,СВЦЭМ!$B$33:$B$776,V$190)+'СЕТ СН'!$F$12</f>
        <v>112.72548</v>
      </c>
      <c r="W212" s="36">
        <f>SUMIFS(СВЦЭМ!$F$33:$F$776,СВЦЭМ!$A$33:$A$776,$A212,СВЦЭМ!$B$33:$B$776,W$190)+'СЕТ СН'!$F$12</f>
        <v>110.4405665</v>
      </c>
      <c r="X212" s="36">
        <f>SUMIFS(СВЦЭМ!$F$33:$F$776,СВЦЭМ!$A$33:$A$776,$A212,СВЦЭМ!$B$33:$B$776,X$190)+'СЕТ СН'!$F$12</f>
        <v>109.93425549</v>
      </c>
      <c r="Y212" s="36">
        <f>SUMIFS(СВЦЭМ!$F$33:$F$776,СВЦЭМ!$A$33:$A$776,$A212,СВЦЭМ!$B$33:$B$776,Y$190)+'СЕТ СН'!$F$12</f>
        <v>123.84057601000001</v>
      </c>
    </row>
    <row r="213" spans="1:25" ht="15.75" x14ac:dyDescent="0.2">
      <c r="A213" s="35">
        <f t="shared" si="5"/>
        <v>44097</v>
      </c>
      <c r="B213" s="36">
        <f>SUMIFS(СВЦЭМ!$F$33:$F$776,СВЦЭМ!$A$33:$A$776,$A213,СВЦЭМ!$B$33:$B$776,B$190)+'СЕТ СН'!$F$12</f>
        <v>133.28056040000001</v>
      </c>
      <c r="C213" s="36">
        <f>SUMIFS(СВЦЭМ!$F$33:$F$776,СВЦЭМ!$A$33:$A$776,$A213,СВЦЭМ!$B$33:$B$776,C$190)+'СЕТ СН'!$F$12</f>
        <v>140.12389708000001</v>
      </c>
      <c r="D213" s="36">
        <f>SUMIFS(СВЦЭМ!$F$33:$F$776,СВЦЭМ!$A$33:$A$776,$A213,СВЦЭМ!$B$33:$B$776,D$190)+'СЕТ СН'!$F$12</f>
        <v>142.91239408999999</v>
      </c>
      <c r="E213" s="36">
        <f>SUMIFS(СВЦЭМ!$F$33:$F$776,СВЦЭМ!$A$33:$A$776,$A213,СВЦЭМ!$B$33:$B$776,E$190)+'СЕТ СН'!$F$12</f>
        <v>146.35082510000001</v>
      </c>
      <c r="F213" s="36">
        <f>SUMIFS(СВЦЭМ!$F$33:$F$776,СВЦЭМ!$A$33:$A$776,$A213,СВЦЭМ!$B$33:$B$776,F$190)+'СЕТ СН'!$F$12</f>
        <v>148.05696220999999</v>
      </c>
      <c r="G213" s="36">
        <f>SUMIFS(СВЦЭМ!$F$33:$F$776,СВЦЭМ!$A$33:$A$776,$A213,СВЦЭМ!$B$33:$B$776,G$190)+'СЕТ СН'!$F$12</f>
        <v>144.35265261000001</v>
      </c>
      <c r="H213" s="36">
        <f>SUMIFS(СВЦЭМ!$F$33:$F$776,СВЦЭМ!$A$33:$A$776,$A213,СВЦЭМ!$B$33:$B$776,H$190)+'СЕТ СН'!$F$12</f>
        <v>134.50238393000001</v>
      </c>
      <c r="I213" s="36">
        <f>SUMIFS(СВЦЭМ!$F$33:$F$776,СВЦЭМ!$A$33:$A$776,$A213,СВЦЭМ!$B$33:$B$776,I$190)+'СЕТ СН'!$F$12</f>
        <v>123.80682204</v>
      </c>
      <c r="J213" s="36">
        <f>SUMIFS(СВЦЭМ!$F$33:$F$776,СВЦЭМ!$A$33:$A$776,$A213,СВЦЭМ!$B$33:$B$776,J$190)+'СЕТ СН'!$F$12</f>
        <v>118.48672679000001</v>
      </c>
      <c r="K213" s="36">
        <f>SUMIFS(СВЦЭМ!$F$33:$F$776,СВЦЭМ!$A$33:$A$776,$A213,СВЦЭМ!$B$33:$B$776,K$190)+'СЕТ СН'!$F$12</f>
        <v>117.67853282</v>
      </c>
      <c r="L213" s="36">
        <f>SUMIFS(СВЦЭМ!$F$33:$F$776,СВЦЭМ!$A$33:$A$776,$A213,СВЦЭМ!$B$33:$B$776,L$190)+'СЕТ СН'!$F$12</f>
        <v>116.43122624</v>
      </c>
      <c r="M213" s="36">
        <f>SUMIFS(СВЦЭМ!$F$33:$F$776,СВЦЭМ!$A$33:$A$776,$A213,СВЦЭМ!$B$33:$B$776,M$190)+'СЕТ СН'!$F$12</f>
        <v>108.80443341</v>
      </c>
      <c r="N213" s="36">
        <f>SUMIFS(СВЦЭМ!$F$33:$F$776,СВЦЭМ!$A$33:$A$776,$A213,СВЦЭМ!$B$33:$B$776,N$190)+'СЕТ СН'!$F$12</f>
        <v>107.8616588</v>
      </c>
      <c r="O213" s="36">
        <f>SUMIFS(СВЦЭМ!$F$33:$F$776,СВЦЭМ!$A$33:$A$776,$A213,СВЦЭМ!$B$33:$B$776,O$190)+'СЕТ СН'!$F$12</f>
        <v>107.59261293</v>
      </c>
      <c r="P213" s="36">
        <f>SUMIFS(СВЦЭМ!$F$33:$F$776,СВЦЭМ!$A$33:$A$776,$A213,СВЦЭМ!$B$33:$B$776,P$190)+'СЕТ СН'!$F$12</f>
        <v>106.70670294</v>
      </c>
      <c r="Q213" s="36">
        <f>SUMIFS(СВЦЭМ!$F$33:$F$776,СВЦЭМ!$A$33:$A$776,$A213,СВЦЭМ!$B$33:$B$776,Q$190)+'СЕТ СН'!$F$12</f>
        <v>106.72629843999999</v>
      </c>
      <c r="R213" s="36">
        <f>SUMIFS(СВЦЭМ!$F$33:$F$776,СВЦЭМ!$A$33:$A$776,$A213,СВЦЭМ!$B$33:$B$776,R$190)+'СЕТ СН'!$F$12</f>
        <v>105.91066198</v>
      </c>
      <c r="S213" s="36">
        <f>SUMIFS(СВЦЭМ!$F$33:$F$776,СВЦЭМ!$A$33:$A$776,$A213,СВЦЭМ!$B$33:$B$776,S$190)+'СЕТ СН'!$F$12</f>
        <v>107.14824461000001</v>
      </c>
      <c r="T213" s="36">
        <f>SUMIFS(СВЦЭМ!$F$33:$F$776,СВЦЭМ!$A$33:$A$776,$A213,СВЦЭМ!$B$33:$B$776,T$190)+'СЕТ СН'!$F$12</f>
        <v>107.65974909000001</v>
      </c>
      <c r="U213" s="36">
        <f>SUMIFS(СВЦЭМ!$F$33:$F$776,СВЦЭМ!$A$33:$A$776,$A213,СВЦЭМ!$B$33:$B$776,U$190)+'СЕТ СН'!$F$12</f>
        <v>110.98501051</v>
      </c>
      <c r="V213" s="36">
        <f>SUMIFS(СВЦЭМ!$F$33:$F$776,СВЦЭМ!$A$33:$A$776,$A213,СВЦЭМ!$B$33:$B$776,V$190)+'СЕТ СН'!$F$12</f>
        <v>109.77372295000001</v>
      </c>
      <c r="W213" s="36">
        <f>SUMIFS(СВЦЭМ!$F$33:$F$776,СВЦЭМ!$A$33:$A$776,$A213,СВЦЭМ!$B$33:$B$776,W$190)+'СЕТ СН'!$F$12</f>
        <v>107.87167861</v>
      </c>
      <c r="X213" s="36">
        <f>SUMIFS(СВЦЭМ!$F$33:$F$776,СВЦЭМ!$A$33:$A$776,$A213,СВЦЭМ!$B$33:$B$776,X$190)+'СЕТ СН'!$F$12</f>
        <v>105.61174681999999</v>
      </c>
      <c r="Y213" s="36">
        <f>SUMIFS(СВЦЭМ!$F$33:$F$776,СВЦЭМ!$A$33:$A$776,$A213,СВЦЭМ!$B$33:$B$776,Y$190)+'СЕТ СН'!$F$12</f>
        <v>116.30123123</v>
      </c>
    </row>
    <row r="214" spans="1:25" ht="15.75" x14ac:dyDescent="0.2">
      <c r="A214" s="35">
        <f t="shared" si="5"/>
        <v>44098</v>
      </c>
      <c r="B214" s="36">
        <f>SUMIFS(СВЦЭМ!$F$33:$F$776,СВЦЭМ!$A$33:$A$776,$A214,СВЦЭМ!$B$33:$B$776,B$190)+'СЕТ СН'!$F$12</f>
        <v>137.93622278999999</v>
      </c>
      <c r="C214" s="36">
        <f>SUMIFS(СВЦЭМ!$F$33:$F$776,СВЦЭМ!$A$33:$A$776,$A214,СВЦЭМ!$B$33:$B$776,C$190)+'СЕТ СН'!$F$12</f>
        <v>141.26097618</v>
      </c>
      <c r="D214" s="36">
        <f>SUMIFS(СВЦЭМ!$F$33:$F$776,СВЦЭМ!$A$33:$A$776,$A214,СВЦЭМ!$B$33:$B$776,D$190)+'СЕТ СН'!$F$12</f>
        <v>144.43939698</v>
      </c>
      <c r="E214" s="36">
        <f>SUMIFS(СВЦЭМ!$F$33:$F$776,СВЦЭМ!$A$33:$A$776,$A214,СВЦЭМ!$B$33:$B$776,E$190)+'СЕТ СН'!$F$12</f>
        <v>145.53278576</v>
      </c>
      <c r="F214" s="36">
        <f>SUMIFS(СВЦЭМ!$F$33:$F$776,СВЦЭМ!$A$33:$A$776,$A214,СВЦЭМ!$B$33:$B$776,F$190)+'СЕТ СН'!$F$12</f>
        <v>143.82410182999999</v>
      </c>
      <c r="G214" s="36">
        <f>SUMIFS(СВЦЭМ!$F$33:$F$776,СВЦЭМ!$A$33:$A$776,$A214,СВЦЭМ!$B$33:$B$776,G$190)+'СЕТ СН'!$F$12</f>
        <v>143.376577</v>
      </c>
      <c r="H214" s="36">
        <f>SUMIFS(СВЦЭМ!$F$33:$F$776,СВЦЭМ!$A$33:$A$776,$A214,СВЦЭМ!$B$33:$B$776,H$190)+'СЕТ СН'!$F$12</f>
        <v>143.81549307</v>
      </c>
      <c r="I214" s="36">
        <f>SUMIFS(СВЦЭМ!$F$33:$F$776,СВЦЭМ!$A$33:$A$776,$A214,СВЦЭМ!$B$33:$B$776,I$190)+'СЕТ СН'!$F$12</f>
        <v>127.33103663</v>
      </c>
      <c r="J214" s="36">
        <f>SUMIFS(СВЦЭМ!$F$33:$F$776,СВЦЭМ!$A$33:$A$776,$A214,СВЦЭМ!$B$33:$B$776,J$190)+'СЕТ СН'!$F$12</f>
        <v>121.31330749</v>
      </c>
      <c r="K214" s="36">
        <f>SUMIFS(СВЦЭМ!$F$33:$F$776,СВЦЭМ!$A$33:$A$776,$A214,СВЦЭМ!$B$33:$B$776,K$190)+'СЕТ СН'!$F$12</f>
        <v>122.06139539999999</v>
      </c>
      <c r="L214" s="36">
        <f>SUMIFS(СВЦЭМ!$F$33:$F$776,СВЦЭМ!$A$33:$A$776,$A214,СВЦЭМ!$B$33:$B$776,L$190)+'СЕТ СН'!$F$12</f>
        <v>124.06534344000001</v>
      </c>
      <c r="M214" s="36">
        <f>SUMIFS(СВЦЭМ!$F$33:$F$776,СВЦЭМ!$A$33:$A$776,$A214,СВЦЭМ!$B$33:$B$776,M$190)+'СЕТ СН'!$F$12</f>
        <v>117.10529287999999</v>
      </c>
      <c r="N214" s="36">
        <f>SUMIFS(СВЦЭМ!$F$33:$F$776,СВЦЭМ!$A$33:$A$776,$A214,СВЦЭМ!$B$33:$B$776,N$190)+'СЕТ СН'!$F$12</f>
        <v>108.31677440999999</v>
      </c>
      <c r="O214" s="36">
        <f>SUMIFS(СВЦЭМ!$F$33:$F$776,СВЦЭМ!$A$33:$A$776,$A214,СВЦЭМ!$B$33:$B$776,O$190)+'СЕТ СН'!$F$12</f>
        <v>107.92154898</v>
      </c>
      <c r="P214" s="36">
        <f>SUMIFS(СВЦЭМ!$F$33:$F$776,СВЦЭМ!$A$33:$A$776,$A214,СВЦЭМ!$B$33:$B$776,P$190)+'СЕТ СН'!$F$12</f>
        <v>107.49584718</v>
      </c>
      <c r="Q214" s="36">
        <f>SUMIFS(СВЦЭМ!$F$33:$F$776,СВЦЭМ!$A$33:$A$776,$A214,СВЦЭМ!$B$33:$B$776,Q$190)+'СЕТ СН'!$F$12</f>
        <v>106.58082777</v>
      </c>
      <c r="R214" s="36">
        <f>SUMIFS(СВЦЭМ!$F$33:$F$776,СВЦЭМ!$A$33:$A$776,$A214,СВЦЭМ!$B$33:$B$776,R$190)+'СЕТ СН'!$F$12</f>
        <v>105.78567535000001</v>
      </c>
      <c r="S214" s="36">
        <f>SUMIFS(СВЦЭМ!$F$33:$F$776,СВЦЭМ!$A$33:$A$776,$A214,СВЦЭМ!$B$33:$B$776,S$190)+'СЕТ СН'!$F$12</f>
        <v>106.72365430000001</v>
      </c>
      <c r="T214" s="36">
        <f>SUMIFS(СВЦЭМ!$F$33:$F$776,СВЦЭМ!$A$33:$A$776,$A214,СВЦЭМ!$B$33:$B$776,T$190)+'СЕТ СН'!$F$12</f>
        <v>107.78202892</v>
      </c>
      <c r="U214" s="36">
        <f>SUMIFS(СВЦЭМ!$F$33:$F$776,СВЦЭМ!$A$33:$A$776,$A214,СВЦЭМ!$B$33:$B$776,U$190)+'СЕТ СН'!$F$12</f>
        <v>113.77917149</v>
      </c>
      <c r="V214" s="36">
        <f>SUMIFS(СВЦЭМ!$F$33:$F$776,СВЦЭМ!$A$33:$A$776,$A214,СВЦЭМ!$B$33:$B$776,V$190)+'СЕТ СН'!$F$12</f>
        <v>113.1274104</v>
      </c>
      <c r="W214" s="36">
        <f>SUMIFS(СВЦЭМ!$F$33:$F$776,СВЦЭМ!$A$33:$A$776,$A214,СВЦЭМ!$B$33:$B$776,W$190)+'СЕТ СН'!$F$12</f>
        <v>122.14914235000001</v>
      </c>
      <c r="X214" s="36">
        <f>SUMIFS(СВЦЭМ!$F$33:$F$776,СВЦЭМ!$A$33:$A$776,$A214,СВЦЭМ!$B$33:$B$776,X$190)+'СЕТ СН'!$F$12</f>
        <v>125.06242754</v>
      </c>
      <c r="Y214" s="36">
        <f>SUMIFS(СВЦЭМ!$F$33:$F$776,СВЦЭМ!$A$33:$A$776,$A214,СВЦЭМ!$B$33:$B$776,Y$190)+'СЕТ СН'!$F$12</f>
        <v>133.45194108000001</v>
      </c>
    </row>
    <row r="215" spans="1:25" ht="15.75" x14ac:dyDescent="0.2">
      <c r="A215" s="35">
        <f t="shared" si="5"/>
        <v>44099</v>
      </c>
      <c r="B215" s="36">
        <f>SUMIFS(СВЦЭМ!$F$33:$F$776,СВЦЭМ!$A$33:$A$776,$A215,СВЦЭМ!$B$33:$B$776,B$190)+'СЕТ СН'!$F$12</f>
        <v>132.30446512</v>
      </c>
      <c r="C215" s="36">
        <f>SUMIFS(СВЦЭМ!$F$33:$F$776,СВЦЭМ!$A$33:$A$776,$A215,СВЦЭМ!$B$33:$B$776,C$190)+'СЕТ СН'!$F$12</f>
        <v>135.04588428</v>
      </c>
      <c r="D215" s="36">
        <f>SUMIFS(СВЦЭМ!$F$33:$F$776,СВЦЭМ!$A$33:$A$776,$A215,СВЦЭМ!$B$33:$B$776,D$190)+'СЕТ СН'!$F$12</f>
        <v>137.64103825999999</v>
      </c>
      <c r="E215" s="36">
        <f>SUMIFS(СВЦЭМ!$F$33:$F$776,СВЦЭМ!$A$33:$A$776,$A215,СВЦЭМ!$B$33:$B$776,E$190)+'СЕТ СН'!$F$12</f>
        <v>138.15617159999999</v>
      </c>
      <c r="F215" s="36">
        <f>SUMIFS(СВЦЭМ!$F$33:$F$776,СВЦЭМ!$A$33:$A$776,$A215,СВЦЭМ!$B$33:$B$776,F$190)+'СЕТ СН'!$F$12</f>
        <v>137.06635030000001</v>
      </c>
      <c r="G215" s="36">
        <f>SUMIFS(СВЦЭМ!$F$33:$F$776,СВЦЭМ!$A$33:$A$776,$A215,СВЦЭМ!$B$33:$B$776,G$190)+'СЕТ СН'!$F$12</f>
        <v>134.16420841999999</v>
      </c>
      <c r="H215" s="36">
        <f>SUMIFS(СВЦЭМ!$F$33:$F$776,СВЦЭМ!$A$33:$A$776,$A215,СВЦЭМ!$B$33:$B$776,H$190)+'СЕТ СН'!$F$12</f>
        <v>127.43181401</v>
      </c>
      <c r="I215" s="36">
        <f>SUMIFS(СВЦЭМ!$F$33:$F$776,СВЦЭМ!$A$33:$A$776,$A215,СВЦЭМ!$B$33:$B$776,I$190)+'СЕТ СН'!$F$12</f>
        <v>122.5741725</v>
      </c>
      <c r="J215" s="36">
        <f>SUMIFS(СВЦЭМ!$F$33:$F$776,СВЦЭМ!$A$33:$A$776,$A215,СВЦЭМ!$B$33:$B$776,J$190)+'СЕТ СН'!$F$12</f>
        <v>120.75857487</v>
      </c>
      <c r="K215" s="36">
        <f>SUMIFS(СВЦЭМ!$F$33:$F$776,СВЦЭМ!$A$33:$A$776,$A215,СВЦЭМ!$B$33:$B$776,K$190)+'СЕТ СН'!$F$12</f>
        <v>120.17464016</v>
      </c>
      <c r="L215" s="36">
        <f>SUMIFS(СВЦЭМ!$F$33:$F$776,СВЦЭМ!$A$33:$A$776,$A215,СВЦЭМ!$B$33:$B$776,L$190)+'СЕТ СН'!$F$12</f>
        <v>122.13562097000001</v>
      </c>
      <c r="M215" s="36">
        <f>SUMIFS(СВЦЭМ!$F$33:$F$776,СВЦЭМ!$A$33:$A$776,$A215,СВЦЭМ!$B$33:$B$776,M$190)+'СЕТ СН'!$F$12</f>
        <v>114.50244093000001</v>
      </c>
      <c r="N215" s="36">
        <f>SUMIFS(СВЦЭМ!$F$33:$F$776,СВЦЭМ!$A$33:$A$776,$A215,СВЦЭМ!$B$33:$B$776,N$190)+'СЕТ СН'!$F$12</f>
        <v>106.97205762999999</v>
      </c>
      <c r="O215" s="36">
        <f>SUMIFS(СВЦЭМ!$F$33:$F$776,СВЦЭМ!$A$33:$A$776,$A215,СВЦЭМ!$B$33:$B$776,O$190)+'СЕТ СН'!$F$12</f>
        <v>102.93458276</v>
      </c>
      <c r="P215" s="36">
        <f>SUMIFS(СВЦЭМ!$F$33:$F$776,СВЦЭМ!$A$33:$A$776,$A215,СВЦЭМ!$B$33:$B$776,P$190)+'СЕТ СН'!$F$12</f>
        <v>102.11881898</v>
      </c>
      <c r="Q215" s="36">
        <f>SUMIFS(СВЦЭМ!$F$33:$F$776,СВЦЭМ!$A$33:$A$776,$A215,СВЦЭМ!$B$33:$B$776,Q$190)+'СЕТ СН'!$F$12</f>
        <v>101.57688623999999</v>
      </c>
      <c r="R215" s="36">
        <f>SUMIFS(СВЦЭМ!$F$33:$F$776,СВЦЭМ!$A$33:$A$776,$A215,СВЦЭМ!$B$33:$B$776,R$190)+'СЕТ СН'!$F$12</f>
        <v>101.77946149</v>
      </c>
      <c r="S215" s="36">
        <f>SUMIFS(СВЦЭМ!$F$33:$F$776,СВЦЭМ!$A$33:$A$776,$A215,СВЦЭМ!$B$33:$B$776,S$190)+'СЕТ СН'!$F$12</f>
        <v>102.34752247999999</v>
      </c>
      <c r="T215" s="36">
        <f>SUMIFS(СВЦЭМ!$F$33:$F$776,СВЦЭМ!$A$33:$A$776,$A215,СВЦЭМ!$B$33:$B$776,T$190)+'СЕТ СН'!$F$12</f>
        <v>100.45881836</v>
      </c>
      <c r="U215" s="36">
        <f>SUMIFS(СВЦЭМ!$F$33:$F$776,СВЦЭМ!$A$33:$A$776,$A215,СВЦЭМ!$B$33:$B$776,U$190)+'СЕТ СН'!$F$12</f>
        <v>102.78303717999999</v>
      </c>
      <c r="V215" s="36">
        <f>SUMIFS(СВЦЭМ!$F$33:$F$776,СВЦЭМ!$A$33:$A$776,$A215,СВЦЭМ!$B$33:$B$776,V$190)+'СЕТ СН'!$F$12</f>
        <v>105.2390011</v>
      </c>
      <c r="W215" s="36">
        <f>SUMIFS(СВЦЭМ!$F$33:$F$776,СВЦЭМ!$A$33:$A$776,$A215,СВЦЭМ!$B$33:$B$776,W$190)+'СЕТ СН'!$F$12</f>
        <v>102.91299462000001</v>
      </c>
      <c r="X215" s="36">
        <f>SUMIFS(СВЦЭМ!$F$33:$F$776,СВЦЭМ!$A$33:$A$776,$A215,СВЦЭМ!$B$33:$B$776,X$190)+'СЕТ СН'!$F$12</f>
        <v>108.39778925</v>
      </c>
      <c r="Y215" s="36">
        <f>SUMIFS(СВЦЭМ!$F$33:$F$776,СВЦЭМ!$A$33:$A$776,$A215,СВЦЭМ!$B$33:$B$776,Y$190)+'СЕТ СН'!$F$12</f>
        <v>123.58516229999999</v>
      </c>
    </row>
    <row r="216" spans="1:25" ht="15.75" x14ac:dyDescent="0.2">
      <c r="A216" s="35">
        <f t="shared" si="5"/>
        <v>44100</v>
      </c>
      <c r="B216" s="36">
        <f>SUMIFS(СВЦЭМ!$F$33:$F$776,СВЦЭМ!$A$33:$A$776,$A216,СВЦЭМ!$B$33:$B$776,B$190)+'СЕТ СН'!$F$12</f>
        <v>136.63189116000001</v>
      </c>
      <c r="C216" s="36">
        <f>SUMIFS(СВЦЭМ!$F$33:$F$776,СВЦЭМ!$A$33:$A$776,$A216,СВЦЭМ!$B$33:$B$776,C$190)+'СЕТ СН'!$F$12</f>
        <v>142.25869051999999</v>
      </c>
      <c r="D216" s="36">
        <f>SUMIFS(СВЦЭМ!$F$33:$F$776,СВЦЭМ!$A$33:$A$776,$A216,СВЦЭМ!$B$33:$B$776,D$190)+'СЕТ СН'!$F$12</f>
        <v>145.39073578</v>
      </c>
      <c r="E216" s="36">
        <f>SUMIFS(СВЦЭМ!$F$33:$F$776,СВЦЭМ!$A$33:$A$776,$A216,СВЦЭМ!$B$33:$B$776,E$190)+'СЕТ СН'!$F$12</f>
        <v>147.21938684</v>
      </c>
      <c r="F216" s="36">
        <f>SUMIFS(СВЦЭМ!$F$33:$F$776,СВЦЭМ!$A$33:$A$776,$A216,СВЦЭМ!$B$33:$B$776,F$190)+'СЕТ СН'!$F$12</f>
        <v>148.05510362999999</v>
      </c>
      <c r="G216" s="36">
        <f>SUMIFS(СВЦЭМ!$F$33:$F$776,СВЦЭМ!$A$33:$A$776,$A216,СВЦЭМ!$B$33:$B$776,G$190)+'СЕТ СН'!$F$12</f>
        <v>146.09861941</v>
      </c>
      <c r="H216" s="36">
        <f>SUMIFS(СВЦЭМ!$F$33:$F$776,СВЦЭМ!$A$33:$A$776,$A216,СВЦЭМ!$B$33:$B$776,H$190)+'СЕТ СН'!$F$12</f>
        <v>141.65597428000001</v>
      </c>
      <c r="I216" s="36">
        <f>SUMIFS(СВЦЭМ!$F$33:$F$776,СВЦЭМ!$A$33:$A$776,$A216,СВЦЭМ!$B$33:$B$776,I$190)+'СЕТ СН'!$F$12</f>
        <v>134.64214784999999</v>
      </c>
      <c r="J216" s="36">
        <f>SUMIFS(СВЦЭМ!$F$33:$F$776,СВЦЭМ!$A$33:$A$776,$A216,СВЦЭМ!$B$33:$B$776,J$190)+'СЕТ СН'!$F$12</f>
        <v>127.20117033</v>
      </c>
      <c r="K216" s="36">
        <f>SUMIFS(СВЦЭМ!$F$33:$F$776,СВЦЭМ!$A$33:$A$776,$A216,СВЦЭМ!$B$33:$B$776,K$190)+'СЕТ СН'!$F$12</f>
        <v>123.03489761</v>
      </c>
      <c r="L216" s="36">
        <f>SUMIFS(СВЦЭМ!$F$33:$F$776,СВЦЭМ!$A$33:$A$776,$A216,СВЦЭМ!$B$33:$B$776,L$190)+'СЕТ СН'!$F$12</f>
        <v>121.08886556</v>
      </c>
      <c r="M216" s="36">
        <f>SUMIFS(СВЦЭМ!$F$33:$F$776,СВЦЭМ!$A$33:$A$776,$A216,СВЦЭМ!$B$33:$B$776,M$190)+'СЕТ СН'!$F$12</f>
        <v>113.33379486</v>
      </c>
      <c r="N216" s="36">
        <f>SUMIFS(СВЦЭМ!$F$33:$F$776,СВЦЭМ!$A$33:$A$776,$A216,СВЦЭМ!$B$33:$B$776,N$190)+'СЕТ СН'!$F$12</f>
        <v>107.16291181</v>
      </c>
      <c r="O216" s="36">
        <f>SUMIFS(СВЦЭМ!$F$33:$F$776,СВЦЭМ!$A$33:$A$776,$A216,СВЦЭМ!$B$33:$B$776,O$190)+'СЕТ СН'!$F$12</f>
        <v>104.08163806</v>
      </c>
      <c r="P216" s="36">
        <f>SUMIFS(СВЦЭМ!$F$33:$F$776,СВЦЭМ!$A$33:$A$776,$A216,СВЦЭМ!$B$33:$B$776,P$190)+'СЕТ СН'!$F$12</f>
        <v>103.70890215</v>
      </c>
      <c r="Q216" s="36">
        <f>SUMIFS(СВЦЭМ!$F$33:$F$776,СВЦЭМ!$A$33:$A$776,$A216,СВЦЭМ!$B$33:$B$776,Q$190)+'СЕТ СН'!$F$12</f>
        <v>103.65424324999999</v>
      </c>
      <c r="R216" s="36">
        <f>SUMIFS(СВЦЭМ!$F$33:$F$776,СВЦЭМ!$A$33:$A$776,$A216,СВЦЭМ!$B$33:$B$776,R$190)+'СЕТ СН'!$F$12</f>
        <v>103.09383421</v>
      </c>
      <c r="S216" s="36">
        <f>SUMIFS(СВЦЭМ!$F$33:$F$776,СВЦЭМ!$A$33:$A$776,$A216,СВЦЭМ!$B$33:$B$776,S$190)+'СЕТ СН'!$F$12</f>
        <v>103.07858749</v>
      </c>
      <c r="T216" s="36">
        <f>SUMIFS(СВЦЭМ!$F$33:$F$776,СВЦЭМ!$A$33:$A$776,$A216,СВЦЭМ!$B$33:$B$776,T$190)+'СЕТ СН'!$F$12</f>
        <v>101.90380285000001</v>
      </c>
      <c r="U216" s="36">
        <f>SUMIFS(СВЦЭМ!$F$33:$F$776,СВЦЭМ!$A$33:$A$776,$A216,СВЦЭМ!$B$33:$B$776,U$190)+'СЕТ СН'!$F$12</f>
        <v>105.02119805</v>
      </c>
      <c r="V216" s="36">
        <f>SUMIFS(СВЦЭМ!$F$33:$F$776,СВЦЭМ!$A$33:$A$776,$A216,СВЦЭМ!$B$33:$B$776,V$190)+'СЕТ СН'!$F$12</f>
        <v>105.43567134</v>
      </c>
      <c r="W216" s="36">
        <f>SUMIFS(СВЦЭМ!$F$33:$F$776,СВЦЭМ!$A$33:$A$776,$A216,СВЦЭМ!$B$33:$B$776,W$190)+'СЕТ СН'!$F$12</f>
        <v>101.53373065</v>
      </c>
      <c r="X216" s="36">
        <f>SUMIFS(СВЦЭМ!$F$33:$F$776,СВЦЭМ!$A$33:$A$776,$A216,СВЦЭМ!$B$33:$B$776,X$190)+'СЕТ СН'!$F$12</f>
        <v>106.88587502</v>
      </c>
      <c r="Y216" s="36">
        <f>SUMIFS(СВЦЭМ!$F$33:$F$776,СВЦЭМ!$A$33:$A$776,$A216,СВЦЭМ!$B$33:$B$776,Y$190)+'СЕТ СН'!$F$12</f>
        <v>122.72645758</v>
      </c>
    </row>
    <row r="217" spans="1:25" ht="15.75" x14ac:dyDescent="0.2">
      <c r="A217" s="35">
        <f t="shared" si="5"/>
        <v>44101</v>
      </c>
      <c r="B217" s="36">
        <f>SUMIFS(СВЦЭМ!$F$33:$F$776,СВЦЭМ!$A$33:$A$776,$A217,СВЦЭМ!$B$33:$B$776,B$190)+'СЕТ СН'!$F$12</f>
        <v>133.37551615000001</v>
      </c>
      <c r="C217" s="36">
        <f>SUMIFS(СВЦЭМ!$F$33:$F$776,СВЦЭМ!$A$33:$A$776,$A217,СВЦЭМ!$B$33:$B$776,C$190)+'СЕТ СН'!$F$12</f>
        <v>138.11572867999999</v>
      </c>
      <c r="D217" s="36">
        <f>SUMIFS(СВЦЭМ!$F$33:$F$776,СВЦЭМ!$A$33:$A$776,$A217,СВЦЭМ!$B$33:$B$776,D$190)+'СЕТ СН'!$F$12</f>
        <v>141.77335443000001</v>
      </c>
      <c r="E217" s="36">
        <f>SUMIFS(СВЦЭМ!$F$33:$F$776,СВЦЭМ!$A$33:$A$776,$A217,СВЦЭМ!$B$33:$B$776,E$190)+'СЕТ СН'!$F$12</f>
        <v>143.75287014</v>
      </c>
      <c r="F217" s="36">
        <f>SUMIFS(СВЦЭМ!$F$33:$F$776,СВЦЭМ!$A$33:$A$776,$A217,СВЦЭМ!$B$33:$B$776,F$190)+'СЕТ СН'!$F$12</f>
        <v>144.28209439</v>
      </c>
      <c r="G217" s="36">
        <f>SUMIFS(СВЦЭМ!$F$33:$F$776,СВЦЭМ!$A$33:$A$776,$A217,СВЦЭМ!$B$33:$B$776,G$190)+'СЕТ СН'!$F$12</f>
        <v>143.36781126</v>
      </c>
      <c r="H217" s="36">
        <f>SUMIFS(СВЦЭМ!$F$33:$F$776,СВЦЭМ!$A$33:$A$776,$A217,СВЦЭМ!$B$33:$B$776,H$190)+'СЕТ СН'!$F$12</f>
        <v>139.93547608</v>
      </c>
      <c r="I217" s="36">
        <f>SUMIFS(СВЦЭМ!$F$33:$F$776,СВЦЭМ!$A$33:$A$776,$A217,СВЦЭМ!$B$33:$B$776,I$190)+'СЕТ СН'!$F$12</f>
        <v>134.77236879</v>
      </c>
      <c r="J217" s="36">
        <f>SUMIFS(СВЦЭМ!$F$33:$F$776,СВЦЭМ!$A$33:$A$776,$A217,СВЦЭМ!$B$33:$B$776,J$190)+'СЕТ СН'!$F$12</f>
        <v>127.96069811</v>
      </c>
      <c r="K217" s="36">
        <f>SUMIFS(СВЦЭМ!$F$33:$F$776,СВЦЭМ!$A$33:$A$776,$A217,СВЦЭМ!$B$33:$B$776,K$190)+'СЕТ СН'!$F$12</f>
        <v>121.09212396</v>
      </c>
      <c r="L217" s="36">
        <f>SUMIFS(СВЦЭМ!$F$33:$F$776,СВЦЭМ!$A$33:$A$776,$A217,СВЦЭМ!$B$33:$B$776,L$190)+'СЕТ СН'!$F$12</f>
        <v>118.06659236</v>
      </c>
      <c r="M217" s="36">
        <f>SUMIFS(СВЦЭМ!$F$33:$F$776,СВЦЭМ!$A$33:$A$776,$A217,СВЦЭМ!$B$33:$B$776,M$190)+'СЕТ СН'!$F$12</f>
        <v>110.29432425</v>
      </c>
      <c r="N217" s="36">
        <f>SUMIFS(СВЦЭМ!$F$33:$F$776,СВЦЭМ!$A$33:$A$776,$A217,СВЦЭМ!$B$33:$B$776,N$190)+'СЕТ СН'!$F$12</f>
        <v>101.88854078999999</v>
      </c>
      <c r="O217" s="36">
        <f>SUMIFS(СВЦЭМ!$F$33:$F$776,СВЦЭМ!$A$33:$A$776,$A217,СВЦЭМ!$B$33:$B$776,O$190)+'СЕТ СН'!$F$12</f>
        <v>98.917497620000006</v>
      </c>
      <c r="P217" s="36">
        <f>SUMIFS(СВЦЭМ!$F$33:$F$776,СВЦЭМ!$A$33:$A$776,$A217,СВЦЭМ!$B$33:$B$776,P$190)+'СЕТ СН'!$F$12</f>
        <v>99.175282559999999</v>
      </c>
      <c r="Q217" s="36">
        <f>SUMIFS(СВЦЭМ!$F$33:$F$776,СВЦЭМ!$A$33:$A$776,$A217,СВЦЭМ!$B$33:$B$776,Q$190)+'СЕТ СН'!$F$12</f>
        <v>100.25078766999999</v>
      </c>
      <c r="R217" s="36">
        <f>SUMIFS(СВЦЭМ!$F$33:$F$776,СВЦЭМ!$A$33:$A$776,$A217,СВЦЭМ!$B$33:$B$776,R$190)+'СЕТ СН'!$F$12</f>
        <v>99.859350770000006</v>
      </c>
      <c r="S217" s="36">
        <f>SUMIFS(СВЦЭМ!$F$33:$F$776,СВЦЭМ!$A$33:$A$776,$A217,СВЦЭМ!$B$33:$B$776,S$190)+'СЕТ СН'!$F$12</f>
        <v>99.388495770000006</v>
      </c>
      <c r="T217" s="36">
        <f>SUMIFS(СВЦЭМ!$F$33:$F$776,СВЦЭМ!$A$33:$A$776,$A217,СВЦЭМ!$B$33:$B$776,T$190)+'СЕТ СН'!$F$12</f>
        <v>99.868414900000005</v>
      </c>
      <c r="U217" s="36">
        <f>SUMIFS(СВЦЭМ!$F$33:$F$776,СВЦЭМ!$A$33:$A$776,$A217,СВЦЭМ!$B$33:$B$776,U$190)+'СЕТ СН'!$F$12</f>
        <v>106.12548765</v>
      </c>
      <c r="V217" s="36">
        <f>SUMIFS(СВЦЭМ!$F$33:$F$776,СВЦЭМ!$A$33:$A$776,$A217,СВЦЭМ!$B$33:$B$776,V$190)+'СЕТ СН'!$F$12</f>
        <v>107.48334386000001</v>
      </c>
      <c r="W217" s="36">
        <f>SUMIFS(СВЦЭМ!$F$33:$F$776,СВЦЭМ!$A$33:$A$776,$A217,СВЦЭМ!$B$33:$B$776,W$190)+'СЕТ СН'!$F$12</f>
        <v>104.08415474</v>
      </c>
      <c r="X217" s="36">
        <f>SUMIFS(СВЦЭМ!$F$33:$F$776,СВЦЭМ!$A$33:$A$776,$A217,СВЦЭМ!$B$33:$B$776,X$190)+'СЕТ СН'!$F$12</f>
        <v>101.49087034</v>
      </c>
      <c r="Y217" s="36">
        <f>SUMIFS(СВЦЭМ!$F$33:$F$776,СВЦЭМ!$A$33:$A$776,$A217,СВЦЭМ!$B$33:$B$776,Y$190)+'СЕТ СН'!$F$12</f>
        <v>118.31895354</v>
      </c>
    </row>
    <row r="218" spans="1:25" ht="15.75" x14ac:dyDescent="0.2">
      <c r="A218" s="35">
        <f t="shared" si="5"/>
        <v>44102</v>
      </c>
      <c r="B218" s="36">
        <f>SUMIFS(СВЦЭМ!$F$33:$F$776,СВЦЭМ!$A$33:$A$776,$A218,СВЦЭМ!$B$33:$B$776,B$190)+'СЕТ СН'!$F$12</f>
        <v>131.79555925</v>
      </c>
      <c r="C218" s="36">
        <f>SUMIFS(СВЦЭМ!$F$33:$F$776,СВЦЭМ!$A$33:$A$776,$A218,СВЦЭМ!$B$33:$B$776,C$190)+'СЕТ СН'!$F$12</f>
        <v>134.88555969999999</v>
      </c>
      <c r="D218" s="36">
        <f>SUMIFS(СВЦЭМ!$F$33:$F$776,СВЦЭМ!$A$33:$A$776,$A218,СВЦЭМ!$B$33:$B$776,D$190)+'СЕТ СН'!$F$12</f>
        <v>137.20865454</v>
      </c>
      <c r="E218" s="36">
        <f>SUMIFS(СВЦЭМ!$F$33:$F$776,СВЦЭМ!$A$33:$A$776,$A218,СВЦЭМ!$B$33:$B$776,E$190)+'СЕТ СН'!$F$12</f>
        <v>139.71240983000001</v>
      </c>
      <c r="F218" s="36">
        <f>SUMIFS(СВЦЭМ!$F$33:$F$776,СВЦЭМ!$A$33:$A$776,$A218,СВЦЭМ!$B$33:$B$776,F$190)+'СЕТ СН'!$F$12</f>
        <v>139.78320069</v>
      </c>
      <c r="G218" s="36">
        <f>SUMIFS(СВЦЭМ!$F$33:$F$776,СВЦЭМ!$A$33:$A$776,$A218,СВЦЭМ!$B$33:$B$776,G$190)+'СЕТ СН'!$F$12</f>
        <v>136.967274</v>
      </c>
      <c r="H218" s="36">
        <f>SUMIFS(СВЦЭМ!$F$33:$F$776,СВЦЭМ!$A$33:$A$776,$A218,СВЦЭМ!$B$33:$B$776,H$190)+'СЕТ СН'!$F$12</f>
        <v>128.40647396</v>
      </c>
      <c r="I218" s="36">
        <f>SUMIFS(СВЦЭМ!$F$33:$F$776,СВЦЭМ!$A$33:$A$776,$A218,СВЦЭМ!$B$33:$B$776,I$190)+'СЕТ СН'!$F$12</f>
        <v>124.54245628</v>
      </c>
      <c r="J218" s="36">
        <f>SUMIFS(СВЦЭМ!$F$33:$F$776,СВЦЭМ!$A$33:$A$776,$A218,СВЦЭМ!$B$33:$B$776,J$190)+'СЕТ СН'!$F$12</f>
        <v>117.52685125000001</v>
      </c>
      <c r="K218" s="36">
        <f>SUMIFS(СВЦЭМ!$F$33:$F$776,СВЦЭМ!$A$33:$A$776,$A218,СВЦЭМ!$B$33:$B$776,K$190)+'СЕТ СН'!$F$12</f>
        <v>116.03224675</v>
      </c>
      <c r="L218" s="36">
        <f>SUMIFS(СВЦЭМ!$F$33:$F$776,СВЦЭМ!$A$33:$A$776,$A218,СВЦЭМ!$B$33:$B$776,L$190)+'СЕТ СН'!$F$12</f>
        <v>116.62252933000001</v>
      </c>
      <c r="M218" s="36">
        <f>SUMIFS(СВЦЭМ!$F$33:$F$776,СВЦЭМ!$A$33:$A$776,$A218,СВЦЭМ!$B$33:$B$776,M$190)+'СЕТ СН'!$F$12</f>
        <v>109.07730773</v>
      </c>
      <c r="N218" s="36">
        <f>SUMIFS(СВЦЭМ!$F$33:$F$776,СВЦЭМ!$A$33:$A$776,$A218,СВЦЭМ!$B$33:$B$776,N$190)+'СЕТ СН'!$F$12</f>
        <v>100.3081844</v>
      </c>
      <c r="O218" s="36">
        <f>SUMIFS(СВЦЭМ!$F$33:$F$776,СВЦЭМ!$A$33:$A$776,$A218,СВЦЭМ!$B$33:$B$776,O$190)+'СЕТ СН'!$F$12</f>
        <v>97.376089059999998</v>
      </c>
      <c r="P218" s="36">
        <f>SUMIFS(СВЦЭМ!$F$33:$F$776,СВЦЭМ!$A$33:$A$776,$A218,СВЦЭМ!$B$33:$B$776,P$190)+'СЕТ СН'!$F$12</f>
        <v>96.207212150000004</v>
      </c>
      <c r="Q218" s="36">
        <f>SUMIFS(СВЦЭМ!$F$33:$F$776,СВЦЭМ!$A$33:$A$776,$A218,СВЦЭМ!$B$33:$B$776,Q$190)+'СЕТ СН'!$F$12</f>
        <v>96.202084940000006</v>
      </c>
      <c r="R218" s="36">
        <f>SUMIFS(СВЦЭМ!$F$33:$F$776,СВЦЭМ!$A$33:$A$776,$A218,СВЦЭМ!$B$33:$B$776,R$190)+'СЕТ СН'!$F$12</f>
        <v>94.610846780000003</v>
      </c>
      <c r="S218" s="36">
        <f>SUMIFS(СВЦЭМ!$F$33:$F$776,СВЦЭМ!$A$33:$A$776,$A218,СВЦЭМ!$B$33:$B$776,S$190)+'СЕТ СН'!$F$12</f>
        <v>97.994566169999999</v>
      </c>
      <c r="T218" s="36">
        <f>SUMIFS(СВЦЭМ!$F$33:$F$776,СВЦЭМ!$A$33:$A$776,$A218,СВЦЭМ!$B$33:$B$776,T$190)+'СЕТ СН'!$F$12</f>
        <v>100.55154235000001</v>
      </c>
      <c r="U218" s="36">
        <f>SUMIFS(СВЦЭМ!$F$33:$F$776,СВЦЭМ!$A$33:$A$776,$A218,СВЦЭМ!$B$33:$B$776,U$190)+'СЕТ СН'!$F$12</f>
        <v>105.49462312</v>
      </c>
      <c r="V218" s="36">
        <f>SUMIFS(СВЦЭМ!$F$33:$F$776,СВЦЭМ!$A$33:$A$776,$A218,СВЦЭМ!$B$33:$B$776,V$190)+'СЕТ СН'!$F$12</f>
        <v>103.75905935</v>
      </c>
      <c r="W218" s="36">
        <f>SUMIFS(СВЦЭМ!$F$33:$F$776,СВЦЭМ!$A$33:$A$776,$A218,СВЦЭМ!$B$33:$B$776,W$190)+'СЕТ СН'!$F$12</f>
        <v>100.49449092</v>
      </c>
      <c r="X218" s="36">
        <f>SUMIFS(СВЦЭМ!$F$33:$F$776,СВЦЭМ!$A$33:$A$776,$A218,СВЦЭМ!$B$33:$B$776,X$190)+'СЕТ СН'!$F$12</f>
        <v>101.35661703</v>
      </c>
      <c r="Y218" s="36">
        <f>SUMIFS(СВЦЭМ!$F$33:$F$776,СВЦЭМ!$A$33:$A$776,$A218,СВЦЭМ!$B$33:$B$776,Y$190)+'СЕТ СН'!$F$12</f>
        <v>116.04168498</v>
      </c>
    </row>
    <row r="219" spans="1:25" ht="15.75" x14ac:dyDescent="0.2">
      <c r="A219" s="35">
        <f t="shared" si="5"/>
        <v>44103</v>
      </c>
      <c r="B219" s="36">
        <f>SUMIFS(СВЦЭМ!$F$33:$F$776,СВЦЭМ!$A$33:$A$776,$A219,СВЦЭМ!$B$33:$B$776,B$190)+'СЕТ СН'!$F$12</f>
        <v>126.66882317</v>
      </c>
      <c r="C219" s="36">
        <f>SUMIFS(СВЦЭМ!$F$33:$F$776,СВЦЭМ!$A$33:$A$776,$A219,СВЦЭМ!$B$33:$B$776,C$190)+'СЕТ СН'!$F$12</f>
        <v>132.33715108000001</v>
      </c>
      <c r="D219" s="36">
        <f>SUMIFS(СВЦЭМ!$F$33:$F$776,СВЦЭМ!$A$33:$A$776,$A219,СВЦЭМ!$B$33:$B$776,D$190)+'СЕТ СН'!$F$12</f>
        <v>135.26409006</v>
      </c>
      <c r="E219" s="36">
        <f>SUMIFS(СВЦЭМ!$F$33:$F$776,СВЦЭМ!$A$33:$A$776,$A219,СВЦЭМ!$B$33:$B$776,E$190)+'СЕТ СН'!$F$12</f>
        <v>138.60976525000001</v>
      </c>
      <c r="F219" s="36">
        <f>SUMIFS(СВЦЭМ!$F$33:$F$776,СВЦЭМ!$A$33:$A$776,$A219,СВЦЭМ!$B$33:$B$776,F$190)+'СЕТ СН'!$F$12</f>
        <v>138.84858779999999</v>
      </c>
      <c r="G219" s="36">
        <f>SUMIFS(СВЦЭМ!$F$33:$F$776,СВЦЭМ!$A$33:$A$776,$A219,СВЦЭМ!$B$33:$B$776,G$190)+'СЕТ СН'!$F$12</f>
        <v>135.59029785999999</v>
      </c>
      <c r="H219" s="36">
        <f>SUMIFS(СВЦЭМ!$F$33:$F$776,СВЦЭМ!$A$33:$A$776,$A219,СВЦЭМ!$B$33:$B$776,H$190)+'СЕТ СН'!$F$12</f>
        <v>127.62716911</v>
      </c>
      <c r="I219" s="36">
        <f>SUMIFS(СВЦЭМ!$F$33:$F$776,СВЦЭМ!$A$33:$A$776,$A219,СВЦЭМ!$B$33:$B$776,I$190)+'СЕТ СН'!$F$12</f>
        <v>117.48723154</v>
      </c>
      <c r="J219" s="36">
        <f>SUMIFS(СВЦЭМ!$F$33:$F$776,СВЦЭМ!$A$33:$A$776,$A219,СВЦЭМ!$B$33:$B$776,J$190)+'СЕТ СН'!$F$12</f>
        <v>112.1250095</v>
      </c>
      <c r="K219" s="36">
        <f>SUMIFS(СВЦЭМ!$F$33:$F$776,СВЦЭМ!$A$33:$A$776,$A219,СВЦЭМ!$B$33:$B$776,K$190)+'СЕТ СН'!$F$12</f>
        <v>110.25481558</v>
      </c>
      <c r="L219" s="36">
        <f>SUMIFS(СВЦЭМ!$F$33:$F$776,СВЦЭМ!$A$33:$A$776,$A219,СВЦЭМ!$B$33:$B$776,L$190)+'СЕТ СН'!$F$12</f>
        <v>117.18621675999999</v>
      </c>
      <c r="M219" s="36">
        <f>SUMIFS(СВЦЭМ!$F$33:$F$776,СВЦЭМ!$A$33:$A$776,$A219,СВЦЭМ!$B$33:$B$776,M$190)+'СЕТ СН'!$F$12</f>
        <v>113.8631572</v>
      </c>
      <c r="N219" s="36">
        <f>SUMIFS(СВЦЭМ!$F$33:$F$776,СВЦЭМ!$A$33:$A$776,$A219,СВЦЭМ!$B$33:$B$776,N$190)+'СЕТ СН'!$F$12</f>
        <v>108.91288333</v>
      </c>
      <c r="O219" s="36">
        <f>SUMIFS(СВЦЭМ!$F$33:$F$776,СВЦЭМ!$A$33:$A$776,$A219,СВЦЭМ!$B$33:$B$776,O$190)+'СЕТ СН'!$F$12</f>
        <v>111.50477902</v>
      </c>
      <c r="P219" s="36">
        <f>SUMIFS(СВЦЭМ!$F$33:$F$776,СВЦЭМ!$A$33:$A$776,$A219,СВЦЭМ!$B$33:$B$776,P$190)+'СЕТ СН'!$F$12</f>
        <v>108.76423887</v>
      </c>
      <c r="Q219" s="36">
        <f>SUMIFS(СВЦЭМ!$F$33:$F$776,СВЦЭМ!$A$33:$A$776,$A219,СВЦЭМ!$B$33:$B$776,Q$190)+'СЕТ СН'!$F$12</f>
        <v>105.09990384</v>
      </c>
      <c r="R219" s="36">
        <f>SUMIFS(СВЦЭМ!$F$33:$F$776,СВЦЭМ!$A$33:$A$776,$A219,СВЦЭМ!$B$33:$B$776,R$190)+'СЕТ СН'!$F$12</f>
        <v>124.107636</v>
      </c>
      <c r="S219" s="36">
        <f>SUMIFS(СВЦЭМ!$F$33:$F$776,СВЦЭМ!$A$33:$A$776,$A219,СВЦЭМ!$B$33:$B$776,S$190)+'СЕТ СН'!$F$12</f>
        <v>114.27897455999999</v>
      </c>
      <c r="T219" s="36">
        <f>SUMIFS(СВЦЭМ!$F$33:$F$776,СВЦЭМ!$A$33:$A$776,$A219,СВЦЭМ!$B$33:$B$776,T$190)+'СЕТ СН'!$F$12</f>
        <v>106.30530396</v>
      </c>
      <c r="U219" s="36">
        <f>SUMIFS(СВЦЭМ!$F$33:$F$776,СВЦЭМ!$A$33:$A$776,$A219,СВЦЭМ!$B$33:$B$776,U$190)+'СЕТ СН'!$F$12</f>
        <v>110.94746881</v>
      </c>
      <c r="V219" s="36">
        <f>SUMIFS(СВЦЭМ!$F$33:$F$776,СВЦЭМ!$A$33:$A$776,$A219,СВЦЭМ!$B$33:$B$776,V$190)+'СЕТ СН'!$F$12</f>
        <v>109.29483322999999</v>
      </c>
      <c r="W219" s="36">
        <f>SUMIFS(СВЦЭМ!$F$33:$F$776,СВЦЭМ!$A$33:$A$776,$A219,СВЦЭМ!$B$33:$B$776,W$190)+'СЕТ СН'!$F$12</f>
        <v>106.51479596999999</v>
      </c>
      <c r="X219" s="36">
        <f>SUMIFS(СВЦЭМ!$F$33:$F$776,СВЦЭМ!$A$33:$A$776,$A219,СВЦЭМ!$B$33:$B$776,X$190)+'СЕТ СН'!$F$12</f>
        <v>101.39363161</v>
      </c>
      <c r="Y219" s="36">
        <f>SUMIFS(СВЦЭМ!$F$33:$F$776,СВЦЭМ!$A$33:$A$776,$A219,СВЦЭМ!$B$33:$B$776,Y$190)+'СЕТ СН'!$F$12</f>
        <v>108.07406725</v>
      </c>
    </row>
    <row r="220" spans="1:25" ht="15.75" x14ac:dyDescent="0.2">
      <c r="A220" s="35">
        <f t="shared" si="5"/>
        <v>44104</v>
      </c>
      <c r="B220" s="36">
        <f>SUMIFS(СВЦЭМ!$F$33:$F$776,СВЦЭМ!$A$33:$A$776,$A220,СВЦЭМ!$B$33:$B$776,B$190)+'СЕТ СН'!$F$12</f>
        <v>121.83306066999999</v>
      </c>
      <c r="C220" s="36">
        <f>SUMIFS(СВЦЭМ!$F$33:$F$776,СВЦЭМ!$A$33:$A$776,$A220,СВЦЭМ!$B$33:$B$776,C$190)+'СЕТ СН'!$F$12</f>
        <v>127.61546724999999</v>
      </c>
      <c r="D220" s="36">
        <f>SUMIFS(СВЦЭМ!$F$33:$F$776,СВЦЭМ!$A$33:$A$776,$A220,СВЦЭМ!$B$33:$B$776,D$190)+'СЕТ СН'!$F$12</f>
        <v>131.32066602</v>
      </c>
      <c r="E220" s="36">
        <f>SUMIFS(СВЦЭМ!$F$33:$F$776,СВЦЭМ!$A$33:$A$776,$A220,СВЦЭМ!$B$33:$B$776,E$190)+'СЕТ СН'!$F$12</f>
        <v>134.40941414</v>
      </c>
      <c r="F220" s="36">
        <f>SUMIFS(СВЦЭМ!$F$33:$F$776,СВЦЭМ!$A$33:$A$776,$A220,СВЦЭМ!$B$33:$B$776,F$190)+'СЕТ СН'!$F$12</f>
        <v>133.57698231000001</v>
      </c>
      <c r="G220" s="36">
        <f>SUMIFS(СВЦЭМ!$F$33:$F$776,СВЦЭМ!$A$33:$A$776,$A220,СВЦЭМ!$B$33:$B$776,G$190)+'СЕТ СН'!$F$12</f>
        <v>130.11832813000001</v>
      </c>
      <c r="H220" s="36">
        <f>SUMIFS(СВЦЭМ!$F$33:$F$776,СВЦЭМ!$A$33:$A$776,$A220,СВЦЭМ!$B$33:$B$776,H$190)+'СЕТ СН'!$F$12</f>
        <v>121.88745949</v>
      </c>
      <c r="I220" s="36">
        <f>SUMIFS(СВЦЭМ!$F$33:$F$776,СВЦЭМ!$A$33:$A$776,$A220,СВЦЭМ!$B$33:$B$776,I$190)+'СЕТ СН'!$F$12</f>
        <v>109.26399133</v>
      </c>
      <c r="J220" s="36">
        <f>SUMIFS(СВЦЭМ!$F$33:$F$776,СВЦЭМ!$A$33:$A$776,$A220,СВЦЭМ!$B$33:$B$776,J$190)+'СЕТ СН'!$F$12</f>
        <v>103.89534399</v>
      </c>
      <c r="K220" s="36">
        <f>SUMIFS(СВЦЭМ!$F$33:$F$776,СВЦЭМ!$A$33:$A$776,$A220,СВЦЭМ!$B$33:$B$776,K$190)+'СЕТ СН'!$F$12</f>
        <v>100.85423987999999</v>
      </c>
      <c r="L220" s="36">
        <f>SUMIFS(СВЦЭМ!$F$33:$F$776,СВЦЭМ!$A$33:$A$776,$A220,СВЦЭМ!$B$33:$B$776,L$190)+'СЕТ СН'!$F$12</f>
        <v>103.32442442</v>
      </c>
      <c r="M220" s="36">
        <f>SUMIFS(СВЦЭМ!$F$33:$F$776,СВЦЭМ!$A$33:$A$776,$A220,СВЦЭМ!$B$33:$B$776,M$190)+'СЕТ СН'!$F$12</f>
        <v>97.598615949999996</v>
      </c>
      <c r="N220" s="36">
        <f>SUMIFS(СВЦЭМ!$F$33:$F$776,СВЦЭМ!$A$33:$A$776,$A220,СВЦЭМ!$B$33:$B$776,N$190)+'СЕТ СН'!$F$12</f>
        <v>89.736032449999996</v>
      </c>
      <c r="O220" s="36">
        <f>SUMIFS(СВЦЭМ!$F$33:$F$776,СВЦЭМ!$A$33:$A$776,$A220,СВЦЭМ!$B$33:$B$776,O$190)+'СЕТ СН'!$F$12</f>
        <v>86.913218630000003</v>
      </c>
      <c r="P220" s="36">
        <f>SUMIFS(СВЦЭМ!$F$33:$F$776,СВЦЭМ!$A$33:$A$776,$A220,СВЦЭМ!$B$33:$B$776,P$190)+'СЕТ СН'!$F$12</f>
        <v>86.560673510000001</v>
      </c>
      <c r="Q220" s="36">
        <f>SUMIFS(СВЦЭМ!$F$33:$F$776,СВЦЭМ!$A$33:$A$776,$A220,СВЦЭМ!$B$33:$B$776,Q$190)+'СЕТ СН'!$F$12</f>
        <v>86.654658879999999</v>
      </c>
      <c r="R220" s="36">
        <f>SUMIFS(СВЦЭМ!$F$33:$F$776,СВЦЭМ!$A$33:$A$776,$A220,СВЦЭМ!$B$33:$B$776,R$190)+'СЕТ СН'!$F$12</f>
        <v>86.613390850000002</v>
      </c>
      <c r="S220" s="36">
        <f>SUMIFS(СВЦЭМ!$F$33:$F$776,СВЦЭМ!$A$33:$A$776,$A220,СВЦЭМ!$B$33:$B$776,S$190)+'СЕТ СН'!$F$12</f>
        <v>87.318060360000004</v>
      </c>
      <c r="T220" s="36">
        <f>SUMIFS(СВЦЭМ!$F$33:$F$776,СВЦЭМ!$A$33:$A$776,$A220,СВЦЭМ!$B$33:$B$776,T$190)+'СЕТ СН'!$F$12</f>
        <v>85.824484510000005</v>
      </c>
      <c r="U220" s="36">
        <f>SUMIFS(СВЦЭМ!$F$33:$F$776,СВЦЭМ!$A$33:$A$776,$A220,СВЦЭМ!$B$33:$B$776,U$190)+'СЕТ СН'!$F$12</f>
        <v>89.328665470000004</v>
      </c>
      <c r="V220" s="36">
        <f>SUMIFS(СВЦЭМ!$F$33:$F$776,СВЦЭМ!$A$33:$A$776,$A220,СВЦЭМ!$B$33:$B$776,V$190)+'СЕТ СН'!$F$12</f>
        <v>86.454939199999998</v>
      </c>
      <c r="W220" s="36">
        <f>SUMIFS(СВЦЭМ!$F$33:$F$776,СВЦЭМ!$A$33:$A$776,$A220,СВЦЭМ!$B$33:$B$776,W$190)+'СЕТ СН'!$F$12</f>
        <v>85.120766250000003</v>
      </c>
      <c r="X220" s="36">
        <f>SUMIFS(СВЦЭМ!$F$33:$F$776,СВЦЭМ!$A$33:$A$776,$A220,СВЦЭМ!$B$33:$B$776,X$190)+'СЕТ СН'!$F$12</f>
        <v>92.209378959999995</v>
      </c>
      <c r="Y220" s="36">
        <f>SUMIFS(СВЦЭМ!$F$33:$F$776,СВЦЭМ!$A$33:$A$776,$A220,СВЦЭМ!$B$33:$B$776,Y$190)+'СЕТ СН'!$F$12</f>
        <v>105.01552527</v>
      </c>
    </row>
    <row r="221" spans="1:25" ht="15.75" hidden="1" x14ac:dyDescent="0.2">
      <c r="A221" s="35">
        <f t="shared" si="5"/>
        <v>44105</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4" t="s">
        <v>7</v>
      </c>
      <c r="B223" s="128" t="s">
        <v>116</v>
      </c>
      <c r="C223" s="129"/>
      <c r="D223" s="129"/>
      <c r="E223" s="129"/>
      <c r="F223" s="129"/>
      <c r="G223" s="129"/>
      <c r="H223" s="129"/>
      <c r="I223" s="129"/>
      <c r="J223" s="129"/>
      <c r="K223" s="129"/>
      <c r="L223" s="129"/>
      <c r="M223" s="129"/>
      <c r="N223" s="129"/>
      <c r="O223" s="129"/>
      <c r="P223" s="129"/>
      <c r="Q223" s="129"/>
      <c r="R223" s="129"/>
      <c r="S223" s="129"/>
      <c r="T223" s="129"/>
      <c r="U223" s="129"/>
      <c r="V223" s="129"/>
      <c r="W223" s="129"/>
      <c r="X223" s="129"/>
      <c r="Y223" s="130"/>
    </row>
    <row r="224" spans="1:25" ht="12.75" hidden="1" customHeight="1" x14ac:dyDescent="0.2">
      <c r="A224" s="135"/>
      <c r="B224" s="131"/>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s="46" customFormat="1" ht="12.75" hidden="1" customHeight="1" x14ac:dyDescent="0.2">
      <c r="A225" s="13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44076</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44077</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44078</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44079</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44080</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44081</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44082</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44083</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44084</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44085</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44086</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44087</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44088</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44089</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44090</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44091</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44092</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44093</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44094</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44095</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44096</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44097</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44098</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44099</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44100</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44101</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44102</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44103</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44104</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44105</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4" t="s">
        <v>7</v>
      </c>
      <c r="B258" s="128" t="s">
        <v>117</v>
      </c>
      <c r="C258" s="129"/>
      <c r="D258" s="129"/>
      <c r="E258" s="129"/>
      <c r="F258" s="129"/>
      <c r="G258" s="129"/>
      <c r="H258" s="129"/>
      <c r="I258" s="129"/>
      <c r="J258" s="129"/>
      <c r="K258" s="129"/>
      <c r="L258" s="129"/>
      <c r="M258" s="129"/>
      <c r="N258" s="129"/>
      <c r="O258" s="129"/>
      <c r="P258" s="129"/>
      <c r="Q258" s="129"/>
      <c r="R258" s="129"/>
      <c r="S258" s="129"/>
      <c r="T258" s="129"/>
      <c r="U258" s="129"/>
      <c r="V258" s="129"/>
      <c r="W258" s="129"/>
      <c r="X258" s="129"/>
      <c r="Y258" s="130"/>
    </row>
    <row r="259" spans="1:27" ht="12.75" hidden="1" customHeight="1" x14ac:dyDescent="0.2">
      <c r="A259" s="135"/>
      <c r="B259" s="131"/>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s="46" customFormat="1" ht="12.75" hidden="1" customHeight="1" x14ac:dyDescent="0.2">
      <c r="A260" s="13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44076</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44077</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44078</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44079</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44080</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44081</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44082</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44083</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44084</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44085</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44086</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44087</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44088</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44089</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44090</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44091</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44092</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44093</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44094</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44095</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44096</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44097</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44098</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44099</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44100</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44101</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44102</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44103</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44104</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44105</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4" t="s">
        <v>7</v>
      </c>
      <c r="B294" s="128" t="s">
        <v>118</v>
      </c>
      <c r="C294" s="129"/>
      <c r="D294" s="129"/>
      <c r="E294" s="129"/>
      <c r="F294" s="129"/>
      <c r="G294" s="129"/>
      <c r="H294" s="129"/>
      <c r="I294" s="129"/>
      <c r="J294" s="129"/>
      <c r="K294" s="129"/>
      <c r="L294" s="129"/>
      <c r="M294" s="129"/>
      <c r="N294" s="129"/>
      <c r="O294" s="129"/>
      <c r="P294" s="129"/>
      <c r="Q294" s="129"/>
      <c r="R294" s="129"/>
      <c r="S294" s="129"/>
      <c r="T294" s="129"/>
      <c r="U294" s="129"/>
      <c r="V294" s="129"/>
      <c r="W294" s="129"/>
      <c r="X294" s="129"/>
      <c r="Y294" s="130"/>
    </row>
    <row r="295" spans="1:27" ht="12.75" hidden="1" customHeight="1" x14ac:dyDescent="0.2">
      <c r="A295" s="135"/>
      <c r="B295" s="131"/>
      <c r="C295" s="132"/>
      <c r="D295" s="132"/>
      <c r="E295" s="132"/>
      <c r="F295" s="132"/>
      <c r="G295" s="132"/>
      <c r="H295" s="132"/>
      <c r="I295" s="132"/>
      <c r="J295" s="132"/>
      <c r="K295" s="132"/>
      <c r="L295" s="132"/>
      <c r="M295" s="132"/>
      <c r="N295" s="132"/>
      <c r="O295" s="132"/>
      <c r="P295" s="132"/>
      <c r="Q295" s="132"/>
      <c r="R295" s="132"/>
      <c r="S295" s="132"/>
      <c r="T295" s="132"/>
      <c r="U295" s="132"/>
      <c r="V295" s="132"/>
      <c r="W295" s="132"/>
      <c r="X295" s="132"/>
      <c r="Y295" s="133"/>
    </row>
    <row r="296" spans="1:27" s="46" customFormat="1" ht="12.75" hidden="1" customHeight="1" x14ac:dyDescent="0.2">
      <c r="A296" s="13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44076</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44077</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44078</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44079</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44080</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44081</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44082</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44083</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44084</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44085</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44086</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44087</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44088</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44089</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44090</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44091</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44092</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44093</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44094</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44095</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44096</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44097</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44098</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44099</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44100</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44101</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44102</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44103</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44104</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44105</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4" t="s">
        <v>7</v>
      </c>
      <c r="B329" s="128" t="s">
        <v>119</v>
      </c>
      <c r="C329" s="129"/>
      <c r="D329" s="129"/>
      <c r="E329" s="129"/>
      <c r="F329" s="129"/>
      <c r="G329" s="129"/>
      <c r="H329" s="129"/>
      <c r="I329" s="129"/>
      <c r="J329" s="129"/>
      <c r="K329" s="129"/>
      <c r="L329" s="129"/>
      <c r="M329" s="129"/>
      <c r="N329" s="129"/>
      <c r="O329" s="129"/>
      <c r="P329" s="129"/>
      <c r="Q329" s="129"/>
      <c r="R329" s="129"/>
      <c r="S329" s="129"/>
      <c r="T329" s="129"/>
      <c r="U329" s="129"/>
      <c r="V329" s="129"/>
      <c r="W329" s="129"/>
      <c r="X329" s="129"/>
      <c r="Y329" s="130"/>
    </row>
    <row r="330" spans="1:27" ht="12.75" hidden="1" customHeight="1" x14ac:dyDescent="0.2">
      <c r="A330" s="135"/>
      <c r="B330" s="131"/>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s="46" customFormat="1" ht="12.75" hidden="1" customHeight="1" x14ac:dyDescent="0.2">
      <c r="A331" s="13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44076</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44077</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44078</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44079</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44080</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44081</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44082</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44083</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44084</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44085</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44086</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44087</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44088</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44089</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44090</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44091</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44092</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44093</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44094</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44095</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44096</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44097</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44098</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44099</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44100</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44101</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44102</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44103</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44104</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44105</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4" t="s">
        <v>7</v>
      </c>
      <c r="B364" s="128" t="s">
        <v>120</v>
      </c>
      <c r="C364" s="129"/>
      <c r="D364" s="129"/>
      <c r="E364" s="129"/>
      <c r="F364" s="129"/>
      <c r="G364" s="129"/>
      <c r="H364" s="129"/>
      <c r="I364" s="129"/>
      <c r="J364" s="129"/>
      <c r="K364" s="129"/>
      <c r="L364" s="129"/>
      <c r="M364" s="129"/>
      <c r="N364" s="129"/>
      <c r="O364" s="129"/>
      <c r="P364" s="129"/>
      <c r="Q364" s="129"/>
      <c r="R364" s="129"/>
      <c r="S364" s="129"/>
      <c r="T364" s="129"/>
      <c r="U364" s="129"/>
      <c r="V364" s="129"/>
      <c r="W364" s="129"/>
      <c r="X364" s="129"/>
      <c r="Y364" s="130"/>
    </row>
    <row r="365" spans="1:27" ht="12.75" hidden="1" customHeight="1" x14ac:dyDescent="0.2">
      <c r="A365" s="135"/>
      <c r="B365" s="131"/>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s="46" customFormat="1" ht="12.75" hidden="1" customHeight="1" x14ac:dyDescent="0.2">
      <c r="A366" s="13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44076</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44077</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44078</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44079</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44080</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44081</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44082</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44083</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44084</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44085</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44086</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44087</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44088</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44089</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44090</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44091</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44092</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44093</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44094</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44095</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44096</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44097</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44098</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44099</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44100</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44101</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44102</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44103</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44104</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44105</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4" t="s">
        <v>7</v>
      </c>
      <c r="B399" s="128" t="s">
        <v>121</v>
      </c>
      <c r="C399" s="129"/>
      <c r="D399" s="129"/>
      <c r="E399" s="129"/>
      <c r="F399" s="129"/>
      <c r="G399" s="129"/>
      <c r="H399" s="129"/>
      <c r="I399" s="129"/>
      <c r="J399" s="129"/>
      <c r="K399" s="129"/>
      <c r="L399" s="129"/>
      <c r="M399" s="129"/>
      <c r="N399" s="129"/>
      <c r="O399" s="129"/>
      <c r="P399" s="129"/>
      <c r="Q399" s="129"/>
      <c r="R399" s="129"/>
      <c r="S399" s="129"/>
      <c r="T399" s="129"/>
      <c r="U399" s="129"/>
      <c r="V399" s="129"/>
      <c r="W399" s="129"/>
      <c r="X399" s="129"/>
      <c r="Y399" s="130"/>
    </row>
    <row r="400" spans="1:26" ht="12.75" hidden="1" customHeight="1" x14ac:dyDescent="0.2">
      <c r="A400" s="135"/>
      <c r="B400" s="131"/>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s="46" customFormat="1" ht="12.75" hidden="1" customHeight="1" x14ac:dyDescent="0.2">
      <c r="A401" s="13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44076</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44077</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44078</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44079</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44080</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44081</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44082</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44083</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44084</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44085</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44086</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44087</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44088</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44089</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44090</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44091</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44092</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44093</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44094</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44095</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44096</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44097</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44098</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44099</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44100</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44101</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44102</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44103</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44104</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44105</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4" t="s">
        <v>122</v>
      </c>
      <c r="B435" s="154"/>
      <c r="C435" s="154"/>
      <c r="D435" s="154"/>
      <c r="E435" s="154"/>
      <c r="F435" s="154"/>
      <c r="G435" s="154"/>
      <c r="H435" s="154"/>
      <c r="I435" s="154"/>
      <c r="J435" s="154"/>
      <c r="K435" s="154"/>
      <c r="L435" s="155">
        <f>СВЦЭМ!$D$18+'СЕТ СН'!$F$14</f>
        <v>12.324980930000001</v>
      </c>
      <c r="M435" s="156"/>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3" t="s">
        <v>74</v>
      </c>
      <c r="B437" s="123"/>
      <c r="C437" s="123"/>
      <c r="D437" s="123"/>
      <c r="E437" s="123"/>
      <c r="F437" s="123"/>
      <c r="G437" s="123"/>
      <c r="H437" s="123"/>
      <c r="I437" s="123"/>
      <c r="J437" s="123"/>
      <c r="K437" s="123"/>
      <c r="L437" s="123"/>
      <c r="M437" s="123"/>
      <c r="N437" s="124" t="s">
        <v>29</v>
      </c>
      <c r="O437" s="124"/>
      <c r="P437" s="124"/>
      <c r="Q437" s="124"/>
      <c r="R437" s="124"/>
      <c r="S437" s="124"/>
      <c r="T437" s="124"/>
      <c r="U437" s="124"/>
      <c r="V437" s="47"/>
      <c r="W437" s="47"/>
      <c r="X437" s="47"/>
      <c r="Y437" s="47"/>
    </row>
    <row r="438" spans="1:26" ht="15.75" x14ac:dyDescent="0.25">
      <c r="A438" s="123"/>
      <c r="B438" s="123"/>
      <c r="C438" s="123"/>
      <c r="D438" s="123"/>
      <c r="E438" s="123"/>
      <c r="F438" s="123"/>
      <c r="G438" s="123"/>
      <c r="H438" s="123"/>
      <c r="I438" s="123"/>
      <c r="J438" s="123"/>
      <c r="K438" s="123"/>
      <c r="L438" s="123"/>
      <c r="M438" s="123"/>
      <c r="N438" s="125" t="s">
        <v>0</v>
      </c>
      <c r="O438" s="125"/>
      <c r="P438" s="125" t="s">
        <v>1</v>
      </c>
      <c r="Q438" s="125"/>
      <c r="R438" s="125" t="s">
        <v>2</v>
      </c>
      <c r="S438" s="125"/>
      <c r="T438" s="125" t="s">
        <v>3</v>
      </c>
      <c r="U438" s="125"/>
    </row>
    <row r="439" spans="1:26" ht="15.75" x14ac:dyDescent="0.25">
      <c r="A439" s="123"/>
      <c r="B439" s="123"/>
      <c r="C439" s="123"/>
      <c r="D439" s="123"/>
      <c r="E439" s="123"/>
      <c r="F439" s="123"/>
      <c r="G439" s="123"/>
      <c r="H439" s="123"/>
      <c r="I439" s="123"/>
      <c r="J439" s="123"/>
      <c r="K439" s="123"/>
      <c r="L439" s="123"/>
      <c r="M439" s="123"/>
      <c r="N439" s="126">
        <f>СВЦЭМ!$D$12+'СЕТ СН'!$F$10-'СЕТ СН'!$F$22</f>
        <v>520439.72392638039</v>
      </c>
      <c r="O439" s="127"/>
      <c r="P439" s="126">
        <f>СВЦЭМ!$D$12+'СЕТ СН'!$F$10-'СЕТ СН'!$G$22</f>
        <v>520439.72392638039</v>
      </c>
      <c r="Q439" s="127"/>
      <c r="R439" s="126">
        <f>СВЦЭМ!$D$12+'СЕТ СН'!$F$10-'СЕТ СН'!$H$22</f>
        <v>520439.72392638039</v>
      </c>
      <c r="S439" s="127"/>
      <c r="T439" s="126">
        <f>СВЦЭМ!$D$12+'СЕТ СН'!$F$10-'СЕТ СН'!$I$22</f>
        <v>520439.72392638039</v>
      </c>
      <c r="U439" s="127"/>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3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2020 г.</v>
      </c>
      <c r="B1" s="139"/>
      <c r="C1" s="139"/>
      <c r="D1" s="139"/>
      <c r="E1" s="139"/>
      <c r="F1" s="139"/>
      <c r="G1" s="139"/>
      <c r="H1" s="139"/>
      <c r="I1" s="139"/>
      <c r="J1" s="139"/>
      <c r="K1" s="139"/>
      <c r="L1" s="139"/>
      <c r="M1" s="139"/>
      <c r="N1" s="139"/>
      <c r="O1" s="139"/>
      <c r="P1" s="139"/>
      <c r="Q1" s="139"/>
      <c r="R1" s="139"/>
      <c r="S1" s="139"/>
      <c r="T1" s="139"/>
      <c r="U1" s="139"/>
      <c r="V1" s="139"/>
      <c r="W1" s="139"/>
      <c r="X1" s="139"/>
      <c r="Y1" s="139"/>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40" t="s">
        <v>42</v>
      </c>
      <c r="B3" s="140"/>
      <c r="C3" s="140"/>
      <c r="D3" s="140"/>
      <c r="E3" s="140"/>
      <c r="F3" s="140"/>
      <c r="G3" s="140"/>
      <c r="H3" s="140"/>
      <c r="I3" s="140"/>
      <c r="J3" s="140"/>
      <c r="K3" s="140"/>
      <c r="L3" s="140"/>
      <c r="M3" s="140"/>
      <c r="N3" s="140"/>
      <c r="O3" s="140"/>
      <c r="P3" s="140"/>
      <c r="Q3" s="140"/>
      <c r="R3" s="140"/>
      <c r="S3" s="140"/>
      <c r="T3" s="140"/>
      <c r="U3" s="140"/>
      <c r="V3" s="140"/>
      <c r="W3" s="140"/>
      <c r="X3" s="140"/>
      <c r="Y3" s="140"/>
    </row>
    <row r="4" spans="1:27" ht="32.25" customHeight="1" x14ac:dyDescent="0.2">
      <c r="A4" s="140" t="s">
        <v>81</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4" t="s">
        <v>7</v>
      </c>
      <c r="B9" s="128" t="s">
        <v>69</v>
      </c>
      <c r="C9" s="129"/>
      <c r="D9" s="129"/>
      <c r="E9" s="129"/>
      <c r="F9" s="129"/>
      <c r="G9" s="129"/>
      <c r="H9" s="129"/>
      <c r="I9" s="129"/>
      <c r="J9" s="129"/>
      <c r="K9" s="129"/>
      <c r="L9" s="129"/>
      <c r="M9" s="129"/>
      <c r="N9" s="129"/>
      <c r="O9" s="129"/>
      <c r="P9" s="129"/>
      <c r="Q9" s="129"/>
      <c r="R9" s="129"/>
      <c r="S9" s="129"/>
      <c r="T9" s="129"/>
      <c r="U9" s="129"/>
      <c r="V9" s="129"/>
      <c r="W9" s="129"/>
      <c r="X9" s="129"/>
      <c r="Y9" s="130"/>
    </row>
    <row r="10" spans="1:27" ht="12.75" customHeight="1" x14ac:dyDescent="0.2">
      <c r="A10" s="135"/>
      <c r="B10" s="131"/>
      <c r="C10" s="132"/>
      <c r="D10" s="132"/>
      <c r="E10" s="132"/>
      <c r="F10" s="132"/>
      <c r="G10" s="132"/>
      <c r="H10" s="132"/>
      <c r="I10" s="132"/>
      <c r="J10" s="132"/>
      <c r="K10" s="132"/>
      <c r="L10" s="132"/>
      <c r="M10" s="132"/>
      <c r="N10" s="132"/>
      <c r="O10" s="132"/>
      <c r="P10" s="132"/>
      <c r="Q10" s="132"/>
      <c r="R10" s="132"/>
      <c r="S10" s="132"/>
      <c r="T10" s="132"/>
      <c r="U10" s="132"/>
      <c r="V10" s="132"/>
      <c r="W10" s="132"/>
      <c r="X10" s="132"/>
      <c r="Y10" s="133"/>
    </row>
    <row r="11" spans="1:27" ht="12.75" customHeight="1" x14ac:dyDescent="0.2">
      <c r="A11" s="13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01.09.2020</v>
      </c>
      <c r="B12" s="36">
        <f>SUMIFS(СВЦЭМ!$D$33:$D$776,СВЦЭМ!$A$33:$A$776,$A12,СВЦЭМ!$B$33:$B$776,B$11)+'СЕТ СН'!$F$11+СВЦЭМ!$D$10+'СЕТ СН'!$F$6-'СЕТ СН'!$F$23</f>
        <v>922.63261251000006</v>
      </c>
      <c r="C12" s="36">
        <f>SUMIFS(СВЦЭМ!$D$33:$D$776,СВЦЭМ!$A$33:$A$776,$A12,СВЦЭМ!$B$33:$B$776,C$11)+'СЕТ СН'!$F$11+СВЦЭМ!$D$10+'СЕТ СН'!$F$6-'СЕТ СН'!$F$23</f>
        <v>973.78644314000007</v>
      </c>
      <c r="D12" s="36">
        <f>SUMIFS(СВЦЭМ!$D$33:$D$776,СВЦЭМ!$A$33:$A$776,$A12,СВЦЭМ!$B$33:$B$776,D$11)+'СЕТ СН'!$F$11+СВЦЭМ!$D$10+'СЕТ СН'!$F$6-'СЕТ СН'!$F$23</f>
        <v>993.09722704000012</v>
      </c>
      <c r="E12" s="36">
        <f>SUMIFS(СВЦЭМ!$D$33:$D$776,СВЦЭМ!$A$33:$A$776,$A12,СВЦЭМ!$B$33:$B$776,E$11)+'СЕТ СН'!$F$11+СВЦЭМ!$D$10+'СЕТ СН'!$F$6-'СЕТ СН'!$F$23</f>
        <v>1008.53262983</v>
      </c>
      <c r="F12" s="36">
        <f>SUMIFS(СВЦЭМ!$D$33:$D$776,СВЦЭМ!$A$33:$A$776,$A12,СВЦЭМ!$B$33:$B$776,F$11)+'СЕТ СН'!$F$11+СВЦЭМ!$D$10+'СЕТ СН'!$F$6-'СЕТ СН'!$F$23</f>
        <v>1019.0756680100001</v>
      </c>
      <c r="G12" s="36">
        <f>SUMIFS(СВЦЭМ!$D$33:$D$776,СВЦЭМ!$A$33:$A$776,$A12,СВЦЭМ!$B$33:$B$776,G$11)+'СЕТ СН'!$F$11+СВЦЭМ!$D$10+'СЕТ СН'!$F$6-'СЕТ СН'!$F$23</f>
        <v>1019.8980451900001</v>
      </c>
      <c r="H12" s="36">
        <f>SUMIFS(СВЦЭМ!$D$33:$D$776,СВЦЭМ!$A$33:$A$776,$A12,СВЦЭМ!$B$33:$B$776,H$11)+'СЕТ СН'!$F$11+СВЦЭМ!$D$10+'СЕТ СН'!$F$6-'СЕТ СН'!$F$23</f>
        <v>1002.1124691000001</v>
      </c>
      <c r="I12" s="36">
        <f>SUMIFS(СВЦЭМ!$D$33:$D$776,СВЦЭМ!$A$33:$A$776,$A12,СВЦЭМ!$B$33:$B$776,I$11)+'СЕТ СН'!$F$11+СВЦЭМ!$D$10+'СЕТ СН'!$F$6-'СЕТ СН'!$F$23</f>
        <v>963.2265411300001</v>
      </c>
      <c r="J12" s="36">
        <f>SUMIFS(СВЦЭМ!$D$33:$D$776,СВЦЭМ!$A$33:$A$776,$A12,СВЦЭМ!$B$33:$B$776,J$11)+'СЕТ СН'!$F$11+СВЦЭМ!$D$10+'СЕТ СН'!$F$6-'СЕТ СН'!$F$23</f>
        <v>910.85122362000004</v>
      </c>
      <c r="K12" s="36">
        <f>SUMIFS(СВЦЭМ!$D$33:$D$776,СВЦЭМ!$A$33:$A$776,$A12,СВЦЭМ!$B$33:$B$776,K$11)+'СЕТ СН'!$F$11+СВЦЭМ!$D$10+'СЕТ СН'!$F$6-'СЕТ СН'!$F$23</f>
        <v>892.29465790000006</v>
      </c>
      <c r="L12" s="36">
        <f>SUMIFS(СВЦЭМ!$D$33:$D$776,СВЦЭМ!$A$33:$A$776,$A12,СВЦЭМ!$B$33:$B$776,L$11)+'СЕТ СН'!$F$11+СВЦЭМ!$D$10+'СЕТ СН'!$F$6-'СЕТ СН'!$F$23</f>
        <v>884.77015274000007</v>
      </c>
      <c r="M12" s="36">
        <f>SUMIFS(СВЦЭМ!$D$33:$D$776,СВЦЭМ!$A$33:$A$776,$A12,СВЦЭМ!$B$33:$B$776,M$11)+'СЕТ СН'!$F$11+СВЦЭМ!$D$10+'СЕТ СН'!$F$6-'СЕТ СН'!$F$23</f>
        <v>887.77799221000009</v>
      </c>
      <c r="N12" s="36">
        <f>SUMIFS(СВЦЭМ!$D$33:$D$776,СВЦЭМ!$A$33:$A$776,$A12,СВЦЭМ!$B$33:$B$776,N$11)+'СЕТ СН'!$F$11+СВЦЭМ!$D$10+'СЕТ СН'!$F$6-'СЕТ СН'!$F$23</f>
        <v>912.77975377000007</v>
      </c>
      <c r="O12" s="36">
        <f>SUMIFS(СВЦЭМ!$D$33:$D$776,СВЦЭМ!$A$33:$A$776,$A12,СВЦЭМ!$B$33:$B$776,O$11)+'СЕТ СН'!$F$11+СВЦЭМ!$D$10+'СЕТ СН'!$F$6-'СЕТ СН'!$F$23</f>
        <v>909.36186714000007</v>
      </c>
      <c r="P12" s="36">
        <f>SUMIFS(СВЦЭМ!$D$33:$D$776,СВЦЭМ!$A$33:$A$776,$A12,СВЦЭМ!$B$33:$B$776,P$11)+'СЕТ СН'!$F$11+СВЦЭМ!$D$10+'СЕТ СН'!$F$6-'СЕТ СН'!$F$23</f>
        <v>908.39541004000012</v>
      </c>
      <c r="Q12" s="36">
        <f>SUMIFS(СВЦЭМ!$D$33:$D$776,СВЦЭМ!$A$33:$A$776,$A12,СВЦЭМ!$B$33:$B$776,Q$11)+'СЕТ СН'!$F$11+СВЦЭМ!$D$10+'СЕТ СН'!$F$6-'СЕТ СН'!$F$23</f>
        <v>914.25857733000009</v>
      </c>
      <c r="R12" s="36">
        <f>SUMIFS(СВЦЭМ!$D$33:$D$776,СВЦЭМ!$A$33:$A$776,$A12,СВЦЭМ!$B$33:$B$776,R$11)+'СЕТ СН'!$F$11+СВЦЭМ!$D$10+'СЕТ СН'!$F$6-'СЕТ СН'!$F$23</f>
        <v>903.44865135000009</v>
      </c>
      <c r="S12" s="36">
        <f>SUMIFS(СВЦЭМ!$D$33:$D$776,СВЦЭМ!$A$33:$A$776,$A12,СВЦЭМ!$B$33:$B$776,S$11)+'СЕТ СН'!$F$11+СВЦЭМ!$D$10+'СЕТ СН'!$F$6-'СЕТ СН'!$F$23</f>
        <v>908.68240079000009</v>
      </c>
      <c r="T12" s="36">
        <f>SUMIFS(СВЦЭМ!$D$33:$D$776,СВЦЭМ!$A$33:$A$776,$A12,СВЦЭМ!$B$33:$B$776,T$11)+'СЕТ СН'!$F$11+СВЦЭМ!$D$10+'СЕТ СН'!$F$6-'СЕТ СН'!$F$23</f>
        <v>902.78899858000011</v>
      </c>
      <c r="U12" s="36">
        <f>SUMIFS(СВЦЭМ!$D$33:$D$776,СВЦЭМ!$A$33:$A$776,$A12,СВЦЭМ!$B$33:$B$776,U$11)+'СЕТ СН'!$F$11+СВЦЭМ!$D$10+'СЕТ СН'!$F$6-'СЕТ СН'!$F$23</f>
        <v>899.05126053000004</v>
      </c>
      <c r="V12" s="36">
        <f>SUMIFS(СВЦЭМ!$D$33:$D$776,СВЦЭМ!$A$33:$A$776,$A12,СВЦЭМ!$B$33:$B$776,V$11)+'СЕТ СН'!$F$11+СВЦЭМ!$D$10+'СЕТ СН'!$F$6-'СЕТ СН'!$F$23</f>
        <v>889.92069284000013</v>
      </c>
      <c r="W12" s="36">
        <f>SUMIFS(СВЦЭМ!$D$33:$D$776,СВЦЭМ!$A$33:$A$776,$A12,СВЦЭМ!$B$33:$B$776,W$11)+'СЕТ СН'!$F$11+СВЦЭМ!$D$10+'СЕТ СН'!$F$6-'СЕТ СН'!$F$23</f>
        <v>878.73967811000011</v>
      </c>
      <c r="X12" s="36">
        <f>SUMIFS(СВЦЭМ!$D$33:$D$776,СВЦЭМ!$A$33:$A$776,$A12,СВЦЭМ!$B$33:$B$776,X$11)+'СЕТ СН'!$F$11+СВЦЭМ!$D$10+'СЕТ СН'!$F$6-'СЕТ СН'!$F$23</f>
        <v>906.41775904000008</v>
      </c>
      <c r="Y12" s="36">
        <f>SUMIFS(СВЦЭМ!$D$33:$D$776,СВЦЭМ!$A$33:$A$776,$A12,СВЦЭМ!$B$33:$B$776,Y$11)+'СЕТ СН'!$F$11+СВЦЭМ!$D$10+'СЕТ СН'!$F$6-'СЕТ СН'!$F$23</f>
        <v>966.74093672000004</v>
      </c>
      <c r="AA12" s="45"/>
    </row>
    <row r="13" spans="1:27" ht="15.75" x14ac:dyDescent="0.2">
      <c r="A13" s="35">
        <f>A12+1</f>
        <v>44076</v>
      </c>
      <c r="B13" s="36">
        <f>SUMIFS(СВЦЭМ!$D$33:$D$776,СВЦЭМ!$A$33:$A$776,$A13,СВЦЭМ!$B$33:$B$776,B$11)+'СЕТ СН'!$F$11+СВЦЭМ!$D$10+'СЕТ СН'!$F$6-'СЕТ СН'!$F$23</f>
        <v>992.03623875000005</v>
      </c>
      <c r="C13" s="36">
        <f>SUMIFS(СВЦЭМ!$D$33:$D$776,СВЦЭМ!$A$33:$A$776,$A13,СВЦЭМ!$B$33:$B$776,C$11)+'СЕТ СН'!$F$11+СВЦЭМ!$D$10+'СЕТ СН'!$F$6-'СЕТ СН'!$F$23</f>
        <v>1051.54662048</v>
      </c>
      <c r="D13" s="36">
        <f>SUMIFS(СВЦЭМ!$D$33:$D$776,СВЦЭМ!$A$33:$A$776,$A13,СВЦЭМ!$B$33:$B$776,D$11)+'СЕТ СН'!$F$11+СВЦЭМ!$D$10+'СЕТ СН'!$F$6-'СЕТ СН'!$F$23</f>
        <v>1091.9208595599998</v>
      </c>
      <c r="E13" s="36">
        <f>SUMIFS(СВЦЭМ!$D$33:$D$776,СВЦЭМ!$A$33:$A$776,$A13,СВЦЭМ!$B$33:$B$776,E$11)+'СЕТ СН'!$F$11+СВЦЭМ!$D$10+'СЕТ СН'!$F$6-'СЕТ СН'!$F$23</f>
        <v>1108.8519248</v>
      </c>
      <c r="F13" s="36">
        <f>SUMIFS(СВЦЭМ!$D$33:$D$776,СВЦЭМ!$A$33:$A$776,$A13,СВЦЭМ!$B$33:$B$776,F$11)+'СЕТ СН'!$F$11+СВЦЭМ!$D$10+'СЕТ СН'!$F$6-'СЕТ СН'!$F$23</f>
        <v>1108.8803378599998</v>
      </c>
      <c r="G13" s="36">
        <f>SUMIFS(СВЦЭМ!$D$33:$D$776,СВЦЭМ!$A$33:$A$776,$A13,СВЦЭМ!$B$33:$B$776,G$11)+'СЕТ СН'!$F$11+СВЦЭМ!$D$10+'СЕТ СН'!$F$6-'СЕТ СН'!$F$23</f>
        <v>1086.00265868</v>
      </c>
      <c r="H13" s="36">
        <f>SUMIFS(СВЦЭМ!$D$33:$D$776,СВЦЭМ!$A$33:$A$776,$A13,СВЦЭМ!$B$33:$B$776,H$11)+'СЕТ СН'!$F$11+СВЦЭМ!$D$10+'СЕТ СН'!$F$6-'СЕТ СН'!$F$23</f>
        <v>1031.11857876</v>
      </c>
      <c r="I13" s="36">
        <f>SUMIFS(СВЦЭМ!$D$33:$D$776,СВЦЭМ!$A$33:$A$776,$A13,СВЦЭМ!$B$33:$B$776,I$11)+'СЕТ СН'!$F$11+СВЦЭМ!$D$10+'СЕТ СН'!$F$6-'СЕТ СН'!$F$23</f>
        <v>960.19339828000011</v>
      </c>
      <c r="J13" s="36">
        <f>SUMIFS(СВЦЭМ!$D$33:$D$776,СВЦЭМ!$A$33:$A$776,$A13,СВЦЭМ!$B$33:$B$776,J$11)+'СЕТ СН'!$F$11+СВЦЭМ!$D$10+'СЕТ СН'!$F$6-'СЕТ СН'!$F$23</f>
        <v>897.94899950000013</v>
      </c>
      <c r="K13" s="36">
        <f>SUMIFS(СВЦЭМ!$D$33:$D$776,СВЦЭМ!$A$33:$A$776,$A13,СВЦЭМ!$B$33:$B$776,K$11)+'СЕТ СН'!$F$11+СВЦЭМ!$D$10+'СЕТ СН'!$F$6-'СЕТ СН'!$F$23</f>
        <v>896.56502351000006</v>
      </c>
      <c r="L13" s="36">
        <f>SUMIFS(СВЦЭМ!$D$33:$D$776,СВЦЭМ!$A$33:$A$776,$A13,СВЦЭМ!$B$33:$B$776,L$11)+'СЕТ СН'!$F$11+СВЦЭМ!$D$10+'СЕТ СН'!$F$6-'СЕТ СН'!$F$23</f>
        <v>902.1991171300001</v>
      </c>
      <c r="M13" s="36">
        <f>SUMIFS(СВЦЭМ!$D$33:$D$776,СВЦЭМ!$A$33:$A$776,$A13,СВЦЭМ!$B$33:$B$776,M$11)+'СЕТ СН'!$F$11+СВЦЭМ!$D$10+'СЕТ СН'!$F$6-'СЕТ СН'!$F$23</f>
        <v>901.56915938000009</v>
      </c>
      <c r="N13" s="36">
        <f>SUMIFS(СВЦЭМ!$D$33:$D$776,СВЦЭМ!$A$33:$A$776,$A13,СВЦЭМ!$B$33:$B$776,N$11)+'СЕТ СН'!$F$11+СВЦЭМ!$D$10+'СЕТ СН'!$F$6-'СЕТ СН'!$F$23</f>
        <v>912.86846526000011</v>
      </c>
      <c r="O13" s="36">
        <f>SUMIFS(СВЦЭМ!$D$33:$D$776,СВЦЭМ!$A$33:$A$776,$A13,СВЦЭМ!$B$33:$B$776,O$11)+'СЕТ СН'!$F$11+СВЦЭМ!$D$10+'СЕТ СН'!$F$6-'СЕТ СН'!$F$23</f>
        <v>919.25361235000003</v>
      </c>
      <c r="P13" s="36">
        <f>SUMIFS(СВЦЭМ!$D$33:$D$776,СВЦЭМ!$A$33:$A$776,$A13,СВЦЭМ!$B$33:$B$776,P$11)+'СЕТ СН'!$F$11+СВЦЭМ!$D$10+'СЕТ СН'!$F$6-'СЕТ СН'!$F$23</f>
        <v>923.09111619000009</v>
      </c>
      <c r="Q13" s="36">
        <f>SUMIFS(СВЦЭМ!$D$33:$D$776,СВЦЭМ!$A$33:$A$776,$A13,СВЦЭМ!$B$33:$B$776,Q$11)+'СЕТ СН'!$F$11+СВЦЭМ!$D$10+'СЕТ СН'!$F$6-'СЕТ СН'!$F$23</f>
        <v>921.74001126000007</v>
      </c>
      <c r="R13" s="36">
        <f>SUMIFS(СВЦЭМ!$D$33:$D$776,СВЦЭМ!$A$33:$A$776,$A13,СВЦЭМ!$B$33:$B$776,R$11)+'СЕТ СН'!$F$11+СВЦЭМ!$D$10+'СЕТ СН'!$F$6-'СЕТ СН'!$F$23</f>
        <v>912.22880154000006</v>
      </c>
      <c r="S13" s="36">
        <f>SUMIFS(СВЦЭМ!$D$33:$D$776,СВЦЭМ!$A$33:$A$776,$A13,СВЦЭМ!$B$33:$B$776,S$11)+'СЕТ СН'!$F$11+СВЦЭМ!$D$10+'СЕТ СН'!$F$6-'СЕТ СН'!$F$23</f>
        <v>917.28691402000004</v>
      </c>
      <c r="T13" s="36">
        <f>SUMIFS(СВЦЭМ!$D$33:$D$776,СВЦЭМ!$A$33:$A$776,$A13,СВЦЭМ!$B$33:$B$776,T$11)+'СЕТ СН'!$F$11+СВЦЭМ!$D$10+'СЕТ СН'!$F$6-'СЕТ СН'!$F$23</f>
        <v>868.41173713000012</v>
      </c>
      <c r="U13" s="36">
        <f>SUMIFS(СВЦЭМ!$D$33:$D$776,СВЦЭМ!$A$33:$A$776,$A13,СВЦЭМ!$B$33:$B$776,U$11)+'СЕТ СН'!$F$11+СВЦЭМ!$D$10+'СЕТ СН'!$F$6-'СЕТ СН'!$F$23</f>
        <v>848.42523477000009</v>
      </c>
      <c r="V13" s="36">
        <f>SUMIFS(СВЦЭМ!$D$33:$D$776,СВЦЭМ!$A$33:$A$776,$A13,СВЦЭМ!$B$33:$B$776,V$11)+'СЕТ СН'!$F$11+СВЦЭМ!$D$10+'СЕТ СН'!$F$6-'СЕТ СН'!$F$23</f>
        <v>831.06275296000013</v>
      </c>
      <c r="W13" s="36">
        <f>SUMIFS(СВЦЭМ!$D$33:$D$776,СВЦЭМ!$A$33:$A$776,$A13,СВЦЭМ!$B$33:$B$776,W$11)+'СЕТ СН'!$F$11+СВЦЭМ!$D$10+'СЕТ СН'!$F$6-'СЕТ СН'!$F$23</f>
        <v>837.97485259000007</v>
      </c>
      <c r="X13" s="36">
        <f>SUMIFS(СВЦЭМ!$D$33:$D$776,СВЦЭМ!$A$33:$A$776,$A13,СВЦЭМ!$B$33:$B$776,X$11)+'СЕТ СН'!$F$11+СВЦЭМ!$D$10+'СЕТ СН'!$F$6-'СЕТ СН'!$F$23</f>
        <v>888.41433935000009</v>
      </c>
      <c r="Y13" s="36">
        <f>SUMIFS(СВЦЭМ!$D$33:$D$776,СВЦЭМ!$A$33:$A$776,$A13,СВЦЭМ!$B$33:$B$776,Y$11)+'СЕТ СН'!$F$11+СВЦЭМ!$D$10+'СЕТ СН'!$F$6-'СЕТ СН'!$F$23</f>
        <v>925.6303343300001</v>
      </c>
    </row>
    <row r="14" spans="1:27" ht="15.75" x14ac:dyDescent="0.2">
      <c r="A14" s="35">
        <f t="shared" ref="A14:A42" si="0">A13+1</f>
        <v>44077</v>
      </c>
      <c r="B14" s="36">
        <f>SUMIFS(СВЦЭМ!$D$33:$D$776,СВЦЭМ!$A$33:$A$776,$A14,СВЦЭМ!$B$33:$B$776,B$11)+'СЕТ СН'!$F$11+СВЦЭМ!$D$10+'СЕТ СН'!$F$6-'СЕТ СН'!$F$23</f>
        <v>1021.4376768200001</v>
      </c>
      <c r="C14" s="36">
        <f>SUMIFS(СВЦЭМ!$D$33:$D$776,СВЦЭМ!$A$33:$A$776,$A14,СВЦЭМ!$B$33:$B$776,C$11)+'СЕТ СН'!$F$11+СВЦЭМ!$D$10+'СЕТ СН'!$F$6-'СЕТ СН'!$F$23</f>
        <v>1047.2242770800001</v>
      </c>
      <c r="D14" s="36">
        <f>SUMIFS(СВЦЭМ!$D$33:$D$776,СВЦЭМ!$A$33:$A$776,$A14,СВЦЭМ!$B$33:$B$776,D$11)+'СЕТ СН'!$F$11+СВЦЭМ!$D$10+'СЕТ СН'!$F$6-'СЕТ СН'!$F$23</f>
        <v>1031.3698603600001</v>
      </c>
      <c r="E14" s="36">
        <f>SUMIFS(СВЦЭМ!$D$33:$D$776,СВЦЭМ!$A$33:$A$776,$A14,СВЦЭМ!$B$33:$B$776,E$11)+'СЕТ СН'!$F$11+СВЦЭМ!$D$10+'СЕТ СН'!$F$6-'СЕТ СН'!$F$23</f>
        <v>1028.4993359699999</v>
      </c>
      <c r="F14" s="36">
        <f>SUMIFS(СВЦЭМ!$D$33:$D$776,СВЦЭМ!$A$33:$A$776,$A14,СВЦЭМ!$B$33:$B$776,F$11)+'СЕТ СН'!$F$11+СВЦЭМ!$D$10+'СЕТ СН'!$F$6-'СЕТ СН'!$F$23</f>
        <v>1028.4883913799999</v>
      </c>
      <c r="G14" s="36">
        <f>SUMIFS(СВЦЭМ!$D$33:$D$776,СВЦЭМ!$A$33:$A$776,$A14,СВЦЭМ!$B$33:$B$776,G$11)+'СЕТ СН'!$F$11+СВЦЭМ!$D$10+'СЕТ СН'!$F$6-'СЕТ СН'!$F$23</f>
        <v>1032.7050785700001</v>
      </c>
      <c r="H14" s="36">
        <f>SUMIFS(СВЦЭМ!$D$33:$D$776,СВЦЭМ!$A$33:$A$776,$A14,СВЦЭМ!$B$33:$B$776,H$11)+'СЕТ СН'!$F$11+СВЦЭМ!$D$10+'СЕТ СН'!$F$6-'СЕТ СН'!$F$23</f>
        <v>1016.2565485700001</v>
      </c>
      <c r="I14" s="36">
        <f>SUMIFS(СВЦЭМ!$D$33:$D$776,СВЦЭМ!$A$33:$A$776,$A14,СВЦЭМ!$B$33:$B$776,I$11)+'СЕТ СН'!$F$11+СВЦЭМ!$D$10+'СЕТ СН'!$F$6-'СЕТ СН'!$F$23</f>
        <v>946.55021382000007</v>
      </c>
      <c r="J14" s="36">
        <f>SUMIFS(СВЦЭМ!$D$33:$D$776,СВЦЭМ!$A$33:$A$776,$A14,СВЦЭМ!$B$33:$B$776,J$11)+'СЕТ СН'!$F$11+СВЦЭМ!$D$10+'СЕТ СН'!$F$6-'СЕТ СН'!$F$23</f>
        <v>930.74572683000008</v>
      </c>
      <c r="K14" s="36">
        <f>SUMIFS(СВЦЭМ!$D$33:$D$776,СВЦЭМ!$A$33:$A$776,$A14,СВЦЭМ!$B$33:$B$776,K$11)+'СЕТ СН'!$F$11+СВЦЭМ!$D$10+'СЕТ СН'!$F$6-'СЕТ СН'!$F$23</f>
        <v>965.44712658000003</v>
      </c>
      <c r="L14" s="36">
        <f>SUMIFS(СВЦЭМ!$D$33:$D$776,СВЦЭМ!$A$33:$A$776,$A14,СВЦЭМ!$B$33:$B$776,L$11)+'СЕТ СН'!$F$11+СВЦЭМ!$D$10+'СЕТ СН'!$F$6-'СЕТ СН'!$F$23</f>
        <v>955.72373441000002</v>
      </c>
      <c r="M14" s="36">
        <f>SUMIFS(СВЦЭМ!$D$33:$D$776,СВЦЭМ!$A$33:$A$776,$A14,СВЦЭМ!$B$33:$B$776,M$11)+'СЕТ СН'!$F$11+СВЦЭМ!$D$10+'СЕТ СН'!$F$6-'СЕТ СН'!$F$23</f>
        <v>963.07177434000005</v>
      </c>
      <c r="N14" s="36">
        <f>SUMIFS(СВЦЭМ!$D$33:$D$776,СВЦЭМ!$A$33:$A$776,$A14,СВЦЭМ!$B$33:$B$776,N$11)+'СЕТ СН'!$F$11+СВЦЭМ!$D$10+'СЕТ СН'!$F$6-'СЕТ СН'!$F$23</f>
        <v>970.84465132000003</v>
      </c>
      <c r="O14" s="36">
        <f>SUMIFS(СВЦЭМ!$D$33:$D$776,СВЦЭМ!$A$33:$A$776,$A14,СВЦЭМ!$B$33:$B$776,O$11)+'СЕТ СН'!$F$11+СВЦЭМ!$D$10+'СЕТ СН'!$F$6-'СЕТ СН'!$F$23</f>
        <v>972.71277039000006</v>
      </c>
      <c r="P14" s="36">
        <f>SUMIFS(СВЦЭМ!$D$33:$D$776,СВЦЭМ!$A$33:$A$776,$A14,СВЦЭМ!$B$33:$B$776,P$11)+'СЕТ СН'!$F$11+СВЦЭМ!$D$10+'СЕТ СН'!$F$6-'СЕТ СН'!$F$23</f>
        <v>976.54240488000005</v>
      </c>
      <c r="Q14" s="36">
        <f>SUMIFS(СВЦЭМ!$D$33:$D$776,СВЦЭМ!$A$33:$A$776,$A14,СВЦЭМ!$B$33:$B$776,Q$11)+'СЕТ СН'!$F$11+СВЦЭМ!$D$10+'СЕТ СН'!$F$6-'СЕТ СН'!$F$23</f>
        <v>972.05997697000009</v>
      </c>
      <c r="R14" s="36">
        <f>SUMIFS(СВЦЭМ!$D$33:$D$776,СВЦЭМ!$A$33:$A$776,$A14,СВЦЭМ!$B$33:$B$776,R$11)+'СЕТ СН'!$F$11+СВЦЭМ!$D$10+'СЕТ СН'!$F$6-'СЕТ СН'!$F$23</f>
        <v>966.15824840000005</v>
      </c>
      <c r="S14" s="36">
        <f>SUMIFS(СВЦЭМ!$D$33:$D$776,СВЦЭМ!$A$33:$A$776,$A14,СВЦЭМ!$B$33:$B$776,S$11)+'СЕТ СН'!$F$11+СВЦЭМ!$D$10+'СЕТ СН'!$F$6-'СЕТ СН'!$F$23</f>
        <v>967.49156203000007</v>
      </c>
      <c r="T14" s="36">
        <f>SUMIFS(СВЦЭМ!$D$33:$D$776,СВЦЭМ!$A$33:$A$776,$A14,СВЦЭМ!$B$33:$B$776,T$11)+'СЕТ СН'!$F$11+СВЦЭМ!$D$10+'СЕТ СН'!$F$6-'СЕТ СН'!$F$23</f>
        <v>928.12042143000008</v>
      </c>
      <c r="U14" s="36">
        <f>SUMIFS(СВЦЭМ!$D$33:$D$776,СВЦЭМ!$A$33:$A$776,$A14,СВЦЭМ!$B$33:$B$776,U$11)+'СЕТ СН'!$F$11+СВЦЭМ!$D$10+'СЕТ СН'!$F$6-'СЕТ СН'!$F$23</f>
        <v>910.88827671000013</v>
      </c>
      <c r="V14" s="36">
        <f>SUMIFS(СВЦЭМ!$D$33:$D$776,СВЦЭМ!$A$33:$A$776,$A14,СВЦЭМ!$B$33:$B$776,V$11)+'СЕТ СН'!$F$11+СВЦЭМ!$D$10+'СЕТ СН'!$F$6-'СЕТ СН'!$F$23</f>
        <v>914.52857901000004</v>
      </c>
      <c r="W14" s="36">
        <f>SUMIFS(СВЦЭМ!$D$33:$D$776,СВЦЭМ!$A$33:$A$776,$A14,СВЦЭМ!$B$33:$B$776,W$11)+'СЕТ СН'!$F$11+СВЦЭМ!$D$10+'СЕТ СН'!$F$6-'СЕТ СН'!$F$23</f>
        <v>905.45880195000007</v>
      </c>
      <c r="X14" s="36">
        <f>SUMIFS(СВЦЭМ!$D$33:$D$776,СВЦЭМ!$A$33:$A$776,$A14,СВЦЭМ!$B$33:$B$776,X$11)+'СЕТ СН'!$F$11+СВЦЭМ!$D$10+'СЕТ СН'!$F$6-'СЕТ СН'!$F$23</f>
        <v>965.9661779700001</v>
      </c>
      <c r="Y14" s="36">
        <f>SUMIFS(СВЦЭМ!$D$33:$D$776,СВЦЭМ!$A$33:$A$776,$A14,СВЦЭМ!$B$33:$B$776,Y$11)+'СЕТ СН'!$F$11+СВЦЭМ!$D$10+'СЕТ СН'!$F$6-'СЕТ СН'!$F$23</f>
        <v>969.54249935000007</v>
      </c>
    </row>
    <row r="15" spans="1:27" ht="15.75" x14ac:dyDescent="0.2">
      <c r="A15" s="35">
        <f t="shared" si="0"/>
        <v>44078</v>
      </c>
      <c r="B15" s="36">
        <f>SUMIFS(СВЦЭМ!$D$33:$D$776,СВЦЭМ!$A$33:$A$776,$A15,СВЦЭМ!$B$33:$B$776,B$11)+'СЕТ СН'!$F$11+СВЦЭМ!$D$10+'СЕТ СН'!$F$6-'СЕТ СН'!$F$23</f>
        <v>1045.4498122800001</v>
      </c>
      <c r="C15" s="36">
        <f>SUMIFS(СВЦЭМ!$D$33:$D$776,СВЦЭМ!$A$33:$A$776,$A15,СВЦЭМ!$B$33:$B$776,C$11)+'СЕТ СН'!$F$11+СВЦЭМ!$D$10+'СЕТ СН'!$F$6-'СЕТ СН'!$F$23</f>
        <v>1048.6899480100001</v>
      </c>
      <c r="D15" s="36">
        <f>SUMIFS(СВЦЭМ!$D$33:$D$776,СВЦЭМ!$A$33:$A$776,$A15,СВЦЭМ!$B$33:$B$776,D$11)+'СЕТ СН'!$F$11+СВЦЭМ!$D$10+'СЕТ СН'!$F$6-'СЕТ СН'!$F$23</f>
        <v>1031.43446105</v>
      </c>
      <c r="E15" s="36">
        <f>SUMIFS(СВЦЭМ!$D$33:$D$776,СВЦЭМ!$A$33:$A$776,$A15,СВЦЭМ!$B$33:$B$776,E$11)+'СЕТ СН'!$F$11+СВЦЭМ!$D$10+'СЕТ СН'!$F$6-'СЕТ СН'!$F$23</f>
        <v>1026.02784006</v>
      </c>
      <c r="F15" s="36">
        <f>SUMIFS(СВЦЭМ!$D$33:$D$776,СВЦЭМ!$A$33:$A$776,$A15,СВЦЭМ!$B$33:$B$776,F$11)+'СЕТ СН'!$F$11+СВЦЭМ!$D$10+'СЕТ СН'!$F$6-'СЕТ СН'!$F$23</f>
        <v>1026.1279208799999</v>
      </c>
      <c r="G15" s="36">
        <f>SUMIFS(СВЦЭМ!$D$33:$D$776,СВЦЭМ!$A$33:$A$776,$A15,СВЦЭМ!$B$33:$B$776,G$11)+'СЕТ СН'!$F$11+СВЦЭМ!$D$10+'СЕТ СН'!$F$6-'СЕТ СН'!$F$23</f>
        <v>1031.4562773800001</v>
      </c>
      <c r="H15" s="36">
        <f>SUMIFS(СВЦЭМ!$D$33:$D$776,СВЦЭМ!$A$33:$A$776,$A15,СВЦЭМ!$B$33:$B$776,H$11)+'СЕТ СН'!$F$11+СВЦЭМ!$D$10+'СЕТ СН'!$F$6-'СЕТ СН'!$F$23</f>
        <v>1015.5170087700001</v>
      </c>
      <c r="I15" s="36">
        <f>SUMIFS(СВЦЭМ!$D$33:$D$776,СВЦЭМ!$A$33:$A$776,$A15,СВЦЭМ!$B$33:$B$776,I$11)+'СЕТ СН'!$F$11+СВЦЭМ!$D$10+'СЕТ СН'!$F$6-'СЕТ СН'!$F$23</f>
        <v>974.96134249000011</v>
      </c>
      <c r="J15" s="36">
        <f>SUMIFS(СВЦЭМ!$D$33:$D$776,СВЦЭМ!$A$33:$A$776,$A15,СВЦЭМ!$B$33:$B$776,J$11)+'СЕТ СН'!$F$11+СВЦЭМ!$D$10+'СЕТ СН'!$F$6-'СЕТ СН'!$F$23</f>
        <v>963.60703109000008</v>
      </c>
      <c r="K15" s="36">
        <f>SUMIFS(СВЦЭМ!$D$33:$D$776,СВЦЭМ!$A$33:$A$776,$A15,СВЦЭМ!$B$33:$B$776,K$11)+'СЕТ СН'!$F$11+СВЦЭМ!$D$10+'СЕТ СН'!$F$6-'СЕТ СН'!$F$23</f>
        <v>924.96553920000008</v>
      </c>
      <c r="L15" s="36">
        <f>SUMIFS(СВЦЭМ!$D$33:$D$776,СВЦЭМ!$A$33:$A$776,$A15,СВЦЭМ!$B$33:$B$776,L$11)+'СЕТ СН'!$F$11+СВЦЭМ!$D$10+'СЕТ СН'!$F$6-'СЕТ СН'!$F$23</f>
        <v>918.97954864000008</v>
      </c>
      <c r="M15" s="36">
        <f>SUMIFS(СВЦЭМ!$D$33:$D$776,СВЦЭМ!$A$33:$A$776,$A15,СВЦЭМ!$B$33:$B$776,M$11)+'СЕТ СН'!$F$11+СВЦЭМ!$D$10+'СЕТ СН'!$F$6-'СЕТ СН'!$F$23</f>
        <v>913.66394861000003</v>
      </c>
      <c r="N15" s="36">
        <f>SUMIFS(СВЦЭМ!$D$33:$D$776,СВЦЭМ!$A$33:$A$776,$A15,СВЦЭМ!$B$33:$B$776,N$11)+'СЕТ СН'!$F$11+СВЦЭМ!$D$10+'СЕТ СН'!$F$6-'СЕТ СН'!$F$23</f>
        <v>933.7450396800001</v>
      </c>
      <c r="O15" s="36">
        <f>SUMIFS(СВЦЭМ!$D$33:$D$776,СВЦЭМ!$A$33:$A$776,$A15,СВЦЭМ!$B$33:$B$776,O$11)+'СЕТ СН'!$F$11+СВЦЭМ!$D$10+'СЕТ СН'!$F$6-'СЕТ СН'!$F$23</f>
        <v>956.47726742000009</v>
      </c>
      <c r="P15" s="36">
        <f>SUMIFS(СВЦЭМ!$D$33:$D$776,СВЦЭМ!$A$33:$A$776,$A15,СВЦЭМ!$B$33:$B$776,P$11)+'СЕТ СН'!$F$11+СВЦЭМ!$D$10+'СЕТ СН'!$F$6-'СЕТ СН'!$F$23</f>
        <v>958.25312140000005</v>
      </c>
      <c r="Q15" s="36">
        <f>SUMIFS(СВЦЭМ!$D$33:$D$776,СВЦЭМ!$A$33:$A$776,$A15,СВЦЭМ!$B$33:$B$776,Q$11)+'СЕТ СН'!$F$11+СВЦЭМ!$D$10+'СЕТ СН'!$F$6-'СЕТ СН'!$F$23</f>
        <v>943.28501723000011</v>
      </c>
      <c r="R15" s="36">
        <f>SUMIFS(СВЦЭМ!$D$33:$D$776,СВЦЭМ!$A$33:$A$776,$A15,СВЦЭМ!$B$33:$B$776,R$11)+'СЕТ СН'!$F$11+СВЦЭМ!$D$10+'СЕТ СН'!$F$6-'СЕТ СН'!$F$23</f>
        <v>953.70689470000002</v>
      </c>
      <c r="S15" s="36">
        <f>SUMIFS(СВЦЭМ!$D$33:$D$776,СВЦЭМ!$A$33:$A$776,$A15,СВЦЭМ!$B$33:$B$776,S$11)+'СЕТ СН'!$F$11+СВЦЭМ!$D$10+'СЕТ СН'!$F$6-'СЕТ СН'!$F$23</f>
        <v>966.94560027000011</v>
      </c>
      <c r="T15" s="36">
        <f>SUMIFS(СВЦЭМ!$D$33:$D$776,СВЦЭМ!$A$33:$A$776,$A15,СВЦЭМ!$B$33:$B$776,T$11)+'СЕТ СН'!$F$11+СВЦЭМ!$D$10+'СЕТ СН'!$F$6-'СЕТ СН'!$F$23</f>
        <v>955.8840743400001</v>
      </c>
      <c r="U15" s="36">
        <f>SUMIFS(СВЦЭМ!$D$33:$D$776,СВЦЭМ!$A$33:$A$776,$A15,СВЦЭМ!$B$33:$B$776,U$11)+'СЕТ СН'!$F$11+СВЦЭМ!$D$10+'СЕТ СН'!$F$6-'СЕТ СН'!$F$23</f>
        <v>933.4085041400001</v>
      </c>
      <c r="V15" s="36">
        <f>SUMIFS(СВЦЭМ!$D$33:$D$776,СВЦЭМ!$A$33:$A$776,$A15,СВЦЭМ!$B$33:$B$776,V$11)+'СЕТ СН'!$F$11+СВЦЭМ!$D$10+'СЕТ СН'!$F$6-'СЕТ СН'!$F$23</f>
        <v>938.65095009000004</v>
      </c>
      <c r="W15" s="36">
        <f>SUMIFS(СВЦЭМ!$D$33:$D$776,СВЦЭМ!$A$33:$A$776,$A15,СВЦЭМ!$B$33:$B$776,W$11)+'СЕТ СН'!$F$11+СВЦЭМ!$D$10+'СЕТ СН'!$F$6-'СЕТ СН'!$F$23</f>
        <v>947.58426035000002</v>
      </c>
      <c r="X15" s="36">
        <f>SUMIFS(СВЦЭМ!$D$33:$D$776,СВЦЭМ!$A$33:$A$776,$A15,СВЦЭМ!$B$33:$B$776,X$11)+'СЕТ СН'!$F$11+СВЦЭМ!$D$10+'СЕТ СН'!$F$6-'СЕТ СН'!$F$23</f>
        <v>961.23666505000006</v>
      </c>
      <c r="Y15" s="36">
        <f>SUMIFS(СВЦЭМ!$D$33:$D$776,СВЦЭМ!$A$33:$A$776,$A15,СВЦЭМ!$B$33:$B$776,Y$11)+'СЕТ СН'!$F$11+СВЦЭМ!$D$10+'СЕТ СН'!$F$6-'СЕТ СН'!$F$23</f>
        <v>986.9599390300001</v>
      </c>
    </row>
    <row r="16" spans="1:27" ht="15.75" x14ac:dyDescent="0.2">
      <c r="A16" s="35">
        <f t="shared" si="0"/>
        <v>44079</v>
      </c>
      <c r="B16" s="36">
        <f>SUMIFS(СВЦЭМ!$D$33:$D$776,СВЦЭМ!$A$33:$A$776,$A16,СВЦЭМ!$B$33:$B$776,B$11)+'СЕТ СН'!$F$11+СВЦЭМ!$D$10+'СЕТ СН'!$F$6-'СЕТ СН'!$F$23</f>
        <v>1008.1367325900001</v>
      </c>
      <c r="C16" s="36">
        <f>SUMIFS(СВЦЭМ!$D$33:$D$776,СВЦЭМ!$A$33:$A$776,$A16,СВЦЭМ!$B$33:$B$776,C$11)+'СЕТ СН'!$F$11+СВЦЭМ!$D$10+'СЕТ СН'!$F$6-'СЕТ СН'!$F$23</f>
        <v>1043.45499756</v>
      </c>
      <c r="D16" s="36">
        <f>SUMIFS(СВЦЭМ!$D$33:$D$776,СВЦЭМ!$A$33:$A$776,$A16,СВЦЭМ!$B$33:$B$776,D$11)+'СЕТ СН'!$F$11+СВЦЭМ!$D$10+'СЕТ СН'!$F$6-'СЕТ СН'!$F$23</f>
        <v>1039.16603743</v>
      </c>
      <c r="E16" s="36">
        <f>SUMIFS(СВЦЭМ!$D$33:$D$776,СВЦЭМ!$A$33:$A$776,$A16,СВЦЭМ!$B$33:$B$776,E$11)+'СЕТ СН'!$F$11+СВЦЭМ!$D$10+'СЕТ СН'!$F$6-'СЕТ СН'!$F$23</f>
        <v>1049.5440466699999</v>
      </c>
      <c r="F16" s="36">
        <f>SUMIFS(СВЦЭМ!$D$33:$D$776,СВЦЭМ!$A$33:$A$776,$A16,СВЦЭМ!$B$33:$B$776,F$11)+'СЕТ СН'!$F$11+СВЦЭМ!$D$10+'СЕТ СН'!$F$6-'СЕТ СН'!$F$23</f>
        <v>1056.9408016</v>
      </c>
      <c r="G16" s="36">
        <f>SUMIFS(СВЦЭМ!$D$33:$D$776,СВЦЭМ!$A$33:$A$776,$A16,СВЦЭМ!$B$33:$B$776,G$11)+'СЕТ СН'!$F$11+СВЦЭМ!$D$10+'СЕТ СН'!$F$6-'СЕТ СН'!$F$23</f>
        <v>1057.5284141899999</v>
      </c>
      <c r="H16" s="36">
        <f>SUMIFS(СВЦЭМ!$D$33:$D$776,СВЦЭМ!$A$33:$A$776,$A16,СВЦЭМ!$B$33:$B$776,H$11)+'СЕТ СН'!$F$11+СВЦЭМ!$D$10+'СЕТ СН'!$F$6-'СЕТ СН'!$F$23</f>
        <v>1043.3670038400001</v>
      </c>
      <c r="I16" s="36">
        <f>SUMIFS(СВЦЭМ!$D$33:$D$776,СВЦЭМ!$A$33:$A$776,$A16,СВЦЭМ!$B$33:$B$776,I$11)+'СЕТ СН'!$F$11+СВЦЭМ!$D$10+'СЕТ СН'!$F$6-'СЕТ СН'!$F$23</f>
        <v>986.28985591000003</v>
      </c>
      <c r="J16" s="36">
        <f>SUMIFS(СВЦЭМ!$D$33:$D$776,СВЦЭМ!$A$33:$A$776,$A16,СВЦЭМ!$B$33:$B$776,J$11)+'СЕТ СН'!$F$11+СВЦЭМ!$D$10+'СЕТ СН'!$F$6-'СЕТ СН'!$F$23</f>
        <v>976.53766666000013</v>
      </c>
      <c r="K16" s="36">
        <f>SUMIFS(СВЦЭМ!$D$33:$D$776,СВЦЭМ!$A$33:$A$776,$A16,СВЦЭМ!$B$33:$B$776,K$11)+'СЕТ СН'!$F$11+СВЦЭМ!$D$10+'СЕТ СН'!$F$6-'СЕТ СН'!$F$23</f>
        <v>946.27449664000005</v>
      </c>
      <c r="L16" s="36">
        <f>SUMIFS(СВЦЭМ!$D$33:$D$776,СВЦЭМ!$A$33:$A$776,$A16,СВЦЭМ!$B$33:$B$776,L$11)+'СЕТ СН'!$F$11+СВЦЭМ!$D$10+'СЕТ СН'!$F$6-'СЕТ СН'!$F$23</f>
        <v>920.46790437000004</v>
      </c>
      <c r="M16" s="36">
        <f>SUMIFS(СВЦЭМ!$D$33:$D$776,СВЦЭМ!$A$33:$A$776,$A16,СВЦЭМ!$B$33:$B$776,M$11)+'СЕТ СН'!$F$11+СВЦЭМ!$D$10+'СЕТ СН'!$F$6-'СЕТ СН'!$F$23</f>
        <v>907.08490502000006</v>
      </c>
      <c r="N16" s="36">
        <f>SUMIFS(СВЦЭМ!$D$33:$D$776,СВЦЭМ!$A$33:$A$776,$A16,СВЦЭМ!$B$33:$B$776,N$11)+'СЕТ СН'!$F$11+СВЦЭМ!$D$10+'СЕТ СН'!$F$6-'СЕТ СН'!$F$23</f>
        <v>916.36210255000003</v>
      </c>
      <c r="O16" s="36">
        <f>SUMIFS(СВЦЭМ!$D$33:$D$776,СВЦЭМ!$A$33:$A$776,$A16,СВЦЭМ!$B$33:$B$776,O$11)+'СЕТ СН'!$F$11+СВЦЭМ!$D$10+'СЕТ СН'!$F$6-'СЕТ СН'!$F$23</f>
        <v>918.50386005000007</v>
      </c>
      <c r="P16" s="36">
        <f>SUMIFS(СВЦЭМ!$D$33:$D$776,СВЦЭМ!$A$33:$A$776,$A16,СВЦЭМ!$B$33:$B$776,P$11)+'СЕТ СН'!$F$11+СВЦЭМ!$D$10+'СЕТ СН'!$F$6-'СЕТ СН'!$F$23</f>
        <v>912.64346975000012</v>
      </c>
      <c r="Q16" s="36">
        <f>SUMIFS(СВЦЭМ!$D$33:$D$776,СВЦЭМ!$A$33:$A$776,$A16,СВЦЭМ!$B$33:$B$776,Q$11)+'СЕТ СН'!$F$11+СВЦЭМ!$D$10+'СЕТ СН'!$F$6-'СЕТ СН'!$F$23</f>
        <v>894.27510670000004</v>
      </c>
      <c r="R16" s="36">
        <f>SUMIFS(СВЦЭМ!$D$33:$D$776,СВЦЭМ!$A$33:$A$776,$A16,СВЦЭМ!$B$33:$B$776,R$11)+'СЕТ СН'!$F$11+СВЦЭМ!$D$10+'СЕТ СН'!$F$6-'СЕТ СН'!$F$23</f>
        <v>913.28688082000008</v>
      </c>
      <c r="S16" s="36">
        <f>SUMIFS(СВЦЭМ!$D$33:$D$776,СВЦЭМ!$A$33:$A$776,$A16,СВЦЭМ!$B$33:$B$776,S$11)+'СЕТ СН'!$F$11+СВЦЭМ!$D$10+'СЕТ СН'!$F$6-'СЕТ СН'!$F$23</f>
        <v>922.91774713000007</v>
      </c>
      <c r="T16" s="36">
        <f>SUMIFS(СВЦЭМ!$D$33:$D$776,СВЦЭМ!$A$33:$A$776,$A16,СВЦЭМ!$B$33:$B$776,T$11)+'СЕТ СН'!$F$11+СВЦЭМ!$D$10+'СЕТ СН'!$F$6-'СЕТ СН'!$F$23</f>
        <v>915.60634335000009</v>
      </c>
      <c r="U16" s="36">
        <f>SUMIFS(СВЦЭМ!$D$33:$D$776,СВЦЭМ!$A$33:$A$776,$A16,СВЦЭМ!$B$33:$B$776,U$11)+'СЕТ СН'!$F$11+СВЦЭМ!$D$10+'СЕТ СН'!$F$6-'СЕТ СН'!$F$23</f>
        <v>905.43610110000009</v>
      </c>
      <c r="V16" s="36">
        <f>SUMIFS(СВЦЭМ!$D$33:$D$776,СВЦЭМ!$A$33:$A$776,$A16,СВЦЭМ!$B$33:$B$776,V$11)+'СЕТ СН'!$F$11+СВЦЭМ!$D$10+'СЕТ СН'!$F$6-'СЕТ СН'!$F$23</f>
        <v>909.13892060000012</v>
      </c>
      <c r="W16" s="36">
        <f>SUMIFS(СВЦЭМ!$D$33:$D$776,СВЦЭМ!$A$33:$A$776,$A16,СВЦЭМ!$B$33:$B$776,W$11)+'СЕТ СН'!$F$11+СВЦЭМ!$D$10+'СЕТ СН'!$F$6-'СЕТ СН'!$F$23</f>
        <v>934.20597688000009</v>
      </c>
      <c r="X16" s="36">
        <f>SUMIFS(СВЦЭМ!$D$33:$D$776,СВЦЭМ!$A$33:$A$776,$A16,СВЦЭМ!$B$33:$B$776,X$11)+'СЕТ СН'!$F$11+СВЦЭМ!$D$10+'СЕТ СН'!$F$6-'СЕТ СН'!$F$23</f>
        <v>922.80333862000009</v>
      </c>
      <c r="Y16" s="36">
        <f>SUMIFS(СВЦЭМ!$D$33:$D$776,СВЦЭМ!$A$33:$A$776,$A16,СВЦЭМ!$B$33:$B$776,Y$11)+'СЕТ СН'!$F$11+СВЦЭМ!$D$10+'СЕТ СН'!$F$6-'СЕТ СН'!$F$23</f>
        <v>964.11561325000002</v>
      </c>
    </row>
    <row r="17" spans="1:25" ht="15.75" x14ac:dyDescent="0.2">
      <c r="A17" s="35">
        <f t="shared" si="0"/>
        <v>44080</v>
      </c>
      <c r="B17" s="36">
        <f>SUMIFS(СВЦЭМ!$D$33:$D$776,СВЦЭМ!$A$33:$A$776,$A17,СВЦЭМ!$B$33:$B$776,B$11)+'СЕТ СН'!$F$11+СВЦЭМ!$D$10+'СЕТ СН'!$F$6-'СЕТ СН'!$F$23</f>
        <v>981.62098380000009</v>
      </c>
      <c r="C17" s="36">
        <f>SUMIFS(СВЦЭМ!$D$33:$D$776,СВЦЭМ!$A$33:$A$776,$A17,СВЦЭМ!$B$33:$B$776,C$11)+'СЕТ СН'!$F$11+СВЦЭМ!$D$10+'СЕТ СН'!$F$6-'СЕТ СН'!$F$23</f>
        <v>1010.5289511500001</v>
      </c>
      <c r="D17" s="36">
        <f>SUMIFS(СВЦЭМ!$D$33:$D$776,СВЦЭМ!$A$33:$A$776,$A17,СВЦЭМ!$B$33:$B$776,D$11)+'СЕТ СН'!$F$11+СВЦЭМ!$D$10+'СЕТ СН'!$F$6-'СЕТ СН'!$F$23</f>
        <v>1060.5062424400001</v>
      </c>
      <c r="E17" s="36">
        <f>SUMIFS(СВЦЭМ!$D$33:$D$776,СВЦЭМ!$A$33:$A$776,$A17,СВЦЭМ!$B$33:$B$776,E$11)+'СЕТ СН'!$F$11+СВЦЭМ!$D$10+'СЕТ СН'!$F$6-'СЕТ СН'!$F$23</f>
        <v>1111.1690487999999</v>
      </c>
      <c r="F17" s="36">
        <f>SUMIFS(СВЦЭМ!$D$33:$D$776,СВЦЭМ!$A$33:$A$776,$A17,СВЦЭМ!$B$33:$B$776,F$11)+'СЕТ СН'!$F$11+СВЦЭМ!$D$10+'СЕТ СН'!$F$6-'СЕТ СН'!$F$23</f>
        <v>1105.0614287999999</v>
      </c>
      <c r="G17" s="36">
        <f>SUMIFS(СВЦЭМ!$D$33:$D$776,СВЦЭМ!$A$33:$A$776,$A17,СВЦЭМ!$B$33:$B$776,G$11)+'СЕТ СН'!$F$11+СВЦЭМ!$D$10+'СЕТ СН'!$F$6-'СЕТ СН'!$F$23</f>
        <v>1110.08763103</v>
      </c>
      <c r="H17" s="36">
        <f>SUMIFS(СВЦЭМ!$D$33:$D$776,СВЦЭМ!$A$33:$A$776,$A17,СВЦЭМ!$B$33:$B$776,H$11)+'СЕТ СН'!$F$11+СВЦЭМ!$D$10+'СЕТ СН'!$F$6-'СЕТ СН'!$F$23</f>
        <v>1107.29561341</v>
      </c>
      <c r="I17" s="36">
        <f>SUMIFS(СВЦЭМ!$D$33:$D$776,СВЦЭМ!$A$33:$A$776,$A17,СВЦЭМ!$B$33:$B$776,I$11)+'СЕТ СН'!$F$11+СВЦЭМ!$D$10+'СЕТ СН'!$F$6-'СЕТ СН'!$F$23</f>
        <v>1000.78963563</v>
      </c>
      <c r="J17" s="36">
        <f>SUMIFS(СВЦЭМ!$D$33:$D$776,СВЦЭМ!$A$33:$A$776,$A17,СВЦЭМ!$B$33:$B$776,J$11)+'СЕТ СН'!$F$11+СВЦЭМ!$D$10+'СЕТ СН'!$F$6-'СЕТ СН'!$F$23</f>
        <v>902.88277225000013</v>
      </c>
      <c r="K17" s="36">
        <f>SUMIFS(СВЦЭМ!$D$33:$D$776,СВЦЭМ!$A$33:$A$776,$A17,СВЦЭМ!$B$33:$B$776,K$11)+'СЕТ СН'!$F$11+СВЦЭМ!$D$10+'СЕТ СН'!$F$6-'СЕТ СН'!$F$23</f>
        <v>800.88539262000006</v>
      </c>
      <c r="L17" s="36">
        <f>SUMIFS(СВЦЭМ!$D$33:$D$776,СВЦЭМ!$A$33:$A$776,$A17,СВЦЭМ!$B$33:$B$776,L$11)+'СЕТ СН'!$F$11+СВЦЭМ!$D$10+'СЕТ СН'!$F$6-'СЕТ СН'!$F$23</f>
        <v>812.60553952000009</v>
      </c>
      <c r="M17" s="36">
        <f>SUMIFS(СВЦЭМ!$D$33:$D$776,СВЦЭМ!$A$33:$A$776,$A17,СВЦЭМ!$B$33:$B$776,M$11)+'СЕТ СН'!$F$11+СВЦЭМ!$D$10+'СЕТ СН'!$F$6-'СЕТ СН'!$F$23</f>
        <v>807.95683265000002</v>
      </c>
      <c r="N17" s="36">
        <f>SUMIFS(СВЦЭМ!$D$33:$D$776,СВЦЭМ!$A$33:$A$776,$A17,СВЦЭМ!$B$33:$B$776,N$11)+'СЕТ СН'!$F$11+СВЦЭМ!$D$10+'СЕТ СН'!$F$6-'СЕТ СН'!$F$23</f>
        <v>802.81181734000006</v>
      </c>
      <c r="O17" s="36">
        <f>SUMIFS(СВЦЭМ!$D$33:$D$776,СВЦЭМ!$A$33:$A$776,$A17,СВЦЭМ!$B$33:$B$776,O$11)+'СЕТ СН'!$F$11+СВЦЭМ!$D$10+'СЕТ СН'!$F$6-'СЕТ СН'!$F$23</f>
        <v>797.97379438000007</v>
      </c>
      <c r="P17" s="36">
        <f>SUMIFS(СВЦЭМ!$D$33:$D$776,СВЦЭМ!$A$33:$A$776,$A17,СВЦЭМ!$B$33:$B$776,P$11)+'СЕТ СН'!$F$11+СВЦЭМ!$D$10+'СЕТ СН'!$F$6-'СЕТ СН'!$F$23</f>
        <v>793.21675237000011</v>
      </c>
      <c r="Q17" s="36">
        <f>SUMIFS(СВЦЭМ!$D$33:$D$776,СВЦЭМ!$A$33:$A$776,$A17,СВЦЭМ!$B$33:$B$776,Q$11)+'СЕТ СН'!$F$11+СВЦЭМ!$D$10+'СЕТ СН'!$F$6-'СЕТ СН'!$F$23</f>
        <v>791.61136944000009</v>
      </c>
      <c r="R17" s="36">
        <f>SUMIFS(СВЦЭМ!$D$33:$D$776,СВЦЭМ!$A$33:$A$776,$A17,СВЦЭМ!$B$33:$B$776,R$11)+'СЕТ СН'!$F$11+СВЦЭМ!$D$10+'СЕТ СН'!$F$6-'СЕТ СН'!$F$23</f>
        <v>784.78727284000013</v>
      </c>
      <c r="S17" s="36">
        <f>SUMIFS(СВЦЭМ!$D$33:$D$776,СВЦЭМ!$A$33:$A$776,$A17,СВЦЭМ!$B$33:$B$776,S$11)+'СЕТ СН'!$F$11+СВЦЭМ!$D$10+'СЕТ СН'!$F$6-'СЕТ СН'!$F$23</f>
        <v>793.8793358800001</v>
      </c>
      <c r="T17" s="36">
        <f>SUMIFS(СВЦЭМ!$D$33:$D$776,СВЦЭМ!$A$33:$A$776,$A17,СВЦЭМ!$B$33:$B$776,T$11)+'СЕТ СН'!$F$11+СВЦЭМ!$D$10+'СЕТ СН'!$F$6-'СЕТ СН'!$F$23</f>
        <v>794.72366325000007</v>
      </c>
      <c r="U17" s="36">
        <f>SUMIFS(СВЦЭМ!$D$33:$D$776,СВЦЭМ!$A$33:$A$776,$A17,СВЦЭМ!$B$33:$B$776,U$11)+'СЕТ СН'!$F$11+СВЦЭМ!$D$10+'СЕТ СН'!$F$6-'СЕТ СН'!$F$23</f>
        <v>782.38655332000008</v>
      </c>
      <c r="V17" s="36">
        <f>SUMIFS(СВЦЭМ!$D$33:$D$776,СВЦЭМ!$A$33:$A$776,$A17,СВЦЭМ!$B$33:$B$776,V$11)+'СЕТ СН'!$F$11+СВЦЭМ!$D$10+'СЕТ СН'!$F$6-'СЕТ СН'!$F$23</f>
        <v>786.41445492000003</v>
      </c>
      <c r="W17" s="36">
        <f>SUMIFS(СВЦЭМ!$D$33:$D$776,СВЦЭМ!$A$33:$A$776,$A17,СВЦЭМ!$B$33:$B$776,W$11)+'СЕТ СН'!$F$11+СВЦЭМ!$D$10+'СЕТ СН'!$F$6-'СЕТ СН'!$F$23</f>
        <v>779.03185694000013</v>
      </c>
      <c r="X17" s="36">
        <f>SUMIFS(СВЦЭМ!$D$33:$D$776,СВЦЭМ!$A$33:$A$776,$A17,СВЦЭМ!$B$33:$B$776,X$11)+'СЕТ СН'!$F$11+СВЦЭМ!$D$10+'СЕТ СН'!$F$6-'СЕТ СН'!$F$23</f>
        <v>781.55221060000008</v>
      </c>
      <c r="Y17" s="36">
        <f>SUMIFS(СВЦЭМ!$D$33:$D$776,СВЦЭМ!$A$33:$A$776,$A17,СВЦЭМ!$B$33:$B$776,Y$11)+'СЕТ СН'!$F$11+СВЦЭМ!$D$10+'СЕТ СН'!$F$6-'СЕТ СН'!$F$23</f>
        <v>817.49748920000013</v>
      </c>
    </row>
    <row r="18" spans="1:25" ht="15.75" x14ac:dyDescent="0.2">
      <c r="A18" s="35">
        <f t="shared" si="0"/>
        <v>44081</v>
      </c>
      <c r="B18" s="36">
        <f>SUMIFS(СВЦЭМ!$D$33:$D$776,СВЦЭМ!$A$33:$A$776,$A18,СВЦЭМ!$B$33:$B$776,B$11)+'СЕТ СН'!$F$11+СВЦЭМ!$D$10+'СЕТ СН'!$F$6-'СЕТ СН'!$F$23</f>
        <v>945.59075694000012</v>
      </c>
      <c r="C18" s="36">
        <f>SUMIFS(СВЦЭМ!$D$33:$D$776,СВЦЭМ!$A$33:$A$776,$A18,СВЦЭМ!$B$33:$B$776,C$11)+'СЕТ СН'!$F$11+СВЦЭМ!$D$10+'СЕТ СН'!$F$6-'СЕТ СН'!$F$23</f>
        <v>982.82794904000002</v>
      </c>
      <c r="D18" s="36">
        <f>SUMIFS(СВЦЭМ!$D$33:$D$776,СВЦЭМ!$A$33:$A$776,$A18,СВЦЭМ!$B$33:$B$776,D$11)+'СЕТ СН'!$F$11+СВЦЭМ!$D$10+'СЕТ СН'!$F$6-'СЕТ СН'!$F$23</f>
        <v>997.07171573000005</v>
      </c>
      <c r="E18" s="36">
        <f>SUMIFS(СВЦЭМ!$D$33:$D$776,СВЦЭМ!$A$33:$A$776,$A18,СВЦЭМ!$B$33:$B$776,E$11)+'СЕТ СН'!$F$11+СВЦЭМ!$D$10+'СЕТ СН'!$F$6-'СЕТ СН'!$F$23</f>
        <v>1018.6059545200001</v>
      </c>
      <c r="F18" s="36">
        <f>SUMIFS(СВЦЭМ!$D$33:$D$776,СВЦЭМ!$A$33:$A$776,$A18,СВЦЭМ!$B$33:$B$776,F$11)+'СЕТ СН'!$F$11+СВЦЭМ!$D$10+'СЕТ СН'!$F$6-'СЕТ СН'!$F$23</f>
        <v>1018.3177395500001</v>
      </c>
      <c r="G18" s="36">
        <f>SUMIFS(СВЦЭМ!$D$33:$D$776,СВЦЭМ!$A$33:$A$776,$A18,СВЦЭМ!$B$33:$B$776,G$11)+'СЕТ СН'!$F$11+СВЦЭМ!$D$10+'СЕТ СН'!$F$6-'СЕТ СН'!$F$23</f>
        <v>1008.3545022200001</v>
      </c>
      <c r="H18" s="36">
        <f>SUMIFS(СВЦЭМ!$D$33:$D$776,СВЦЭМ!$A$33:$A$776,$A18,СВЦЭМ!$B$33:$B$776,H$11)+'СЕТ СН'!$F$11+СВЦЭМ!$D$10+'СЕТ СН'!$F$6-'СЕТ СН'!$F$23</f>
        <v>988.3974487700001</v>
      </c>
      <c r="I18" s="36">
        <f>SUMIFS(СВЦЭМ!$D$33:$D$776,СВЦЭМ!$A$33:$A$776,$A18,СВЦЭМ!$B$33:$B$776,I$11)+'СЕТ СН'!$F$11+СВЦЭМ!$D$10+'СЕТ СН'!$F$6-'СЕТ СН'!$F$23</f>
        <v>960.89513986000009</v>
      </c>
      <c r="J18" s="36">
        <f>SUMIFS(СВЦЭМ!$D$33:$D$776,СВЦЭМ!$A$33:$A$776,$A18,СВЦЭМ!$B$33:$B$776,J$11)+'СЕТ СН'!$F$11+СВЦЭМ!$D$10+'СЕТ СН'!$F$6-'СЕТ СН'!$F$23</f>
        <v>925.30117910000013</v>
      </c>
      <c r="K18" s="36">
        <f>SUMIFS(СВЦЭМ!$D$33:$D$776,СВЦЭМ!$A$33:$A$776,$A18,СВЦЭМ!$B$33:$B$776,K$11)+'СЕТ СН'!$F$11+СВЦЭМ!$D$10+'СЕТ СН'!$F$6-'СЕТ СН'!$F$23</f>
        <v>886.22934294000004</v>
      </c>
      <c r="L18" s="36">
        <f>SUMIFS(СВЦЭМ!$D$33:$D$776,СВЦЭМ!$A$33:$A$776,$A18,СВЦЭМ!$B$33:$B$776,L$11)+'СЕТ СН'!$F$11+СВЦЭМ!$D$10+'СЕТ СН'!$F$6-'СЕТ СН'!$F$23</f>
        <v>871.57656138000004</v>
      </c>
      <c r="M18" s="36">
        <f>SUMIFS(СВЦЭМ!$D$33:$D$776,СВЦЭМ!$A$33:$A$776,$A18,СВЦЭМ!$B$33:$B$776,M$11)+'СЕТ СН'!$F$11+СВЦЭМ!$D$10+'СЕТ СН'!$F$6-'СЕТ СН'!$F$23</f>
        <v>835.37026738000009</v>
      </c>
      <c r="N18" s="36">
        <f>SUMIFS(СВЦЭМ!$D$33:$D$776,СВЦЭМ!$A$33:$A$776,$A18,СВЦЭМ!$B$33:$B$776,N$11)+'СЕТ СН'!$F$11+СВЦЭМ!$D$10+'СЕТ СН'!$F$6-'СЕТ СН'!$F$23</f>
        <v>801.64988781000011</v>
      </c>
      <c r="O18" s="36">
        <f>SUMIFS(СВЦЭМ!$D$33:$D$776,СВЦЭМ!$A$33:$A$776,$A18,СВЦЭМ!$B$33:$B$776,O$11)+'СЕТ СН'!$F$11+СВЦЭМ!$D$10+'СЕТ СН'!$F$6-'СЕТ СН'!$F$23</f>
        <v>796.97753782000007</v>
      </c>
      <c r="P18" s="36">
        <f>SUMIFS(СВЦЭМ!$D$33:$D$776,СВЦЭМ!$A$33:$A$776,$A18,СВЦЭМ!$B$33:$B$776,P$11)+'СЕТ СН'!$F$11+СВЦЭМ!$D$10+'СЕТ СН'!$F$6-'СЕТ СН'!$F$23</f>
        <v>793.69115384000008</v>
      </c>
      <c r="Q18" s="36">
        <f>SUMIFS(СВЦЭМ!$D$33:$D$776,СВЦЭМ!$A$33:$A$776,$A18,СВЦЭМ!$B$33:$B$776,Q$11)+'СЕТ СН'!$F$11+СВЦЭМ!$D$10+'СЕТ СН'!$F$6-'СЕТ СН'!$F$23</f>
        <v>790.79584574000012</v>
      </c>
      <c r="R18" s="36">
        <f>SUMIFS(СВЦЭМ!$D$33:$D$776,СВЦЭМ!$A$33:$A$776,$A18,СВЦЭМ!$B$33:$B$776,R$11)+'СЕТ СН'!$F$11+СВЦЭМ!$D$10+'СЕТ СН'!$F$6-'СЕТ СН'!$F$23</f>
        <v>788.51435095000011</v>
      </c>
      <c r="S18" s="36">
        <f>SUMIFS(СВЦЭМ!$D$33:$D$776,СВЦЭМ!$A$33:$A$776,$A18,СВЦЭМ!$B$33:$B$776,S$11)+'СЕТ СН'!$F$11+СВЦЭМ!$D$10+'СЕТ СН'!$F$6-'СЕТ СН'!$F$23</f>
        <v>795.73058549000007</v>
      </c>
      <c r="T18" s="36">
        <f>SUMIFS(СВЦЭМ!$D$33:$D$776,СВЦЭМ!$A$33:$A$776,$A18,СВЦЭМ!$B$33:$B$776,T$11)+'СЕТ СН'!$F$11+СВЦЭМ!$D$10+'СЕТ СН'!$F$6-'СЕТ СН'!$F$23</f>
        <v>802.14108961000011</v>
      </c>
      <c r="U18" s="36">
        <f>SUMIFS(СВЦЭМ!$D$33:$D$776,СВЦЭМ!$A$33:$A$776,$A18,СВЦЭМ!$B$33:$B$776,U$11)+'СЕТ СН'!$F$11+СВЦЭМ!$D$10+'СЕТ СН'!$F$6-'СЕТ СН'!$F$23</f>
        <v>804.21330083000009</v>
      </c>
      <c r="V18" s="36">
        <f>SUMIFS(СВЦЭМ!$D$33:$D$776,СВЦЭМ!$A$33:$A$776,$A18,СВЦЭМ!$B$33:$B$776,V$11)+'СЕТ СН'!$F$11+СВЦЭМ!$D$10+'СЕТ СН'!$F$6-'СЕТ СН'!$F$23</f>
        <v>804.9571500400001</v>
      </c>
      <c r="W18" s="36">
        <f>SUMIFS(СВЦЭМ!$D$33:$D$776,СВЦЭМ!$A$33:$A$776,$A18,СВЦЭМ!$B$33:$B$776,W$11)+'СЕТ СН'!$F$11+СВЦЭМ!$D$10+'СЕТ СН'!$F$6-'СЕТ СН'!$F$23</f>
        <v>806.59444148000011</v>
      </c>
      <c r="X18" s="36">
        <f>SUMIFS(СВЦЭМ!$D$33:$D$776,СВЦЭМ!$A$33:$A$776,$A18,СВЦЭМ!$B$33:$B$776,X$11)+'СЕТ СН'!$F$11+СВЦЭМ!$D$10+'СЕТ СН'!$F$6-'СЕТ СН'!$F$23</f>
        <v>795.78748254000004</v>
      </c>
      <c r="Y18" s="36">
        <f>SUMIFS(СВЦЭМ!$D$33:$D$776,СВЦЭМ!$A$33:$A$776,$A18,СВЦЭМ!$B$33:$B$776,Y$11)+'СЕТ СН'!$F$11+СВЦЭМ!$D$10+'СЕТ СН'!$F$6-'СЕТ СН'!$F$23</f>
        <v>884.75436108000008</v>
      </c>
    </row>
    <row r="19" spans="1:25" ht="15.75" x14ac:dyDescent="0.2">
      <c r="A19" s="35">
        <f t="shared" si="0"/>
        <v>44082</v>
      </c>
      <c r="B19" s="36">
        <f>SUMIFS(СВЦЭМ!$D$33:$D$776,СВЦЭМ!$A$33:$A$776,$A19,СВЦЭМ!$B$33:$B$776,B$11)+'СЕТ СН'!$F$11+СВЦЭМ!$D$10+'СЕТ СН'!$F$6-'СЕТ СН'!$F$23</f>
        <v>919.44896382000013</v>
      </c>
      <c r="C19" s="36">
        <f>SUMIFS(СВЦЭМ!$D$33:$D$776,СВЦЭМ!$A$33:$A$776,$A19,СВЦЭМ!$B$33:$B$776,C$11)+'СЕТ СН'!$F$11+СВЦЭМ!$D$10+'СЕТ СН'!$F$6-'СЕТ СН'!$F$23</f>
        <v>966.36707029000013</v>
      </c>
      <c r="D19" s="36">
        <f>SUMIFS(СВЦЭМ!$D$33:$D$776,СВЦЭМ!$A$33:$A$776,$A19,СВЦЭМ!$B$33:$B$776,D$11)+'СЕТ СН'!$F$11+СВЦЭМ!$D$10+'СЕТ СН'!$F$6-'СЕТ СН'!$F$23</f>
        <v>1021.3790514900001</v>
      </c>
      <c r="E19" s="36">
        <f>SUMIFS(СВЦЭМ!$D$33:$D$776,СВЦЭМ!$A$33:$A$776,$A19,СВЦЭМ!$B$33:$B$776,E$11)+'СЕТ СН'!$F$11+СВЦЭМ!$D$10+'СЕТ СН'!$F$6-'СЕТ СН'!$F$23</f>
        <v>1043.98817003</v>
      </c>
      <c r="F19" s="36">
        <f>SUMIFS(СВЦЭМ!$D$33:$D$776,СВЦЭМ!$A$33:$A$776,$A19,СВЦЭМ!$B$33:$B$776,F$11)+'СЕТ СН'!$F$11+СВЦЭМ!$D$10+'СЕТ СН'!$F$6-'СЕТ СН'!$F$23</f>
        <v>1011.8404043800001</v>
      </c>
      <c r="G19" s="36">
        <f>SUMIFS(СВЦЭМ!$D$33:$D$776,СВЦЭМ!$A$33:$A$776,$A19,СВЦЭМ!$B$33:$B$776,G$11)+'СЕТ СН'!$F$11+СВЦЭМ!$D$10+'СЕТ СН'!$F$6-'СЕТ СН'!$F$23</f>
        <v>974.38284321000003</v>
      </c>
      <c r="H19" s="36">
        <f>SUMIFS(СВЦЭМ!$D$33:$D$776,СВЦЭМ!$A$33:$A$776,$A19,СВЦЭМ!$B$33:$B$776,H$11)+'СЕТ СН'!$F$11+СВЦЭМ!$D$10+'СЕТ СН'!$F$6-'СЕТ СН'!$F$23</f>
        <v>927.84080777000008</v>
      </c>
      <c r="I19" s="36">
        <f>SUMIFS(СВЦЭМ!$D$33:$D$776,СВЦЭМ!$A$33:$A$776,$A19,СВЦЭМ!$B$33:$B$776,I$11)+'СЕТ СН'!$F$11+СВЦЭМ!$D$10+'СЕТ СН'!$F$6-'СЕТ СН'!$F$23</f>
        <v>897.29064428000004</v>
      </c>
      <c r="J19" s="36">
        <f>SUMIFS(СВЦЭМ!$D$33:$D$776,СВЦЭМ!$A$33:$A$776,$A19,СВЦЭМ!$B$33:$B$776,J$11)+'СЕТ СН'!$F$11+СВЦЭМ!$D$10+'СЕТ СН'!$F$6-'СЕТ СН'!$F$23</f>
        <v>844.51873783000008</v>
      </c>
      <c r="K19" s="36">
        <f>SUMIFS(СВЦЭМ!$D$33:$D$776,СВЦЭМ!$A$33:$A$776,$A19,СВЦЭМ!$B$33:$B$776,K$11)+'СЕТ СН'!$F$11+СВЦЭМ!$D$10+'СЕТ СН'!$F$6-'СЕТ СН'!$F$23</f>
        <v>843.74918867000008</v>
      </c>
      <c r="L19" s="36">
        <f>SUMIFS(СВЦЭМ!$D$33:$D$776,СВЦЭМ!$A$33:$A$776,$A19,СВЦЭМ!$B$33:$B$776,L$11)+'СЕТ СН'!$F$11+СВЦЭМ!$D$10+'СЕТ СН'!$F$6-'СЕТ СН'!$F$23</f>
        <v>802.40032663000011</v>
      </c>
      <c r="M19" s="36">
        <f>SUMIFS(СВЦЭМ!$D$33:$D$776,СВЦЭМ!$A$33:$A$776,$A19,СВЦЭМ!$B$33:$B$776,M$11)+'СЕТ СН'!$F$11+СВЦЭМ!$D$10+'СЕТ СН'!$F$6-'СЕТ СН'!$F$23</f>
        <v>789.43273894000004</v>
      </c>
      <c r="N19" s="36">
        <f>SUMIFS(СВЦЭМ!$D$33:$D$776,СВЦЭМ!$A$33:$A$776,$A19,СВЦЭМ!$B$33:$B$776,N$11)+'СЕТ СН'!$F$11+СВЦЭМ!$D$10+'СЕТ СН'!$F$6-'СЕТ СН'!$F$23</f>
        <v>722.29794227000002</v>
      </c>
      <c r="O19" s="36">
        <f>SUMIFS(СВЦЭМ!$D$33:$D$776,СВЦЭМ!$A$33:$A$776,$A19,СВЦЭМ!$B$33:$B$776,O$11)+'СЕТ СН'!$F$11+СВЦЭМ!$D$10+'СЕТ СН'!$F$6-'СЕТ СН'!$F$23</f>
        <v>712.28204395000012</v>
      </c>
      <c r="P19" s="36">
        <f>SUMIFS(СВЦЭМ!$D$33:$D$776,СВЦЭМ!$A$33:$A$776,$A19,СВЦЭМ!$B$33:$B$776,P$11)+'СЕТ СН'!$F$11+СВЦЭМ!$D$10+'СЕТ СН'!$F$6-'СЕТ СН'!$F$23</f>
        <v>713.01959549000003</v>
      </c>
      <c r="Q19" s="36">
        <f>SUMIFS(СВЦЭМ!$D$33:$D$776,СВЦЭМ!$A$33:$A$776,$A19,СВЦЭМ!$B$33:$B$776,Q$11)+'СЕТ СН'!$F$11+СВЦЭМ!$D$10+'СЕТ СН'!$F$6-'СЕТ СН'!$F$23</f>
        <v>718.61822444000006</v>
      </c>
      <c r="R19" s="36">
        <f>SUMIFS(СВЦЭМ!$D$33:$D$776,СВЦЭМ!$A$33:$A$776,$A19,СВЦЭМ!$B$33:$B$776,R$11)+'СЕТ СН'!$F$11+СВЦЭМ!$D$10+'СЕТ СН'!$F$6-'СЕТ СН'!$F$23</f>
        <v>701.43188317000011</v>
      </c>
      <c r="S19" s="36">
        <f>SUMIFS(СВЦЭМ!$D$33:$D$776,СВЦЭМ!$A$33:$A$776,$A19,СВЦЭМ!$B$33:$B$776,S$11)+'СЕТ СН'!$F$11+СВЦЭМ!$D$10+'СЕТ СН'!$F$6-'СЕТ СН'!$F$23</f>
        <v>718.49227639000003</v>
      </c>
      <c r="T19" s="36">
        <f>SUMIFS(СВЦЭМ!$D$33:$D$776,СВЦЭМ!$A$33:$A$776,$A19,СВЦЭМ!$B$33:$B$776,T$11)+'СЕТ СН'!$F$11+СВЦЭМ!$D$10+'СЕТ СН'!$F$6-'СЕТ СН'!$F$23</f>
        <v>727.58897145000003</v>
      </c>
      <c r="U19" s="36">
        <f>SUMIFS(СВЦЭМ!$D$33:$D$776,СВЦЭМ!$A$33:$A$776,$A19,СВЦЭМ!$B$33:$B$776,U$11)+'СЕТ СН'!$F$11+СВЦЭМ!$D$10+'СЕТ СН'!$F$6-'СЕТ СН'!$F$23</f>
        <v>739.27489429000002</v>
      </c>
      <c r="V19" s="36">
        <f>SUMIFS(СВЦЭМ!$D$33:$D$776,СВЦЭМ!$A$33:$A$776,$A19,СВЦЭМ!$B$33:$B$776,V$11)+'СЕТ СН'!$F$11+СВЦЭМ!$D$10+'СЕТ СН'!$F$6-'СЕТ СН'!$F$23</f>
        <v>751.81746646000011</v>
      </c>
      <c r="W19" s="36">
        <f>SUMIFS(СВЦЭМ!$D$33:$D$776,СВЦЭМ!$A$33:$A$776,$A19,СВЦЭМ!$B$33:$B$776,W$11)+'СЕТ СН'!$F$11+СВЦЭМ!$D$10+'СЕТ СН'!$F$6-'СЕТ СН'!$F$23</f>
        <v>747.7465658000001</v>
      </c>
      <c r="X19" s="36">
        <f>SUMIFS(СВЦЭМ!$D$33:$D$776,СВЦЭМ!$A$33:$A$776,$A19,СВЦЭМ!$B$33:$B$776,X$11)+'СЕТ СН'!$F$11+СВЦЭМ!$D$10+'СЕТ СН'!$F$6-'СЕТ СН'!$F$23</f>
        <v>750.41894606000005</v>
      </c>
      <c r="Y19" s="36">
        <f>SUMIFS(СВЦЭМ!$D$33:$D$776,СВЦЭМ!$A$33:$A$776,$A19,СВЦЭМ!$B$33:$B$776,Y$11)+'СЕТ СН'!$F$11+СВЦЭМ!$D$10+'СЕТ СН'!$F$6-'СЕТ СН'!$F$23</f>
        <v>844.13454380000007</v>
      </c>
    </row>
    <row r="20" spans="1:25" ht="15.75" x14ac:dyDescent="0.2">
      <c r="A20" s="35">
        <f t="shared" si="0"/>
        <v>44083</v>
      </c>
      <c r="B20" s="36">
        <f>SUMIFS(СВЦЭМ!$D$33:$D$776,СВЦЭМ!$A$33:$A$776,$A20,СВЦЭМ!$B$33:$B$776,B$11)+'СЕТ СН'!$F$11+СВЦЭМ!$D$10+'СЕТ СН'!$F$6-'СЕТ СН'!$F$23</f>
        <v>924.60700851000013</v>
      </c>
      <c r="C20" s="36">
        <f>SUMIFS(СВЦЭМ!$D$33:$D$776,СВЦЭМ!$A$33:$A$776,$A20,СВЦЭМ!$B$33:$B$776,C$11)+'СЕТ СН'!$F$11+СВЦЭМ!$D$10+'СЕТ СН'!$F$6-'СЕТ СН'!$F$23</f>
        <v>959.41651115000002</v>
      </c>
      <c r="D20" s="36">
        <f>SUMIFS(СВЦЭМ!$D$33:$D$776,СВЦЭМ!$A$33:$A$776,$A20,СВЦЭМ!$B$33:$B$776,D$11)+'СЕТ СН'!$F$11+СВЦЭМ!$D$10+'СЕТ СН'!$F$6-'СЕТ СН'!$F$23</f>
        <v>993.37703919000012</v>
      </c>
      <c r="E20" s="36">
        <f>SUMIFS(СВЦЭМ!$D$33:$D$776,СВЦЭМ!$A$33:$A$776,$A20,СВЦЭМ!$B$33:$B$776,E$11)+'СЕТ СН'!$F$11+СВЦЭМ!$D$10+'СЕТ СН'!$F$6-'СЕТ СН'!$F$23</f>
        <v>1007.4428638700001</v>
      </c>
      <c r="F20" s="36">
        <f>SUMIFS(СВЦЭМ!$D$33:$D$776,СВЦЭМ!$A$33:$A$776,$A20,СВЦЭМ!$B$33:$B$776,F$11)+'СЕТ СН'!$F$11+СВЦЭМ!$D$10+'СЕТ СН'!$F$6-'СЕТ СН'!$F$23</f>
        <v>983.25606316000005</v>
      </c>
      <c r="G20" s="36">
        <f>SUMIFS(СВЦЭМ!$D$33:$D$776,СВЦЭМ!$A$33:$A$776,$A20,СВЦЭМ!$B$33:$B$776,G$11)+'СЕТ СН'!$F$11+СВЦЭМ!$D$10+'СЕТ СН'!$F$6-'СЕТ СН'!$F$23</f>
        <v>971.54893111000013</v>
      </c>
      <c r="H20" s="36">
        <f>SUMIFS(СВЦЭМ!$D$33:$D$776,СВЦЭМ!$A$33:$A$776,$A20,СВЦЭМ!$B$33:$B$776,H$11)+'СЕТ СН'!$F$11+СВЦЭМ!$D$10+'СЕТ СН'!$F$6-'СЕТ СН'!$F$23</f>
        <v>947.04383145000008</v>
      </c>
      <c r="I20" s="36">
        <f>SUMIFS(СВЦЭМ!$D$33:$D$776,СВЦЭМ!$A$33:$A$776,$A20,СВЦЭМ!$B$33:$B$776,I$11)+'СЕТ СН'!$F$11+СВЦЭМ!$D$10+'СЕТ СН'!$F$6-'СЕТ СН'!$F$23</f>
        <v>938.44761265000011</v>
      </c>
      <c r="J20" s="36">
        <f>SUMIFS(СВЦЭМ!$D$33:$D$776,СВЦЭМ!$A$33:$A$776,$A20,СВЦЭМ!$B$33:$B$776,J$11)+'СЕТ СН'!$F$11+СВЦЭМ!$D$10+'СЕТ СН'!$F$6-'СЕТ СН'!$F$23</f>
        <v>890.69669367000006</v>
      </c>
      <c r="K20" s="36">
        <f>SUMIFS(СВЦЭМ!$D$33:$D$776,СВЦЭМ!$A$33:$A$776,$A20,СВЦЭМ!$B$33:$B$776,K$11)+'СЕТ СН'!$F$11+СВЦЭМ!$D$10+'СЕТ СН'!$F$6-'СЕТ СН'!$F$23</f>
        <v>880.32950247000008</v>
      </c>
      <c r="L20" s="36">
        <f>SUMIFS(СВЦЭМ!$D$33:$D$776,СВЦЭМ!$A$33:$A$776,$A20,СВЦЭМ!$B$33:$B$776,L$11)+'СЕТ СН'!$F$11+СВЦЭМ!$D$10+'СЕТ СН'!$F$6-'СЕТ СН'!$F$23</f>
        <v>862.86210731000006</v>
      </c>
      <c r="M20" s="36">
        <f>SUMIFS(СВЦЭМ!$D$33:$D$776,СВЦЭМ!$A$33:$A$776,$A20,СВЦЭМ!$B$33:$B$776,M$11)+'СЕТ СН'!$F$11+СВЦЭМ!$D$10+'СЕТ СН'!$F$6-'СЕТ СН'!$F$23</f>
        <v>804.06480628000008</v>
      </c>
      <c r="N20" s="36">
        <f>SUMIFS(СВЦЭМ!$D$33:$D$776,СВЦЭМ!$A$33:$A$776,$A20,СВЦЭМ!$B$33:$B$776,N$11)+'СЕТ СН'!$F$11+СВЦЭМ!$D$10+'СЕТ СН'!$F$6-'СЕТ СН'!$F$23</f>
        <v>741.57263825000007</v>
      </c>
      <c r="O20" s="36">
        <f>SUMIFS(СВЦЭМ!$D$33:$D$776,СВЦЭМ!$A$33:$A$776,$A20,СВЦЭМ!$B$33:$B$776,O$11)+'СЕТ СН'!$F$11+СВЦЭМ!$D$10+'СЕТ СН'!$F$6-'СЕТ СН'!$F$23</f>
        <v>739.21782067000004</v>
      </c>
      <c r="P20" s="36">
        <f>SUMIFS(СВЦЭМ!$D$33:$D$776,СВЦЭМ!$A$33:$A$776,$A20,СВЦЭМ!$B$33:$B$776,P$11)+'СЕТ СН'!$F$11+СВЦЭМ!$D$10+'СЕТ СН'!$F$6-'СЕТ СН'!$F$23</f>
        <v>740.4995122900001</v>
      </c>
      <c r="Q20" s="36">
        <f>SUMIFS(СВЦЭМ!$D$33:$D$776,СВЦЭМ!$A$33:$A$776,$A20,СВЦЭМ!$B$33:$B$776,Q$11)+'СЕТ СН'!$F$11+СВЦЭМ!$D$10+'СЕТ СН'!$F$6-'СЕТ СН'!$F$23</f>
        <v>745.95430634000013</v>
      </c>
      <c r="R20" s="36">
        <f>SUMIFS(СВЦЭМ!$D$33:$D$776,СВЦЭМ!$A$33:$A$776,$A20,СВЦЭМ!$B$33:$B$776,R$11)+'СЕТ СН'!$F$11+СВЦЭМ!$D$10+'СЕТ СН'!$F$6-'СЕТ СН'!$F$23</f>
        <v>734.96072528000002</v>
      </c>
      <c r="S20" s="36">
        <f>SUMIFS(СВЦЭМ!$D$33:$D$776,СВЦЭМ!$A$33:$A$776,$A20,СВЦЭМ!$B$33:$B$776,S$11)+'СЕТ СН'!$F$11+СВЦЭМ!$D$10+'СЕТ СН'!$F$6-'СЕТ СН'!$F$23</f>
        <v>734.65114812000013</v>
      </c>
      <c r="T20" s="36">
        <f>SUMIFS(СВЦЭМ!$D$33:$D$776,СВЦЭМ!$A$33:$A$776,$A20,СВЦЭМ!$B$33:$B$776,T$11)+'СЕТ СН'!$F$11+СВЦЭМ!$D$10+'СЕТ СН'!$F$6-'СЕТ СН'!$F$23</f>
        <v>740.67222699000013</v>
      </c>
      <c r="U20" s="36">
        <f>SUMIFS(СВЦЭМ!$D$33:$D$776,СВЦЭМ!$A$33:$A$776,$A20,СВЦЭМ!$B$33:$B$776,U$11)+'СЕТ СН'!$F$11+СВЦЭМ!$D$10+'СЕТ СН'!$F$6-'СЕТ СН'!$F$23</f>
        <v>756.04363908000005</v>
      </c>
      <c r="V20" s="36">
        <f>SUMIFS(СВЦЭМ!$D$33:$D$776,СВЦЭМ!$A$33:$A$776,$A20,СВЦЭМ!$B$33:$B$776,V$11)+'СЕТ СН'!$F$11+СВЦЭМ!$D$10+'СЕТ СН'!$F$6-'СЕТ СН'!$F$23</f>
        <v>752.20560530000012</v>
      </c>
      <c r="W20" s="36">
        <f>SUMIFS(СВЦЭМ!$D$33:$D$776,СВЦЭМ!$A$33:$A$776,$A20,СВЦЭМ!$B$33:$B$776,W$11)+'СЕТ СН'!$F$11+СВЦЭМ!$D$10+'СЕТ СН'!$F$6-'СЕТ СН'!$F$23</f>
        <v>747.03174425000009</v>
      </c>
      <c r="X20" s="36">
        <f>SUMIFS(СВЦЭМ!$D$33:$D$776,СВЦЭМ!$A$33:$A$776,$A20,СВЦЭМ!$B$33:$B$776,X$11)+'СЕТ СН'!$F$11+СВЦЭМ!$D$10+'СЕТ СН'!$F$6-'СЕТ СН'!$F$23</f>
        <v>768.59582806000003</v>
      </c>
      <c r="Y20" s="36">
        <f>SUMIFS(СВЦЭМ!$D$33:$D$776,СВЦЭМ!$A$33:$A$776,$A20,СВЦЭМ!$B$33:$B$776,Y$11)+'СЕТ СН'!$F$11+СВЦЭМ!$D$10+'СЕТ СН'!$F$6-'СЕТ СН'!$F$23</f>
        <v>868.30146886000011</v>
      </c>
    </row>
    <row r="21" spans="1:25" ht="15.75" x14ac:dyDescent="0.2">
      <c r="A21" s="35">
        <f t="shared" si="0"/>
        <v>44084</v>
      </c>
      <c r="B21" s="36">
        <f>SUMIFS(СВЦЭМ!$D$33:$D$776,СВЦЭМ!$A$33:$A$776,$A21,СВЦЭМ!$B$33:$B$776,B$11)+'СЕТ СН'!$F$11+СВЦЭМ!$D$10+'СЕТ СН'!$F$6-'СЕТ СН'!$F$23</f>
        <v>886.4184618700001</v>
      </c>
      <c r="C21" s="36">
        <f>SUMIFS(СВЦЭМ!$D$33:$D$776,СВЦЭМ!$A$33:$A$776,$A21,СВЦЭМ!$B$33:$B$776,C$11)+'СЕТ СН'!$F$11+СВЦЭМ!$D$10+'СЕТ СН'!$F$6-'СЕТ СН'!$F$23</f>
        <v>935.84867314000007</v>
      </c>
      <c r="D21" s="36">
        <f>SUMIFS(СВЦЭМ!$D$33:$D$776,СВЦЭМ!$A$33:$A$776,$A21,СВЦЭМ!$B$33:$B$776,D$11)+'СЕТ СН'!$F$11+СВЦЭМ!$D$10+'СЕТ СН'!$F$6-'СЕТ СН'!$F$23</f>
        <v>957.47516063000012</v>
      </c>
      <c r="E21" s="36">
        <f>SUMIFS(СВЦЭМ!$D$33:$D$776,СВЦЭМ!$A$33:$A$776,$A21,СВЦЭМ!$B$33:$B$776,E$11)+'СЕТ СН'!$F$11+СВЦЭМ!$D$10+'СЕТ СН'!$F$6-'СЕТ СН'!$F$23</f>
        <v>967.46188339000003</v>
      </c>
      <c r="F21" s="36">
        <f>SUMIFS(СВЦЭМ!$D$33:$D$776,СВЦЭМ!$A$33:$A$776,$A21,СВЦЭМ!$B$33:$B$776,F$11)+'СЕТ СН'!$F$11+СВЦЭМ!$D$10+'СЕТ СН'!$F$6-'СЕТ СН'!$F$23</f>
        <v>969.14946107000003</v>
      </c>
      <c r="G21" s="36">
        <f>SUMIFS(СВЦЭМ!$D$33:$D$776,СВЦЭМ!$A$33:$A$776,$A21,СВЦЭМ!$B$33:$B$776,G$11)+'СЕТ СН'!$F$11+СВЦЭМ!$D$10+'СЕТ СН'!$F$6-'СЕТ СН'!$F$23</f>
        <v>947.32940594000013</v>
      </c>
      <c r="H21" s="36">
        <f>SUMIFS(СВЦЭМ!$D$33:$D$776,СВЦЭМ!$A$33:$A$776,$A21,СВЦЭМ!$B$33:$B$776,H$11)+'СЕТ СН'!$F$11+СВЦЭМ!$D$10+'СЕТ СН'!$F$6-'СЕТ СН'!$F$23</f>
        <v>900.33727657000009</v>
      </c>
      <c r="I21" s="36">
        <f>SUMIFS(СВЦЭМ!$D$33:$D$776,СВЦЭМ!$A$33:$A$776,$A21,СВЦЭМ!$B$33:$B$776,I$11)+'СЕТ СН'!$F$11+СВЦЭМ!$D$10+'СЕТ СН'!$F$6-'СЕТ СН'!$F$23</f>
        <v>856.85296557000004</v>
      </c>
      <c r="J21" s="36">
        <f>SUMIFS(СВЦЭМ!$D$33:$D$776,СВЦЭМ!$A$33:$A$776,$A21,СВЦЭМ!$B$33:$B$776,J$11)+'СЕТ СН'!$F$11+СВЦЭМ!$D$10+'СЕТ СН'!$F$6-'СЕТ СН'!$F$23</f>
        <v>836.01108961000011</v>
      </c>
      <c r="K21" s="36">
        <f>SUMIFS(СВЦЭМ!$D$33:$D$776,СВЦЭМ!$A$33:$A$776,$A21,СВЦЭМ!$B$33:$B$776,K$11)+'СЕТ СН'!$F$11+СВЦЭМ!$D$10+'СЕТ СН'!$F$6-'СЕТ СН'!$F$23</f>
        <v>843.82469349000007</v>
      </c>
      <c r="L21" s="36">
        <f>SUMIFS(СВЦЭМ!$D$33:$D$776,СВЦЭМ!$A$33:$A$776,$A21,СВЦЭМ!$B$33:$B$776,L$11)+'СЕТ СН'!$F$11+СВЦЭМ!$D$10+'СЕТ СН'!$F$6-'СЕТ СН'!$F$23</f>
        <v>849.38899918000004</v>
      </c>
      <c r="M21" s="36">
        <f>SUMIFS(СВЦЭМ!$D$33:$D$776,СВЦЭМ!$A$33:$A$776,$A21,СВЦЭМ!$B$33:$B$776,M$11)+'СЕТ СН'!$F$11+СВЦЭМ!$D$10+'СЕТ СН'!$F$6-'СЕТ СН'!$F$23</f>
        <v>802.84947839000006</v>
      </c>
      <c r="N21" s="36">
        <f>SUMIFS(СВЦЭМ!$D$33:$D$776,СВЦЭМ!$A$33:$A$776,$A21,СВЦЭМ!$B$33:$B$776,N$11)+'СЕТ СН'!$F$11+СВЦЭМ!$D$10+'СЕТ СН'!$F$6-'СЕТ СН'!$F$23</f>
        <v>724.7116805500001</v>
      </c>
      <c r="O21" s="36">
        <f>SUMIFS(СВЦЭМ!$D$33:$D$776,СВЦЭМ!$A$33:$A$776,$A21,СВЦЭМ!$B$33:$B$776,O$11)+'СЕТ СН'!$F$11+СВЦЭМ!$D$10+'СЕТ СН'!$F$6-'СЕТ СН'!$F$23</f>
        <v>711.12174315000004</v>
      </c>
      <c r="P21" s="36">
        <f>SUMIFS(СВЦЭМ!$D$33:$D$776,СВЦЭМ!$A$33:$A$776,$A21,СВЦЭМ!$B$33:$B$776,P$11)+'СЕТ СН'!$F$11+СВЦЭМ!$D$10+'СЕТ СН'!$F$6-'СЕТ СН'!$F$23</f>
        <v>713.00353211000004</v>
      </c>
      <c r="Q21" s="36">
        <f>SUMIFS(СВЦЭМ!$D$33:$D$776,СВЦЭМ!$A$33:$A$776,$A21,СВЦЭМ!$B$33:$B$776,Q$11)+'СЕТ СН'!$F$11+СВЦЭМ!$D$10+'СЕТ СН'!$F$6-'СЕТ СН'!$F$23</f>
        <v>720.25092228000005</v>
      </c>
      <c r="R21" s="36">
        <f>SUMIFS(СВЦЭМ!$D$33:$D$776,СВЦЭМ!$A$33:$A$776,$A21,СВЦЭМ!$B$33:$B$776,R$11)+'СЕТ СН'!$F$11+СВЦЭМ!$D$10+'СЕТ СН'!$F$6-'СЕТ СН'!$F$23</f>
        <v>711.77946568000004</v>
      </c>
      <c r="S21" s="36">
        <f>SUMIFS(СВЦЭМ!$D$33:$D$776,СВЦЭМ!$A$33:$A$776,$A21,СВЦЭМ!$B$33:$B$776,S$11)+'СЕТ СН'!$F$11+СВЦЭМ!$D$10+'СЕТ СН'!$F$6-'СЕТ СН'!$F$23</f>
        <v>706.94258817000002</v>
      </c>
      <c r="T21" s="36">
        <f>SUMIFS(СВЦЭМ!$D$33:$D$776,СВЦЭМ!$A$33:$A$776,$A21,СВЦЭМ!$B$33:$B$776,T$11)+'СЕТ СН'!$F$11+СВЦЭМ!$D$10+'СЕТ СН'!$F$6-'СЕТ СН'!$F$23</f>
        <v>709.59520295000004</v>
      </c>
      <c r="U21" s="36">
        <f>SUMIFS(СВЦЭМ!$D$33:$D$776,СВЦЭМ!$A$33:$A$776,$A21,СВЦЭМ!$B$33:$B$776,U$11)+'СЕТ СН'!$F$11+СВЦЭМ!$D$10+'СЕТ СН'!$F$6-'СЕТ СН'!$F$23</f>
        <v>728.99651390000008</v>
      </c>
      <c r="V21" s="36">
        <f>SUMIFS(СВЦЭМ!$D$33:$D$776,СВЦЭМ!$A$33:$A$776,$A21,СВЦЭМ!$B$33:$B$776,V$11)+'СЕТ СН'!$F$11+СВЦЭМ!$D$10+'СЕТ СН'!$F$6-'СЕТ СН'!$F$23</f>
        <v>741.84725164000008</v>
      </c>
      <c r="W21" s="36">
        <f>SUMIFS(СВЦЭМ!$D$33:$D$776,СВЦЭМ!$A$33:$A$776,$A21,СВЦЭМ!$B$33:$B$776,W$11)+'СЕТ СН'!$F$11+СВЦЭМ!$D$10+'СЕТ СН'!$F$6-'СЕТ СН'!$F$23</f>
        <v>732.89253306000012</v>
      </c>
      <c r="X21" s="36">
        <f>SUMIFS(СВЦЭМ!$D$33:$D$776,СВЦЭМ!$A$33:$A$776,$A21,СВЦЭМ!$B$33:$B$776,X$11)+'СЕТ СН'!$F$11+СВЦЭМ!$D$10+'СЕТ СН'!$F$6-'СЕТ СН'!$F$23</f>
        <v>746.7065894000001</v>
      </c>
      <c r="Y21" s="36">
        <f>SUMIFS(СВЦЭМ!$D$33:$D$776,СВЦЭМ!$A$33:$A$776,$A21,СВЦЭМ!$B$33:$B$776,Y$11)+'СЕТ СН'!$F$11+СВЦЭМ!$D$10+'СЕТ СН'!$F$6-'СЕТ СН'!$F$23</f>
        <v>833.29104546000008</v>
      </c>
    </row>
    <row r="22" spans="1:25" ht="15.75" x14ac:dyDescent="0.2">
      <c r="A22" s="35">
        <f t="shared" si="0"/>
        <v>44085</v>
      </c>
      <c r="B22" s="36">
        <f>SUMIFS(СВЦЭМ!$D$33:$D$776,СВЦЭМ!$A$33:$A$776,$A22,СВЦЭМ!$B$33:$B$776,B$11)+'СЕТ СН'!$F$11+СВЦЭМ!$D$10+'СЕТ СН'!$F$6-'СЕТ СН'!$F$23</f>
        <v>893.84131079000008</v>
      </c>
      <c r="C22" s="36">
        <f>SUMIFS(СВЦЭМ!$D$33:$D$776,СВЦЭМ!$A$33:$A$776,$A22,СВЦЭМ!$B$33:$B$776,C$11)+'СЕТ СН'!$F$11+СВЦЭМ!$D$10+'СЕТ СН'!$F$6-'СЕТ СН'!$F$23</f>
        <v>914.52630170000009</v>
      </c>
      <c r="D22" s="36">
        <f>SUMIFS(СВЦЭМ!$D$33:$D$776,СВЦЭМ!$A$33:$A$776,$A22,СВЦЭМ!$B$33:$B$776,D$11)+'СЕТ СН'!$F$11+СВЦЭМ!$D$10+'СЕТ СН'!$F$6-'СЕТ СН'!$F$23</f>
        <v>927.67094737000002</v>
      </c>
      <c r="E22" s="36">
        <f>SUMIFS(СВЦЭМ!$D$33:$D$776,СВЦЭМ!$A$33:$A$776,$A22,СВЦЭМ!$B$33:$B$776,E$11)+'СЕТ СН'!$F$11+СВЦЭМ!$D$10+'СЕТ СН'!$F$6-'СЕТ СН'!$F$23</f>
        <v>951.57539318000011</v>
      </c>
      <c r="F22" s="36">
        <f>SUMIFS(СВЦЭМ!$D$33:$D$776,СВЦЭМ!$A$33:$A$776,$A22,СВЦЭМ!$B$33:$B$776,F$11)+'СЕТ СН'!$F$11+СВЦЭМ!$D$10+'СЕТ СН'!$F$6-'СЕТ СН'!$F$23</f>
        <v>955.99856226000009</v>
      </c>
      <c r="G22" s="36">
        <f>SUMIFS(СВЦЭМ!$D$33:$D$776,СВЦЭМ!$A$33:$A$776,$A22,СВЦЭМ!$B$33:$B$776,G$11)+'СЕТ СН'!$F$11+СВЦЭМ!$D$10+'СЕТ СН'!$F$6-'СЕТ СН'!$F$23</f>
        <v>938.64410638000004</v>
      </c>
      <c r="H22" s="36">
        <f>SUMIFS(СВЦЭМ!$D$33:$D$776,СВЦЭМ!$A$33:$A$776,$A22,СВЦЭМ!$B$33:$B$776,H$11)+'СЕТ СН'!$F$11+СВЦЭМ!$D$10+'СЕТ СН'!$F$6-'СЕТ СН'!$F$23</f>
        <v>887.47990522000009</v>
      </c>
      <c r="I22" s="36">
        <f>SUMIFS(СВЦЭМ!$D$33:$D$776,СВЦЭМ!$A$33:$A$776,$A22,СВЦЭМ!$B$33:$B$776,I$11)+'СЕТ СН'!$F$11+СВЦЭМ!$D$10+'СЕТ СН'!$F$6-'СЕТ СН'!$F$23</f>
        <v>832.86706016000005</v>
      </c>
      <c r="J22" s="36">
        <f>SUMIFS(СВЦЭМ!$D$33:$D$776,СВЦЭМ!$A$33:$A$776,$A22,СВЦЭМ!$B$33:$B$776,J$11)+'СЕТ СН'!$F$11+СВЦЭМ!$D$10+'СЕТ СН'!$F$6-'СЕТ СН'!$F$23</f>
        <v>794.90733954000007</v>
      </c>
      <c r="K22" s="36">
        <f>SUMIFS(СВЦЭМ!$D$33:$D$776,СВЦЭМ!$A$33:$A$776,$A22,СВЦЭМ!$B$33:$B$776,K$11)+'СЕТ СН'!$F$11+СВЦЭМ!$D$10+'СЕТ СН'!$F$6-'СЕТ СН'!$F$23</f>
        <v>788.50282315000004</v>
      </c>
      <c r="L22" s="36">
        <f>SUMIFS(СВЦЭМ!$D$33:$D$776,СВЦЭМ!$A$33:$A$776,$A22,СВЦЭМ!$B$33:$B$776,L$11)+'СЕТ СН'!$F$11+СВЦЭМ!$D$10+'СЕТ СН'!$F$6-'СЕТ СН'!$F$23</f>
        <v>821.29030160000002</v>
      </c>
      <c r="M22" s="36">
        <f>SUMIFS(СВЦЭМ!$D$33:$D$776,СВЦЭМ!$A$33:$A$776,$A22,СВЦЭМ!$B$33:$B$776,M$11)+'СЕТ СН'!$F$11+СВЦЭМ!$D$10+'СЕТ СН'!$F$6-'СЕТ СН'!$F$23</f>
        <v>781.41548424000007</v>
      </c>
      <c r="N22" s="36">
        <f>SUMIFS(СВЦЭМ!$D$33:$D$776,СВЦЭМ!$A$33:$A$776,$A22,СВЦЭМ!$B$33:$B$776,N$11)+'СЕТ СН'!$F$11+СВЦЭМ!$D$10+'СЕТ СН'!$F$6-'СЕТ СН'!$F$23</f>
        <v>733.22251596000012</v>
      </c>
      <c r="O22" s="36">
        <f>SUMIFS(СВЦЭМ!$D$33:$D$776,СВЦЭМ!$A$33:$A$776,$A22,СВЦЭМ!$B$33:$B$776,O$11)+'СЕТ СН'!$F$11+СВЦЭМ!$D$10+'СЕТ СН'!$F$6-'СЕТ СН'!$F$23</f>
        <v>714.08195787000011</v>
      </c>
      <c r="P22" s="36">
        <f>SUMIFS(СВЦЭМ!$D$33:$D$776,СВЦЭМ!$A$33:$A$776,$A22,СВЦЭМ!$B$33:$B$776,P$11)+'СЕТ СН'!$F$11+СВЦЭМ!$D$10+'СЕТ СН'!$F$6-'СЕТ СН'!$F$23</f>
        <v>711.16485779000004</v>
      </c>
      <c r="Q22" s="36">
        <f>SUMIFS(СВЦЭМ!$D$33:$D$776,СВЦЭМ!$A$33:$A$776,$A22,СВЦЭМ!$B$33:$B$776,Q$11)+'СЕТ СН'!$F$11+СВЦЭМ!$D$10+'СЕТ СН'!$F$6-'СЕТ СН'!$F$23</f>
        <v>709.50954380000007</v>
      </c>
      <c r="R22" s="36">
        <f>SUMIFS(СВЦЭМ!$D$33:$D$776,СВЦЭМ!$A$33:$A$776,$A22,СВЦЭМ!$B$33:$B$776,R$11)+'СЕТ СН'!$F$11+СВЦЭМ!$D$10+'СЕТ СН'!$F$6-'СЕТ СН'!$F$23</f>
        <v>703.09901935000005</v>
      </c>
      <c r="S22" s="36">
        <f>SUMIFS(СВЦЭМ!$D$33:$D$776,СВЦЭМ!$A$33:$A$776,$A22,СВЦЭМ!$B$33:$B$776,S$11)+'СЕТ СН'!$F$11+СВЦЭМ!$D$10+'СЕТ СН'!$F$6-'СЕТ СН'!$F$23</f>
        <v>703.07020382000007</v>
      </c>
      <c r="T22" s="36">
        <f>SUMIFS(СВЦЭМ!$D$33:$D$776,СВЦЭМ!$A$33:$A$776,$A22,СВЦЭМ!$B$33:$B$776,T$11)+'СЕТ СН'!$F$11+СВЦЭМ!$D$10+'СЕТ СН'!$F$6-'СЕТ СН'!$F$23</f>
        <v>697.48060928000007</v>
      </c>
      <c r="U22" s="36">
        <f>SUMIFS(СВЦЭМ!$D$33:$D$776,СВЦЭМ!$A$33:$A$776,$A22,СВЦЭМ!$B$33:$B$776,U$11)+'СЕТ СН'!$F$11+СВЦЭМ!$D$10+'СЕТ СН'!$F$6-'СЕТ СН'!$F$23</f>
        <v>703.55687766000005</v>
      </c>
      <c r="V22" s="36">
        <f>SUMIFS(СВЦЭМ!$D$33:$D$776,СВЦЭМ!$A$33:$A$776,$A22,СВЦЭМ!$B$33:$B$776,V$11)+'СЕТ СН'!$F$11+СВЦЭМ!$D$10+'СЕТ СН'!$F$6-'СЕТ СН'!$F$23</f>
        <v>718.36101866000013</v>
      </c>
      <c r="W22" s="36">
        <f>SUMIFS(СВЦЭМ!$D$33:$D$776,СВЦЭМ!$A$33:$A$776,$A22,СВЦЭМ!$B$33:$B$776,W$11)+'СЕТ СН'!$F$11+СВЦЭМ!$D$10+'СЕТ СН'!$F$6-'СЕТ СН'!$F$23</f>
        <v>712.92638406000003</v>
      </c>
      <c r="X22" s="36">
        <f>SUMIFS(СВЦЭМ!$D$33:$D$776,СВЦЭМ!$A$33:$A$776,$A22,СВЦЭМ!$B$33:$B$776,X$11)+'СЕТ СН'!$F$11+СВЦЭМ!$D$10+'СЕТ СН'!$F$6-'СЕТ СН'!$F$23</f>
        <v>716.52541279000013</v>
      </c>
      <c r="Y22" s="36">
        <f>SUMIFS(СВЦЭМ!$D$33:$D$776,СВЦЭМ!$A$33:$A$776,$A22,СВЦЭМ!$B$33:$B$776,Y$11)+'СЕТ СН'!$F$11+СВЦЭМ!$D$10+'СЕТ СН'!$F$6-'СЕТ СН'!$F$23</f>
        <v>759.14219517000004</v>
      </c>
    </row>
    <row r="23" spans="1:25" ht="15.75" x14ac:dyDescent="0.2">
      <c r="A23" s="35">
        <f t="shared" si="0"/>
        <v>44086</v>
      </c>
      <c r="B23" s="36">
        <f>SUMIFS(СВЦЭМ!$D$33:$D$776,СВЦЭМ!$A$33:$A$776,$A23,СВЦЭМ!$B$33:$B$776,B$11)+'СЕТ СН'!$F$11+СВЦЭМ!$D$10+'СЕТ СН'!$F$6-'СЕТ СН'!$F$23</f>
        <v>865.81382980000012</v>
      </c>
      <c r="C23" s="36">
        <f>SUMIFS(СВЦЭМ!$D$33:$D$776,СВЦЭМ!$A$33:$A$776,$A23,СВЦЭМ!$B$33:$B$776,C$11)+'СЕТ СН'!$F$11+СВЦЭМ!$D$10+'СЕТ СН'!$F$6-'СЕТ СН'!$F$23</f>
        <v>904.17623585000013</v>
      </c>
      <c r="D23" s="36">
        <f>SUMIFS(СВЦЭМ!$D$33:$D$776,СВЦЭМ!$A$33:$A$776,$A23,СВЦЭМ!$B$33:$B$776,D$11)+'СЕТ СН'!$F$11+СВЦЭМ!$D$10+'СЕТ СН'!$F$6-'СЕТ СН'!$F$23</f>
        <v>922.48840246000009</v>
      </c>
      <c r="E23" s="36">
        <f>SUMIFS(СВЦЭМ!$D$33:$D$776,СВЦЭМ!$A$33:$A$776,$A23,СВЦЭМ!$B$33:$B$776,E$11)+'СЕТ СН'!$F$11+СВЦЭМ!$D$10+'СЕТ СН'!$F$6-'СЕТ СН'!$F$23</f>
        <v>944.77321739000013</v>
      </c>
      <c r="F23" s="36">
        <f>SUMIFS(СВЦЭМ!$D$33:$D$776,СВЦЭМ!$A$33:$A$776,$A23,СВЦЭМ!$B$33:$B$776,F$11)+'СЕТ СН'!$F$11+СВЦЭМ!$D$10+'СЕТ СН'!$F$6-'СЕТ СН'!$F$23</f>
        <v>958.37676425000006</v>
      </c>
      <c r="G23" s="36">
        <f>SUMIFS(СВЦЭМ!$D$33:$D$776,СВЦЭМ!$A$33:$A$776,$A23,СВЦЭМ!$B$33:$B$776,G$11)+'СЕТ СН'!$F$11+СВЦЭМ!$D$10+'СЕТ СН'!$F$6-'СЕТ СН'!$F$23</f>
        <v>946.72386717000006</v>
      </c>
      <c r="H23" s="36">
        <f>SUMIFS(СВЦЭМ!$D$33:$D$776,СВЦЭМ!$A$33:$A$776,$A23,СВЦЭМ!$B$33:$B$776,H$11)+'СЕТ СН'!$F$11+СВЦЭМ!$D$10+'СЕТ СН'!$F$6-'СЕТ СН'!$F$23</f>
        <v>909.03786000000002</v>
      </c>
      <c r="I23" s="36">
        <f>SUMIFS(СВЦЭМ!$D$33:$D$776,СВЦЭМ!$A$33:$A$776,$A23,СВЦЭМ!$B$33:$B$776,I$11)+'СЕТ СН'!$F$11+СВЦЭМ!$D$10+'СЕТ СН'!$F$6-'СЕТ СН'!$F$23</f>
        <v>871.53346078000004</v>
      </c>
      <c r="J23" s="36">
        <f>SUMIFS(СВЦЭМ!$D$33:$D$776,СВЦЭМ!$A$33:$A$776,$A23,СВЦЭМ!$B$33:$B$776,J$11)+'СЕТ СН'!$F$11+СВЦЭМ!$D$10+'СЕТ СН'!$F$6-'СЕТ СН'!$F$23</f>
        <v>826.20408809000003</v>
      </c>
      <c r="K23" s="36">
        <f>SUMIFS(СВЦЭМ!$D$33:$D$776,СВЦЭМ!$A$33:$A$776,$A23,СВЦЭМ!$B$33:$B$776,K$11)+'СЕТ СН'!$F$11+СВЦЭМ!$D$10+'СЕТ СН'!$F$6-'СЕТ СН'!$F$23</f>
        <v>801.05904434000013</v>
      </c>
      <c r="L23" s="36">
        <f>SUMIFS(СВЦЭМ!$D$33:$D$776,СВЦЭМ!$A$33:$A$776,$A23,СВЦЭМ!$B$33:$B$776,L$11)+'СЕТ СН'!$F$11+СВЦЭМ!$D$10+'СЕТ СН'!$F$6-'СЕТ СН'!$F$23</f>
        <v>781.59353726000006</v>
      </c>
      <c r="M23" s="36">
        <f>SUMIFS(СВЦЭМ!$D$33:$D$776,СВЦЭМ!$A$33:$A$776,$A23,СВЦЭМ!$B$33:$B$776,M$11)+'СЕТ СН'!$F$11+СВЦЭМ!$D$10+'СЕТ СН'!$F$6-'СЕТ СН'!$F$23</f>
        <v>740.42957524000008</v>
      </c>
      <c r="N23" s="36">
        <f>SUMIFS(СВЦЭМ!$D$33:$D$776,СВЦЭМ!$A$33:$A$776,$A23,СВЦЭМ!$B$33:$B$776,N$11)+'СЕТ СН'!$F$11+СВЦЭМ!$D$10+'СЕТ СН'!$F$6-'СЕТ СН'!$F$23</f>
        <v>711.91870677000009</v>
      </c>
      <c r="O23" s="36">
        <f>SUMIFS(СВЦЭМ!$D$33:$D$776,СВЦЭМ!$A$33:$A$776,$A23,СВЦЭМ!$B$33:$B$776,O$11)+'СЕТ СН'!$F$11+СВЦЭМ!$D$10+'СЕТ СН'!$F$6-'СЕТ СН'!$F$23</f>
        <v>713.40270361000012</v>
      </c>
      <c r="P23" s="36">
        <f>SUMIFS(СВЦЭМ!$D$33:$D$776,СВЦЭМ!$A$33:$A$776,$A23,СВЦЭМ!$B$33:$B$776,P$11)+'СЕТ СН'!$F$11+СВЦЭМ!$D$10+'СЕТ СН'!$F$6-'СЕТ СН'!$F$23</f>
        <v>704.51227038000013</v>
      </c>
      <c r="Q23" s="36">
        <f>SUMIFS(СВЦЭМ!$D$33:$D$776,СВЦЭМ!$A$33:$A$776,$A23,СВЦЭМ!$B$33:$B$776,Q$11)+'СЕТ СН'!$F$11+СВЦЭМ!$D$10+'СЕТ СН'!$F$6-'СЕТ СН'!$F$23</f>
        <v>703.72773366000013</v>
      </c>
      <c r="R23" s="36">
        <f>SUMIFS(СВЦЭМ!$D$33:$D$776,СВЦЭМ!$A$33:$A$776,$A23,СВЦЭМ!$B$33:$B$776,R$11)+'СЕТ СН'!$F$11+СВЦЭМ!$D$10+'СЕТ СН'!$F$6-'СЕТ СН'!$F$23</f>
        <v>694.25170178000008</v>
      </c>
      <c r="S23" s="36">
        <f>SUMIFS(СВЦЭМ!$D$33:$D$776,СВЦЭМ!$A$33:$A$776,$A23,СВЦЭМ!$B$33:$B$776,S$11)+'СЕТ СН'!$F$11+СВЦЭМ!$D$10+'СЕТ СН'!$F$6-'СЕТ СН'!$F$23</f>
        <v>700.10381668000002</v>
      </c>
      <c r="T23" s="36">
        <f>SUMIFS(СВЦЭМ!$D$33:$D$776,СВЦЭМ!$A$33:$A$776,$A23,СВЦЭМ!$B$33:$B$776,T$11)+'СЕТ СН'!$F$11+СВЦЭМ!$D$10+'СЕТ СН'!$F$6-'СЕТ СН'!$F$23</f>
        <v>704.43307005000008</v>
      </c>
      <c r="U23" s="36">
        <f>SUMIFS(СВЦЭМ!$D$33:$D$776,СВЦЭМ!$A$33:$A$776,$A23,СВЦЭМ!$B$33:$B$776,U$11)+'СЕТ СН'!$F$11+СВЦЭМ!$D$10+'СЕТ СН'!$F$6-'СЕТ СН'!$F$23</f>
        <v>713.45090544000004</v>
      </c>
      <c r="V23" s="36">
        <f>SUMIFS(СВЦЭМ!$D$33:$D$776,СВЦЭМ!$A$33:$A$776,$A23,СВЦЭМ!$B$33:$B$776,V$11)+'СЕТ СН'!$F$11+СВЦЭМ!$D$10+'СЕТ СН'!$F$6-'СЕТ СН'!$F$23</f>
        <v>728.02449078000006</v>
      </c>
      <c r="W23" s="36">
        <f>SUMIFS(СВЦЭМ!$D$33:$D$776,СВЦЭМ!$A$33:$A$776,$A23,СВЦЭМ!$B$33:$B$776,W$11)+'СЕТ СН'!$F$11+СВЦЭМ!$D$10+'СЕТ СН'!$F$6-'СЕТ СН'!$F$23</f>
        <v>724.57106166000005</v>
      </c>
      <c r="X23" s="36">
        <f>SUMIFS(СВЦЭМ!$D$33:$D$776,СВЦЭМ!$A$33:$A$776,$A23,СВЦЭМ!$B$33:$B$776,X$11)+'СЕТ СН'!$F$11+СВЦЭМ!$D$10+'СЕТ СН'!$F$6-'СЕТ СН'!$F$23</f>
        <v>676.38205477000008</v>
      </c>
      <c r="Y23" s="36">
        <f>SUMIFS(СВЦЭМ!$D$33:$D$776,СВЦЭМ!$A$33:$A$776,$A23,СВЦЭМ!$B$33:$B$776,Y$11)+'СЕТ СН'!$F$11+СВЦЭМ!$D$10+'СЕТ СН'!$F$6-'СЕТ СН'!$F$23</f>
        <v>739.2741371300001</v>
      </c>
    </row>
    <row r="24" spans="1:25" ht="15.75" x14ac:dyDescent="0.2">
      <c r="A24" s="35">
        <f t="shared" si="0"/>
        <v>44087</v>
      </c>
      <c r="B24" s="36">
        <f>SUMIFS(СВЦЭМ!$D$33:$D$776,СВЦЭМ!$A$33:$A$776,$A24,СВЦЭМ!$B$33:$B$776,B$11)+'СЕТ СН'!$F$11+СВЦЭМ!$D$10+'СЕТ СН'!$F$6-'СЕТ СН'!$F$23</f>
        <v>829.83734858000003</v>
      </c>
      <c r="C24" s="36">
        <f>SUMIFS(СВЦЭМ!$D$33:$D$776,СВЦЭМ!$A$33:$A$776,$A24,СВЦЭМ!$B$33:$B$776,C$11)+'СЕТ СН'!$F$11+СВЦЭМ!$D$10+'СЕТ СН'!$F$6-'СЕТ СН'!$F$23</f>
        <v>851.50718841000003</v>
      </c>
      <c r="D24" s="36">
        <f>SUMIFS(СВЦЭМ!$D$33:$D$776,СВЦЭМ!$A$33:$A$776,$A24,СВЦЭМ!$B$33:$B$776,D$11)+'СЕТ СН'!$F$11+СВЦЭМ!$D$10+'СЕТ СН'!$F$6-'СЕТ СН'!$F$23</f>
        <v>870.98151117000009</v>
      </c>
      <c r="E24" s="36">
        <f>SUMIFS(СВЦЭМ!$D$33:$D$776,СВЦЭМ!$A$33:$A$776,$A24,СВЦЭМ!$B$33:$B$776,E$11)+'СЕТ СН'!$F$11+СВЦЭМ!$D$10+'СЕТ СН'!$F$6-'СЕТ СН'!$F$23</f>
        <v>881.35434430000009</v>
      </c>
      <c r="F24" s="36">
        <f>SUMIFS(СВЦЭМ!$D$33:$D$776,СВЦЭМ!$A$33:$A$776,$A24,СВЦЭМ!$B$33:$B$776,F$11)+'СЕТ СН'!$F$11+СВЦЭМ!$D$10+'СЕТ СН'!$F$6-'СЕТ СН'!$F$23</f>
        <v>887.81636558000002</v>
      </c>
      <c r="G24" s="36">
        <f>SUMIFS(СВЦЭМ!$D$33:$D$776,СВЦЭМ!$A$33:$A$776,$A24,СВЦЭМ!$B$33:$B$776,G$11)+'СЕТ СН'!$F$11+СВЦЭМ!$D$10+'СЕТ СН'!$F$6-'СЕТ СН'!$F$23</f>
        <v>878.53867218000005</v>
      </c>
      <c r="H24" s="36">
        <f>SUMIFS(СВЦЭМ!$D$33:$D$776,СВЦЭМ!$A$33:$A$776,$A24,СВЦЭМ!$B$33:$B$776,H$11)+'СЕТ СН'!$F$11+СВЦЭМ!$D$10+'СЕТ СН'!$F$6-'СЕТ СН'!$F$23</f>
        <v>871.92846625000004</v>
      </c>
      <c r="I24" s="36">
        <f>SUMIFS(СВЦЭМ!$D$33:$D$776,СВЦЭМ!$A$33:$A$776,$A24,СВЦЭМ!$B$33:$B$776,I$11)+'СЕТ СН'!$F$11+СВЦЭМ!$D$10+'СЕТ СН'!$F$6-'СЕТ СН'!$F$23</f>
        <v>844.97850382000013</v>
      </c>
      <c r="J24" s="36">
        <f>SUMIFS(СВЦЭМ!$D$33:$D$776,СВЦЭМ!$A$33:$A$776,$A24,СВЦЭМ!$B$33:$B$776,J$11)+'СЕТ СН'!$F$11+СВЦЭМ!$D$10+'СЕТ СН'!$F$6-'СЕТ СН'!$F$23</f>
        <v>797.07973769000012</v>
      </c>
      <c r="K24" s="36">
        <f>SUMIFS(СВЦЭМ!$D$33:$D$776,СВЦЭМ!$A$33:$A$776,$A24,СВЦЭМ!$B$33:$B$776,K$11)+'СЕТ СН'!$F$11+СВЦЭМ!$D$10+'СЕТ СН'!$F$6-'СЕТ СН'!$F$23</f>
        <v>754.40497642000003</v>
      </c>
      <c r="L24" s="36">
        <f>SUMIFS(СВЦЭМ!$D$33:$D$776,СВЦЭМ!$A$33:$A$776,$A24,СВЦЭМ!$B$33:$B$776,L$11)+'СЕТ СН'!$F$11+СВЦЭМ!$D$10+'СЕТ СН'!$F$6-'СЕТ СН'!$F$23</f>
        <v>735.60621337000009</v>
      </c>
      <c r="M24" s="36">
        <f>SUMIFS(СВЦЭМ!$D$33:$D$776,СВЦЭМ!$A$33:$A$776,$A24,СВЦЭМ!$B$33:$B$776,M$11)+'СЕТ СН'!$F$11+СВЦЭМ!$D$10+'СЕТ СН'!$F$6-'СЕТ СН'!$F$23</f>
        <v>688.49155944000006</v>
      </c>
      <c r="N24" s="36">
        <f>SUMIFS(СВЦЭМ!$D$33:$D$776,СВЦЭМ!$A$33:$A$776,$A24,СВЦЭМ!$B$33:$B$776,N$11)+'СЕТ СН'!$F$11+СВЦЭМ!$D$10+'СЕТ СН'!$F$6-'СЕТ СН'!$F$23</f>
        <v>648.04654148000009</v>
      </c>
      <c r="O24" s="36">
        <f>SUMIFS(СВЦЭМ!$D$33:$D$776,СВЦЭМ!$A$33:$A$776,$A24,СВЦЭМ!$B$33:$B$776,O$11)+'СЕТ СН'!$F$11+СВЦЭМ!$D$10+'СЕТ СН'!$F$6-'СЕТ СН'!$F$23</f>
        <v>647.27965823000011</v>
      </c>
      <c r="P24" s="36">
        <f>SUMIFS(СВЦЭМ!$D$33:$D$776,СВЦЭМ!$A$33:$A$776,$A24,СВЦЭМ!$B$33:$B$776,P$11)+'СЕТ СН'!$F$11+СВЦЭМ!$D$10+'СЕТ СН'!$F$6-'СЕТ СН'!$F$23</f>
        <v>638.53656280000007</v>
      </c>
      <c r="Q24" s="36">
        <f>SUMIFS(СВЦЭМ!$D$33:$D$776,СВЦЭМ!$A$33:$A$776,$A24,СВЦЭМ!$B$33:$B$776,Q$11)+'СЕТ СН'!$F$11+СВЦЭМ!$D$10+'СЕТ СН'!$F$6-'СЕТ СН'!$F$23</f>
        <v>637.97792757000002</v>
      </c>
      <c r="R24" s="36">
        <f>SUMIFS(СВЦЭМ!$D$33:$D$776,СВЦЭМ!$A$33:$A$776,$A24,СВЦЭМ!$B$33:$B$776,R$11)+'СЕТ СН'!$F$11+СВЦЭМ!$D$10+'СЕТ СН'!$F$6-'СЕТ СН'!$F$23</f>
        <v>636.54143481000006</v>
      </c>
      <c r="S24" s="36">
        <f>SUMIFS(СВЦЭМ!$D$33:$D$776,СВЦЭМ!$A$33:$A$776,$A24,СВЦЭМ!$B$33:$B$776,S$11)+'СЕТ СН'!$F$11+СВЦЭМ!$D$10+'СЕТ СН'!$F$6-'СЕТ СН'!$F$23</f>
        <v>646.42533091000007</v>
      </c>
      <c r="T24" s="36">
        <f>SUMIFS(СВЦЭМ!$D$33:$D$776,СВЦЭМ!$A$33:$A$776,$A24,СВЦЭМ!$B$33:$B$776,T$11)+'СЕТ СН'!$F$11+СВЦЭМ!$D$10+'СЕТ СН'!$F$6-'СЕТ СН'!$F$23</f>
        <v>651.10644331000003</v>
      </c>
      <c r="U24" s="36">
        <f>SUMIFS(СВЦЭМ!$D$33:$D$776,СВЦЭМ!$A$33:$A$776,$A24,СВЦЭМ!$B$33:$B$776,U$11)+'СЕТ СН'!$F$11+СВЦЭМ!$D$10+'СЕТ СН'!$F$6-'СЕТ СН'!$F$23</f>
        <v>662.70474008000008</v>
      </c>
      <c r="V24" s="36">
        <f>SUMIFS(СВЦЭМ!$D$33:$D$776,СВЦЭМ!$A$33:$A$776,$A24,СВЦЭМ!$B$33:$B$776,V$11)+'СЕТ СН'!$F$11+СВЦЭМ!$D$10+'СЕТ СН'!$F$6-'СЕТ СН'!$F$23</f>
        <v>683.70126022000011</v>
      </c>
      <c r="W24" s="36">
        <f>SUMIFS(СВЦЭМ!$D$33:$D$776,СВЦЭМ!$A$33:$A$776,$A24,СВЦЭМ!$B$33:$B$776,W$11)+'СЕТ СН'!$F$11+СВЦЭМ!$D$10+'СЕТ СН'!$F$6-'СЕТ СН'!$F$23</f>
        <v>679.1968016300001</v>
      </c>
      <c r="X24" s="36">
        <f>SUMIFS(СВЦЭМ!$D$33:$D$776,СВЦЭМ!$A$33:$A$776,$A24,СВЦЭМ!$B$33:$B$776,X$11)+'СЕТ СН'!$F$11+СВЦЭМ!$D$10+'СЕТ СН'!$F$6-'СЕТ СН'!$F$23</f>
        <v>656.82280239000011</v>
      </c>
      <c r="Y24" s="36">
        <f>SUMIFS(СВЦЭМ!$D$33:$D$776,СВЦЭМ!$A$33:$A$776,$A24,СВЦЭМ!$B$33:$B$776,Y$11)+'СЕТ СН'!$F$11+СВЦЭМ!$D$10+'СЕТ СН'!$F$6-'СЕТ СН'!$F$23</f>
        <v>736.18737952000004</v>
      </c>
    </row>
    <row r="25" spans="1:25" ht="15.75" x14ac:dyDescent="0.2">
      <c r="A25" s="35">
        <f t="shared" si="0"/>
        <v>44088</v>
      </c>
      <c r="B25" s="36">
        <f>SUMIFS(СВЦЭМ!$D$33:$D$776,СВЦЭМ!$A$33:$A$776,$A25,СВЦЭМ!$B$33:$B$776,B$11)+'СЕТ СН'!$F$11+СВЦЭМ!$D$10+'СЕТ СН'!$F$6-'СЕТ СН'!$F$23</f>
        <v>830.75037048000013</v>
      </c>
      <c r="C25" s="36">
        <f>SUMIFS(СВЦЭМ!$D$33:$D$776,СВЦЭМ!$A$33:$A$776,$A25,СВЦЭМ!$B$33:$B$776,C$11)+'СЕТ СН'!$F$11+СВЦЭМ!$D$10+'СЕТ СН'!$F$6-'СЕТ СН'!$F$23</f>
        <v>870.03687252000009</v>
      </c>
      <c r="D25" s="36">
        <f>SUMIFS(СВЦЭМ!$D$33:$D$776,СВЦЭМ!$A$33:$A$776,$A25,СВЦЭМ!$B$33:$B$776,D$11)+'СЕТ СН'!$F$11+СВЦЭМ!$D$10+'СЕТ СН'!$F$6-'СЕТ СН'!$F$23</f>
        <v>875.8527223000001</v>
      </c>
      <c r="E25" s="36">
        <f>SUMIFS(СВЦЭМ!$D$33:$D$776,СВЦЭМ!$A$33:$A$776,$A25,СВЦЭМ!$B$33:$B$776,E$11)+'СЕТ СН'!$F$11+СВЦЭМ!$D$10+'СЕТ СН'!$F$6-'СЕТ СН'!$F$23</f>
        <v>874.40303099000005</v>
      </c>
      <c r="F25" s="36">
        <f>SUMIFS(СВЦЭМ!$D$33:$D$776,СВЦЭМ!$A$33:$A$776,$A25,СВЦЭМ!$B$33:$B$776,F$11)+'СЕТ СН'!$F$11+СВЦЭМ!$D$10+'СЕТ СН'!$F$6-'СЕТ СН'!$F$23</f>
        <v>873.50608136000005</v>
      </c>
      <c r="G25" s="36">
        <f>SUMIFS(СВЦЭМ!$D$33:$D$776,СВЦЭМ!$A$33:$A$776,$A25,СВЦЭМ!$B$33:$B$776,G$11)+'СЕТ СН'!$F$11+СВЦЭМ!$D$10+'СЕТ СН'!$F$6-'СЕТ СН'!$F$23</f>
        <v>877.19090848000008</v>
      </c>
      <c r="H25" s="36">
        <f>SUMIFS(СВЦЭМ!$D$33:$D$776,СВЦЭМ!$A$33:$A$776,$A25,СВЦЭМ!$B$33:$B$776,H$11)+'СЕТ СН'!$F$11+СВЦЭМ!$D$10+'СЕТ СН'!$F$6-'СЕТ СН'!$F$23</f>
        <v>916.4770835700001</v>
      </c>
      <c r="I25" s="36">
        <f>SUMIFS(СВЦЭМ!$D$33:$D$776,СВЦЭМ!$A$33:$A$776,$A25,СВЦЭМ!$B$33:$B$776,I$11)+'СЕТ СН'!$F$11+СВЦЭМ!$D$10+'СЕТ СН'!$F$6-'СЕТ СН'!$F$23</f>
        <v>896.94099174000007</v>
      </c>
      <c r="J25" s="36">
        <f>SUMIFS(СВЦЭМ!$D$33:$D$776,СВЦЭМ!$A$33:$A$776,$A25,СВЦЭМ!$B$33:$B$776,J$11)+'СЕТ СН'!$F$11+СВЦЭМ!$D$10+'СЕТ СН'!$F$6-'СЕТ СН'!$F$23</f>
        <v>854.57086071000003</v>
      </c>
      <c r="K25" s="36">
        <f>SUMIFS(СВЦЭМ!$D$33:$D$776,СВЦЭМ!$A$33:$A$776,$A25,СВЦЭМ!$B$33:$B$776,K$11)+'СЕТ СН'!$F$11+СВЦЭМ!$D$10+'СЕТ СН'!$F$6-'СЕТ СН'!$F$23</f>
        <v>826.72905584000011</v>
      </c>
      <c r="L25" s="36">
        <f>SUMIFS(СВЦЭМ!$D$33:$D$776,СВЦЭМ!$A$33:$A$776,$A25,СВЦЭМ!$B$33:$B$776,L$11)+'СЕТ СН'!$F$11+СВЦЭМ!$D$10+'СЕТ СН'!$F$6-'СЕТ СН'!$F$23</f>
        <v>814.64150231000008</v>
      </c>
      <c r="M25" s="36">
        <f>SUMIFS(СВЦЭМ!$D$33:$D$776,СВЦЭМ!$A$33:$A$776,$A25,СВЦЭМ!$B$33:$B$776,M$11)+'СЕТ СН'!$F$11+СВЦЭМ!$D$10+'СЕТ СН'!$F$6-'СЕТ СН'!$F$23</f>
        <v>756.7838122500001</v>
      </c>
      <c r="N25" s="36">
        <f>SUMIFS(СВЦЭМ!$D$33:$D$776,СВЦЭМ!$A$33:$A$776,$A25,СВЦЭМ!$B$33:$B$776,N$11)+'СЕТ СН'!$F$11+СВЦЭМ!$D$10+'СЕТ СН'!$F$6-'СЕТ СН'!$F$23</f>
        <v>710.81144383000003</v>
      </c>
      <c r="O25" s="36">
        <f>SUMIFS(СВЦЭМ!$D$33:$D$776,СВЦЭМ!$A$33:$A$776,$A25,СВЦЭМ!$B$33:$B$776,O$11)+'СЕТ СН'!$F$11+СВЦЭМ!$D$10+'СЕТ СН'!$F$6-'СЕТ СН'!$F$23</f>
        <v>706.8654416600001</v>
      </c>
      <c r="P25" s="36">
        <f>SUMIFS(СВЦЭМ!$D$33:$D$776,СВЦЭМ!$A$33:$A$776,$A25,СВЦЭМ!$B$33:$B$776,P$11)+'СЕТ СН'!$F$11+СВЦЭМ!$D$10+'СЕТ СН'!$F$6-'СЕТ СН'!$F$23</f>
        <v>709.88899155000013</v>
      </c>
      <c r="Q25" s="36">
        <f>SUMIFS(СВЦЭМ!$D$33:$D$776,СВЦЭМ!$A$33:$A$776,$A25,СВЦЭМ!$B$33:$B$776,Q$11)+'СЕТ СН'!$F$11+СВЦЭМ!$D$10+'СЕТ СН'!$F$6-'СЕТ СН'!$F$23</f>
        <v>713.15981786000009</v>
      </c>
      <c r="R25" s="36">
        <f>SUMIFS(СВЦЭМ!$D$33:$D$776,СВЦЭМ!$A$33:$A$776,$A25,СВЦЭМ!$B$33:$B$776,R$11)+'СЕТ СН'!$F$11+СВЦЭМ!$D$10+'СЕТ СН'!$F$6-'СЕТ СН'!$F$23</f>
        <v>697.5933375300001</v>
      </c>
      <c r="S25" s="36">
        <f>SUMIFS(СВЦЭМ!$D$33:$D$776,СВЦЭМ!$A$33:$A$776,$A25,СВЦЭМ!$B$33:$B$776,S$11)+'СЕТ СН'!$F$11+СВЦЭМ!$D$10+'СЕТ СН'!$F$6-'СЕТ СН'!$F$23</f>
        <v>701.00569582000003</v>
      </c>
      <c r="T25" s="36">
        <f>SUMIFS(СВЦЭМ!$D$33:$D$776,СВЦЭМ!$A$33:$A$776,$A25,СВЦЭМ!$B$33:$B$776,T$11)+'СЕТ СН'!$F$11+СВЦЭМ!$D$10+'СЕТ СН'!$F$6-'СЕТ СН'!$F$23</f>
        <v>698.67639064000002</v>
      </c>
      <c r="U25" s="36">
        <f>SUMIFS(СВЦЭМ!$D$33:$D$776,СВЦЭМ!$A$33:$A$776,$A25,СВЦЭМ!$B$33:$B$776,U$11)+'СЕТ СН'!$F$11+СВЦЭМ!$D$10+'СЕТ СН'!$F$6-'СЕТ СН'!$F$23</f>
        <v>679.57733585000005</v>
      </c>
      <c r="V25" s="36">
        <f>SUMIFS(СВЦЭМ!$D$33:$D$776,СВЦЭМ!$A$33:$A$776,$A25,СВЦЭМ!$B$33:$B$776,V$11)+'СЕТ СН'!$F$11+СВЦЭМ!$D$10+'СЕТ СН'!$F$6-'СЕТ СН'!$F$23</f>
        <v>674.50968733000002</v>
      </c>
      <c r="W25" s="36">
        <f>SUMIFS(СВЦЭМ!$D$33:$D$776,СВЦЭМ!$A$33:$A$776,$A25,СВЦЭМ!$B$33:$B$776,W$11)+'СЕТ СН'!$F$11+СВЦЭМ!$D$10+'СЕТ СН'!$F$6-'СЕТ СН'!$F$23</f>
        <v>685.03091537000012</v>
      </c>
      <c r="X25" s="36">
        <f>SUMIFS(СВЦЭМ!$D$33:$D$776,СВЦЭМ!$A$33:$A$776,$A25,СВЦЭМ!$B$33:$B$776,X$11)+'СЕТ СН'!$F$11+СВЦЭМ!$D$10+'СЕТ СН'!$F$6-'СЕТ СН'!$F$23</f>
        <v>708.60550217000002</v>
      </c>
      <c r="Y25" s="36">
        <f>SUMIFS(СВЦЭМ!$D$33:$D$776,СВЦЭМ!$A$33:$A$776,$A25,СВЦЭМ!$B$33:$B$776,Y$11)+'СЕТ СН'!$F$11+СВЦЭМ!$D$10+'СЕТ СН'!$F$6-'СЕТ СН'!$F$23</f>
        <v>816.77478527000005</v>
      </c>
    </row>
    <row r="26" spans="1:25" ht="15.75" x14ac:dyDescent="0.2">
      <c r="A26" s="35">
        <f t="shared" si="0"/>
        <v>44089</v>
      </c>
      <c r="B26" s="36">
        <f>SUMIFS(СВЦЭМ!$D$33:$D$776,СВЦЭМ!$A$33:$A$776,$A26,СВЦЭМ!$B$33:$B$776,B$11)+'СЕТ СН'!$F$11+СВЦЭМ!$D$10+'СЕТ СН'!$F$6-'СЕТ СН'!$F$23</f>
        <v>856.96431103000009</v>
      </c>
      <c r="C26" s="36">
        <f>SUMIFS(СВЦЭМ!$D$33:$D$776,СВЦЭМ!$A$33:$A$776,$A26,СВЦЭМ!$B$33:$B$776,C$11)+'СЕТ СН'!$F$11+СВЦЭМ!$D$10+'СЕТ СН'!$F$6-'СЕТ СН'!$F$23</f>
        <v>871.17151124000009</v>
      </c>
      <c r="D26" s="36">
        <f>SUMIFS(СВЦЭМ!$D$33:$D$776,СВЦЭМ!$A$33:$A$776,$A26,СВЦЭМ!$B$33:$B$776,D$11)+'СЕТ СН'!$F$11+СВЦЭМ!$D$10+'СЕТ СН'!$F$6-'СЕТ СН'!$F$23</f>
        <v>896.68150407000007</v>
      </c>
      <c r="E26" s="36">
        <f>SUMIFS(СВЦЭМ!$D$33:$D$776,СВЦЭМ!$A$33:$A$776,$A26,СВЦЭМ!$B$33:$B$776,E$11)+'СЕТ СН'!$F$11+СВЦЭМ!$D$10+'СЕТ СН'!$F$6-'СЕТ СН'!$F$23</f>
        <v>898.63052269000002</v>
      </c>
      <c r="F26" s="36">
        <f>SUMIFS(СВЦЭМ!$D$33:$D$776,СВЦЭМ!$A$33:$A$776,$A26,СВЦЭМ!$B$33:$B$776,F$11)+'СЕТ СН'!$F$11+СВЦЭМ!$D$10+'СЕТ СН'!$F$6-'СЕТ СН'!$F$23</f>
        <v>897.75825037000004</v>
      </c>
      <c r="G26" s="36">
        <f>SUMIFS(СВЦЭМ!$D$33:$D$776,СВЦЭМ!$A$33:$A$776,$A26,СВЦЭМ!$B$33:$B$776,G$11)+'СЕТ СН'!$F$11+СВЦЭМ!$D$10+'СЕТ СН'!$F$6-'СЕТ СН'!$F$23</f>
        <v>889.4235895600001</v>
      </c>
      <c r="H26" s="36">
        <f>SUMIFS(СВЦЭМ!$D$33:$D$776,СВЦЭМ!$A$33:$A$776,$A26,СВЦЭМ!$B$33:$B$776,H$11)+'СЕТ СН'!$F$11+СВЦЭМ!$D$10+'СЕТ СН'!$F$6-'СЕТ СН'!$F$23</f>
        <v>846.16805998000007</v>
      </c>
      <c r="I26" s="36">
        <f>SUMIFS(СВЦЭМ!$D$33:$D$776,СВЦЭМ!$A$33:$A$776,$A26,СВЦЭМ!$B$33:$B$776,I$11)+'СЕТ СН'!$F$11+СВЦЭМ!$D$10+'СЕТ СН'!$F$6-'СЕТ СН'!$F$23</f>
        <v>832.38331507000009</v>
      </c>
      <c r="J26" s="36">
        <f>SUMIFS(СВЦЭМ!$D$33:$D$776,СВЦЭМ!$A$33:$A$776,$A26,СВЦЭМ!$B$33:$B$776,J$11)+'СЕТ СН'!$F$11+СВЦЭМ!$D$10+'СЕТ СН'!$F$6-'СЕТ СН'!$F$23</f>
        <v>782.35082893000003</v>
      </c>
      <c r="K26" s="36">
        <f>SUMIFS(СВЦЭМ!$D$33:$D$776,СВЦЭМ!$A$33:$A$776,$A26,СВЦЭМ!$B$33:$B$776,K$11)+'СЕТ СН'!$F$11+СВЦЭМ!$D$10+'СЕТ СН'!$F$6-'СЕТ СН'!$F$23</f>
        <v>746.04748223000013</v>
      </c>
      <c r="L26" s="36">
        <f>SUMIFS(СВЦЭМ!$D$33:$D$776,СВЦЭМ!$A$33:$A$776,$A26,СВЦЭМ!$B$33:$B$776,L$11)+'СЕТ СН'!$F$11+СВЦЭМ!$D$10+'СЕТ СН'!$F$6-'СЕТ СН'!$F$23</f>
        <v>756.64171405000013</v>
      </c>
      <c r="M26" s="36">
        <f>SUMIFS(СВЦЭМ!$D$33:$D$776,СВЦЭМ!$A$33:$A$776,$A26,СВЦЭМ!$B$33:$B$776,M$11)+'СЕТ СН'!$F$11+СВЦЭМ!$D$10+'СЕТ СН'!$F$6-'СЕТ СН'!$F$23</f>
        <v>731.19889888000012</v>
      </c>
      <c r="N26" s="36">
        <f>SUMIFS(СВЦЭМ!$D$33:$D$776,СВЦЭМ!$A$33:$A$776,$A26,СВЦЭМ!$B$33:$B$776,N$11)+'СЕТ СН'!$F$11+СВЦЭМ!$D$10+'СЕТ СН'!$F$6-'СЕТ СН'!$F$23</f>
        <v>691.15907043000004</v>
      </c>
      <c r="O26" s="36">
        <f>SUMIFS(СВЦЭМ!$D$33:$D$776,СВЦЭМ!$A$33:$A$776,$A26,СВЦЭМ!$B$33:$B$776,O$11)+'СЕТ СН'!$F$11+СВЦЭМ!$D$10+'СЕТ СН'!$F$6-'СЕТ СН'!$F$23</f>
        <v>665.5641814600001</v>
      </c>
      <c r="P26" s="36">
        <f>SUMIFS(СВЦЭМ!$D$33:$D$776,СВЦЭМ!$A$33:$A$776,$A26,СВЦЭМ!$B$33:$B$776,P$11)+'СЕТ СН'!$F$11+СВЦЭМ!$D$10+'СЕТ СН'!$F$6-'СЕТ СН'!$F$23</f>
        <v>665.50712954000005</v>
      </c>
      <c r="Q26" s="36">
        <f>SUMIFS(СВЦЭМ!$D$33:$D$776,СВЦЭМ!$A$33:$A$776,$A26,СВЦЭМ!$B$33:$B$776,Q$11)+'СЕТ СН'!$F$11+СВЦЭМ!$D$10+'СЕТ СН'!$F$6-'СЕТ СН'!$F$23</f>
        <v>666.70017643000006</v>
      </c>
      <c r="R26" s="36">
        <f>SUMIFS(СВЦЭМ!$D$33:$D$776,СВЦЭМ!$A$33:$A$776,$A26,СВЦЭМ!$B$33:$B$776,R$11)+'СЕТ СН'!$F$11+СВЦЭМ!$D$10+'СЕТ СН'!$F$6-'СЕТ СН'!$F$23</f>
        <v>659.64554122000004</v>
      </c>
      <c r="S26" s="36">
        <f>SUMIFS(СВЦЭМ!$D$33:$D$776,СВЦЭМ!$A$33:$A$776,$A26,СВЦЭМ!$B$33:$B$776,S$11)+'СЕТ СН'!$F$11+СВЦЭМ!$D$10+'СЕТ СН'!$F$6-'СЕТ СН'!$F$23</f>
        <v>664.67986954000003</v>
      </c>
      <c r="T26" s="36">
        <f>SUMIFS(СВЦЭМ!$D$33:$D$776,СВЦЭМ!$A$33:$A$776,$A26,СВЦЭМ!$B$33:$B$776,T$11)+'СЕТ СН'!$F$11+СВЦЭМ!$D$10+'СЕТ СН'!$F$6-'СЕТ СН'!$F$23</f>
        <v>647.84655757000007</v>
      </c>
      <c r="U26" s="36">
        <f>SUMIFS(СВЦЭМ!$D$33:$D$776,СВЦЭМ!$A$33:$A$776,$A26,СВЦЭМ!$B$33:$B$776,U$11)+'СЕТ СН'!$F$11+СВЦЭМ!$D$10+'СЕТ СН'!$F$6-'СЕТ СН'!$F$23</f>
        <v>630.61486403000015</v>
      </c>
      <c r="V26" s="36">
        <f>SUMIFS(СВЦЭМ!$D$33:$D$776,СВЦЭМ!$A$33:$A$776,$A26,СВЦЭМ!$B$33:$B$776,V$11)+'СЕТ СН'!$F$11+СВЦЭМ!$D$10+'СЕТ СН'!$F$6-'СЕТ СН'!$F$23</f>
        <v>643.97658265000007</v>
      </c>
      <c r="W26" s="36">
        <f>SUMIFS(СВЦЭМ!$D$33:$D$776,СВЦЭМ!$A$33:$A$776,$A26,СВЦЭМ!$B$33:$B$776,W$11)+'СЕТ СН'!$F$11+СВЦЭМ!$D$10+'СЕТ СН'!$F$6-'СЕТ СН'!$F$23</f>
        <v>648.31334289000006</v>
      </c>
      <c r="X26" s="36">
        <f>SUMIFS(СВЦЭМ!$D$33:$D$776,СВЦЭМ!$A$33:$A$776,$A26,СВЦЭМ!$B$33:$B$776,X$11)+'СЕТ СН'!$F$11+СВЦЭМ!$D$10+'СЕТ СН'!$F$6-'СЕТ СН'!$F$23</f>
        <v>676.75034797000012</v>
      </c>
      <c r="Y26" s="36">
        <f>SUMIFS(СВЦЭМ!$D$33:$D$776,СВЦЭМ!$A$33:$A$776,$A26,СВЦЭМ!$B$33:$B$776,Y$11)+'СЕТ СН'!$F$11+СВЦЭМ!$D$10+'СЕТ СН'!$F$6-'СЕТ СН'!$F$23</f>
        <v>768.24719192000009</v>
      </c>
    </row>
    <row r="27" spans="1:25" ht="15.75" x14ac:dyDescent="0.2">
      <c r="A27" s="35">
        <f t="shared" si="0"/>
        <v>44090</v>
      </c>
      <c r="B27" s="36">
        <f>SUMIFS(СВЦЭМ!$D$33:$D$776,СВЦЭМ!$A$33:$A$776,$A27,СВЦЭМ!$B$33:$B$776,B$11)+'СЕТ СН'!$F$11+СВЦЭМ!$D$10+'СЕТ СН'!$F$6-'СЕТ СН'!$F$23</f>
        <v>841.23260228000004</v>
      </c>
      <c r="C27" s="36">
        <f>SUMIFS(СВЦЭМ!$D$33:$D$776,СВЦЭМ!$A$33:$A$776,$A27,СВЦЭМ!$B$33:$B$776,C$11)+'СЕТ СН'!$F$11+СВЦЭМ!$D$10+'СЕТ СН'!$F$6-'СЕТ СН'!$F$23</f>
        <v>869.24436370000012</v>
      </c>
      <c r="D27" s="36">
        <f>SUMIFS(СВЦЭМ!$D$33:$D$776,СВЦЭМ!$A$33:$A$776,$A27,СВЦЭМ!$B$33:$B$776,D$11)+'СЕТ СН'!$F$11+СВЦЭМ!$D$10+'СЕТ СН'!$F$6-'СЕТ СН'!$F$23</f>
        <v>898.21584508000012</v>
      </c>
      <c r="E27" s="36">
        <f>SUMIFS(СВЦЭМ!$D$33:$D$776,СВЦЭМ!$A$33:$A$776,$A27,СВЦЭМ!$B$33:$B$776,E$11)+'СЕТ СН'!$F$11+СВЦЭМ!$D$10+'СЕТ СН'!$F$6-'СЕТ СН'!$F$23</f>
        <v>908.4022525900001</v>
      </c>
      <c r="F27" s="36">
        <f>SUMIFS(СВЦЭМ!$D$33:$D$776,СВЦЭМ!$A$33:$A$776,$A27,СВЦЭМ!$B$33:$B$776,F$11)+'СЕТ СН'!$F$11+СВЦЭМ!$D$10+'СЕТ СН'!$F$6-'СЕТ СН'!$F$23</f>
        <v>927.48018173000003</v>
      </c>
      <c r="G27" s="36">
        <f>SUMIFS(СВЦЭМ!$D$33:$D$776,СВЦЭМ!$A$33:$A$776,$A27,СВЦЭМ!$B$33:$B$776,G$11)+'СЕТ СН'!$F$11+СВЦЭМ!$D$10+'СЕТ СН'!$F$6-'СЕТ СН'!$F$23</f>
        <v>916.00612362000004</v>
      </c>
      <c r="H27" s="36">
        <f>SUMIFS(СВЦЭМ!$D$33:$D$776,СВЦЭМ!$A$33:$A$776,$A27,СВЦЭМ!$B$33:$B$776,H$11)+'СЕТ СН'!$F$11+СВЦЭМ!$D$10+'СЕТ СН'!$F$6-'СЕТ СН'!$F$23</f>
        <v>855.23703504000002</v>
      </c>
      <c r="I27" s="36">
        <f>SUMIFS(СВЦЭМ!$D$33:$D$776,СВЦЭМ!$A$33:$A$776,$A27,СВЦЭМ!$B$33:$B$776,I$11)+'СЕТ СН'!$F$11+СВЦЭМ!$D$10+'СЕТ СН'!$F$6-'СЕТ СН'!$F$23</f>
        <v>794.08370531000003</v>
      </c>
      <c r="J27" s="36">
        <f>SUMIFS(СВЦЭМ!$D$33:$D$776,СВЦЭМ!$A$33:$A$776,$A27,СВЦЭМ!$B$33:$B$776,J$11)+'СЕТ СН'!$F$11+СВЦЭМ!$D$10+'СЕТ СН'!$F$6-'СЕТ СН'!$F$23</f>
        <v>760.45100815000012</v>
      </c>
      <c r="K27" s="36">
        <f>SUMIFS(СВЦЭМ!$D$33:$D$776,СВЦЭМ!$A$33:$A$776,$A27,СВЦЭМ!$B$33:$B$776,K$11)+'СЕТ СН'!$F$11+СВЦЭМ!$D$10+'СЕТ СН'!$F$6-'СЕТ СН'!$F$23</f>
        <v>759.74681733000011</v>
      </c>
      <c r="L27" s="36">
        <f>SUMIFS(СВЦЭМ!$D$33:$D$776,СВЦЭМ!$A$33:$A$776,$A27,СВЦЭМ!$B$33:$B$776,L$11)+'СЕТ СН'!$F$11+СВЦЭМ!$D$10+'СЕТ СН'!$F$6-'СЕТ СН'!$F$23</f>
        <v>744.03709626000011</v>
      </c>
      <c r="M27" s="36">
        <f>SUMIFS(СВЦЭМ!$D$33:$D$776,СВЦЭМ!$A$33:$A$776,$A27,СВЦЭМ!$B$33:$B$776,M$11)+'СЕТ СН'!$F$11+СВЦЭМ!$D$10+'СЕТ СН'!$F$6-'СЕТ СН'!$F$23</f>
        <v>707.80429804000005</v>
      </c>
      <c r="N27" s="36">
        <f>SUMIFS(СВЦЭМ!$D$33:$D$776,СВЦЭМ!$A$33:$A$776,$A27,СВЦЭМ!$B$33:$B$776,N$11)+'СЕТ СН'!$F$11+СВЦЭМ!$D$10+'СЕТ СН'!$F$6-'СЕТ СН'!$F$23</f>
        <v>660.72689905000004</v>
      </c>
      <c r="O27" s="36">
        <f>SUMIFS(СВЦЭМ!$D$33:$D$776,СВЦЭМ!$A$33:$A$776,$A27,СВЦЭМ!$B$33:$B$776,O$11)+'СЕТ СН'!$F$11+СВЦЭМ!$D$10+'СЕТ СН'!$F$6-'СЕТ СН'!$F$23</f>
        <v>645.86207018000005</v>
      </c>
      <c r="P27" s="36">
        <f>SUMIFS(СВЦЭМ!$D$33:$D$776,СВЦЭМ!$A$33:$A$776,$A27,СВЦЭМ!$B$33:$B$776,P$11)+'СЕТ СН'!$F$11+СВЦЭМ!$D$10+'СЕТ СН'!$F$6-'СЕТ СН'!$F$23</f>
        <v>647.84513017000006</v>
      </c>
      <c r="Q27" s="36">
        <f>SUMIFS(СВЦЭМ!$D$33:$D$776,СВЦЭМ!$A$33:$A$776,$A27,СВЦЭМ!$B$33:$B$776,Q$11)+'СЕТ СН'!$F$11+СВЦЭМ!$D$10+'СЕТ СН'!$F$6-'СЕТ СН'!$F$23</f>
        <v>645.30112251000003</v>
      </c>
      <c r="R27" s="36">
        <f>SUMIFS(СВЦЭМ!$D$33:$D$776,СВЦЭМ!$A$33:$A$776,$A27,СВЦЭМ!$B$33:$B$776,R$11)+'СЕТ СН'!$F$11+СВЦЭМ!$D$10+'СЕТ СН'!$F$6-'СЕТ СН'!$F$23</f>
        <v>642.44628437000006</v>
      </c>
      <c r="S27" s="36">
        <f>SUMIFS(СВЦЭМ!$D$33:$D$776,СВЦЭМ!$A$33:$A$776,$A27,СВЦЭМ!$B$33:$B$776,S$11)+'СЕТ СН'!$F$11+СВЦЭМ!$D$10+'СЕТ СН'!$F$6-'СЕТ СН'!$F$23</f>
        <v>642.09967845000006</v>
      </c>
      <c r="T27" s="36">
        <f>SUMIFS(СВЦЭМ!$D$33:$D$776,СВЦЭМ!$A$33:$A$776,$A27,СВЦЭМ!$B$33:$B$776,T$11)+'СЕТ СН'!$F$11+СВЦЭМ!$D$10+'СЕТ СН'!$F$6-'СЕТ СН'!$F$23</f>
        <v>635.7468511300001</v>
      </c>
      <c r="U27" s="36">
        <f>SUMIFS(СВЦЭМ!$D$33:$D$776,СВЦЭМ!$A$33:$A$776,$A27,СВЦЭМ!$B$33:$B$776,U$11)+'СЕТ СН'!$F$11+СВЦЭМ!$D$10+'СЕТ СН'!$F$6-'СЕТ СН'!$F$23</f>
        <v>635.23385386000007</v>
      </c>
      <c r="V27" s="36">
        <f>SUMIFS(СВЦЭМ!$D$33:$D$776,СВЦЭМ!$A$33:$A$776,$A27,СВЦЭМ!$B$33:$B$776,V$11)+'СЕТ СН'!$F$11+СВЦЭМ!$D$10+'СЕТ СН'!$F$6-'СЕТ СН'!$F$23</f>
        <v>639.74724503000004</v>
      </c>
      <c r="W27" s="36">
        <f>SUMIFS(СВЦЭМ!$D$33:$D$776,СВЦЭМ!$A$33:$A$776,$A27,СВЦЭМ!$B$33:$B$776,W$11)+'СЕТ СН'!$F$11+СВЦЭМ!$D$10+'СЕТ СН'!$F$6-'СЕТ СН'!$F$23</f>
        <v>630.32029325000008</v>
      </c>
      <c r="X27" s="36">
        <f>SUMIFS(СВЦЭМ!$D$33:$D$776,СВЦЭМ!$A$33:$A$776,$A27,СВЦЭМ!$B$33:$B$776,X$11)+'СЕТ СН'!$F$11+СВЦЭМ!$D$10+'СЕТ СН'!$F$6-'СЕТ СН'!$F$23</f>
        <v>661.88881021000009</v>
      </c>
      <c r="Y27" s="36">
        <f>SUMIFS(СВЦЭМ!$D$33:$D$776,СВЦЭМ!$A$33:$A$776,$A27,СВЦЭМ!$B$33:$B$776,Y$11)+'СЕТ СН'!$F$11+СВЦЭМ!$D$10+'СЕТ СН'!$F$6-'СЕТ СН'!$F$23</f>
        <v>748.79174367000007</v>
      </c>
    </row>
    <row r="28" spans="1:25" ht="15.75" x14ac:dyDescent="0.2">
      <c r="A28" s="35">
        <f t="shared" si="0"/>
        <v>44091</v>
      </c>
      <c r="B28" s="36">
        <f>SUMIFS(СВЦЭМ!$D$33:$D$776,СВЦЭМ!$A$33:$A$776,$A28,СВЦЭМ!$B$33:$B$776,B$11)+'СЕТ СН'!$F$11+СВЦЭМ!$D$10+'СЕТ СН'!$F$6-'СЕТ СН'!$F$23</f>
        <v>861.53032231000009</v>
      </c>
      <c r="C28" s="36">
        <f>SUMIFS(СВЦЭМ!$D$33:$D$776,СВЦЭМ!$A$33:$A$776,$A28,СВЦЭМ!$B$33:$B$776,C$11)+'СЕТ СН'!$F$11+СВЦЭМ!$D$10+'СЕТ СН'!$F$6-'СЕТ СН'!$F$23</f>
        <v>894.09917882000002</v>
      </c>
      <c r="D28" s="36">
        <f>SUMIFS(СВЦЭМ!$D$33:$D$776,СВЦЭМ!$A$33:$A$776,$A28,СВЦЭМ!$B$33:$B$776,D$11)+'СЕТ СН'!$F$11+СВЦЭМ!$D$10+'СЕТ СН'!$F$6-'СЕТ СН'!$F$23</f>
        <v>919.41727438000009</v>
      </c>
      <c r="E28" s="36">
        <f>SUMIFS(СВЦЭМ!$D$33:$D$776,СВЦЭМ!$A$33:$A$776,$A28,СВЦЭМ!$B$33:$B$776,E$11)+'СЕТ СН'!$F$11+СВЦЭМ!$D$10+'СЕТ СН'!$F$6-'СЕТ СН'!$F$23</f>
        <v>929.03902654000012</v>
      </c>
      <c r="F28" s="36">
        <f>SUMIFS(СВЦЭМ!$D$33:$D$776,СВЦЭМ!$A$33:$A$776,$A28,СВЦЭМ!$B$33:$B$776,F$11)+'СЕТ СН'!$F$11+СВЦЭМ!$D$10+'СЕТ СН'!$F$6-'СЕТ СН'!$F$23</f>
        <v>936.43575642000008</v>
      </c>
      <c r="G28" s="36">
        <f>SUMIFS(СВЦЭМ!$D$33:$D$776,СВЦЭМ!$A$33:$A$776,$A28,СВЦЭМ!$B$33:$B$776,G$11)+'СЕТ СН'!$F$11+СВЦЭМ!$D$10+'СЕТ СН'!$F$6-'СЕТ СН'!$F$23</f>
        <v>919.41704274000006</v>
      </c>
      <c r="H28" s="36">
        <f>SUMIFS(СВЦЭМ!$D$33:$D$776,СВЦЭМ!$A$33:$A$776,$A28,СВЦЭМ!$B$33:$B$776,H$11)+'СЕТ СН'!$F$11+СВЦЭМ!$D$10+'СЕТ СН'!$F$6-'СЕТ СН'!$F$23</f>
        <v>861.43247364000013</v>
      </c>
      <c r="I28" s="36">
        <f>SUMIFS(СВЦЭМ!$D$33:$D$776,СВЦЭМ!$A$33:$A$776,$A28,СВЦЭМ!$B$33:$B$776,I$11)+'СЕТ СН'!$F$11+СВЦЭМ!$D$10+'СЕТ СН'!$F$6-'СЕТ СН'!$F$23</f>
        <v>796.58276477000004</v>
      </c>
      <c r="J28" s="36">
        <f>SUMIFS(СВЦЭМ!$D$33:$D$776,СВЦЭМ!$A$33:$A$776,$A28,СВЦЭМ!$B$33:$B$776,J$11)+'СЕТ СН'!$F$11+СВЦЭМ!$D$10+'СЕТ СН'!$F$6-'СЕТ СН'!$F$23</f>
        <v>756.0213855500001</v>
      </c>
      <c r="K28" s="36">
        <f>SUMIFS(СВЦЭМ!$D$33:$D$776,СВЦЭМ!$A$33:$A$776,$A28,СВЦЭМ!$B$33:$B$776,K$11)+'СЕТ СН'!$F$11+СВЦЭМ!$D$10+'СЕТ СН'!$F$6-'СЕТ СН'!$F$23</f>
        <v>729.31730837000009</v>
      </c>
      <c r="L28" s="36">
        <f>SUMIFS(СВЦЭМ!$D$33:$D$776,СВЦЭМ!$A$33:$A$776,$A28,СВЦЭМ!$B$33:$B$776,L$11)+'СЕТ СН'!$F$11+СВЦЭМ!$D$10+'СЕТ СН'!$F$6-'СЕТ СН'!$F$23</f>
        <v>741.4602828400001</v>
      </c>
      <c r="M28" s="36">
        <f>SUMIFS(СВЦЭМ!$D$33:$D$776,СВЦЭМ!$A$33:$A$776,$A28,СВЦЭМ!$B$33:$B$776,M$11)+'СЕТ СН'!$F$11+СВЦЭМ!$D$10+'СЕТ СН'!$F$6-'СЕТ СН'!$F$23</f>
        <v>701.4217253700001</v>
      </c>
      <c r="N28" s="36">
        <f>SUMIFS(СВЦЭМ!$D$33:$D$776,СВЦЭМ!$A$33:$A$776,$A28,СВЦЭМ!$B$33:$B$776,N$11)+'СЕТ СН'!$F$11+СВЦЭМ!$D$10+'СЕТ СН'!$F$6-'СЕТ СН'!$F$23</f>
        <v>654.85959705000005</v>
      </c>
      <c r="O28" s="36">
        <f>SUMIFS(СВЦЭМ!$D$33:$D$776,СВЦЭМ!$A$33:$A$776,$A28,СВЦЭМ!$B$33:$B$776,O$11)+'СЕТ СН'!$F$11+СВЦЭМ!$D$10+'СЕТ СН'!$F$6-'СЕТ СН'!$F$23</f>
        <v>634.85663834000013</v>
      </c>
      <c r="P28" s="36">
        <f>SUMIFS(СВЦЭМ!$D$33:$D$776,СВЦЭМ!$A$33:$A$776,$A28,СВЦЭМ!$B$33:$B$776,P$11)+'СЕТ СН'!$F$11+СВЦЭМ!$D$10+'СЕТ СН'!$F$6-'СЕТ СН'!$F$23</f>
        <v>635.90001115000007</v>
      </c>
      <c r="Q28" s="36">
        <f>SUMIFS(СВЦЭМ!$D$33:$D$776,СВЦЭМ!$A$33:$A$776,$A28,СВЦЭМ!$B$33:$B$776,Q$11)+'СЕТ СН'!$F$11+СВЦЭМ!$D$10+'СЕТ СН'!$F$6-'СЕТ СН'!$F$23</f>
        <v>640.03744870000003</v>
      </c>
      <c r="R28" s="36">
        <f>SUMIFS(СВЦЭМ!$D$33:$D$776,СВЦЭМ!$A$33:$A$776,$A28,СВЦЭМ!$B$33:$B$776,R$11)+'СЕТ СН'!$F$11+СВЦЭМ!$D$10+'СЕТ СН'!$F$6-'СЕТ СН'!$F$23</f>
        <v>642.20601598000007</v>
      </c>
      <c r="S28" s="36">
        <f>SUMIFS(СВЦЭМ!$D$33:$D$776,СВЦЭМ!$A$33:$A$776,$A28,СВЦЭМ!$B$33:$B$776,S$11)+'СЕТ СН'!$F$11+СВЦЭМ!$D$10+'СЕТ СН'!$F$6-'СЕТ СН'!$F$23</f>
        <v>633.94452493000006</v>
      </c>
      <c r="T28" s="36">
        <f>SUMIFS(СВЦЭМ!$D$33:$D$776,СВЦЭМ!$A$33:$A$776,$A28,СВЦЭМ!$B$33:$B$776,T$11)+'СЕТ СН'!$F$11+СВЦЭМ!$D$10+'СЕТ СН'!$F$6-'СЕТ СН'!$F$23</f>
        <v>624.89156729000013</v>
      </c>
      <c r="U28" s="36">
        <f>SUMIFS(СВЦЭМ!$D$33:$D$776,СВЦЭМ!$A$33:$A$776,$A28,СВЦЭМ!$B$33:$B$776,U$11)+'СЕТ СН'!$F$11+СВЦЭМ!$D$10+'СЕТ СН'!$F$6-'СЕТ СН'!$F$23</f>
        <v>621.20412009000006</v>
      </c>
      <c r="V28" s="36">
        <f>SUMIFS(СВЦЭМ!$D$33:$D$776,СВЦЭМ!$A$33:$A$776,$A28,СВЦЭМ!$B$33:$B$776,V$11)+'СЕТ СН'!$F$11+СВЦЭМ!$D$10+'СЕТ СН'!$F$6-'СЕТ СН'!$F$23</f>
        <v>633.77387751000003</v>
      </c>
      <c r="W28" s="36">
        <f>SUMIFS(СВЦЭМ!$D$33:$D$776,СВЦЭМ!$A$33:$A$776,$A28,СВЦЭМ!$B$33:$B$776,W$11)+'СЕТ СН'!$F$11+СВЦЭМ!$D$10+'СЕТ СН'!$F$6-'СЕТ СН'!$F$23</f>
        <v>619.52760770000009</v>
      </c>
      <c r="X28" s="36">
        <f>SUMIFS(СВЦЭМ!$D$33:$D$776,СВЦЭМ!$A$33:$A$776,$A28,СВЦЭМ!$B$33:$B$776,X$11)+'СЕТ СН'!$F$11+СВЦЭМ!$D$10+'СЕТ СН'!$F$6-'СЕТ СН'!$F$23</f>
        <v>663.92174370000009</v>
      </c>
      <c r="Y28" s="36">
        <f>SUMIFS(СВЦЭМ!$D$33:$D$776,СВЦЭМ!$A$33:$A$776,$A28,СВЦЭМ!$B$33:$B$776,Y$11)+'СЕТ СН'!$F$11+СВЦЭМ!$D$10+'СЕТ СН'!$F$6-'СЕТ СН'!$F$23</f>
        <v>749.70314451000013</v>
      </c>
    </row>
    <row r="29" spans="1:25" ht="15.75" x14ac:dyDescent="0.2">
      <c r="A29" s="35">
        <f t="shared" si="0"/>
        <v>44092</v>
      </c>
      <c r="B29" s="36">
        <f>SUMIFS(СВЦЭМ!$D$33:$D$776,СВЦЭМ!$A$33:$A$776,$A29,СВЦЭМ!$B$33:$B$776,B$11)+'СЕТ СН'!$F$11+СВЦЭМ!$D$10+'СЕТ СН'!$F$6-'СЕТ СН'!$F$23</f>
        <v>859.12496140000007</v>
      </c>
      <c r="C29" s="36">
        <f>SUMIFS(СВЦЭМ!$D$33:$D$776,СВЦЭМ!$A$33:$A$776,$A29,СВЦЭМ!$B$33:$B$776,C$11)+'СЕТ СН'!$F$11+СВЦЭМ!$D$10+'СЕТ СН'!$F$6-'СЕТ СН'!$F$23</f>
        <v>906.05705496000007</v>
      </c>
      <c r="D29" s="36">
        <f>SUMIFS(СВЦЭМ!$D$33:$D$776,СВЦЭМ!$A$33:$A$776,$A29,СВЦЭМ!$B$33:$B$776,D$11)+'СЕТ СН'!$F$11+СВЦЭМ!$D$10+'СЕТ СН'!$F$6-'СЕТ СН'!$F$23</f>
        <v>953.45531634000008</v>
      </c>
      <c r="E29" s="36">
        <f>SUMIFS(СВЦЭМ!$D$33:$D$776,СВЦЭМ!$A$33:$A$776,$A29,СВЦЭМ!$B$33:$B$776,E$11)+'СЕТ СН'!$F$11+СВЦЭМ!$D$10+'СЕТ СН'!$F$6-'СЕТ СН'!$F$23</f>
        <v>989.30703318000008</v>
      </c>
      <c r="F29" s="36">
        <f>SUMIFS(СВЦЭМ!$D$33:$D$776,СВЦЭМ!$A$33:$A$776,$A29,СВЦЭМ!$B$33:$B$776,F$11)+'СЕТ СН'!$F$11+СВЦЭМ!$D$10+'СЕТ СН'!$F$6-'СЕТ СН'!$F$23</f>
        <v>1007.41988329</v>
      </c>
      <c r="G29" s="36">
        <f>SUMIFS(СВЦЭМ!$D$33:$D$776,СВЦЭМ!$A$33:$A$776,$A29,СВЦЭМ!$B$33:$B$776,G$11)+'СЕТ СН'!$F$11+СВЦЭМ!$D$10+'СЕТ СН'!$F$6-'СЕТ СН'!$F$23</f>
        <v>976.47833045000004</v>
      </c>
      <c r="H29" s="36">
        <f>SUMIFS(СВЦЭМ!$D$33:$D$776,СВЦЭМ!$A$33:$A$776,$A29,СВЦЭМ!$B$33:$B$776,H$11)+'СЕТ СН'!$F$11+СВЦЭМ!$D$10+'СЕТ СН'!$F$6-'СЕТ СН'!$F$23</f>
        <v>926.48527013000012</v>
      </c>
      <c r="I29" s="36">
        <f>SUMIFS(СВЦЭМ!$D$33:$D$776,СВЦЭМ!$A$33:$A$776,$A29,СВЦЭМ!$B$33:$B$776,I$11)+'СЕТ СН'!$F$11+СВЦЭМ!$D$10+'СЕТ СН'!$F$6-'СЕТ СН'!$F$23</f>
        <v>880.58921179000004</v>
      </c>
      <c r="J29" s="36">
        <f>SUMIFS(СВЦЭМ!$D$33:$D$776,СВЦЭМ!$A$33:$A$776,$A29,СВЦЭМ!$B$33:$B$776,J$11)+'СЕТ СН'!$F$11+СВЦЭМ!$D$10+'СЕТ СН'!$F$6-'СЕТ СН'!$F$23</f>
        <v>847.41030549000004</v>
      </c>
      <c r="K29" s="36">
        <f>SUMIFS(СВЦЭМ!$D$33:$D$776,СВЦЭМ!$A$33:$A$776,$A29,СВЦЭМ!$B$33:$B$776,K$11)+'СЕТ СН'!$F$11+СВЦЭМ!$D$10+'СЕТ СН'!$F$6-'СЕТ СН'!$F$23</f>
        <v>818.43359096000006</v>
      </c>
      <c r="L29" s="36">
        <f>SUMIFS(СВЦЭМ!$D$33:$D$776,СВЦЭМ!$A$33:$A$776,$A29,СВЦЭМ!$B$33:$B$776,L$11)+'СЕТ СН'!$F$11+СВЦЭМ!$D$10+'СЕТ СН'!$F$6-'СЕТ СН'!$F$23</f>
        <v>821.44329397000013</v>
      </c>
      <c r="M29" s="36">
        <f>SUMIFS(СВЦЭМ!$D$33:$D$776,СВЦЭМ!$A$33:$A$776,$A29,СВЦЭМ!$B$33:$B$776,M$11)+'СЕТ СН'!$F$11+СВЦЭМ!$D$10+'СЕТ СН'!$F$6-'СЕТ СН'!$F$23</f>
        <v>771.34826210000006</v>
      </c>
      <c r="N29" s="36">
        <f>SUMIFS(СВЦЭМ!$D$33:$D$776,СВЦЭМ!$A$33:$A$776,$A29,СВЦЭМ!$B$33:$B$776,N$11)+'СЕТ СН'!$F$11+СВЦЭМ!$D$10+'СЕТ СН'!$F$6-'СЕТ СН'!$F$23</f>
        <v>716.74984281000013</v>
      </c>
      <c r="O29" s="36">
        <f>SUMIFS(СВЦЭМ!$D$33:$D$776,СВЦЭМ!$A$33:$A$776,$A29,СВЦЭМ!$B$33:$B$776,O$11)+'СЕТ СН'!$F$11+СВЦЭМ!$D$10+'СЕТ СН'!$F$6-'СЕТ СН'!$F$23</f>
        <v>682.77736309000011</v>
      </c>
      <c r="P29" s="36">
        <f>SUMIFS(СВЦЭМ!$D$33:$D$776,СВЦЭМ!$A$33:$A$776,$A29,СВЦЭМ!$B$33:$B$776,P$11)+'СЕТ СН'!$F$11+СВЦЭМ!$D$10+'СЕТ СН'!$F$6-'СЕТ СН'!$F$23</f>
        <v>718.32168631000013</v>
      </c>
      <c r="Q29" s="36">
        <f>SUMIFS(СВЦЭМ!$D$33:$D$776,СВЦЭМ!$A$33:$A$776,$A29,СВЦЭМ!$B$33:$B$776,Q$11)+'СЕТ СН'!$F$11+СВЦЭМ!$D$10+'СЕТ СН'!$F$6-'СЕТ СН'!$F$23</f>
        <v>713.2364534300001</v>
      </c>
      <c r="R29" s="36">
        <f>SUMIFS(СВЦЭМ!$D$33:$D$776,СВЦЭМ!$A$33:$A$776,$A29,СВЦЭМ!$B$33:$B$776,R$11)+'СЕТ СН'!$F$11+СВЦЭМ!$D$10+'СЕТ СН'!$F$6-'СЕТ СН'!$F$23</f>
        <v>690.2881213600001</v>
      </c>
      <c r="S29" s="36">
        <f>SUMIFS(СВЦЭМ!$D$33:$D$776,СВЦЭМ!$A$33:$A$776,$A29,СВЦЭМ!$B$33:$B$776,S$11)+'СЕТ СН'!$F$11+СВЦЭМ!$D$10+'СЕТ СН'!$F$6-'СЕТ СН'!$F$23</f>
        <v>683.33159287000012</v>
      </c>
      <c r="T29" s="36">
        <f>SUMIFS(СВЦЭМ!$D$33:$D$776,СВЦЭМ!$A$33:$A$776,$A29,СВЦЭМ!$B$33:$B$776,T$11)+'СЕТ СН'!$F$11+СВЦЭМ!$D$10+'СЕТ СН'!$F$6-'СЕТ СН'!$F$23</f>
        <v>674.9640596700001</v>
      </c>
      <c r="U29" s="36">
        <f>SUMIFS(СВЦЭМ!$D$33:$D$776,СВЦЭМ!$A$33:$A$776,$A29,СВЦЭМ!$B$33:$B$776,U$11)+'СЕТ СН'!$F$11+СВЦЭМ!$D$10+'СЕТ СН'!$F$6-'СЕТ СН'!$F$23</f>
        <v>659.49382579000007</v>
      </c>
      <c r="V29" s="36">
        <f>SUMIFS(СВЦЭМ!$D$33:$D$776,СВЦЭМ!$A$33:$A$776,$A29,СВЦЭМ!$B$33:$B$776,V$11)+'СЕТ СН'!$F$11+СВЦЭМ!$D$10+'СЕТ СН'!$F$6-'СЕТ СН'!$F$23</f>
        <v>662.5719161400001</v>
      </c>
      <c r="W29" s="36">
        <f>SUMIFS(СВЦЭМ!$D$33:$D$776,СВЦЭМ!$A$33:$A$776,$A29,СВЦЭМ!$B$33:$B$776,W$11)+'СЕТ СН'!$F$11+СВЦЭМ!$D$10+'СЕТ СН'!$F$6-'СЕТ СН'!$F$23</f>
        <v>661.70476222000002</v>
      </c>
      <c r="X29" s="36">
        <f>SUMIFS(СВЦЭМ!$D$33:$D$776,СВЦЭМ!$A$33:$A$776,$A29,СВЦЭМ!$B$33:$B$776,X$11)+'СЕТ СН'!$F$11+СВЦЭМ!$D$10+'СЕТ СН'!$F$6-'СЕТ СН'!$F$23</f>
        <v>704.94711625000002</v>
      </c>
      <c r="Y29" s="36">
        <f>SUMIFS(СВЦЭМ!$D$33:$D$776,СВЦЭМ!$A$33:$A$776,$A29,СВЦЭМ!$B$33:$B$776,Y$11)+'СЕТ СН'!$F$11+СВЦЭМ!$D$10+'СЕТ СН'!$F$6-'СЕТ СН'!$F$23</f>
        <v>789.07458412000005</v>
      </c>
    </row>
    <row r="30" spans="1:25" ht="15.75" x14ac:dyDescent="0.2">
      <c r="A30" s="35">
        <f t="shared" si="0"/>
        <v>44093</v>
      </c>
      <c r="B30" s="36">
        <f>SUMIFS(СВЦЭМ!$D$33:$D$776,СВЦЭМ!$A$33:$A$776,$A30,СВЦЭМ!$B$33:$B$776,B$11)+'СЕТ СН'!$F$11+СВЦЭМ!$D$10+'СЕТ СН'!$F$6-'СЕТ СН'!$F$23</f>
        <v>881.54990429000009</v>
      </c>
      <c r="C30" s="36">
        <f>SUMIFS(СВЦЭМ!$D$33:$D$776,СВЦЭМ!$A$33:$A$776,$A30,СВЦЭМ!$B$33:$B$776,C$11)+'СЕТ СН'!$F$11+СВЦЭМ!$D$10+'СЕТ СН'!$F$6-'СЕТ СН'!$F$23</f>
        <v>917.97215621000009</v>
      </c>
      <c r="D30" s="36">
        <f>SUMIFS(СВЦЭМ!$D$33:$D$776,СВЦЭМ!$A$33:$A$776,$A30,СВЦЭМ!$B$33:$B$776,D$11)+'СЕТ СН'!$F$11+СВЦЭМ!$D$10+'СЕТ СН'!$F$6-'СЕТ СН'!$F$23</f>
        <v>941.66002016000004</v>
      </c>
      <c r="E30" s="36">
        <f>SUMIFS(СВЦЭМ!$D$33:$D$776,СВЦЭМ!$A$33:$A$776,$A30,СВЦЭМ!$B$33:$B$776,E$11)+'СЕТ СН'!$F$11+СВЦЭМ!$D$10+'СЕТ СН'!$F$6-'СЕТ СН'!$F$23</f>
        <v>962.03833263000013</v>
      </c>
      <c r="F30" s="36">
        <f>SUMIFS(СВЦЭМ!$D$33:$D$776,СВЦЭМ!$A$33:$A$776,$A30,СВЦЭМ!$B$33:$B$776,F$11)+'СЕТ СН'!$F$11+СВЦЭМ!$D$10+'СЕТ СН'!$F$6-'СЕТ СН'!$F$23</f>
        <v>965.85135451000008</v>
      </c>
      <c r="G30" s="36">
        <f>SUMIFS(СВЦЭМ!$D$33:$D$776,СВЦЭМ!$A$33:$A$776,$A30,СВЦЭМ!$B$33:$B$776,G$11)+'СЕТ СН'!$F$11+СВЦЭМ!$D$10+'СЕТ СН'!$F$6-'СЕТ СН'!$F$23</f>
        <v>953.35878377000006</v>
      </c>
      <c r="H30" s="36">
        <f>SUMIFS(СВЦЭМ!$D$33:$D$776,СВЦЭМ!$A$33:$A$776,$A30,СВЦЭМ!$B$33:$B$776,H$11)+'СЕТ СН'!$F$11+СВЦЭМ!$D$10+'СЕТ СН'!$F$6-'СЕТ СН'!$F$23</f>
        <v>923.45405248000009</v>
      </c>
      <c r="I30" s="36">
        <f>SUMIFS(СВЦЭМ!$D$33:$D$776,СВЦЭМ!$A$33:$A$776,$A30,СВЦЭМ!$B$33:$B$776,I$11)+'СЕТ СН'!$F$11+СВЦЭМ!$D$10+'СЕТ СН'!$F$6-'СЕТ СН'!$F$23</f>
        <v>892.68198873000006</v>
      </c>
      <c r="J30" s="36">
        <f>SUMIFS(СВЦЭМ!$D$33:$D$776,СВЦЭМ!$A$33:$A$776,$A30,СВЦЭМ!$B$33:$B$776,J$11)+'СЕТ СН'!$F$11+СВЦЭМ!$D$10+'СЕТ СН'!$F$6-'СЕТ СН'!$F$23</f>
        <v>834.89679465000006</v>
      </c>
      <c r="K30" s="36">
        <f>SUMIFS(СВЦЭМ!$D$33:$D$776,СВЦЭМ!$A$33:$A$776,$A30,СВЦЭМ!$B$33:$B$776,K$11)+'СЕТ СН'!$F$11+СВЦЭМ!$D$10+'СЕТ СН'!$F$6-'СЕТ СН'!$F$23</f>
        <v>797.31427621000012</v>
      </c>
      <c r="L30" s="36">
        <f>SUMIFS(СВЦЭМ!$D$33:$D$776,СВЦЭМ!$A$33:$A$776,$A30,СВЦЭМ!$B$33:$B$776,L$11)+'СЕТ СН'!$F$11+СВЦЭМ!$D$10+'СЕТ СН'!$F$6-'СЕТ СН'!$F$23</f>
        <v>776.34551009000006</v>
      </c>
      <c r="M30" s="36">
        <f>SUMIFS(СВЦЭМ!$D$33:$D$776,СВЦЭМ!$A$33:$A$776,$A30,СВЦЭМ!$B$33:$B$776,M$11)+'СЕТ СН'!$F$11+СВЦЭМ!$D$10+'СЕТ СН'!$F$6-'СЕТ СН'!$F$23</f>
        <v>732.30193153000005</v>
      </c>
      <c r="N30" s="36">
        <f>SUMIFS(СВЦЭМ!$D$33:$D$776,СВЦЭМ!$A$33:$A$776,$A30,СВЦЭМ!$B$33:$B$776,N$11)+'СЕТ СН'!$F$11+СВЦЭМ!$D$10+'СЕТ СН'!$F$6-'СЕТ СН'!$F$23</f>
        <v>690.28865286000007</v>
      </c>
      <c r="O30" s="36">
        <f>SUMIFS(СВЦЭМ!$D$33:$D$776,СВЦЭМ!$A$33:$A$776,$A30,СВЦЭМ!$B$33:$B$776,O$11)+'СЕТ СН'!$F$11+СВЦЭМ!$D$10+'СЕТ СН'!$F$6-'СЕТ СН'!$F$23</f>
        <v>686.68533058000003</v>
      </c>
      <c r="P30" s="36">
        <f>SUMIFS(СВЦЭМ!$D$33:$D$776,СВЦЭМ!$A$33:$A$776,$A30,СВЦЭМ!$B$33:$B$776,P$11)+'СЕТ СН'!$F$11+СВЦЭМ!$D$10+'СЕТ СН'!$F$6-'СЕТ СН'!$F$23</f>
        <v>696.85324288000004</v>
      </c>
      <c r="Q30" s="36">
        <f>SUMIFS(СВЦЭМ!$D$33:$D$776,СВЦЭМ!$A$33:$A$776,$A30,СВЦЭМ!$B$33:$B$776,Q$11)+'СЕТ СН'!$F$11+СВЦЭМ!$D$10+'СЕТ СН'!$F$6-'СЕТ СН'!$F$23</f>
        <v>677.44476746000009</v>
      </c>
      <c r="R30" s="36">
        <f>SUMIFS(СВЦЭМ!$D$33:$D$776,СВЦЭМ!$A$33:$A$776,$A30,СВЦЭМ!$B$33:$B$776,R$11)+'СЕТ СН'!$F$11+СВЦЭМ!$D$10+'СЕТ СН'!$F$6-'СЕТ СН'!$F$23</f>
        <v>663.49836948000006</v>
      </c>
      <c r="S30" s="36">
        <f>SUMIFS(СВЦЭМ!$D$33:$D$776,СВЦЭМ!$A$33:$A$776,$A30,СВЦЭМ!$B$33:$B$776,S$11)+'СЕТ СН'!$F$11+СВЦЭМ!$D$10+'СЕТ СН'!$F$6-'СЕТ СН'!$F$23</f>
        <v>669.54796529000009</v>
      </c>
      <c r="T30" s="36">
        <f>SUMIFS(СВЦЭМ!$D$33:$D$776,СВЦЭМ!$A$33:$A$776,$A30,СВЦЭМ!$B$33:$B$776,T$11)+'СЕТ СН'!$F$11+СВЦЭМ!$D$10+'СЕТ СН'!$F$6-'СЕТ СН'!$F$23</f>
        <v>680.68748618000006</v>
      </c>
      <c r="U30" s="36">
        <f>SUMIFS(СВЦЭМ!$D$33:$D$776,СВЦЭМ!$A$33:$A$776,$A30,СВЦЭМ!$B$33:$B$776,U$11)+'СЕТ СН'!$F$11+СВЦЭМ!$D$10+'СЕТ СН'!$F$6-'СЕТ СН'!$F$23</f>
        <v>678.76676026000007</v>
      </c>
      <c r="V30" s="36">
        <f>SUMIFS(СВЦЭМ!$D$33:$D$776,СВЦЭМ!$A$33:$A$776,$A30,СВЦЭМ!$B$33:$B$776,V$11)+'СЕТ СН'!$F$11+СВЦЭМ!$D$10+'СЕТ СН'!$F$6-'СЕТ СН'!$F$23</f>
        <v>690.07663267000009</v>
      </c>
      <c r="W30" s="36">
        <f>SUMIFS(СВЦЭМ!$D$33:$D$776,СВЦЭМ!$A$33:$A$776,$A30,СВЦЭМ!$B$33:$B$776,W$11)+'СЕТ СН'!$F$11+СВЦЭМ!$D$10+'СЕТ СН'!$F$6-'СЕТ СН'!$F$23</f>
        <v>685.33101686000009</v>
      </c>
      <c r="X30" s="36">
        <f>SUMIFS(СВЦЭМ!$D$33:$D$776,СВЦЭМ!$A$33:$A$776,$A30,СВЦЭМ!$B$33:$B$776,X$11)+'СЕТ СН'!$F$11+СВЦЭМ!$D$10+'СЕТ СН'!$F$6-'СЕТ СН'!$F$23</f>
        <v>710.1658772400001</v>
      </c>
      <c r="Y30" s="36">
        <f>SUMIFS(СВЦЭМ!$D$33:$D$776,СВЦЭМ!$A$33:$A$776,$A30,СВЦЭМ!$B$33:$B$776,Y$11)+'СЕТ СН'!$F$11+СВЦЭМ!$D$10+'СЕТ СН'!$F$6-'СЕТ СН'!$F$23</f>
        <v>761.90552743000012</v>
      </c>
    </row>
    <row r="31" spans="1:25" ht="15.75" x14ac:dyDescent="0.2">
      <c r="A31" s="35">
        <f t="shared" si="0"/>
        <v>44094</v>
      </c>
      <c r="B31" s="36">
        <f>SUMIFS(СВЦЭМ!$D$33:$D$776,СВЦЭМ!$A$33:$A$776,$A31,СВЦЭМ!$B$33:$B$776,B$11)+'СЕТ СН'!$F$11+СВЦЭМ!$D$10+'СЕТ СН'!$F$6-'СЕТ СН'!$F$23</f>
        <v>812.06114220000006</v>
      </c>
      <c r="C31" s="36">
        <f>SUMIFS(СВЦЭМ!$D$33:$D$776,СВЦЭМ!$A$33:$A$776,$A31,СВЦЭМ!$B$33:$B$776,C$11)+'СЕТ СН'!$F$11+СВЦЭМ!$D$10+'СЕТ СН'!$F$6-'СЕТ СН'!$F$23</f>
        <v>844.82697024000004</v>
      </c>
      <c r="D31" s="36">
        <f>SUMIFS(СВЦЭМ!$D$33:$D$776,СВЦЭМ!$A$33:$A$776,$A31,СВЦЭМ!$B$33:$B$776,D$11)+'СЕТ СН'!$F$11+СВЦЭМ!$D$10+'СЕТ СН'!$F$6-'СЕТ СН'!$F$23</f>
        <v>879.2145710100001</v>
      </c>
      <c r="E31" s="36">
        <f>SUMIFS(СВЦЭМ!$D$33:$D$776,СВЦЭМ!$A$33:$A$776,$A31,СВЦЭМ!$B$33:$B$776,E$11)+'СЕТ СН'!$F$11+СВЦЭМ!$D$10+'СЕТ СН'!$F$6-'СЕТ СН'!$F$23</f>
        <v>909.61114339000005</v>
      </c>
      <c r="F31" s="36">
        <f>SUMIFS(СВЦЭМ!$D$33:$D$776,СВЦЭМ!$A$33:$A$776,$A31,СВЦЭМ!$B$33:$B$776,F$11)+'СЕТ СН'!$F$11+СВЦЭМ!$D$10+'СЕТ СН'!$F$6-'СЕТ СН'!$F$23</f>
        <v>917.13708560000009</v>
      </c>
      <c r="G31" s="36">
        <f>SUMIFS(СВЦЭМ!$D$33:$D$776,СВЦЭМ!$A$33:$A$776,$A31,СВЦЭМ!$B$33:$B$776,G$11)+'СЕТ СН'!$F$11+СВЦЭМ!$D$10+'СЕТ СН'!$F$6-'СЕТ СН'!$F$23</f>
        <v>905.71332229000006</v>
      </c>
      <c r="H31" s="36">
        <f>SUMIFS(СВЦЭМ!$D$33:$D$776,СВЦЭМ!$A$33:$A$776,$A31,СВЦЭМ!$B$33:$B$776,H$11)+'СЕТ СН'!$F$11+СВЦЭМ!$D$10+'СЕТ СН'!$F$6-'СЕТ СН'!$F$23</f>
        <v>886.47631090000004</v>
      </c>
      <c r="I31" s="36">
        <f>SUMIFS(СВЦЭМ!$D$33:$D$776,СВЦЭМ!$A$33:$A$776,$A31,СВЦЭМ!$B$33:$B$776,I$11)+'СЕТ СН'!$F$11+СВЦЭМ!$D$10+'СЕТ СН'!$F$6-'СЕТ СН'!$F$23</f>
        <v>840.82775277000007</v>
      </c>
      <c r="J31" s="36">
        <f>SUMIFS(СВЦЭМ!$D$33:$D$776,СВЦЭМ!$A$33:$A$776,$A31,СВЦЭМ!$B$33:$B$776,J$11)+'СЕТ СН'!$F$11+СВЦЭМ!$D$10+'СЕТ СН'!$F$6-'СЕТ СН'!$F$23</f>
        <v>795.63592070000004</v>
      </c>
      <c r="K31" s="36">
        <f>SUMIFS(СВЦЭМ!$D$33:$D$776,СВЦЭМ!$A$33:$A$776,$A31,СВЦЭМ!$B$33:$B$776,K$11)+'СЕТ СН'!$F$11+СВЦЭМ!$D$10+'СЕТ СН'!$F$6-'СЕТ СН'!$F$23</f>
        <v>780.95915907000006</v>
      </c>
      <c r="L31" s="36">
        <f>SUMIFS(СВЦЭМ!$D$33:$D$776,СВЦЭМ!$A$33:$A$776,$A31,СВЦЭМ!$B$33:$B$776,L$11)+'СЕТ СН'!$F$11+СВЦЭМ!$D$10+'СЕТ СН'!$F$6-'СЕТ СН'!$F$23</f>
        <v>778.14382833000002</v>
      </c>
      <c r="M31" s="36">
        <f>SUMIFS(СВЦЭМ!$D$33:$D$776,СВЦЭМ!$A$33:$A$776,$A31,СВЦЭМ!$B$33:$B$776,M$11)+'СЕТ СН'!$F$11+СВЦЭМ!$D$10+'СЕТ СН'!$F$6-'СЕТ СН'!$F$23</f>
        <v>745.42619593000006</v>
      </c>
      <c r="N31" s="36">
        <f>SUMIFS(СВЦЭМ!$D$33:$D$776,СВЦЭМ!$A$33:$A$776,$A31,СВЦЭМ!$B$33:$B$776,N$11)+'СЕТ СН'!$F$11+СВЦЭМ!$D$10+'СЕТ СН'!$F$6-'СЕТ СН'!$F$23</f>
        <v>716.14120590000005</v>
      </c>
      <c r="O31" s="36">
        <f>SUMIFS(СВЦЭМ!$D$33:$D$776,СВЦЭМ!$A$33:$A$776,$A31,СВЦЭМ!$B$33:$B$776,O$11)+'СЕТ СН'!$F$11+СВЦЭМ!$D$10+'СЕТ СН'!$F$6-'СЕТ СН'!$F$23</f>
        <v>720.22187193000002</v>
      </c>
      <c r="P31" s="36">
        <f>SUMIFS(СВЦЭМ!$D$33:$D$776,СВЦЭМ!$A$33:$A$776,$A31,СВЦЭМ!$B$33:$B$776,P$11)+'СЕТ СН'!$F$11+СВЦЭМ!$D$10+'СЕТ СН'!$F$6-'СЕТ СН'!$F$23</f>
        <v>713.13616346000003</v>
      </c>
      <c r="Q31" s="36">
        <f>SUMIFS(СВЦЭМ!$D$33:$D$776,СВЦЭМ!$A$33:$A$776,$A31,СВЦЭМ!$B$33:$B$776,Q$11)+'СЕТ СН'!$F$11+СВЦЭМ!$D$10+'СЕТ СН'!$F$6-'СЕТ СН'!$F$23</f>
        <v>714.1392850200001</v>
      </c>
      <c r="R31" s="36">
        <f>SUMIFS(СВЦЭМ!$D$33:$D$776,СВЦЭМ!$A$33:$A$776,$A31,СВЦЭМ!$B$33:$B$776,R$11)+'СЕТ СН'!$F$11+СВЦЭМ!$D$10+'СЕТ СН'!$F$6-'СЕТ СН'!$F$23</f>
        <v>712.31876983000006</v>
      </c>
      <c r="S31" s="36">
        <f>SUMIFS(СВЦЭМ!$D$33:$D$776,СВЦЭМ!$A$33:$A$776,$A31,СВЦЭМ!$B$33:$B$776,S$11)+'СЕТ СН'!$F$11+СВЦЭМ!$D$10+'СЕТ СН'!$F$6-'СЕТ СН'!$F$23</f>
        <v>724.09635771000012</v>
      </c>
      <c r="T31" s="36">
        <f>SUMIFS(СВЦЭМ!$D$33:$D$776,СВЦЭМ!$A$33:$A$776,$A31,СВЦЭМ!$B$33:$B$776,T$11)+'СЕТ СН'!$F$11+СВЦЭМ!$D$10+'СЕТ СН'!$F$6-'СЕТ СН'!$F$23</f>
        <v>739.26346481000007</v>
      </c>
      <c r="U31" s="36">
        <f>SUMIFS(СВЦЭМ!$D$33:$D$776,СВЦЭМ!$A$33:$A$776,$A31,СВЦЭМ!$B$33:$B$776,U$11)+'СЕТ СН'!$F$11+СВЦЭМ!$D$10+'СЕТ СН'!$F$6-'СЕТ СН'!$F$23</f>
        <v>755.86750296000002</v>
      </c>
      <c r="V31" s="36">
        <f>SUMIFS(СВЦЭМ!$D$33:$D$776,СВЦЭМ!$A$33:$A$776,$A31,СВЦЭМ!$B$33:$B$776,V$11)+'СЕТ СН'!$F$11+СВЦЭМ!$D$10+'СЕТ СН'!$F$6-'СЕТ СН'!$F$23</f>
        <v>769.11756647000004</v>
      </c>
      <c r="W31" s="36">
        <f>SUMIFS(СВЦЭМ!$D$33:$D$776,СВЦЭМ!$A$33:$A$776,$A31,СВЦЭМ!$B$33:$B$776,W$11)+'СЕТ СН'!$F$11+СВЦЭМ!$D$10+'СЕТ СН'!$F$6-'СЕТ СН'!$F$23</f>
        <v>756.94013546000008</v>
      </c>
      <c r="X31" s="36">
        <f>SUMIFS(СВЦЭМ!$D$33:$D$776,СВЦЭМ!$A$33:$A$776,$A31,СВЦЭМ!$B$33:$B$776,X$11)+'СЕТ СН'!$F$11+СВЦЭМ!$D$10+'СЕТ СН'!$F$6-'СЕТ СН'!$F$23</f>
        <v>731.9588955800001</v>
      </c>
      <c r="Y31" s="36">
        <f>SUMIFS(СВЦЭМ!$D$33:$D$776,СВЦЭМ!$A$33:$A$776,$A31,СВЦЭМ!$B$33:$B$776,Y$11)+'СЕТ СН'!$F$11+СВЦЭМ!$D$10+'СЕТ СН'!$F$6-'СЕТ СН'!$F$23</f>
        <v>807.09154824000007</v>
      </c>
    </row>
    <row r="32" spans="1:25" ht="15.75" x14ac:dyDescent="0.2">
      <c r="A32" s="35">
        <f t="shared" si="0"/>
        <v>44095</v>
      </c>
      <c r="B32" s="36">
        <f>SUMIFS(СВЦЭМ!$D$33:$D$776,СВЦЭМ!$A$33:$A$776,$A32,СВЦЭМ!$B$33:$B$776,B$11)+'СЕТ СН'!$F$11+СВЦЭМ!$D$10+'СЕТ СН'!$F$6-'СЕТ СН'!$F$23</f>
        <v>837.48198955000009</v>
      </c>
      <c r="C32" s="36">
        <f>SUMIFS(СВЦЭМ!$D$33:$D$776,СВЦЭМ!$A$33:$A$776,$A32,СВЦЭМ!$B$33:$B$776,C$11)+'СЕТ СН'!$F$11+СВЦЭМ!$D$10+'СЕТ СН'!$F$6-'СЕТ СН'!$F$23</f>
        <v>846.12044730000002</v>
      </c>
      <c r="D32" s="36">
        <f>SUMIFS(СВЦЭМ!$D$33:$D$776,СВЦЭМ!$A$33:$A$776,$A32,СВЦЭМ!$B$33:$B$776,D$11)+'СЕТ СН'!$F$11+СВЦЭМ!$D$10+'СЕТ СН'!$F$6-'СЕТ СН'!$F$23</f>
        <v>854.09736761000011</v>
      </c>
      <c r="E32" s="36">
        <f>SUMIFS(СВЦЭМ!$D$33:$D$776,СВЦЭМ!$A$33:$A$776,$A32,СВЦЭМ!$B$33:$B$776,E$11)+'СЕТ СН'!$F$11+СВЦЭМ!$D$10+'СЕТ СН'!$F$6-'СЕТ СН'!$F$23</f>
        <v>874.45308069000009</v>
      </c>
      <c r="F32" s="36">
        <f>SUMIFS(СВЦЭМ!$D$33:$D$776,СВЦЭМ!$A$33:$A$776,$A32,СВЦЭМ!$B$33:$B$776,F$11)+'СЕТ СН'!$F$11+СВЦЭМ!$D$10+'СЕТ СН'!$F$6-'СЕТ СН'!$F$23</f>
        <v>874.53370967000012</v>
      </c>
      <c r="G32" s="36">
        <f>SUMIFS(СВЦЭМ!$D$33:$D$776,СВЦЭМ!$A$33:$A$776,$A32,СВЦЭМ!$B$33:$B$776,G$11)+'СЕТ СН'!$F$11+СВЦЭМ!$D$10+'СЕТ СН'!$F$6-'СЕТ СН'!$F$23</f>
        <v>860.41171563000012</v>
      </c>
      <c r="H32" s="36">
        <f>SUMIFS(СВЦЭМ!$D$33:$D$776,СВЦЭМ!$A$33:$A$776,$A32,СВЦЭМ!$B$33:$B$776,H$11)+'СЕТ СН'!$F$11+СВЦЭМ!$D$10+'СЕТ СН'!$F$6-'СЕТ СН'!$F$23</f>
        <v>816.18563900000004</v>
      </c>
      <c r="I32" s="36">
        <f>SUMIFS(СВЦЭМ!$D$33:$D$776,СВЦЭМ!$A$33:$A$776,$A32,СВЦЭМ!$B$33:$B$776,I$11)+'СЕТ СН'!$F$11+СВЦЭМ!$D$10+'СЕТ СН'!$F$6-'СЕТ СН'!$F$23</f>
        <v>765.13642161000007</v>
      </c>
      <c r="J32" s="36">
        <f>SUMIFS(СВЦЭМ!$D$33:$D$776,СВЦЭМ!$A$33:$A$776,$A32,СВЦЭМ!$B$33:$B$776,J$11)+'СЕТ СН'!$F$11+СВЦЭМ!$D$10+'СЕТ СН'!$F$6-'СЕТ СН'!$F$23</f>
        <v>727.6772884400001</v>
      </c>
      <c r="K32" s="36">
        <f>SUMIFS(СВЦЭМ!$D$33:$D$776,СВЦЭМ!$A$33:$A$776,$A32,СВЦЭМ!$B$33:$B$776,K$11)+'СЕТ СН'!$F$11+СВЦЭМ!$D$10+'СЕТ СН'!$F$6-'СЕТ СН'!$F$23</f>
        <v>713.21000327000013</v>
      </c>
      <c r="L32" s="36">
        <f>SUMIFS(СВЦЭМ!$D$33:$D$776,СВЦЭМ!$A$33:$A$776,$A32,СВЦЭМ!$B$33:$B$776,L$11)+'СЕТ СН'!$F$11+СВЦЭМ!$D$10+'СЕТ СН'!$F$6-'СЕТ СН'!$F$23</f>
        <v>729.29924331000007</v>
      </c>
      <c r="M32" s="36">
        <f>SUMIFS(СВЦЭМ!$D$33:$D$776,СВЦЭМ!$A$33:$A$776,$A32,СВЦЭМ!$B$33:$B$776,M$11)+'СЕТ СН'!$F$11+СВЦЭМ!$D$10+'СЕТ СН'!$F$6-'СЕТ СН'!$F$23</f>
        <v>698.45040183000003</v>
      </c>
      <c r="N32" s="36">
        <f>SUMIFS(СВЦЭМ!$D$33:$D$776,СВЦЭМ!$A$33:$A$776,$A32,СВЦЭМ!$B$33:$B$776,N$11)+'СЕТ СН'!$F$11+СВЦЭМ!$D$10+'СЕТ СН'!$F$6-'СЕТ СН'!$F$23</f>
        <v>655.9101305800001</v>
      </c>
      <c r="O32" s="36">
        <f>SUMIFS(СВЦЭМ!$D$33:$D$776,СВЦЭМ!$A$33:$A$776,$A32,СВЦЭМ!$B$33:$B$776,O$11)+'СЕТ СН'!$F$11+СВЦЭМ!$D$10+'СЕТ СН'!$F$6-'СЕТ СН'!$F$23</f>
        <v>656.86425085000008</v>
      </c>
      <c r="P32" s="36">
        <f>SUMIFS(СВЦЭМ!$D$33:$D$776,СВЦЭМ!$A$33:$A$776,$A32,СВЦЭМ!$B$33:$B$776,P$11)+'СЕТ СН'!$F$11+СВЦЭМ!$D$10+'СЕТ СН'!$F$6-'СЕТ СН'!$F$23</f>
        <v>651.58095363000007</v>
      </c>
      <c r="Q32" s="36">
        <f>SUMIFS(СВЦЭМ!$D$33:$D$776,СВЦЭМ!$A$33:$A$776,$A32,СВЦЭМ!$B$33:$B$776,Q$11)+'СЕТ СН'!$F$11+СВЦЭМ!$D$10+'СЕТ СН'!$F$6-'СЕТ СН'!$F$23</f>
        <v>649.34138542000005</v>
      </c>
      <c r="R32" s="36">
        <f>SUMIFS(СВЦЭМ!$D$33:$D$776,СВЦЭМ!$A$33:$A$776,$A32,СВЦЭМ!$B$33:$B$776,R$11)+'СЕТ СН'!$F$11+СВЦЭМ!$D$10+'СЕТ СН'!$F$6-'СЕТ СН'!$F$23</f>
        <v>647.74701892000007</v>
      </c>
      <c r="S32" s="36">
        <f>SUMIFS(СВЦЭМ!$D$33:$D$776,СВЦЭМ!$A$33:$A$776,$A32,СВЦЭМ!$B$33:$B$776,S$11)+'СЕТ СН'!$F$11+СВЦЭМ!$D$10+'СЕТ СН'!$F$6-'СЕТ СН'!$F$23</f>
        <v>657.02553286000011</v>
      </c>
      <c r="T32" s="36">
        <f>SUMIFS(СВЦЭМ!$D$33:$D$776,СВЦЭМ!$A$33:$A$776,$A32,СВЦЭМ!$B$33:$B$776,T$11)+'СЕТ СН'!$F$11+СВЦЭМ!$D$10+'СЕТ СН'!$F$6-'СЕТ СН'!$F$23</f>
        <v>682.48452824000003</v>
      </c>
      <c r="U32" s="36">
        <f>SUMIFS(СВЦЭМ!$D$33:$D$776,СВЦЭМ!$A$33:$A$776,$A32,СВЦЭМ!$B$33:$B$776,U$11)+'СЕТ СН'!$F$11+СВЦЭМ!$D$10+'СЕТ СН'!$F$6-'СЕТ СН'!$F$23</f>
        <v>696.44132037000008</v>
      </c>
      <c r="V32" s="36">
        <f>SUMIFS(СВЦЭМ!$D$33:$D$776,СВЦЭМ!$A$33:$A$776,$A32,СВЦЭМ!$B$33:$B$776,V$11)+'СЕТ СН'!$F$11+СВЦЭМ!$D$10+'СЕТ СН'!$F$6-'СЕТ СН'!$F$23</f>
        <v>704.9945746300001</v>
      </c>
      <c r="W32" s="36">
        <f>SUMIFS(СВЦЭМ!$D$33:$D$776,СВЦЭМ!$A$33:$A$776,$A32,СВЦЭМ!$B$33:$B$776,W$11)+'СЕТ СН'!$F$11+СВЦЭМ!$D$10+'СЕТ СН'!$F$6-'СЕТ СН'!$F$23</f>
        <v>683.7991152300001</v>
      </c>
      <c r="X32" s="36">
        <f>SUMIFS(СВЦЭМ!$D$33:$D$776,СВЦЭМ!$A$33:$A$776,$A32,СВЦЭМ!$B$33:$B$776,X$11)+'СЕТ СН'!$F$11+СВЦЭМ!$D$10+'СЕТ СН'!$F$6-'СЕТ СН'!$F$23</f>
        <v>660.25498693000009</v>
      </c>
      <c r="Y32" s="36">
        <f>SUMIFS(СВЦЭМ!$D$33:$D$776,СВЦЭМ!$A$33:$A$776,$A32,СВЦЭМ!$B$33:$B$776,Y$11)+'СЕТ СН'!$F$11+СВЦЭМ!$D$10+'СЕТ СН'!$F$6-'СЕТ СН'!$F$23</f>
        <v>748.7476195700001</v>
      </c>
    </row>
    <row r="33" spans="1:27" ht="15.75" x14ac:dyDescent="0.2">
      <c r="A33" s="35">
        <f t="shared" si="0"/>
        <v>44096</v>
      </c>
      <c r="B33" s="36">
        <f>SUMIFS(СВЦЭМ!$D$33:$D$776,СВЦЭМ!$A$33:$A$776,$A33,СВЦЭМ!$B$33:$B$776,B$11)+'СЕТ СН'!$F$11+СВЦЭМ!$D$10+'СЕТ СН'!$F$6-'СЕТ СН'!$F$23</f>
        <v>842.46729948000007</v>
      </c>
      <c r="C33" s="36">
        <f>SUMIFS(СВЦЭМ!$D$33:$D$776,СВЦЭМ!$A$33:$A$776,$A33,СВЦЭМ!$B$33:$B$776,C$11)+'СЕТ СН'!$F$11+СВЦЭМ!$D$10+'СЕТ СН'!$F$6-'СЕТ СН'!$F$23</f>
        <v>881.52389804000006</v>
      </c>
      <c r="D33" s="36">
        <f>SUMIFS(СВЦЭМ!$D$33:$D$776,СВЦЭМ!$A$33:$A$776,$A33,СВЦЭМ!$B$33:$B$776,D$11)+'СЕТ СН'!$F$11+СВЦЭМ!$D$10+'СЕТ СН'!$F$6-'СЕТ СН'!$F$23</f>
        <v>900.77890189000004</v>
      </c>
      <c r="E33" s="36">
        <f>SUMIFS(СВЦЭМ!$D$33:$D$776,СВЦЭМ!$A$33:$A$776,$A33,СВЦЭМ!$B$33:$B$776,E$11)+'СЕТ СН'!$F$11+СВЦЭМ!$D$10+'СЕТ СН'!$F$6-'СЕТ СН'!$F$23</f>
        <v>921.63702188000002</v>
      </c>
      <c r="F33" s="36">
        <f>SUMIFS(СВЦЭМ!$D$33:$D$776,СВЦЭМ!$A$33:$A$776,$A33,СВЦЭМ!$B$33:$B$776,F$11)+'СЕТ СН'!$F$11+СВЦЭМ!$D$10+'СЕТ СН'!$F$6-'СЕТ СН'!$F$23</f>
        <v>906.24518545000012</v>
      </c>
      <c r="G33" s="36">
        <f>SUMIFS(СВЦЭМ!$D$33:$D$776,СВЦЭМ!$A$33:$A$776,$A33,СВЦЭМ!$B$33:$B$776,G$11)+'СЕТ СН'!$F$11+СВЦЭМ!$D$10+'СЕТ СН'!$F$6-'СЕТ СН'!$F$23</f>
        <v>881.7106193300001</v>
      </c>
      <c r="H33" s="36">
        <f>SUMIFS(СВЦЭМ!$D$33:$D$776,СВЦЭМ!$A$33:$A$776,$A33,СВЦЭМ!$B$33:$B$776,H$11)+'СЕТ СН'!$F$11+СВЦЭМ!$D$10+'СЕТ СН'!$F$6-'СЕТ СН'!$F$23</f>
        <v>842.22918683000012</v>
      </c>
      <c r="I33" s="36">
        <f>SUMIFS(СВЦЭМ!$D$33:$D$776,СВЦЭМ!$A$33:$A$776,$A33,СВЦЭМ!$B$33:$B$776,I$11)+'СЕТ СН'!$F$11+СВЦЭМ!$D$10+'СЕТ СН'!$F$6-'СЕТ СН'!$F$23</f>
        <v>812.98935293000011</v>
      </c>
      <c r="J33" s="36">
        <f>SUMIFS(СВЦЭМ!$D$33:$D$776,СВЦЭМ!$A$33:$A$776,$A33,СВЦЭМ!$B$33:$B$776,J$11)+'СЕТ СН'!$F$11+СВЦЭМ!$D$10+'СЕТ СН'!$F$6-'СЕТ СН'!$F$23</f>
        <v>782.99457038000003</v>
      </c>
      <c r="K33" s="36">
        <f>SUMIFS(СВЦЭМ!$D$33:$D$776,СВЦЭМ!$A$33:$A$776,$A33,СВЦЭМ!$B$33:$B$776,K$11)+'СЕТ СН'!$F$11+СВЦЭМ!$D$10+'СЕТ СН'!$F$6-'СЕТ СН'!$F$23</f>
        <v>772.67367818000002</v>
      </c>
      <c r="L33" s="36">
        <f>SUMIFS(СВЦЭМ!$D$33:$D$776,СВЦЭМ!$A$33:$A$776,$A33,СВЦЭМ!$B$33:$B$776,L$11)+'СЕТ СН'!$F$11+СВЦЭМ!$D$10+'СЕТ СН'!$F$6-'СЕТ СН'!$F$23</f>
        <v>772.10340846000008</v>
      </c>
      <c r="M33" s="36">
        <f>SUMIFS(СВЦЭМ!$D$33:$D$776,СВЦЭМ!$A$33:$A$776,$A33,СВЦЭМ!$B$33:$B$776,M$11)+'СЕТ СН'!$F$11+СВЦЭМ!$D$10+'СЕТ СН'!$F$6-'СЕТ СН'!$F$23</f>
        <v>746.57267368000009</v>
      </c>
      <c r="N33" s="36">
        <f>SUMIFS(СВЦЭМ!$D$33:$D$776,СВЦЭМ!$A$33:$A$776,$A33,СВЦЭМ!$B$33:$B$776,N$11)+'СЕТ СН'!$F$11+СВЦЭМ!$D$10+'СЕТ СН'!$F$6-'СЕТ СН'!$F$23</f>
        <v>696.4276742400001</v>
      </c>
      <c r="O33" s="36">
        <f>SUMIFS(СВЦЭМ!$D$33:$D$776,СВЦЭМ!$A$33:$A$776,$A33,СВЦЭМ!$B$33:$B$776,O$11)+'СЕТ СН'!$F$11+СВЦЭМ!$D$10+'СЕТ СН'!$F$6-'СЕТ СН'!$F$23</f>
        <v>686.29063671000006</v>
      </c>
      <c r="P33" s="36">
        <f>SUMIFS(СВЦЭМ!$D$33:$D$776,СВЦЭМ!$A$33:$A$776,$A33,СВЦЭМ!$B$33:$B$776,P$11)+'СЕТ СН'!$F$11+СВЦЭМ!$D$10+'СЕТ СН'!$F$6-'СЕТ СН'!$F$23</f>
        <v>681.95240294000007</v>
      </c>
      <c r="Q33" s="36">
        <f>SUMIFS(СВЦЭМ!$D$33:$D$776,СВЦЭМ!$A$33:$A$776,$A33,СВЦЭМ!$B$33:$B$776,Q$11)+'СЕТ СН'!$F$11+СВЦЭМ!$D$10+'СЕТ СН'!$F$6-'СЕТ СН'!$F$23</f>
        <v>684.11512744000004</v>
      </c>
      <c r="R33" s="36">
        <f>SUMIFS(СВЦЭМ!$D$33:$D$776,СВЦЭМ!$A$33:$A$776,$A33,СВЦЭМ!$B$33:$B$776,R$11)+'СЕТ СН'!$F$11+СВЦЭМ!$D$10+'СЕТ СН'!$F$6-'СЕТ СН'!$F$23</f>
        <v>682.18995108000013</v>
      </c>
      <c r="S33" s="36">
        <f>SUMIFS(СВЦЭМ!$D$33:$D$776,СВЦЭМ!$A$33:$A$776,$A33,СВЦЭМ!$B$33:$B$776,S$11)+'СЕТ СН'!$F$11+СВЦЭМ!$D$10+'СЕТ СН'!$F$6-'СЕТ СН'!$F$23</f>
        <v>688.73387328000013</v>
      </c>
      <c r="T33" s="36">
        <f>SUMIFS(СВЦЭМ!$D$33:$D$776,СВЦЭМ!$A$33:$A$776,$A33,СВЦЭМ!$B$33:$B$776,T$11)+'СЕТ СН'!$F$11+СВЦЭМ!$D$10+'СЕТ СН'!$F$6-'СЕТ СН'!$F$23</f>
        <v>698.82582893000006</v>
      </c>
      <c r="U33" s="36">
        <f>SUMIFS(СВЦЭМ!$D$33:$D$776,СВЦЭМ!$A$33:$A$776,$A33,СВЦЭМ!$B$33:$B$776,U$11)+'СЕТ СН'!$F$11+СВЦЭМ!$D$10+'СЕТ СН'!$F$6-'СЕТ СН'!$F$23</f>
        <v>722.75440235000008</v>
      </c>
      <c r="V33" s="36">
        <f>SUMIFS(СВЦЭМ!$D$33:$D$776,СВЦЭМ!$A$33:$A$776,$A33,СВЦЭМ!$B$33:$B$776,V$11)+'СЕТ СН'!$F$11+СВЦЭМ!$D$10+'СЕТ СН'!$F$6-'СЕТ СН'!$F$23</f>
        <v>723.10119287000009</v>
      </c>
      <c r="W33" s="36">
        <f>SUMIFS(СВЦЭМ!$D$33:$D$776,СВЦЭМ!$A$33:$A$776,$A33,СВЦЭМ!$B$33:$B$776,W$11)+'СЕТ СН'!$F$11+СВЦЭМ!$D$10+'СЕТ СН'!$F$6-'СЕТ СН'!$F$23</f>
        <v>710.87607071000002</v>
      </c>
      <c r="X33" s="36">
        <f>SUMIFS(СВЦЭМ!$D$33:$D$776,СВЦЭМ!$A$33:$A$776,$A33,СВЦЭМ!$B$33:$B$776,X$11)+'СЕТ СН'!$F$11+СВЦЭМ!$D$10+'СЕТ СН'!$F$6-'СЕТ СН'!$F$23</f>
        <v>708.16712179000012</v>
      </c>
      <c r="Y33" s="36">
        <f>SUMIFS(СВЦЭМ!$D$33:$D$776,СВЦЭМ!$A$33:$A$776,$A33,СВЦЭМ!$B$33:$B$776,Y$11)+'СЕТ СН'!$F$11+СВЦЭМ!$D$10+'СЕТ СН'!$F$6-'СЕТ СН'!$F$23</f>
        <v>782.57101805000002</v>
      </c>
    </row>
    <row r="34" spans="1:27" ht="15.75" x14ac:dyDescent="0.2">
      <c r="A34" s="35">
        <f t="shared" si="0"/>
        <v>44097</v>
      </c>
      <c r="B34" s="36">
        <f>SUMIFS(СВЦЭМ!$D$33:$D$776,СВЦЭМ!$A$33:$A$776,$A34,СВЦЭМ!$B$33:$B$776,B$11)+'СЕТ СН'!$F$11+СВЦЭМ!$D$10+'СЕТ СН'!$F$6-'СЕТ СН'!$F$23</f>
        <v>833.07838398000013</v>
      </c>
      <c r="C34" s="36">
        <f>SUMIFS(СВЦЭМ!$D$33:$D$776,СВЦЭМ!$A$33:$A$776,$A34,СВЦЭМ!$B$33:$B$776,C$11)+'СЕТ СН'!$F$11+СВЦЭМ!$D$10+'СЕТ СН'!$F$6-'СЕТ СН'!$F$23</f>
        <v>869.69273585000008</v>
      </c>
      <c r="D34" s="36">
        <f>SUMIFS(СВЦЭМ!$D$33:$D$776,СВЦЭМ!$A$33:$A$776,$A34,СВЦЭМ!$B$33:$B$776,D$11)+'СЕТ СН'!$F$11+СВЦЭМ!$D$10+'СЕТ СН'!$F$6-'СЕТ СН'!$F$23</f>
        <v>884.61221380000006</v>
      </c>
      <c r="E34" s="36">
        <f>SUMIFS(СВЦЭМ!$D$33:$D$776,СВЦЭМ!$A$33:$A$776,$A34,СВЦЭМ!$B$33:$B$776,E$11)+'СЕТ СН'!$F$11+СВЦЭМ!$D$10+'СЕТ СН'!$F$6-'СЕТ СН'!$F$23</f>
        <v>903.00907614000005</v>
      </c>
      <c r="F34" s="36">
        <f>SUMIFS(СВЦЭМ!$D$33:$D$776,СВЦЭМ!$A$33:$A$776,$A34,СВЦЭМ!$B$33:$B$776,F$11)+'СЕТ СН'!$F$11+СВЦЭМ!$D$10+'СЕТ СН'!$F$6-'СЕТ СН'!$F$23</f>
        <v>912.13753310000004</v>
      </c>
      <c r="G34" s="36">
        <f>SUMIFS(СВЦЭМ!$D$33:$D$776,СВЦЭМ!$A$33:$A$776,$A34,СВЦЭМ!$B$33:$B$776,G$11)+'СЕТ СН'!$F$11+СВЦЭМ!$D$10+'СЕТ СН'!$F$6-'СЕТ СН'!$F$23</f>
        <v>892.31812315000002</v>
      </c>
      <c r="H34" s="36">
        <f>SUMIFS(СВЦЭМ!$D$33:$D$776,СВЦЭМ!$A$33:$A$776,$A34,СВЦЭМ!$B$33:$B$776,H$11)+'СЕТ СН'!$F$11+СВЦЭМ!$D$10+'СЕТ СН'!$F$6-'СЕТ СН'!$F$23</f>
        <v>839.61558635000006</v>
      </c>
      <c r="I34" s="36">
        <f>SUMIFS(СВЦЭМ!$D$33:$D$776,СВЦЭМ!$A$33:$A$776,$A34,СВЦЭМ!$B$33:$B$776,I$11)+'СЕТ СН'!$F$11+СВЦЭМ!$D$10+'СЕТ СН'!$F$6-'СЕТ СН'!$F$23</f>
        <v>782.39042200000006</v>
      </c>
      <c r="J34" s="36">
        <f>SUMIFS(СВЦЭМ!$D$33:$D$776,СВЦЭМ!$A$33:$A$776,$A34,СВЦЭМ!$B$33:$B$776,J$11)+'СЕТ СН'!$F$11+СВЦЭМ!$D$10+'СЕТ СН'!$F$6-'СЕТ СН'!$F$23</f>
        <v>753.9259684000001</v>
      </c>
      <c r="K34" s="36">
        <f>SUMIFS(СВЦЭМ!$D$33:$D$776,СВЦЭМ!$A$33:$A$776,$A34,СВЦЭМ!$B$33:$B$776,K$11)+'СЕТ СН'!$F$11+СВЦЭМ!$D$10+'СЕТ СН'!$F$6-'СЕТ СН'!$F$23</f>
        <v>749.60183532000008</v>
      </c>
      <c r="L34" s="36">
        <f>SUMIFS(СВЦЭМ!$D$33:$D$776,СВЦЭМ!$A$33:$A$776,$A34,СВЦЭМ!$B$33:$B$776,L$11)+'СЕТ СН'!$F$11+СВЦЭМ!$D$10+'СЕТ СН'!$F$6-'СЕТ СН'!$F$23</f>
        <v>742.92828938000002</v>
      </c>
      <c r="M34" s="36">
        <f>SUMIFS(СВЦЭМ!$D$33:$D$776,СВЦЭМ!$A$33:$A$776,$A34,СВЦЭМ!$B$33:$B$776,M$11)+'СЕТ СН'!$F$11+СВЦЭМ!$D$10+'СЕТ СН'!$F$6-'СЕТ СН'!$F$23</f>
        <v>702.1221608300001</v>
      </c>
      <c r="N34" s="36">
        <f>SUMIFS(СВЦЭМ!$D$33:$D$776,СВЦЭМ!$A$33:$A$776,$A34,СВЦЭМ!$B$33:$B$776,N$11)+'СЕТ СН'!$F$11+СВЦЭМ!$D$10+'СЕТ СН'!$F$6-'СЕТ СН'!$F$23</f>
        <v>697.07797217000007</v>
      </c>
      <c r="O34" s="36">
        <f>SUMIFS(СВЦЭМ!$D$33:$D$776,СВЦЭМ!$A$33:$A$776,$A34,СВЦЭМ!$B$33:$B$776,O$11)+'СЕТ СН'!$F$11+СВЦЭМ!$D$10+'СЕТ СН'!$F$6-'СЕТ СН'!$F$23</f>
        <v>695.63847847000011</v>
      </c>
      <c r="P34" s="36">
        <f>SUMIFS(СВЦЭМ!$D$33:$D$776,СВЦЭМ!$A$33:$A$776,$A34,СВЦЭМ!$B$33:$B$776,P$11)+'СЕТ СН'!$F$11+СВЦЭМ!$D$10+'СЕТ СН'!$F$6-'СЕТ СН'!$F$23</f>
        <v>690.89853627000002</v>
      </c>
      <c r="Q34" s="36">
        <f>SUMIFS(СВЦЭМ!$D$33:$D$776,СВЦЭМ!$A$33:$A$776,$A34,СВЦЭМ!$B$33:$B$776,Q$11)+'СЕТ СН'!$F$11+СВЦЭМ!$D$10+'СЕТ СН'!$F$6-'СЕТ СН'!$F$23</f>
        <v>691.00337939000008</v>
      </c>
      <c r="R34" s="36">
        <f>SUMIFS(СВЦЭМ!$D$33:$D$776,СВЦЭМ!$A$33:$A$776,$A34,СВЦЭМ!$B$33:$B$776,R$11)+'СЕТ СН'!$F$11+СВЦЭМ!$D$10+'СЕТ СН'!$F$6-'СЕТ СН'!$F$23</f>
        <v>686.63942624000003</v>
      </c>
      <c r="S34" s="36">
        <f>SUMIFS(СВЦЭМ!$D$33:$D$776,СВЦЭМ!$A$33:$A$776,$A34,СВЦЭМ!$B$33:$B$776,S$11)+'СЕТ СН'!$F$11+СВЦЭМ!$D$10+'СЕТ СН'!$F$6-'СЕТ СН'!$F$23</f>
        <v>693.2609455700001</v>
      </c>
      <c r="T34" s="36">
        <f>SUMIFS(СВЦЭМ!$D$33:$D$776,СВЦЭМ!$A$33:$A$776,$A34,СВЦЭМ!$B$33:$B$776,T$11)+'СЕТ СН'!$F$11+СВЦЭМ!$D$10+'СЕТ СН'!$F$6-'СЕТ СН'!$F$23</f>
        <v>695.99768144000006</v>
      </c>
      <c r="U34" s="36">
        <f>SUMIFS(СВЦЭМ!$D$33:$D$776,СВЦЭМ!$A$33:$A$776,$A34,СВЦЭМ!$B$33:$B$776,U$11)+'СЕТ СН'!$F$11+СВЦЭМ!$D$10+'СЕТ СН'!$F$6-'СЕТ СН'!$F$23</f>
        <v>713.78904509000006</v>
      </c>
      <c r="V34" s="36">
        <f>SUMIFS(СВЦЭМ!$D$33:$D$776,СВЦЭМ!$A$33:$A$776,$A34,СВЦЭМ!$B$33:$B$776,V$11)+'СЕТ СН'!$F$11+СВЦЭМ!$D$10+'СЕТ СН'!$F$6-'СЕТ СН'!$F$23</f>
        <v>707.30821407000008</v>
      </c>
      <c r="W34" s="36">
        <f>SUMIFS(СВЦЭМ!$D$33:$D$776,СВЦЭМ!$A$33:$A$776,$A34,СВЦЭМ!$B$33:$B$776,W$11)+'СЕТ СН'!$F$11+СВЦЭМ!$D$10+'СЕТ СН'!$F$6-'СЕТ СН'!$F$23</f>
        <v>697.13158179000004</v>
      </c>
      <c r="X34" s="36">
        <f>SUMIFS(СВЦЭМ!$D$33:$D$776,СВЦЭМ!$A$33:$A$776,$A34,СВЦЭМ!$B$33:$B$776,X$11)+'СЕТ СН'!$F$11+СВЦЭМ!$D$10+'СЕТ СН'!$F$6-'СЕТ СН'!$F$23</f>
        <v>685.04012091000004</v>
      </c>
      <c r="Y34" s="36">
        <f>SUMIFS(СВЦЭМ!$D$33:$D$776,СВЦЭМ!$A$33:$A$776,$A34,СВЦЭМ!$B$33:$B$776,Y$11)+'СЕТ СН'!$F$11+СВЦЭМ!$D$10+'СЕТ СН'!$F$6-'СЕТ СН'!$F$23</f>
        <v>742.23276856000007</v>
      </c>
    </row>
    <row r="35" spans="1:27" ht="15.75" x14ac:dyDescent="0.2">
      <c r="A35" s="35">
        <f t="shared" si="0"/>
        <v>44098</v>
      </c>
      <c r="B35" s="36">
        <f>SUMIFS(СВЦЭМ!$D$33:$D$776,СВЦЭМ!$A$33:$A$776,$A35,СВЦЭМ!$B$33:$B$776,B$11)+'СЕТ СН'!$F$11+СВЦЭМ!$D$10+'СЕТ СН'!$F$6-'СЕТ СН'!$F$23</f>
        <v>857.98787900000002</v>
      </c>
      <c r="C35" s="36">
        <f>SUMIFS(СВЦЭМ!$D$33:$D$776,СВЦЭМ!$A$33:$A$776,$A35,СВЦЭМ!$B$33:$B$776,C$11)+'СЕТ СН'!$F$11+СВЦЭМ!$D$10+'СЕТ СН'!$F$6-'СЕТ СН'!$F$23</f>
        <v>875.77652451000006</v>
      </c>
      <c r="D35" s="36">
        <f>SUMIFS(СВЦЭМ!$D$33:$D$776,СВЦЭМ!$A$33:$A$776,$A35,СВЦЭМ!$B$33:$B$776,D$11)+'СЕТ СН'!$F$11+СВЦЭМ!$D$10+'СЕТ СН'!$F$6-'СЕТ СН'!$F$23</f>
        <v>892.78223721000006</v>
      </c>
      <c r="E35" s="36">
        <f>SUMIFS(СВЦЭМ!$D$33:$D$776,СВЦЭМ!$A$33:$A$776,$A35,СВЦЭМ!$B$33:$B$776,E$11)+'СЕТ СН'!$F$11+СВЦЭМ!$D$10+'СЕТ СН'!$F$6-'СЕТ СН'!$F$23</f>
        <v>898.63226672000008</v>
      </c>
      <c r="F35" s="36">
        <f>SUMIFS(СВЦЭМ!$D$33:$D$776,СВЦЭМ!$A$33:$A$776,$A35,СВЦЭМ!$B$33:$B$776,F$11)+'СЕТ СН'!$F$11+СВЦЭМ!$D$10+'СЕТ СН'!$F$6-'СЕТ СН'!$F$23</f>
        <v>889.49018335000005</v>
      </c>
      <c r="G35" s="36">
        <f>SUMIFS(СВЦЭМ!$D$33:$D$776,СВЦЭМ!$A$33:$A$776,$A35,СВЦЭМ!$B$33:$B$776,G$11)+'СЕТ СН'!$F$11+СВЦЭМ!$D$10+'СЕТ СН'!$F$6-'СЕТ СН'!$F$23</f>
        <v>887.09576195000011</v>
      </c>
      <c r="H35" s="36">
        <f>SUMIFS(СВЦЭМ!$D$33:$D$776,СВЦЭМ!$A$33:$A$776,$A35,СВЦЭМ!$B$33:$B$776,H$11)+'СЕТ СН'!$F$11+СВЦЭМ!$D$10+'СЕТ СН'!$F$6-'СЕТ СН'!$F$23</f>
        <v>889.44412333000002</v>
      </c>
      <c r="I35" s="36">
        <f>SUMIFS(СВЦЭМ!$D$33:$D$776,СВЦЭМ!$A$33:$A$776,$A35,СВЦЭМ!$B$33:$B$776,I$11)+'СЕТ СН'!$F$11+СВЦЭМ!$D$10+'СЕТ СН'!$F$6-'СЕТ СН'!$F$23</f>
        <v>801.24625780000008</v>
      </c>
      <c r="J35" s="36">
        <f>SUMIFS(СВЦЭМ!$D$33:$D$776,СВЦЭМ!$A$33:$A$776,$A35,СВЦЭМ!$B$33:$B$776,J$11)+'СЕТ СН'!$F$11+СВЦЭМ!$D$10+'СЕТ СН'!$F$6-'СЕТ СН'!$F$23</f>
        <v>769.04920802000004</v>
      </c>
      <c r="K35" s="36">
        <f>SUMIFS(СВЦЭМ!$D$33:$D$776,СВЦЭМ!$A$33:$A$776,$A35,СВЦЭМ!$B$33:$B$776,K$11)+'СЕТ СН'!$F$11+СВЦЭМ!$D$10+'СЕТ СН'!$F$6-'СЕТ СН'!$F$23</f>
        <v>773.05175168000005</v>
      </c>
      <c r="L35" s="36">
        <f>SUMIFS(СВЦЭМ!$D$33:$D$776,СВЦЭМ!$A$33:$A$776,$A35,СВЦЭМ!$B$33:$B$776,L$11)+'СЕТ СН'!$F$11+СВЦЭМ!$D$10+'СЕТ СН'!$F$6-'СЕТ СН'!$F$23</f>
        <v>783.77360592000002</v>
      </c>
      <c r="M35" s="36">
        <f>SUMIFS(СВЦЭМ!$D$33:$D$776,СВЦЭМ!$A$33:$A$776,$A35,СВЦЭМ!$B$33:$B$776,M$11)+'СЕТ СН'!$F$11+СВЦЭМ!$D$10+'СЕТ СН'!$F$6-'СЕТ СН'!$F$23</f>
        <v>746.53479221000009</v>
      </c>
      <c r="N35" s="36">
        <f>SUMIFS(СВЦЭМ!$D$33:$D$776,СВЦЭМ!$A$33:$A$776,$A35,СВЦЭМ!$B$33:$B$776,N$11)+'СЕТ СН'!$F$11+СВЦЭМ!$D$10+'СЕТ СН'!$F$6-'СЕТ СН'!$F$23</f>
        <v>699.51300700000013</v>
      </c>
      <c r="O35" s="36">
        <f>SUMIFS(СВЦЭМ!$D$33:$D$776,СВЦЭМ!$A$33:$A$776,$A35,СВЦЭМ!$B$33:$B$776,O$11)+'СЕТ СН'!$F$11+СВЦЭМ!$D$10+'СЕТ СН'!$F$6-'СЕТ СН'!$F$23</f>
        <v>697.39840650000008</v>
      </c>
      <c r="P35" s="36">
        <f>SUMIFS(СВЦЭМ!$D$33:$D$776,СВЦЭМ!$A$33:$A$776,$A35,СВЦЭМ!$B$33:$B$776,P$11)+'СЕТ СН'!$F$11+СВЦЭМ!$D$10+'СЕТ СН'!$F$6-'СЕТ СН'!$F$23</f>
        <v>695.12074633000009</v>
      </c>
      <c r="Q35" s="36">
        <f>SUMIFS(СВЦЭМ!$D$33:$D$776,СВЦЭМ!$A$33:$A$776,$A35,СВЦЭМ!$B$33:$B$776,Q$11)+'СЕТ СН'!$F$11+СВЦЭМ!$D$10+'СЕТ СН'!$F$6-'СЕТ СН'!$F$23</f>
        <v>690.22505811000008</v>
      </c>
      <c r="R35" s="36">
        <f>SUMIFS(СВЦЭМ!$D$33:$D$776,СВЦЭМ!$A$33:$A$776,$A35,СВЦЭМ!$B$33:$B$776,R$11)+'СЕТ СН'!$F$11+СВЦЭМ!$D$10+'СЕТ СН'!$F$6-'СЕТ СН'!$F$23</f>
        <v>685.97070211000005</v>
      </c>
      <c r="S35" s="36">
        <f>SUMIFS(СВЦЭМ!$D$33:$D$776,СВЦЭМ!$A$33:$A$776,$A35,СВЦЭМ!$B$33:$B$776,S$11)+'СЕТ СН'!$F$11+СВЦЭМ!$D$10+'СЕТ СН'!$F$6-'СЕТ СН'!$F$23</f>
        <v>690.98923226000011</v>
      </c>
      <c r="T35" s="36">
        <f>SUMIFS(СВЦЭМ!$D$33:$D$776,СВЦЭМ!$A$33:$A$776,$A35,СВЦЭМ!$B$33:$B$776,T$11)+'СЕТ СН'!$F$11+СВЦЭМ!$D$10+'СЕТ СН'!$F$6-'СЕТ СН'!$F$23</f>
        <v>696.65192322000007</v>
      </c>
      <c r="U35" s="36">
        <f>SUMIFS(СВЦЭМ!$D$33:$D$776,СВЦЭМ!$A$33:$A$776,$A35,СВЦЭМ!$B$33:$B$776,U$11)+'СЕТ СН'!$F$11+СВЦЭМ!$D$10+'СЕТ СН'!$F$6-'СЕТ СН'!$F$23</f>
        <v>728.73882735000007</v>
      </c>
      <c r="V35" s="36">
        <f>SUMIFS(СВЦЭМ!$D$33:$D$776,СВЦЭМ!$A$33:$A$776,$A35,СВЦЭМ!$B$33:$B$776,V$11)+'СЕТ СН'!$F$11+СВЦЭМ!$D$10+'СЕТ СН'!$F$6-'СЕТ СН'!$F$23</f>
        <v>725.25166737000006</v>
      </c>
      <c r="W35" s="36">
        <f>SUMIFS(СВЦЭМ!$D$33:$D$776,СВЦЭМ!$A$33:$A$776,$A35,СВЦЭМ!$B$33:$B$776,W$11)+'СЕТ СН'!$F$11+СВЦЭМ!$D$10+'СЕТ СН'!$F$6-'СЕТ СН'!$F$23</f>
        <v>773.52122994000013</v>
      </c>
      <c r="X35" s="36">
        <f>SUMIFS(СВЦЭМ!$D$33:$D$776,СВЦЭМ!$A$33:$A$776,$A35,СВЦЭМ!$B$33:$B$776,X$11)+'СЕТ СН'!$F$11+СВЦЭМ!$D$10+'СЕТ СН'!$F$6-'СЕТ СН'!$F$23</f>
        <v>789.1083702200001</v>
      </c>
      <c r="Y35" s="36">
        <f>SUMIFS(СВЦЭМ!$D$33:$D$776,СВЦЭМ!$A$33:$A$776,$A35,СВЦЭМ!$B$33:$B$776,Y$11)+'СЕТ СН'!$F$11+СВЦЭМ!$D$10+'СЕТ СН'!$F$6-'СЕТ СН'!$F$23</f>
        <v>833.99533325000004</v>
      </c>
    </row>
    <row r="36" spans="1:27" ht="15.75" x14ac:dyDescent="0.2">
      <c r="A36" s="35">
        <f t="shared" si="0"/>
        <v>44099</v>
      </c>
      <c r="B36" s="36">
        <f>SUMIFS(СВЦЭМ!$D$33:$D$776,СВЦЭМ!$A$33:$A$776,$A36,СВЦЭМ!$B$33:$B$776,B$11)+'СЕТ СН'!$F$11+СВЦЭМ!$D$10+'СЕТ СН'!$F$6-'СЕТ СН'!$F$23</f>
        <v>827.85591756000008</v>
      </c>
      <c r="C36" s="36">
        <f>SUMIFS(СВЦЭМ!$D$33:$D$776,СВЦЭМ!$A$33:$A$776,$A36,СВЦЭМ!$B$33:$B$776,C$11)+'СЕТ СН'!$F$11+СВЦЭМ!$D$10+'СЕТ СН'!$F$6-'СЕТ СН'!$F$23</f>
        <v>842.52351181000006</v>
      </c>
      <c r="D36" s="36">
        <f>SUMIFS(СВЦЭМ!$D$33:$D$776,СВЦЭМ!$A$33:$A$776,$A36,СВЦЭМ!$B$33:$B$776,D$11)+'СЕТ СН'!$F$11+СВЦЭМ!$D$10+'СЕТ СН'!$F$6-'СЕТ СН'!$F$23</f>
        <v>856.40853393000009</v>
      </c>
      <c r="E36" s="36">
        <f>SUMIFS(СВЦЭМ!$D$33:$D$776,СВЦЭМ!$A$33:$A$776,$A36,СВЦЭМ!$B$33:$B$776,E$11)+'СЕТ СН'!$F$11+СВЦЭМ!$D$10+'СЕТ СН'!$F$6-'СЕТ СН'!$F$23</f>
        <v>859.16468552000003</v>
      </c>
      <c r="F36" s="36">
        <f>SUMIFS(СВЦЭМ!$D$33:$D$776,СВЦЭМ!$A$33:$A$776,$A36,СВЦЭМ!$B$33:$B$776,F$11)+'СЕТ СН'!$F$11+СВЦЭМ!$D$10+'СЕТ СН'!$F$6-'СЕТ СН'!$F$23</f>
        <v>853.33374331000005</v>
      </c>
      <c r="G36" s="36">
        <f>SUMIFS(СВЦЭМ!$D$33:$D$776,СВЦЭМ!$A$33:$A$776,$A36,СВЦЭМ!$B$33:$B$776,G$11)+'СЕТ СН'!$F$11+СВЦЭМ!$D$10+'СЕТ СН'!$F$6-'СЕТ СН'!$F$23</f>
        <v>837.8062237900001</v>
      </c>
      <c r="H36" s="36">
        <f>SUMIFS(СВЦЭМ!$D$33:$D$776,СВЦЭМ!$A$33:$A$776,$A36,СВЦЭМ!$B$33:$B$776,H$11)+'СЕТ СН'!$F$11+СВЦЭМ!$D$10+'СЕТ СН'!$F$6-'СЕТ СН'!$F$23</f>
        <v>801.78545363000012</v>
      </c>
      <c r="I36" s="36">
        <f>SUMIFS(СВЦЭМ!$D$33:$D$776,СВЦЭМ!$A$33:$A$776,$A36,СВЦЭМ!$B$33:$B$776,I$11)+'СЕТ СН'!$F$11+СВЦЭМ!$D$10+'СЕТ СН'!$F$6-'СЕТ СН'!$F$23</f>
        <v>775.7952965500001</v>
      </c>
      <c r="J36" s="36">
        <f>SUMIFS(СВЦЭМ!$D$33:$D$776,СВЦЭМ!$A$33:$A$776,$A36,СВЦЭМ!$B$33:$B$776,J$11)+'СЕТ СН'!$F$11+СВЦЭМ!$D$10+'СЕТ СН'!$F$6-'СЕТ СН'!$F$23</f>
        <v>766.08118576000004</v>
      </c>
      <c r="K36" s="36">
        <f>SUMIFS(СВЦЭМ!$D$33:$D$776,СВЦЭМ!$A$33:$A$776,$A36,СВЦЭМ!$B$33:$B$776,K$11)+'СЕТ СН'!$F$11+СВЦЭМ!$D$10+'СЕТ СН'!$F$6-'СЕТ СН'!$F$23</f>
        <v>762.95692171000007</v>
      </c>
      <c r="L36" s="36">
        <f>SUMIFS(СВЦЭМ!$D$33:$D$776,СВЦЭМ!$A$33:$A$776,$A36,СВЦЭМ!$B$33:$B$776,L$11)+'СЕТ СН'!$F$11+СВЦЭМ!$D$10+'СЕТ СН'!$F$6-'СЕТ СН'!$F$23</f>
        <v>773.44888557000013</v>
      </c>
      <c r="M36" s="36">
        <f>SUMIFS(СВЦЭМ!$D$33:$D$776,СВЦЭМ!$A$33:$A$776,$A36,СВЦЭМ!$B$33:$B$776,M$11)+'СЕТ СН'!$F$11+СВЦЭМ!$D$10+'СЕТ СН'!$F$6-'СЕТ СН'!$F$23</f>
        <v>732.60858317000009</v>
      </c>
      <c r="N36" s="36">
        <f>SUMIFS(СВЦЭМ!$D$33:$D$776,СВЦЭМ!$A$33:$A$776,$A36,СВЦЭМ!$B$33:$B$776,N$11)+'СЕТ СН'!$F$11+СВЦЭМ!$D$10+'СЕТ СН'!$F$6-'СЕТ СН'!$F$23</f>
        <v>692.31828085000006</v>
      </c>
      <c r="O36" s="36">
        <f>SUMIFS(СВЦЭМ!$D$33:$D$776,СВЦЭМ!$A$33:$A$776,$A36,СВЦЭМ!$B$33:$B$776,O$11)+'СЕТ СН'!$F$11+СВЦЭМ!$D$10+'СЕТ СН'!$F$6-'СЕТ СН'!$F$23</f>
        <v>670.71631493000007</v>
      </c>
      <c r="P36" s="36">
        <f>SUMIFS(СВЦЭМ!$D$33:$D$776,СВЦЭМ!$A$33:$A$776,$A36,СВЦЭМ!$B$33:$B$776,P$11)+'СЕТ СН'!$F$11+СВЦЭМ!$D$10+'СЕТ СН'!$F$6-'СЕТ СН'!$F$23</f>
        <v>666.35168064000004</v>
      </c>
      <c r="Q36" s="36">
        <f>SUMIFS(СВЦЭМ!$D$33:$D$776,СВЦЭМ!$A$33:$A$776,$A36,СВЦЭМ!$B$33:$B$776,Q$11)+'СЕТ СН'!$F$11+СВЦЭМ!$D$10+'СЕТ СН'!$F$6-'СЕТ СН'!$F$23</f>
        <v>663.45214248000002</v>
      </c>
      <c r="R36" s="36">
        <f>SUMIFS(СВЦЭМ!$D$33:$D$776,СВЦЭМ!$A$33:$A$776,$A36,СВЦЭМ!$B$33:$B$776,R$11)+'СЕТ СН'!$F$11+СВЦЭМ!$D$10+'СЕТ СН'!$F$6-'СЕТ СН'!$F$23</f>
        <v>664.53599407000013</v>
      </c>
      <c r="S36" s="36">
        <f>SUMIFS(СВЦЭМ!$D$33:$D$776,СВЦЭМ!$A$33:$A$776,$A36,СВЦЭМ!$B$33:$B$776,S$11)+'СЕТ СН'!$F$11+СВЦЭМ!$D$10+'СЕТ СН'!$F$6-'СЕТ СН'!$F$23</f>
        <v>667.57532792000006</v>
      </c>
      <c r="T36" s="36">
        <f>SUMIFS(СВЦЭМ!$D$33:$D$776,СВЦЭМ!$A$33:$A$776,$A36,СВЦЭМ!$B$33:$B$776,T$11)+'СЕТ СН'!$F$11+СВЦЭМ!$D$10+'СЕТ СН'!$F$6-'СЕТ СН'!$F$23</f>
        <v>657.4700707500001</v>
      </c>
      <c r="U36" s="36">
        <f>SUMIFS(СВЦЭМ!$D$33:$D$776,СВЦЭМ!$A$33:$A$776,$A36,СВЦЭМ!$B$33:$B$776,U$11)+'СЕТ СН'!$F$11+СВЦЭМ!$D$10+'СЕТ СН'!$F$6-'СЕТ СН'!$F$23</f>
        <v>669.90549071000009</v>
      </c>
      <c r="V36" s="36">
        <f>SUMIFS(СВЦЭМ!$D$33:$D$776,СВЦЭМ!$A$33:$A$776,$A36,СВЦЭМ!$B$33:$B$776,V$11)+'СЕТ СН'!$F$11+СВЦЭМ!$D$10+'СЕТ СН'!$F$6-'СЕТ СН'!$F$23</f>
        <v>683.04579515000012</v>
      </c>
      <c r="W36" s="36">
        <f>SUMIFS(СВЦЭМ!$D$33:$D$776,СВЦЭМ!$A$33:$A$776,$A36,СВЦЭМ!$B$33:$B$776,W$11)+'СЕТ СН'!$F$11+СВЦЭМ!$D$10+'СЕТ СН'!$F$6-'СЕТ СН'!$F$23</f>
        <v>670.6008105200001</v>
      </c>
      <c r="X36" s="36">
        <f>SUMIFS(СВЦЭМ!$D$33:$D$776,СВЦЭМ!$A$33:$A$776,$A36,СВЦЭМ!$B$33:$B$776,X$11)+'СЕТ СН'!$F$11+СВЦЭМ!$D$10+'СЕТ СН'!$F$6-'СЕТ СН'!$F$23</f>
        <v>699.94646595000006</v>
      </c>
      <c r="Y36" s="36">
        <f>SUMIFS(СВЦЭМ!$D$33:$D$776,СВЦЭМ!$A$33:$A$776,$A36,СВЦЭМ!$B$33:$B$776,Y$11)+'СЕТ СН'!$F$11+СВЦЭМ!$D$10+'СЕТ СН'!$F$6-'СЕТ СН'!$F$23</f>
        <v>781.20446140000013</v>
      </c>
    </row>
    <row r="37" spans="1:27" ht="15.75" x14ac:dyDescent="0.2">
      <c r="A37" s="35">
        <f t="shared" si="0"/>
        <v>44100</v>
      </c>
      <c r="B37" s="36">
        <f>SUMIFS(СВЦЭМ!$D$33:$D$776,СВЦЭМ!$A$33:$A$776,$A37,СВЦЭМ!$B$33:$B$776,B$11)+'СЕТ СН'!$F$11+СВЦЭМ!$D$10+'СЕТ СН'!$F$6-'СЕТ СН'!$F$23</f>
        <v>851.00922819000004</v>
      </c>
      <c r="C37" s="36">
        <f>SUMIFS(СВЦЭМ!$D$33:$D$776,СВЦЭМ!$A$33:$A$776,$A37,СВЦЭМ!$B$33:$B$776,C$11)+'СЕТ СН'!$F$11+СВЦЭМ!$D$10+'СЕТ СН'!$F$6-'СЕТ СН'!$F$23</f>
        <v>881.11466082000004</v>
      </c>
      <c r="D37" s="36">
        <f>SUMIFS(СВЦЭМ!$D$33:$D$776,СВЦЭМ!$A$33:$A$776,$A37,СВЦЭМ!$B$33:$B$776,D$11)+'СЕТ СН'!$F$11+СВЦЭМ!$D$10+'СЕТ СН'!$F$6-'СЕТ СН'!$F$23</f>
        <v>897.87224744000002</v>
      </c>
      <c r="E37" s="36">
        <f>SUMIFS(СВЦЭМ!$D$33:$D$776,СВЦЭМ!$A$33:$A$776,$A37,СВЦЭМ!$B$33:$B$776,E$11)+'СЕТ СН'!$F$11+СВЦЭМ!$D$10+'СЕТ СН'!$F$6-'СЕТ СН'!$F$23</f>
        <v>907.65619879000008</v>
      </c>
      <c r="F37" s="36">
        <f>SUMIFS(СВЦЭМ!$D$33:$D$776,СВЦЭМ!$A$33:$A$776,$A37,СВЦЭМ!$B$33:$B$776,F$11)+'СЕТ СН'!$F$11+СВЦЭМ!$D$10+'СЕТ СН'!$F$6-'СЕТ СН'!$F$23</f>
        <v>912.12758904000009</v>
      </c>
      <c r="G37" s="36">
        <f>SUMIFS(СВЦЭМ!$D$33:$D$776,СВЦЭМ!$A$33:$A$776,$A37,СВЦЭМ!$B$33:$B$776,G$11)+'СЕТ СН'!$F$11+СВЦЭМ!$D$10+'СЕТ СН'!$F$6-'СЕТ СН'!$F$23</f>
        <v>901.65968355000007</v>
      </c>
      <c r="H37" s="36">
        <f>SUMIFS(СВЦЭМ!$D$33:$D$776,СВЦЭМ!$A$33:$A$776,$A37,СВЦЭМ!$B$33:$B$776,H$11)+'СЕТ СН'!$F$11+СВЦЭМ!$D$10+'СЕТ СН'!$F$6-'СЕТ СН'!$F$23</f>
        <v>877.88990872000011</v>
      </c>
      <c r="I37" s="36">
        <f>SUMIFS(СВЦЭМ!$D$33:$D$776,СВЦЭМ!$A$33:$A$776,$A37,СВЦЭМ!$B$33:$B$776,I$11)+'СЕТ СН'!$F$11+СВЦЭМ!$D$10+'СЕТ СН'!$F$6-'СЕТ СН'!$F$23</f>
        <v>840.3633743900001</v>
      </c>
      <c r="J37" s="36">
        <f>SUMIFS(СВЦЭМ!$D$33:$D$776,СВЦЭМ!$A$33:$A$776,$A37,СВЦЭМ!$B$33:$B$776,J$11)+'СЕТ СН'!$F$11+СВЦЭМ!$D$10+'СЕТ СН'!$F$6-'СЕТ СН'!$F$23</f>
        <v>800.55142569000009</v>
      </c>
      <c r="K37" s="36">
        <f>SUMIFS(СВЦЭМ!$D$33:$D$776,СВЦЭМ!$A$33:$A$776,$A37,СВЦЭМ!$B$33:$B$776,K$11)+'СЕТ СН'!$F$11+СВЦЭМ!$D$10+'СЕТ СН'!$F$6-'СЕТ СН'!$F$23</f>
        <v>778.2603442300001</v>
      </c>
      <c r="L37" s="36">
        <f>SUMIFS(СВЦЭМ!$D$33:$D$776,СВЦЭМ!$A$33:$A$776,$A37,СВЦЭМ!$B$33:$B$776,L$11)+'СЕТ СН'!$F$11+СВЦЭМ!$D$10+'СЕТ СН'!$F$6-'СЕТ СН'!$F$23</f>
        <v>767.84836168000004</v>
      </c>
      <c r="M37" s="36">
        <f>SUMIFS(СВЦЭМ!$D$33:$D$776,СВЦЭМ!$A$33:$A$776,$A37,СВЦЭМ!$B$33:$B$776,M$11)+'СЕТ СН'!$F$11+СВЦЭМ!$D$10+'СЕТ СН'!$F$6-'СЕТ СН'!$F$23</f>
        <v>726.3558996700001</v>
      </c>
      <c r="N37" s="36">
        <f>SUMIFS(СВЦЭМ!$D$33:$D$776,СВЦЭМ!$A$33:$A$776,$A37,СВЦЭМ!$B$33:$B$776,N$11)+'СЕТ СН'!$F$11+СВЦЭМ!$D$10+'СЕТ СН'!$F$6-'СЕТ СН'!$F$23</f>
        <v>693.33942044000003</v>
      </c>
      <c r="O37" s="36">
        <f>SUMIFS(СВЦЭМ!$D$33:$D$776,СВЦЭМ!$A$33:$A$776,$A37,СВЦЭМ!$B$33:$B$776,O$11)+'СЕТ СН'!$F$11+СВЦЭМ!$D$10+'СЕТ СН'!$F$6-'СЕТ СН'!$F$23</f>
        <v>676.85347997000008</v>
      </c>
      <c r="P37" s="36">
        <f>SUMIFS(СВЦЭМ!$D$33:$D$776,СВЦЭМ!$A$33:$A$776,$A37,СВЦЭМ!$B$33:$B$776,P$11)+'СЕТ СН'!$F$11+СВЦЭМ!$D$10+'СЕТ СН'!$F$6-'СЕТ СН'!$F$23</f>
        <v>674.85920664000002</v>
      </c>
      <c r="Q37" s="36">
        <f>SUMIFS(СВЦЭМ!$D$33:$D$776,СВЦЭМ!$A$33:$A$776,$A37,СВЦЭМ!$B$33:$B$776,Q$11)+'СЕТ СН'!$F$11+СВЦЭМ!$D$10+'СЕТ СН'!$F$6-'СЕТ СН'!$F$23</f>
        <v>674.56676157000004</v>
      </c>
      <c r="R37" s="36">
        <f>SUMIFS(СВЦЭМ!$D$33:$D$776,СВЦЭМ!$A$33:$A$776,$A37,СВЦЭМ!$B$33:$B$776,R$11)+'СЕТ СН'!$F$11+СВЦЭМ!$D$10+'СЕТ СН'!$F$6-'СЕТ СН'!$F$23</f>
        <v>671.56836839000005</v>
      </c>
      <c r="S37" s="36">
        <f>SUMIFS(СВЦЭМ!$D$33:$D$776,СВЦЭМ!$A$33:$A$776,$A37,СВЦЭМ!$B$33:$B$776,S$11)+'СЕТ СН'!$F$11+СВЦЭМ!$D$10+'СЕТ СН'!$F$6-'СЕТ СН'!$F$23</f>
        <v>671.48679289000006</v>
      </c>
      <c r="T37" s="36">
        <f>SUMIFS(СВЦЭМ!$D$33:$D$776,СВЦЭМ!$A$33:$A$776,$A37,СВЦЭМ!$B$33:$B$776,T$11)+'СЕТ СН'!$F$11+СВЦЭМ!$D$10+'СЕТ СН'!$F$6-'СЕТ СН'!$F$23</f>
        <v>665.20126578000009</v>
      </c>
      <c r="U37" s="36">
        <f>SUMIFS(СВЦЭМ!$D$33:$D$776,СВЦЭМ!$A$33:$A$776,$A37,СВЦЭМ!$B$33:$B$776,U$11)+'СЕТ СН'!$F$11+СВЦЭМ!$D$10+'СЕТ СН'!$F$6-'СЕТ СН'!$F$23</f>
        <v>681.88046922000012</v>
      </c>
      <c r="V37" s="36">
        <f>SUMIFS(СВЦЭМ!$D$33:$D$776,СВЦЭМ!$A$33:$A$776,$A37,СВЦЭМ!$B$33:$B$776,V$11)+'СЕТ СН'!$F$11+СВЦЭМ!$D$10+'СЕТ СН'!$F$6-'СЕТ СН'!$F$23</f>
        <v>684.09805275000008</v>
      </c>
      <c r="W37" s="36">
        <f>SUMIFS(СВЦЭМ!$D$33:$D$776,СВЦЭМ!$A$33:$A$776,$A37,СВЦЭМ!$B$33:$B$776,W$11)+'СЕТ СН'!$F$11+СВЦЭМ!$D$10+'СЕТ СН'!$F$6-'СЕТ СН'!$F$23</f>
        <v>663.22124428000006</v>
      </c>
      <c r="X37" s="36">
        <f>SUMIFS(СВЦЭМ!$D$33:$D$776,СВЦЭМ!$A$33:$A$776,$A37,СВЦЭМ!$B$33:$B$776,X$11)+'СЕТ СН'!$F$11+СВЦЭМ!$D$10+'СЕТ СН'!$F$6-'СЕТ СН'!$F$23</f>
        <v>691.85717239000007</v>
      </c>
      <c r="Y37" s="36">
        <f>SUMIFS(СВЦЭМ!$D$33:$D$776,СВЦЭМ!$A$33:$A$776,$A37,СВЦЭМ!$B$33:$B$776,Y$11)+'СЕТ СН'!$F$11+СВЦЭМ!$D$10+'СЕТ СН'!$F$6-'СЕТ СН'!$F$23</f>
        <v>776.6100773600001</v>
      </c>
    </row>
    <row r="38" spans="1:27" ht="15.75" x14ac:dyDescent="0.2">
      <c r="A38" s="35">
        <f t="shared" si="0"/>
        <v>44101</v>
      </c>
      <c r="B38" s="36">
        <f>SUMIFS(СВЦЭМ!$D$33:$D$776,СВЦЭМ!$A$33:$A$776,$A38,СВЦЭМ!$B$33:$B$776,B$11)+'СЕТ СН'!$F$11+СВЦЭМ!$D$10+'СЕТ СН'!$F$6-'СЕТ СН'!$F$23</f>
        <v>833.58643196000003</v>
      </c>
      <c r="C38" s="36">
        <f>SUMIFS(СВЦЭМ!$D$33:$D$776,СВЦЭМ!$A$33:$A$776,$A38,СВЦЭМ!$B$33:$B$776,C$11)+'СЕТ СН'!$F$11+СВЦЭМ!$D$10+'СЕТ СН'!$F$6-'СЕТ СН'!$F$23</f>
        <v>858.94830108000008</v>
      </c>
      <c r="D38" s="36">
        <f>SUMIFS(СВЦЭМ!$D$33:$D$776,СВЦЭМ!$A$33:$A$776,$A38,СВЦЭМ!$B$33:$B$776,D$11)+'СЕТ СН'!$F$11+СВЦЭМ!$D$10+'СЕТ СН'!$F$6-'СЕТ СН'!$F$23</f>
        <v>878.51793540000006</v>
      </c>
      <c r="E38" s="36">
        <f>SUMIFS(СВЦЭМ!$D$33:$D$776,СВЦЭМ!$A$33:$A$776,$A38,СВЦЭМ!$B$33:$B$776,E$11)+'СЕТ СН'!$F$11+СВЦЭМ!$D$10+'СЕТ СН'!$F$6-'СЕТ СН'!$F$23</f>
        <v>889.10906775000012</v>
      </c>
      <c r="F38" s="36">
        <f>SUMIFS(СВЦЭМ!$D$33:$D$776,СВЦЭМ!$A$33:$A$776,$A38,СВЦЭМ!$B$33:$B$776,F$11)+'СЕТ СН'!$F$11+СВЦЭМ!$D$10+'СЕТ СН'!$F$6-'СЕТ СН'!$F$23</f>
        <v>891.94061089000013</v>
      </c>
      <c r="G38" s="36">
        <f>SUMIFS(СВЦЭМ!$D$33:$D$776,СВЦЭМ!$A$33:$A$776,$A38,СВЦЭМ!$B$33:$B$776,G$11)+'СЕТ СН'!$F$11+СВЦЭМ!$D$10+'СЕТ СН'!$F$6-'СЕТ СН'!$F$23</f>
        <v>887.04886205000003</v>
      </c>
      <c r="H38" s="36">
        <f>SUMIFS(СВЦЭМ!$D$33:$D$776,СВЦЭМ!$A$33:$A$776,$A38,СВЦЭМ!$B$33:$B$776,H$11)+'СЕТ СН'!$F$11+СВЦЭМ!$D$10+'СЕТ СН'!$F$6-'СЕТ СН'!$F$23</f>
        <v>868.68461465000007</v>
      </c>
      <c r="I38" s="36">
        <f>SUMIFS(СВЦЭМ!$D$33:$D$776,СВЦЭМ!$A$33:$A$776,$A38,СВЦЭМ!$B$33:$B$776,I$11)+'СЕТ СН'!$F$11+СВЦЭМ!$D$10+'СЕТ СН'!$F$6-'СЕТ СН'!$F$23</f>
        <v>841.06010402000004</v>
      </c>
      <c r="J38" s="36">
        <f>SUMIFS(СВЦЭМ!$D$33:$D$776,СВЦЭМ!$A$33:$A$776,$A38,СВЦЭМ!$B$33:$B$776,J$11)+'СЕТ СН'!$F$11+СВЦЭМ!$D$10+'СЕТ СН'!$F$6-'СЕТ СН'!$F$23</f>
        <v>804.61517681000009</v>
      </c>
      <c r="K38" s="36">
        <f>SUMIFS(СВЦЭМ!$D$33:$D$776,СВЦЭМ!$A$33:$A$776,$A38,СВЦЭМ!$B$33:$B$776,K$11)+'СЕТ СН'!$F$11+СВЦЭМ!$D$10+'СЕТ СН'!$F$6-'СЕТ СН'!$F$23</f>
        <v>767.86579527000004</v>
      </c>
      <c r="L38" s="36">
        <f>SUMIFS(СВЦЭМ!$D$33:$D$776,СВЦЭМ!$A$33:$A$776,$A38,СВЦЭМ!$B$33:$B$776,L$11)+'СЕТ СН'!$F$11+СВЦЭМ!$D$10+'СЕТ СН'!$F$6-'СЕТ СН'!$F$23</f>
        <v>751.67809568000007</v>
      </c>
      <c r="M38" s="36">
        <f>SUMIFS(СВЦЭМ!$D$33:$D$776,СВЦЭМ!$A$33:$A$776,$A38,СВЦЭМ!$B$33:$B$776,M$11)+'СЕТ СН'!$F$11+СВЦЭМ!$D$10+'СЕТ СН'!$F$6-'СЕТ СН'!$F$23</f>
        <v>710.09362123000005</v>
      </c>
      <c r="N38" s="36">
        <f>SUMIFS(СВЦЭМ!$D$33:$D$776,СВЦЭМ!$A$33:$A$776,$A38,СВЦЭМ!$B$33:$B$776,N$11)+'СЕТ СН'!$F$11+СВЦЭМ!$D$10+'СЕТ СН'!$F$6-'СЕТ СН'!$F$23</f>
        <v>665.11960817000011</v>
      </c>
      <c r="O38" s="36">
        <f>SUMIFS(СВЦЭМ!$D$33:$D$776,СВЦЭМ!$A$33:$A$776,$A38,СВЦЭМ!$B$33:$B$776,O$11)+'СЕТ СН'!$F$11+СВЦЭМ!$D$10+'СЕТ СН'!$F$6-'СЕТ СН'!$F$23</f>
        <v>649.2234415800001</v>
      </c>
      <c r="P38" s="36">
        <f>SUMIFS(СВЦЭМ!$D$33:$D$776,СВЦЭМ!$A$33:$A$776,$A38,СВЦЭМ!$B$33:$B$776,P$11)+'СЕТ СН'!$F$11+СВЦЭМ!$D$10+'СЕТ СН'!$F$6-'СЕТ СН'!$F$23</f>
        <v>650.60268522000013</v>
      </c>
      <c r="Q38" s="36">
        <f>SUMIFS(СВЦЭМ!$D$33:$D$776,СВЦЭМ!$A$33:$A$776,$A38,СВЦЭМ!$B$33:$B$776,Q$11)+'СЕТ СН'!$F$11+СВЦЭМ!$D$10+'СЕТ СН'!$F$6-'СЕТ СН'!$F$23</f>
        <v>656.3570305400001</v>
      </c>
      <c r="R38" s="36">
        <f>SUMIFS(СВЦЭМ!$D$33:$D$776,СВЦЭМ!$A$33:$A$776,$A38,СВЦЭМ!$B$33:$B$776,R$11)+'СЕТ СН'!$F$11+СВЦЭМ!$D$10+'СЕТ СН'!$F$6-'СЕТ СН'!$F$23</f>
        <v>654.26270007000005</v>
      </c>
      <c r="S38" s="36">
        <f>SUMIFS(СВЦЭМ!$D$33:$D$776,СВЦЭМ!$A$33:$A$776,$A38,СВЦЭМ!$B$33:$B$776,S$11)+'СЕТ СН'!$F$11+СВЦЭМ!$D$10+'СЕТ СН'!$F$6-'СЕТ СН'!$F$23</f>
        <v>651.7434537800001</v>
      </c>
      <c r="T38" s="36">
        <f>SUMIFS(СВЦЭМ!$D$33:$D$776,СВЦЭМ!$A$33:$A$776,$A38,СВЦЭМ!$B$33:$B$776,T$11)+'СЕТ СН'!$F$11+СВЦЭМ!$D$10+'СЕТ СН'!$F$6-'СЕТ СН'!$F$23</f>
        <v>654.31119651000006</v>
      </c>
      <c r="U38" s="36">
        <f>SUMIFS(СВЦЭМ!$D$33:$D$776,СВЦЭМ!$A$33:$A$776,$A38,СВЦЭМ!$B$33:$B$776,U$11)+'СЕТ СН'!$F$11+СВЦЭМ!$D$10+'СЕТ СН'!$F$6-'СЕТ СН'!$F$23</f>
        <v>687.78882212000008</v>
      </c>
      <c r="V38" s="36">
        <f>SUMIFS(СВЦЭМ!$D$33:$D$776,СВЦЭМ!$A$33:$A$776,$A38,СВЦЭМ!$B$33:$B$776,V$11)+'СЕТ СН'!$F$11+СВЦЭМ!$D$10+'СЕТ СН'!$F$6-'СЕТ СН'!$F$23</f>
        <v>695.0538489700001</v>
      </c>
      <c r="W38" s="36">
        <f>SUMIFS(СВЦЭМ!$D$33:$D$776,СВЦЭМ!$A$33:$A$776,$A38,СВЦЭМ!$B$33:$B$776,W$11)+'СЕТ СН'!$F$11+СВЦЭМ!$D$10+'СЕТ СН'!$F$6-'СЕТ СН'!$F$23</f>
        <v>676.86694509000006</v>
      </c>
      <c r="X38" s="36">
        <f>SUMIFS(СВЦЭМ!$D$33:$D$776,СВЦЭМ!$A$33:$A$776,$A38,СВЦЭМ!$B$33:$B$776,X$11)+'СЕТ СН'!$F$11+СВЦЭМ!$D$10+'СЕТ СН'!$F$6-'СЕТ СН'!$F$23</f>
        <v>662.99192598000002</v>
      </c>
      <c r="Y38" s="36">
        <f>SUMIFS(СВЦЭМ!$D$33:$D$776,СВЦЭМ!$A$33:$A$776,$A38,СВЦЭМ!$B$33:$B$776,Y$11)+'СЕТ СН'!$F$11+СВЦЭМ!$D$10+'СЕТ СН'!$F$6-'СЕТ СН'!$F$23</f>
        <v>753.02832019000004</v>
      </c>
    </row>
    <row r="39" spans="1:27" ht="15.75" x14ac:dyDescent="0.2">
      <c r="A39" s="35">
        <f t="shared" si="0"/>
        <v>44102</v>
      </c>
      <c r="B39" s="36">
        <f>SUMIFS(СВЦЭМ!$D$33:$D$776,СВЦЭМ!$A$33:$A$776,$A39,СВЦЭМ!$B$33:$B$776,B$11)+'СЕТ СН'!$F$11+СВЦЭМ!$D$10+'СЕТ СН'!$F$6-'СЕТ СН'!$F$23</f>
        <v>825.13308524000013</v>
      </c>
      <c r="C39" s="36">
        <f>SUMIFS(СВЦЭМ!$D$33:$D$776,СВЦЭМ!$A$33:$A$776,$A39,СВЦЭМ!$B$33:$B$776,C$11)+'СЕТ СН'!$F$11+СВЦЭМ!$D$10+'СЕТ СН'!$F$6-'СЕТ СН'!$F$23</f>
        <v>841.66571675000012</v>
      </c>
      <c r="D39" s="36">
        <f>SUMIFS(СВЦЭМ!$D$33:$D$776,СВЦЭМ!$A$33:$A$776,$A39,СВЦЭМ!$B$33:$B$776,D$11)+'СЕТ СН'!$F$11+СВЦЭМ!$D$10+'СЕТ СН'!$F$6-'СЕТ СН'!$F$23</f>
        <v>854.09512302000007</v>
      </c>
      <c r="E39" s="36">
        <f>SUMIFS(СВЦЭМ!$D$33:$D$776,СВЦЭМ!$A$33:$A$776,$A39,СВЦЭМ!$B$33:$B$776,E$11)+'СЕТ СН'!$F$11+СВЦЭМ!$D$10+'СЕТ СН'!$F$6-'СЕТ СН'!$F$23</f>
        <v>867.49112871000011</v>
      </c>
      <c r="F39" s="36">
        <f>SUMIFS(СВЦЭМ!$D$33:$D$776,СВЦЭМ!$A$33:$A$776,$A39,СВЦЭМ!$B$33:$B$776,F$11)+'СЕТ СН'!$F$11+СВЦЭМ!$D$10+'СЕТ СН'!$F$6-'СЕТ СН'!$F$23</f>
        <v>867.86988569000005</v>
      </c>
      <c r="G39" s="36">
        <f>SUMIFS(СВЦЭМ!$D$33:$D$776,СВЦЭМ!$A$33:$A$776,$A39,СВЦЭМ!$B$33:$B$776,G$11)+'СЕТ СН'!$F$11+СВЦЭМ!$D$10+'СЕТ СН'!$F$6-'СЕТ СН'!$F$23</f>
        <v>852.8036489000001</v>
      </c>
      <c r="H39" s="36">
        <f>SUMIFS(СВЦЭМ!$D$33:$D$776,СВЦЭМ!$A$33:$A$776,$A39,СВЦЭМ!$B$33:$B$776,H$11)+'СЕТ СН'!$F$11+СВЦЭМ!$D$10+'СЕТ СН'!$F$6-'СЕТ СН'!$F$23</f>
        <v>807.00024050000013</v>
      </c>
      <c r="I39" s="36">
        <f>SUMIFS(СВЦЭМ!$D$33:$D$776,СВЦЭМ!$A$33:$A$776,$A39,СВЦЭМ!$B$33:$B$776,I$11)+'СЕТ СН'!$F$11+СВЦЭМ!$D$10+'СЕТ СН'!$F$6-'СЕТ СН'!$F$23</f>
        <v>786.32633399000008</v>
      </c>
      <c r="J39" s="36">
        <f>SUMIFS(СВЦЭМ!$D$33:$D$776,СВЦЭМ!$A$33:$A$776,$A39,СВЦЭМ!$B$33:$B$776,J$11)+'СЕТ СН'!$F$11+СВЦЭМ!$D$10+'СЕТ СН'!$F$6-'СЕТ СН'!$F$23</f>
        <v>748.79028352000012</v>
      </c>
      <c r="K39" s="36">
        <f>SUMIFS(СВЦЭМ!$D$33:$D$776,СВЦЭМ!$A$33:$A$776,$A39,СВЦЭМ!$B$33:$B$776,K$11)+'СЕТ СН'!$F$11+СВЦЭМ!$D$10+'СЕТ СН'!$F$6-'СЕТ СН'!$F$23</f>
        <v>740.79360329000008</v>
      </c>
      <c r="L39" s="36">
        <f>SUMIFS(СВЦЭМ!$D$33:$D$776,СВЦЭМ!$A$33:$A$776,$A39,СВЦЭМ!$B$33:$B$776,L$11)+'СЕТ СН'!$F$11+СВЦЭМ!$D$10+'СЕТ СН'!$F$6-'СЕТ СН'!$F$23</f>
        <v>743.95183077000013</v>
      </c>
      <c r="M39" s="36">
        <f>SUMIFS(СВЦЭМ!$D$33:$D$776,СВЦЭМ!$A$33:$A$776,$A39,СВЦЭМ!$B$33:$B$776,M$11)+'СЕТ СН'!$F$11+СВЦЭМ!$D$10+'СЕТ СН'!$F$6-'СЕТ СН'!$F$23</f>
        <v>703.58213812000008</v>
      </c>
      <c r="N39" s="36">
        <f>SUMIFS(СВЦЭМ!$D$33:$D$776,СВЦЭМ!$A$33:$A$776,$A39,СВЦЭМ!$B$33:$B$776,N$11)+'СЕТ СН'!$F$11+СВЦЭМ!$D$10+'СЕТ СН'!$F$6-'СЕТ СН'!$F$23</f>
        <v>656.66412403000004</v>
      </c>
      <c r="O39" s="36">
        <f>SUMIFS(СВЦЭМ!$D$33:$D$776,СВЦЭМ!$A$33:$A$776,$A39,СВЦЭМ!$B$33:$B$776,O$11)+'СЕТ СН'!$F$11+СВЦЭМ!$D$10+'СЕТ СН'!$F$6-'СЕТ СН'!$F$23</f>
        <v>640.97634252000012</v>
      </c>
      <c r="P39" s="36">
        <f>SUMIFS(СВЦЭМ!$D$33:$D$776,СВЦЭМ!$A$33:$A$776,$A39,СВЦЭМ!$B$33:$B$776,P$11)+'СЕТ СН'!$F$11+СВЦЭМ!$D$10+'СЕТ СН'!$F$6-'СЕТ СН'!$F$23</f>
        <v>634.72242395000012</v>
      </c>
      <c r="Q39" s="36">
        <f>SUMIFS(СВЦЭМ!$D$33:$D$776,СВЦЭМ!$A$33:$A$776,$A39,СВЦЭМ!$B$33:$B$776,Q$11)+'СЕТ СН'!$F$11+СВЦЭМ!$D$10+'СЕТ СН'!$F$6-'СЕТ СН'!$F$23</f>
        <v>634.69499148000011</v>
      </c>
      <c r="R39" s="36">
        <f>SUMIFS(СВЦЭМ!$D$33:$D$776,СВЦЭМ!$A$33:$A$776,$A39,СВЦЭМ!$B$33:$B$776,R$11)+'СЕТ СН'!$F$11+СВЦЭМ!$D$10+'СЕТ СН'!$F$6-'СЕТ СН'!$F$23</f>
        <v>626.18128588000002</v>
      </c>
      <c r="S39" s="36">
        <f>SUMIFS(СВЦЭМ!$D$33:$D$776,СВЦЭМ!$A$33:$A$776,$A39,СВЦЭМ!$B$33:$B$776,S$11)+'СЕТ СН'!$F$11+СВЦЭМ!$D$10+'СЕТ СН'!$F$6-'СЕТ СН'!$F$23</f>
        <v>644.28542109000011</v>
      </c>
      <c r="T39" s="36">
        <f>SUMIFS(СВЦЭМ!$D$33:$D$776,СВЦЭМ!$A$33:$A$776,$A39,СВЦЭМ!$B$33:$B$776,T$11)+'СЕТ СН'!$F$11+СВЦЭМ!$D$10+'СЕТ СН'!$F$6-'СЕТ СН'!$F$23</f>
        <v>657.9661779700001</v>
      </c>
      <c r="U39" s="36">
        <f>SUMIFS(СВЦЭМ!$D$33:$D$776,СВЦЭМ!$A$33:$A$776,$A39,СВЦЭМ!$B$33:$B$776,U$11)+'СЕТ СН'!$F$11+СВЦЭМ!$D$10+'СЕТ СН'!$F$6-'СЕТ СН'!$F$23</f>
        <v>684.41346634000013</v>
      </c>
      <c r="V39" s="36">
        <f>SUMIFS(СВЦЭМ!$D$33:$D$776,СВЦЭМ!$A$33:$A$776,$A39,СВЦЭМ!$B$33:$B$776,V$11)+'СЕТ СН'!$F$11+СВЦЭМ!$D$10+'СЕТ СН'!$F$6-'СЕТ СН'!$F$23</f>
        <v>675.12756600000012</v>
      </c>
      <c r="W39" s="36">
        <f>SUMIFS(СВЦЭМ!$D$33:$D$776,СВЦЭМ!$A$33:$A$776,$A39,СВЦЭМ!$B$33:$B$776,W$11)+'СЕТ СН'!$F$11+СВЦЭМ!$D$10+'СЕТ СН'!$F$6-'СЕТ СН'!$F$23</f>
        <v>657.6609319800001</v>
      </c>
      <c r="X39" s="36">
        <f>SUMIFS(СВЦЭМ!$D$33:$D$776,СВЦЭМ!$A$33:$A$776,$A39,СВЦЭМ!$B$33:$B$776,X$11)+'СЕТ СН'!$F$11+СВЦЭМ!$D$10+'СЕТ СН'!$F$6-'СЕТ СН'!$F$23</f>
        <v>662.27362167000013</v>
      </c>
      <c r="Y39" s="36">
        <f>SUMIFS(СВЦЭМ!$D$33:$D$776,СВЦЭМ!$A$33:$A$776,$A39,СВЦЭМ!$B$33:$B$776,Y$11)+'СЕТ СН'!$F$11+СВЦЭМ!$D$10+'СЕТ СН'!$F$6-'СЕТ СН'!$F$23</f>
        <v>740.84410125000011</v>
      </c>
    </row>
    <row r="40" spans="1:27" ht="15.75" x14ac:dyDescent="0.2">
      <c r="A40" s="35">
        <f t="shared" si="0"/>
        <v>44103</v>
      </c>
      <c r="B40" s="36">
        <f>SUMIFS(СВЦЭМ!$D$33:$D$776,СВЦЭМ!$A$33:$A$776,$A40,СВЦЭМ!$B$33:$B$776,B$11)+'СЕТ СН'!$F$11+СВЦЭМ!$D$10+'СЕТ СН'!$F$6-'СЕТ СН'!$F$23</f>
        <v>797.7031738500001</v>
      </c>
      <c r="C40" s="36">
        <f>SUMIFS(СВЦЭМ!$D$33:$D$776,СВЦЭМ!$A$33:$A$776,$A40,СВЦЭМ!$B$33:$B$776,C$11)+'СЕТ СН'!$F$11+СВЦЭМ!$D$10+'СЕТ СН'!$F$6-'СЕТ СН'!$F$23</f>
        <v>828.03079939000008</v>
      </c>
      <c r="D40" s="36">
        <f>SUMIFS(СВЦЭМ!$D$33:$D$776,СВЦЭМ!$A$33:$A$776,$A40,СВЦЭМ!$B$33:$B$776,D$11)+'СЕТ СН'!$F$11+СВЦЭМ!$D$10+'СЕТ СН'!$F$6-'СЕТ СН'!$F$23</f>
        <v>843.69099248000009</v>
      </c>
      <c r="E40" s="36">
        <f>SUMIFS(СВЦЭМ!$D$33:$D$776,СВЦЭМ!$A$33:$A$776,$A40,СВЦЭМ!$B$33:$B$776,E$11)+'СЕТ СН'!$F$11+СВЦЭМ!$D$10+'СЕТ СН'!$F$6-'СЕТ СН'!$F$23</f>
        <v>861.59157728000002</v>
      </c>
      <c r="F40" s="36">
        <f>SUMIFS(СВЦЭМ!$D$33:$D$776,СВЦЭМ!$A$33:$A$776,$A40,СВЦЭМ!$B$33:$B$776,F$11)+'СЕТ СН'!$F$11+СВЦЭМ!$D$10+'СЕТ СН'!$F$6-'СЕТ СН'!$F$23</f>
        <v>862.86936519000005</v>
      </c>
      <c r="G40" s="36">
        <f>SUMIFS(СВЦЭМ!$D$33:$D$776,СВЦЭМ!$A$33:$A$776,$A40,СВЦЭМ!$B$33:$B$776,G$11)+'СЕТ СН'!$F$11+СВЦЭМ!$D$10+'СЕТ СН'!$F$6-'СЕТ СН'!$F$23</f>
        <v>845.43632340000011</v>
      </c>
      <c r="H40" s="36">
        <f>SUMIFS(СВЦЭМ!$D$33:$D$776,СВЦЭМ!$A$33:$A$776,$A40,СВЦЭМ!$B$33:$B$776,H$11)+'СЕТ СН'!$F$11+СВЦЭМ!$D$10+'СЕТ СН'!$F$6-'СЕТ СН'!$F$23</f>
        <v>802.83067480000011</v>
      </c>
      <c r="I40" s="36">
        <f>SUMIFS(СВЦЭМ!$D$33:$D$776,СВЦЭМ!$A$33:$A$776,$A40,СВЦЭМ!$B$33:$B$776,I$11)+'СЕТ СН'!$F$11+СВЦЭМ!$D$10+'СЕТ СН'!$F$6-'СЕТ СН'!$F$23</f>
        <v>748.57830359000013</v>
      </c>
      <c r="J40" s="36">
        <f>SUMIFS(СВЦЭМ!$D$33:$D$776,СВЦЭМ!$A$33:$A$776,$A40,СВЦЭМ!$B$33:$B$776,J$11)+'СЕТ СН'!$F$11+СВЦЭМ!$D$10+'СЕТ СН'!$F$6-'СЕТ СН'!$F$23</f>
        <v>719.88845627000012</v>
      </c>
      <c r="K40" s="36">
        <f>SUMIFS(СВЦЭМ!$D$33:$D$776,СВЦЭМ!$A$33:$A$776,$A40,СВЦЭМ!$B$33:$B$776,K$11)+'СЕТ СН'!$F$11+СВЦЭМ!$D$10+'СЕТ СН'!$F$6-'СЕТ СН'!$F$23</f>
        <v>709.88223539000012</v>
      </c>
      <c r="L40" s="36">
        <f>SUMIFS(СВЦЭМ!$D$33:$D$776,СВЦЭМ!$A$33:$A$776,$A40,СВЦЭМ!$B$33:$B$776,L$11)+'СЕТ СН'!$F$11+СВЦЭМ!$D$10+'СЕТ СН'!$F$6-'СЕТ СН'!$F$23</f>
        <v>746.96776452000006</v>
      </c>
      <c r="M40" s="36">
        <f>SUMIFS(СВЦЭМ!$D$33:$D$776,СВЦЭМ!$A$33:$A$776,$A40,СВЦЭМ!$B$33:$B$776,M$11)+'СЕТ СН'!$F$11+СВЦЭМ!$D$10+'СЕТ СН'!$F$6-'СЕТ СН'!$F$23</f>
        <v>729.18818161000013</v>
      </c>
      <c r="N40" s="36">
        <f>SUMIFS(СВЦЭМ!$D$33:$D$776,СВЦЭМ!$A$33:$A$776,$A40,СВЦЭМ!$B$33:$B$776,N$11)+'СЕТ СН'!$F$11+СВЦЭМ!$D$10+'СЕТ СН'!$F$6-'СЕТ СН'!$F$23</f>
        <v>702.70240751000006</v>
      </c>
      <c r="O40" s="36">
        <f>SUMIFS(СВЦЭМ!$D$33:$D$776,СВЦЭМ!$A$33:$A$776,$A40,СВЦЭМ!$B$33:$B$776,O$11)+'СЕТ СН'!$F$11+СВЦЭМ!$D$10+'СЕТ СН'!$F$6-'СЕТ СН'!$F$23</f>
        <v>716.56999659000007</v>
      </c>
      <c r="P40" s="36">
        <f>SUMIFS(СВЦЭМ!$D$33:$D$776,СВЦЭМ!$A$33:$A$776,$A40,СВЦЭМ!$B$33:$B$776,P$11)+'СЕТ СН'!$F$11+СВЦЭМ!$D$10+'СЕТ СН'!$F$6-'СЕТ СН'!$F$23</f>
        <v>701.90710533000004</v>
      </c>
      <c r="Q40" s="36">
        <f>SUMIFS(СВЦЭМ!$D$33:$D$776,СВЦЭМ!$A$33:$A$776,$A40,СВЦЭМ!$B$33:$B$776,Q$11)+'СЕТ СН'!$F$11+СВЦЭМ!$D$10+'СЕТ СН'!$F$6-'СЕТ СН'!$F$23</f>
        <v>682.30157396000004</v>
      </c>
      <c r="R40" s="36">
        <f>SUMIFS(СВЦЭМ!$D$33:$D$776,СВЦЭМ!$A$33:$A$776,$A40,СВЦЭМ!$B$33:$B$776,R$11)+'СЕТ СН'!$F$11+СВЦЭМ!$D$10+'СЕТ СН'!$F$6-'СЕТ СН'!$F$23</f>
        <v>783.99988658000007</v>
      </c>
      <c r="S40" s="36">
        <f>SUMIFS(СВЦЭМ!$D$33:$D$776,СВЦЭМ!$A$33:$A$776,$A40,СВЦЭМ!$B$33:$B$776,S$11)+'СЕТ СН'!$F$11+СВЦЭМ!$D$10+'СЕТ СН'!$F$6-'СЕТ СН'!$F$23</f>
        <v>731.4129564000001</v>
      </c>
      <c r="T40" s="36">
        <f>SUMIFS(СВЦЭМ!$D$33:$D$776,СВЦЭМ!$A$33:$A$776,$A40,СВЦЭМ!$B$33:$B$776,T$11)+'СЕТ СН'!$F$11+СВЦЭМ!$D$10+'СЕТ СН'!$F$6-'СЕТ СН'!$F$23</f>
        <v>688.75090504000002</v>
      </c>
      <c r="U40" s="36">
        <f>SUMIFS(СВЦЭМ!$D$33:$D$776,СВЦЭМ!$A$33:$A$776,$A40,СВЦЭМ!$B$33:$B$776,U$11)+'СЕТ СН'!$F$11+СВЦЭМ!$D$10+'СЕТ СН'!$F$6-'СЕТ СН'!$F$23</f>
        <v>713.58818327000006</v>
      </c>
      <c r="V40" s="36">
        <f>SUMIFS(СВЦЭМ!$D$33:$D$776,СВЦЭМ!$A$33:$A$776,$A40,СВЦЭМ!$B$33:$B$776,V$11)+'СЕТ СН'!$F$11+СВЦЭМ!$D$10+'СЕТ СН'!$F$6-'СЕТ СН'!$F$23</f>
        <v>704.74597904000007</v>
      </c>
      <c r="W40" s="36">
        <f>SUMIFS(СВЦЭМ!$D$33:$D$776,СВЦЭМ!$A$33:$A$776,$A40,СВЦЭМ!$B$33:$B$776,W$11)+'СЕТ СН'!$F$11+СВЦЭМ!$D$10+'СЕТ СН'!$F$6-'СЕТ СН'!$F$23</f>
        <v>689.87176384000009</v>
      </c>
      <c r="X40" s="36">
        <f>SUMIFS(СВЦЭМ!$D$33:$D$776,СВЦЭМ!$A$33:$A$776,$A40,СВЦЭМ!$B$33:$B$776,X$11)+'СЕТ СН'!$F$11+СВЦЭМ!$D$10+'СЕТ СН'!$F$6-'СЕТ СН'!$F$23</f>
        <v>662.47166325000012</v>
      </c>
      <c r="Y40" s="36">
        <f>SUMIFS(СВЦЭМ!$D$33:$D$776,СВЦЭМ!$A$33:$A$776,$A40,СВЦЭМ!$B$33:$B$776,Y$11)+'СЕТ СН'!$F$11+СВЦЭМ!$D$10+'СЕТ СН'!$F$6-'СЕТ СН'!$F$23</f>
        <v>698.21443500000009</v>
      </c>
    </row>
    <row r="41" spans="1:27" ht="15.75" x14ac:dyDescent="0.2">
      <c r="A41" s="35">
        <f t="shared" si="0"/>
        <v>44104</v>
      </c>
      <c r="B41" s="36">
        <f>SUMIFS(СВЦЭМ!$D$33:$D$776,СВЦЭМ!$A$33:$A$776,$A41,СВЦЭМ!$B$33:$B$776,B$11)+'СЕТ СН'!$F$11+СВЦЭМ!$D$10+'СЕТ СН'!$F$6-'СЕТ СН'!$F$23</f>
        <v>771.83007742000007</v>
      </c>
      <c r="C41" s="36">
        <f>SUMIFS(СВЦЭМ!$D$33:$D$776,СВЦЭМ!$A$33:$A$776,$A41,СВЦЭМ!$B$33:$B$776,C$11)+'СЕТ СН'!$F$11+СВЦЭМ!$D$10+'СЕТ СН'!$F$6-'СЕТ СН'!$F$23</f>
        <v>802.7680655800001</v>
      </c>
      <c r="D41" s="36">
        <f>SUMIFS(СВЦЭМ!$D$33:$D$776,СВЦЭМ!$A$33:$A$776,$A41,СВЦЭМ!$B$33:$B$776,D$11)+'СЕТ СН'!$F$11+СВЦЭМ!$D$10+'СЕТ СН'!$F$6-'СЕТ СН'!$F$23</f>
        <v>822.59223290000011</v>
      </c>
      <c r="E41" s="36">
        <f>SUMIFS(СВЦЭМ!$D$33:$D$776,СВЦЭМ!$A$33:$A$776,$A41,СВЦЭМ!$B$33:$B$776,E$11)+'СЕТ СН'!$F$11+СВЦЭМ!$D$10+'СЕТ СН'!$F$6-'СЕТ СН'!$F$23</f>
        <v>839.11816400000009</v>
      </c>
      <c r="F41" s="36">
        <f>SUMIFS(СВЦЭМ!$D$33:$D$776,СВЦЭМ!$A$33:$A$776,$A41,СВЦЭМ!$B$33:$B$776,F$11)+'СЕТ СН'!$F$11+СВЦЭМ!$D$10+'СЕТ СН'!$F$6-'СЕТ СН'!$F$23</f>
        <v>834.6643495300001</v>
      </c>
      <c r="G41" s="36">
        <f>SUMIFS(СВЦЭМ!$D$33:$D$776,СВЦЭМ!$A$33:$A$776,$A41,СВЦЭМ!$B$33:$B$776,G$11)+'СЕТ СН'!$F$11+СВЦЭМ!$D$10+'СЕТ СН'!$F$6-'СЕТ СН'!$F$23</f>
        <v>816.15928585000006</v>
      </c>
      <c r="H41" s="36">
        <f>SUMIFS(СВЦЭМ!$D$33:$D$776,СВЦЭМ!$A$33:$A$776,$A41,СВЦЭМ!$B$33:$B$776,H$11)+'СЕТ СН'!$F$11+СВЦЭМ!$D$10+'СЕТ СН'!$F$6-'СЕТ СН'!$F$23</f>
        <v>772.12113098000009</v>
      </c>
      <c r="I41" s="36">
        <f>SUMIFS(СВЦЭМ!$D$33:$D$776,СВЦЭМ!$A$33:$A$776,$A41,СВЦЭМ!$B$33:$B$776,I$11)+'СЕТ СН'!$F$11+СВЦЭМ!$D$10+'СЕТ СН'!$F$6-'СЕТ СН'!$F$23</f>
        <v>704.58096362000003</v>
      </c>
      <c r="J41" s="36">
        <f>SUMIFS(СВЦЭМ!$D$33:$D$776,СВЦЭМ!$A$33:$A$776,$A41,СВЦЭМ!$B$33:$B$776,J$11)+'СЕТ СН'!$F$11+СВЦЭМ!$D$10+'СЕТ СН'!$F$6-'СЕТ СН'!$F$23</f>
        <v>675.85673858000007</v>
      </c>
      <c r="K41" s="36">
        <f>SUMIFS(СВЦЭМ!$D$33:$D$776,СВЦЭМ!$A$33:$A$776,$A41,СВЦЭМ!$B$33:$B$776,K$11)+'СЕТ СН'!$F$11+СВЦЭМ!$D$10+'СЕТ СН'!$F$6-'СЕТ СН'!$F$23</f>
        <v>659.5857203600001</v>
      </c>
      <c r="L41" s="36">
        <f>SUMIFS(СВЦЭМ!$D$33:$D$776,СВЦЭМ!$A$33:$A$776,$A41,СВЦЭМ!$B$33:$B$776,L$11)+'СЕТ СН'!$F$11+СВЦЭМ!$D$10+'СЕТ СН'!$F$6-'СЕТ СН'!$F$23</f>
        <v>672.80211030000009</v>
      </c>
      <c r="M41" s="36">
        <f>SUMIFS(СВЦЭМ!$D$33:$D$776,СВЦЭМ!$A$33:$A$776,$A41,СВЦЭМ!$B$33:$B$776,M$11)+'СЕТ СН'!$F$11+СВЦЭМ!$D$10+'СЕТ СН'!$F$6-'СЕТ СН'!$F$23</f>
        <v>642.16694272000007</v>
      </c>
      <c r="N41" s="36">
        <f>SUMIFS(СВЦЭМ!$D$33:$D$776,СВЦЭМ!$A$33:$A$776,$A41,СВЦЭМ!$B$33:$B$776,N$11)+'СЕТ СН'!$F$11+СВЦЭМ!$D$10+'СЕТ СН'!$F$6-'СЕТ СН'!$F$23</f>
        <v>600.09924794000005</v>
      </c>
      <c r="O41" s="36">
        <f>SUMIFS(СВЦЭМ!$D$33:$D$776,СВЦЭМ!$A$33:$A$776,$A41,СВЦЭМ!$B$33:$B$776,O$11)+'СЕТ СН'!$F$11+СВЦЭМ!$D$10+'СЕТ СН'!$F$6-'СЕТ СН'!$F$23</f>
        <v>584.99616253000011</v>
      </c>
      <c r="P41" s="36">
        <f>SUMIFS(СВЦЭМ!$D$33:$D$776,СВЦЭМ!$A$33:$A$776,$A41,СВЦЭМ!$B$33:$B$776,P$11)+'СЕТ СН'!$F$11+СВЦЭМ!$D$10+'СЕТ СН'!$F$6-'СЕТ СН'!$F$23</f>
        <v>583.10991729</v>
      </c>
      <c r="Q41" s="36">
        <f>SUMIFS(СВЦЭМ!$D$33:$D$776,СВЦЭМ!$A$33:$A$776,$A41,СВЦЭМ!$B$33:$B$776,Q$11)+'СЕТ СН'!$F$11+СВЦЭМ!$D$10+'СЕТ СН'!$F$6-'СЕТ СН'!$F$23</f>
        <v>583.61277338000002</v>
      </c>
      <c r="R41" s="36">
        <f>SUMIFS(СВЦЭМ!$D$33:$D$776,СВЦЭМ!$A$33:$A$776,$A41,СВЦЭМ!$B$33:$B$776,R$11)+'СЕТ СН'!$F$11+СВЦЭМ!$D$10+'СЕТ СН'!$F$6-'СЕТ СН'!$F$23</f>
        <v>583.39197432000003</v>
      </c>
      <c r="S41" s="36">
        <f>SUMIFS(СВЦЭМ!$D$33:$D$776,СВЦЭМ!$A$33:$A$776,$A41,СВЦЭМ!$B$33:$B$776,S$11)+'СЕТ СН'!$F$11+СВЦЭМ!$D$10+'СЕТ СН'!$F$6-'СЕТ СН'!$F$23</f>
        <v>587.16221369000016</v>
      </c>
      <c r="T41" s="36">
        <f>SUMIFS(СВЦЭМ!$D$33:$D$776,СВЦЭМ!$A$33:$A$776,$A41,СВЦЭМ!$B$33:$B$776,T$11)+'СЕТ СН'!$F$11+СВЦЭМ!$D$10+'СЕТ СН'!$F$6-'СЕТ СН'!$F$23</f>
        <v>579.17103715000007</v>
      </c>
      <c r="U41" s="36">
        <f>SUMIFS(СВЦЭМ!$D$33:$D$776,СВЦЭМ!$A$33:$A$776,$A41,СВЦЭМ!$B$33:$B$776,U$11)+'СЕТ СН'!$F$11+СВЦЭМ!$D$10+'СЕТ СН'!$F$6-'СЕТ СН'!$F$23</f>
        <v>597.91968573000008</v>
      </c>
      <c r="V41" s="36">
        <f>SUMIFS(СВЦЭМ!$D$33:$D$776,СВЦЭМ!$A$33:$A$776,$A41,СВЦЭМ!$B$33:$B$776,V$11)+'СЕТ СН'!$F$11+СВЦЭМ!$D$10+'СЕТ СН'!$F$6-'СЕТ СН'!$F$23</f>
        <v>582.54420012000003</v>
      </c>
      <c r="W41" s="36">
        <f>SUMIFS(СВЦЭМ!$D$33:$D$776,СВЦЭМ!$A$33:$A$776,$A41,СВЦЭМ!$B$33:$B$776,W$11)+'СЕТ СН'!$F$11+СВЦЭМ!$D$10+'СЕТ СН'!$F$6-'СЕТ СН'!$F$23</f>
        <v>575.40588731000003</v>
      </c>
      <c r="X41" s="36">
        <f>SUMIFS(СВЦЭМ!$D$33:$D$776,СВЦЭМ!$A$33:$A$776,$A41,СВЦЭМ!$B$33:$B$776,X$11)+'СЕТ СН'!$F$11+СВЦЭМ!$D$10+'СЕТ СН'!$F$6-'СЕТ СН'!$F$23</f>
        <v>613.33255553000015</v>
      </c>
      <c r="Y41" s="36">
        <f>SUMIFS(СВЦЭМ!$D$33:$D$776,СВЦЭМ!$A$33:$A$776,$A41,СВЦЭМ!$B$33:$B$776,Y$11)+'СЕТ СН'!$F$11+СВЦЭМ!$D$10+'СЕТ СН'!$F$6-'СЕТ СН'!$F$23</f>
        <v>681.85011780000002</v>
      </c>
    </row>
    <row r="42" spans="1:27" ht="15.75" hidden="1" x14ac:dyDescent="0.2">
      <c r="A42" s="35">
        <f t="shared" si="0"/>
        <v>44105</v>
      </c>
      <c r="B42" s="36">
        <f>SUMIFS(СВЦЭМ!$D$33:$D$776,СВЦЭМ!$A$33:$A$776,$A42,СВЦЭМ!$B$33:$B$776,B$11)+'СЕТ СН'!$F$11+СВЦЭМ!$D$10+'СЕТ СН'!$F$6-'СЕТ СН'!$F$23</f>
        <v>119.97868404</v>
      </c>
      <c r="C42" s="36">
        <f>SUMIFS(СВЦЭМ!$D$33:$D$776,СВЦЭМ!$A$33:$A$776,$A42,СВЦЭМ!$B$33:$B$776,C$11)+'СЕТ СН'!$F$11+СВЦЭМ!$D$10+'СЕТ СН'!$F$6-'СЕТ СН'!$F$23</f>
        <v>119.97868404</v>
      </c>
      <c r="D42" s="36">
        <f>SUMIFS(СВЦЭМ!$D$33:$D$776,СВЦЭМ!$A$33:$A$776,$A42,СВЦЭМ!$B$33:$B$776,D$11)+'СЕТ СН'!$F$11+СВЦЭМ!$D$10+'СЕТ СН'!$F$6-'СЕТ СН'!$F$23</f>
        <v>119.97868404</v>
      </c>
      <c r="E42" s="36">
        <f>SUMIFS(СВЦЭМ!$D$33:$D$776,СВЦЭМ!$A$33:$A$776,$A42,СВЦЭМ!$B$33:$B$776,E$11)+'СЕТ СН'!$F$11+СВЦЭМ!$D$10+'СЕТ СН'!$F$6-'СЕТ СН'!$F$23</f>
        <v>119.97868404</v>
      </c>
      <c r="F42" s="36">
        <f>SUMIFS(СВЦЭМ!$D$33:$D$776,СВЦЭМ!$A$33:$A$776,$A42,СВЦЭМ!$B$33:$B$776,F$11)+'СЕТ СН'!$F$11+СВЦЭМ!$D$10+'СЕТ СН'!$F$6-'СЕТ СН'!$F$23</f>
        <v>119.97868404</v>
      </c>
      <c r="G42" s="36">
        <f>SUMIFS(СВЦЭМ!$D$33:$D$776,СВЦЭМ!$A$33:$A$776,$A42,СВЦЭМ!$B$33:$B$776,G$11)+'СЕТ СН'!$F$11+СВЦЭМ!$D$10+'СЕТ СН'!$F$6-'СЕТ СН'!$F$23</f>
        <v>119.97868404</v>
      </c>
      <c r="H42" s="36">
        <f>SUMIFS(СВЦЭМ!$D$33:$D$776,СВЦЭМ!$A$33:$A$776,$A42,СВЦЭМ!$B$33:$B$776,H$11)+'СЕТ СН'!$F$11+СВЦЭМ!$D$10+'СЕТ СН'!$F$6-'СЕТ СН'!$F$23</f>
        <v>119.97868404</v>
      </c>
      <c r="I42" s="36">
        <f>SUMIFS(СВЦЭМ!$D$33:$D$776,СВЦЭМ!$A$33:$A$776,$A42,СВЦЭМ!$B$33:$B$776,I$11)+'СЕТ СН'!$F$11+СВЦЭМ!$D$10+'СЕТ СН'!$F$6-'СЕТ СН'!$F$23</f>
        <v>119.97868404</v>
      </c>
      <c r="J42" s="36">
        <f>SUMIFS(СВЦЭМ!$D$33:$D$776,СВЦЭМ!$A$33:$A$776,$A42,СВЦЭМ!$B$33:$B$776,J$11)+'СЕТ СН'!$F$11+СВЦЭМ!$D$10+'СЕТ СН'!$F$6-'СЕТ СН'!$F$23</f>
        <v>119.97868404</v>
      </c>
      <c r="K42" s="36">
        <f>SUMIFS(СВЦЭМ!$D$33:$D$776,СВЦЭМ!$A$33:$A$776,$A42,СВЦЭМ!$B$33:$B$776,K$11)+'СЕТ СН'!$F$11+СВЦЭМ!$D$10+'СЕТ СН'!$F$6-'СЕТ СН'!$F$23</f>
        <v>119.97868404</v>
      </c>
      <c r="L42" s="36">
        <f>SUMIFS(СВЦЭМ!$D$33:$D$776,СВЦЭМ!$A$33:$A$776,$A42,СВЦЭМ!$B$33:$B$776,L$11)+'СЕТ СН'!$F$11+СВЦЭМ!$D$10+'СЕТ СН'!$F$6-'СЕТ СН'!$F$23</f>
        <v>119.97868404</v>
      </c>
      <c r="M42" s="36">
        <f>SUMIFS(СВЦЭМ!$D$33:$D$776,СВЦЭМ!$A$33:$A$776,$A42,СВЦЭМ!$B$33:$B$776,M$11)+'СЕТ СН'!$F$11+СВЦЭМ!$D$10+'СЕТ СН'!$F$6-'СЕТ СН'!$F$23</f>
        <v>119.97868404</v>
      </c>
      <c r="N42" s="36">
        <f>SUMIFS(СВЦЭМ!$D$33:$D$776,СВЦЭМ!$A$33:$A$776,$A42,СВЦЭМ!$B$33:$B$776,N$11)+'СЕТ СН'!$F$11+СВЦЭМ!$D$10+'СЕТ СН'!$F$6-'СЕТ СН'!$F$23</f>
        <v>119.97868404</v>
      </c>
      <c r="O42" s="36">
        <f>SUMIFS(СВЦЭМ!$D$33:$D$776,СВЦЭМ!$A$33:$A$776,$A42,СВЦЭМ!$B$33:$B$776,O$11)+'СЕТ СН'!$F$11+СВЦЭМ!$D$10+'СЕТ СН'!$F$6-'СЕТ СН'!$F$23</f>
        <v>119.97868404</v>
      </c>
      <c r="P42" s="36">
        <f>SUMIFS(СВЦЭМ!$D$33:$D$776,СВЦЭМ!$A$33:$A$776,$A42,СВЦЭМ!$B$33:$B$776,P$11)+'СЕТ СН'!$F$11+СВЦЭМ!$D$10+'СЕТ СН'!$F$6-'СЕТ СН'!$F$23</f>
        <v>119.97868404</v>
      </c>
      <c r="Q42" s="36">
        <f>SUMIFS(СВЦЭМ!$D$33:$D$776,СВЦЭМ!$A$33:$A$776,$A42,СВЦЭМ!$B$33:$B$776,Q$11)+'СЕТ СН'!$F$11+СВЦЭМ!$D$10+'СЕТ СН'!$F$6-'СЕТ СН'!$F$23</f>
        <v>119.97868404</v>
      </c>
      <c r="R42" s="36">
        <f>SUMIFS(СВЦЭМ!$D$33:$D$776,СВЦЭМ!$A$33:$A$776,$A42,СВЦЭМ!$B$33:$B$776,R$11)+'СЕТ СН'!$F$11+СВЦЭМ!$D$10+'СЕТ СН'!$F$6-'СЕТ СН'!$F$23</f>
        <v>119.97868404</v>
      </c>
      <c r="S42" s="36">
        <f>SUMIFS(СВЦЭМ!$D$33:$D$776,СВЦЭМ!$A$33:$A$776,$A42,СВЦЭМ!$B$33:$B$776,S$11)+'СЕТ СН'!$F$11+СВЦЭМ!$D$10+'СЕТ СН'!$F$6-'СЕТ СН'!$F$23</f>
        <v>119.97868404</v>
      </c>
      <c r="T42" s="36">
        <f>SUMIFS(СВЦЭМ!$D$33:$D$776,СВЦЭМ!$A$33:$A$776,$A42,СВЦЭМ!$B$33:$B$776,T$11)+'СЕТ СН'!$F$11+СВЦЭМ!$D$10+'СЕТ СН'!$F$6-'СЕТ СН'!$F$23</f>
        <v>119.97868404</v>
      </c>
      <c r="U42" s="36">
        <f>SUMIFS(СВЦЭМ!$D$33:$D$776,СВЦЭМ!$A$33:$A$776,$A42,СВЦЭМ!$B$33:$B$776,U$11)+'СЕТ СН'!$F$11+СВЦЭМ!$D$10+'СЕТ СН'!$F$6-'СЕТ СН'!$F$23</f>
        <v>119.97868404</v>
      </c>
      <c r="V42" s="36">
        <f>SUMIFS(СВЦЭМ!$D$33:$D$776,СВЦЭМ!$A$33:$A$776,$A42,СВЦЭМ!$B$33:$B$776,V$11)+'СЕТ СН'!$F$11+СВЦЭМ!$D$10+'СЕТ СН'!$F$6-'СЕТ СН'!$F$23</f>
        <v>119.97868404</v>
      </c>
      <c r="W42" s="36">
        <f>SUMIFS(СВЦЭМ!$D$33:$D$776,СВЦЭМ!$A$33:$A$776,$A42,СВЦЭМ!$B$33:$B$776,W$11)+'СЕТ СН'!$F$11+СВЦЭМ!$D$10+'СЕТ СН'!$F$6-'СЕТ СН'!$F$23</f>
        <v>119.97868404</v>
      </c>
      <c r="X42" s="36">
        <f>SUMIFS(СВЦЭМ!$D$33:$D$776,СВЦЭМ!$A$33:$A$776,$A42,СВЦЭМ!$B$33:$B$776,X$11)+'СЕТ СН'!$F$11+СВЦЭМ!$D$10+'СЕТ СН'!$F$6-'СЕТ СН'!$F$23</f>
        <v>119.97868404</v>
      </c>
      <c r="Y42" s="36">
        <f>SUMIFS(СВЦЭМ!$D$33:$D$776,СВЦЭМ!$A$33:$A$776,$A42,СВЦЭМ!$B$33:$B$776,Y$11)+'СЕТ СН'!$F$11+СВЦЭМ!$D$10+'СЕТ СН'!$F$6-'СЕТ СН'!$F$23</f>
        <v>119.97868404</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4" t="s">
        <v>7</v>
      </c>
      <c r="B45" s="128" t="s">
        <v>71</v>
      </c>
      <c r="C45" s="129"/>
      <c r="D45" s="129"/>
      <c r="E45" s="129"/>
      <c r="F45" s="129"/>
      <c r="G45" s="129"/>
      <c r="H45" s="129"/>
      <c r="I45" s="129"/>
      <c r="J45" s="129"/>
      <c r="K45" s="129"/>
      <c r="L45" s="129"/>
      <c r="M45" s="129"/>
      <c r="N45" s="129"/>
      <c r="O45" s="129"/>
      <c r="P45" s="129"/>
      <c r="Q45" s="129"/>
      <c r="R45" s="129"/>
      <c r="S45" s="129"/>
      <c r="T45" s="129"/>
      <c r="U45" s="129"/>
      <c r="V45" s="129"/>
      <c r="W45" s="129"/>
      <c r="X45" s="129"/>
      <c r="Y45" s="130"/>
    </row>
    <row r="46" spans="1:27" ht="12.75" customHeight="1" x14ac:dyDescent="0.2">
      <c r="A46" s="135"/>
      <c r="B46" s="131"/>
      <c r="C46" s="132"/>
      <c r="D46" s="132"/>
      <c r="E46" s="132"/>
      <c r="F46" s="132"/>
      <c r="G46" s="132"/>
      <c r="H46" s="132"/>
      <c r="I46" s="132"/>
      <c r="J46" s="132"/>
      <c r="K46" s="132"/>
      <c r="L46" s="132"/>
      <c r="M46" s="132"/>
      <c r="N46" s="132"/>
      <c r="O46" s="132"/>
      <c r="P46" s="132"/>
      <c r="Q46" s="132"/>
      <c r="R46" s="132"/>
      <c r="S46" s="132"/>
      <c r="T46" s="132"/>
      <c r="U46" s="132"/>
      <c r="V46" s="132"/>
      <c r="W46" s="132"/>
      <c r="X46" s="132"/>
      <c r="Y46" s="133"/>
    </row>
    <row r="47" spans="1:27" ht="12.75" customHeight="1" x14ac:dyDescent="0.2">
      <c r="A47" s="13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01.09.2020</v>
      </c>
      <c r="B48" s="36">
        <f>SUMIFS(СВЦЭМ!$D$33:$D$776,СВЦЭМ!$A$33:$A$776,$A48,СВЦЭМ!$B$33:$B$776,B$47)+'СЕТ СН'!$G$11+СВЦЭМ!$D$10+'СЕТ СН'!$G$6-'СЕТ СН'!$G$23</f>
        <v>1004.10261251</v>
      </c>
      <c r="C48" s="36">
        <f>SUMIFS(СВЦЭМ!$D$33:$D$776,СВЦЭМ!$A$33:$A$776,$A48,СВЦЭМ!$B$33:$B$776,C$47)+'СЕТ СН'!$G$11+СВЦЭМ!$D$10+'СЕТ СН'!$G$6-'СЕТ СН'!$G$23</f>
        <v>1055.2564431400001</v>
      </c>
      <c r="D48" s="36">
        <f>SUMIFS(СВЦЭМ!$D$33:$D$776,СВЦЭМ!$A$33:$A$776,$A48,СВЦЭМ!$B$33:$B$776,D$47)+'СЕТ СН'!$G$11+СВЦЭМ!$D$10+'СЕТ СН'!$G$6-'СЕТ СН'!$G$23</f>
        <v>1074.56722704</v>
      </c>
      <c r="E48" s="36">
        <f>SUMIFS(СВЦЭМ!$D$33:$D$776,СВЦЭМ!$A$33:$A$776,$A48,СВЦЭМ!$B$33:$B$776,E$47)+'СЕТ СН'!$G$11+СВЦЭМ!$D$10+'СЕТ СН'!$G$6-'СЕТ СН'!$G$23</f>
        <v>1090.0026298299999</v>
      </c>
      <c r="F48" s="36">
        <f>SUMIFS(СВЦЭМ!$D$33:$D$776,СВЦЭМ!$A$33:$A$776,$A48,СВЦЭМ!$B$33:$B$776,F$47)+'СЕТ СН'!$G$11+СВЦЭМ!$D$10+'СЕТ СН'!$G$6-'СЕТ СН'!$G$23</f>
        <v>1100.5456680100001</v>
      </c>
      <c r="G48" s="36">
        <f>SUMIFS(СВЦЭМ!$D$33:$D$776,СВЦЭМ!$A$33:$A$776,$A48,СВЦЭМ!$B$33:$B$776,G$47)+'СЕТ СН'!$G$11+СВЦЭМ!$D$10+'СЕТ СН'!$G$6-'СЕТ СН'!$G$23</f>
        <v>1101.36804519</v>
      </c>
      <c r="H48" s="36">
        <f>SUMIFS(СВЦЭМ!$D$33:$D$776,СВЦЭМ!$A$33:$A$776,$A48,СВЦЭМ!$B$33:$B$776,H$47)+'СЕТ СН'!$G$11+СВЦЭМ!$D$10+'СЕТ СН'!$G$6-'СЕТ СН'!$G$23</f>
        <v>1083.5824691</v>
      </c>
      <c r="I48" s="36">
        <f>SUMIFS(СВЦЭМ!$D$33:$D$776,СВЦЭМ!$A$33:$A$776,$A48,СВЦЭМ!$B$33:$B$776,I$47)+'СЕТ СН'!$G$11+СВЦЭМ!$D$10+'СЕТ СН'!$G$6-'СЕТ СН'!$G$23</f>
        <v>1044.69654113</v>
      </c>
      <c r="J48" s="36">
        <f>SUMIFS(СВЦЭМ!$D$33:$D$776,СВЦЭМ!$A$33:$A$776,$A48,СВЦЭМ!$B$33:$B$776,J$47)+'СЕТ СН'!$G$11+СВЦЭМ!$D$10+'СЕТ СН'!$G$6-'СЕТ СН'!$G$23</f>
        <v>992.32122361999996</v>
      </c>
      <c r="K48" s="36">
        <f>SUMIFS(СВЦЭМ!$D$33:$D$776,СВЦЭМ!$A$33:$A$776,$A48,СВЦЭМ!$B$33:$B$776,K$47)+'СЕТ СН'!$G$11+СВЦЭМ!$D$10+'СЕТ СН'!$G$6-'СЕТ СН'!$G$23</f>
        <v>973.76465789999997</v>
      </c>
      <c r="L48" s="36">
        <f>SUMIFS(СВЦЭМ!$D$33:$D$776,СВЦЭМ!$A$33:$A$776,$A48,СВЦЭМ!$B$33:$B$776,L$47)+'СЕТ СН'!$G$11+СВЦЭМ!$D$10+'СЕТ СН'!$G$6-'СЕТ СН'!$G$23</f>
        <v>966.24015273999998</v>
      </c>
      <c r="M48" s="36">
        <f>SUMIFS(СВЦЭМ!$D$33:$D$776,СВЦЭМ!$A$33:$A$776,$A48,СВЦЭМ!$B$33:$B$776,M$47)+'СЕТ СН'!$G$11+СВЦЭМ!$D$10+'СЕТ СН'!$G$6-'СЕТ СН'!$G$23</f>
        <v>969.24799221000012</v>
      </c>
      <c r="N48" s="36">
        <f>SUMIFS(СВЦЭМ!$D$33:$D$776,СВЦЭМ!$A$33:$A$776,$A48,СВЦЭМ!$B$33:$B$776,N$47)+'СЕТ СН'!$G$11+СВЦЭМ!$D$10+'СЕТ СН'!$G$6-'СЕТ СН'!$G$23</f>
        <v>994.2497537700001</v>
      </c>
      <c r="O48" s="36">
        <f>SUMIFS(СВЦЭМ!$D$33:$D$776,СВЦЭМ!$A$33:$A$776,$A48,СВЦЭМ!$B$33:$B$776,O$47)+'СЕТ СН'!$G$11+СВЦЭМ!$D$10+'СЕТ СН'!$G$6-'СЕТ СН'!$G$23</f>
        <v>990.83186713999999</v>
      </c>
      <c r="P48" s="36">
        <f>SUMIFS(СВЦЭМ!$D$33:$D$776,СВЦЭМ!$A$33:$A$776,$A48,СВЦЭМ!$B$33:$B$776,P$47)+'СЕТ СН'!$G$11+СВЦЭМ!$D$10+'СЕТ СН'!$G$6-'СЕТ СН'!$G$23</f>
        <v>989.86541004000014</v>
      </c>
      <c r="Q48" s="36">
        <f>SUMIFS(СВЦЭМ!$D$33:$D$776,СВЦЭМ!$A$33:$A$776,$A48,СВЦЭМ!$B$33:$B$776,Q$47)+'СЕТ СН'!$G$11+СВЦЭМ!$D$10+'СЕТ СН'!$G$6-'СЕТ СН'!$G$23</f>
        <v>995.72857733000001</v>
      </c>
      <c r="R48" s="36">
        <f>SUMIFS(СВЦЭМ!$D$33:$D$776,СВЦЭМ!$A$33:$A$776,$A48,СВЦЭМ!$B$33:$B$776,R$47)+'СЕТ СН'!$G$11+СВЦЭМ!$D$10+'СЕТ СН'!$G$6-'СЕТ СН'!$G$23</f>
        <v>984.91865135000012</v>
      </c>
      <c r="S48" s="36">
        <f>SUMIFS(СВЦЭМ!$D$33:$D$776,СВЦЭМ!$A$33:$A$776,$A48,СВЦЭМ!$B$33:$B$776,S$47)+'СЕТ СН'!$G$11+СВЦЭМ!$D$10+'СЕТ СН'!$G$6-'СЕТ СН'!$G$23</f>
        <v>990.15240079</v>
      </c>
      <c r="T48" s="36">
        <f>SUMIFS(СВЦЭМ!$D$33:$D$776,СВЦЭМ!$A$33:$A$776,$A48,СВЦЭМ!$B$33:$B$776,T$47)+'СЕТ СН'!$G$11+СВЦЭМ!$D$10+'СЕТ СН'!$G$6-'СЕТ СН'!$G$23</f>
        <v>984.25899858000002</v>
      </c>
      <c r="U48" s="36">
        <f>SUMIFS(СВЦЭМ!$D$33:$D$776,СВЦЭМ!$A$33:$A$776,$A48,СВЦЭМ!$B$33:$B$776,U$47)+'СЕТ СН'!$G$11+СВЦЭМ!$D$10+'СЕТ СН'!$G$6-'СЕТ СН'!$G$23</f>
        <v>980.52126053000006</v>
      </c>
      <c r="V48" s="36">
        <f>SUMIFS(СВЦЭМ!$D$33:$D$776,СВЦЭМ!$A$33:$A$776,$A48,СВЦЭМ!$B$33:$B$776,V$47)+'СЕТ СН'!$G$11+СВЦЭМ!$D$10+'СЕТ СН'!$G$6-'СЕТ СН'!$G$23</f>
        <v>971.39069284000016</v>
      </c>
      <c r="W48" s="36">
        <f>SUMIFS(СВЦЭМ!$D$33:$D$776,СВЦЭМ!$A$33:$A$776,$A48,СВЦЭМ!$B$33:$B$776,W$47)+'СЕТ СН'!$G$11+СВЦЭМ!$D$10+'СЕТ СН'!$G$6-'СЕТ СН'!$G$23</f>
        <v>960.20967811000014</v>
      </c>
      <c r="X48" s="36">
        <f>SUMIFS(СВЦЭМ!$D$33:$D$776,СВЦЭМ!$A$33:$A$776,$A48,СВЦЭМ!$B$33:$B$776,X$47)+'СЕТ СН'!$G$11+СВЦЭМ!$D$10+'СЕТ СН'!$G$6-'СЕТ СН'!$G$23</f>
        <v>987.88775903999999</v>
      </c>
      <c r="Y48" s="36">
        <f>SUMIFS(СВЦЭМ!$D$33:$D$776,СВЦЭМ!$A$33:$A$776,$A48,СВЦЭМ!$B$33:$B$776,Y$47)+'СЕТ СН'!$G$11+СВЦЭМ!$D$10+'СЕТ СН'!$G$6-'СЕТ СН'!$G$23</f>
        <v>1048.2109367200001</v>
      </c>
      <c r="AA48" s="45"/>
    </row>
    <row r="49" spans="1:25" ht="15.75" x14ac:dyDescent="0.2">
      <c r="A49" s="35">
        <f>A48+1</f>
        <v>44076</v>
      </c>
      <c r="B49" s="36">
        <f>SUMIFS(СВЦЭМ!$D$33:$D$776,СВЦЭМ!$A$33:$A$776,$A49,СВЦЭМ!$B$33:$B$776,B$47)+'СЕТ СН'!$G$11+СВЦЭМ!$D$10+'СЕТ СН'!$G$6-'СЕТ СН'!$G$23</f>
        <v>1073.50623875</v>
      </c>
      <c r="C49" s="36">
        <f>SUMIFS(СВЦЭМ!$D$33:$D$776,СВЦЭМ!$A$33:$A$776,$A49,СВЦЭМ!$B$33:$B$776,C$47)+'СЕТ СН'!$G$11+СВЦЭМ!$D$10+'СЕТ СН'!$G$6-'СЕТ СН'!$G$23</f>
        <v>1133.01662048</v>
      </c>
      <c r="D49" s="36">
        <f>SUMIFS(СВЦЭМ!$D$33:$D$776,СВЦЭМ!$A$33:$A$776,$A49,СВЦЭМ!$B$33:$B$776,D$47)+'СЕТ СН'!$G$11+СВЦЭМ!$D$10+'СЕТ СН'!$G$6-'СЕТ СН'!$G$23</f>
        <v>1173.3908595599999</v>
      </c>
      <c r="E49" s="36">
        <f>SUMIFS(СВЦЭМ!$D$33:$D$776,СВЦЭМ!$A$33:$A$776,$A49,СВЦЭМ!$B$33:$B$776,E$47)+'СЕТ СН'!$G$11+СВЦЭМ!$D$10+'СЕТ СН'!$G$6-'СЕТ СН'!$G$23</f>
        <v>1190.3219248</v>
      </c>
      <c r="F49" s="36">
        <f>SUMIFS(СВЦЭМ!$D$33:$D$776,СВЦЭМ!$A$33:$A$776,$A49,СВЦЭМ!$B$33:$B$776,F$47)+'СЕТ СН'!$G$11+СВЦЭМ!$D$10+'СЕТ СН'!$G$6-'СЕТ СН'!$G$23</f>
        <v>1190.3503378599999</v>
      </c>
      <c r="G49" s="36">
        <f>SUMIFS(СВЦЭМ!$D$33:$D$776,СВЦЭМ!$A$33:$A$776,$A49,СВЦЭМ!$B$33:$B$776,G$47)+'СЕТ СН'!$G$11+СВЦЭМ!$D$10+'СЕТ СН'!$G$6-'СЕТ СН'!$G$23</f>
        <v>1167.47265868</v>
      </c>
      <c r="H49" s="36">
        <f>SUMIFS(СВЦЭМ!$D$33:$D$776,СВЦЭМ!$A$33:$A$776,$A49,СВЦЭМ!$B$33:$B$776,H$47)+'СЕТ СН'!$G$11+СВЦЭМ!$D$10+'СЕТ СН'!$G$6-'СЕТ СН'!$G$23</f>
        <v>1112.58857876</v>
      </c>
      <c r="I49" s="36">
        <f>SUMIFS(СВЦЭМ!$D$33:$D$776,СВЦЭМ!$A$33:$A$776,$A49,СВЦЭМ!$B$33:$B$776,I$47)+'СЕТ СН'!$G$11+СВЦЭМ!$D$10+'СЕТ СН'!$G$6-'СЕТ СН'!$G$23</f>
        <v>1041.6633982800001</v>
      </c>
      <c r="J49" s="36">
        <f>SUMIFS(СВЦЭМ!$D$33:$D$776,СВЦЭМ!$A$33:$A$776,$A49,СВЦЭМ!$B$33:$B$776,J$47)+'СЕТ СН'!$G$11+СВЦЭМ!$D$10+'СЕТ СН'!$G$6-'СЕТ СН'!$G$23</f>
        <v>979.41899950000015</v>
      </c>
      <c r="K49" s="36">
        <f>SUMIFS(СВЦЭМ!$D$33:$D$776,СВЦЭМ!$A$33:$A$776,$A49,СВЦЭМ!$B$33:$B$776,K$47)+'СЕТ СН'!$G$11+СВЦЭМ!$D$10+'СЕТ СН'!$G$6-'СЕТ СН'!$G$23</f>
        <v>978.03502350999997</v>
      </c>
      <c r="L49" s="36">
        <f>SUMIFS(СВЦЭМ!$D$33:$D$776,СВЦЭМ!$A$33:$A$776,$A49,СВЦЭМ!$B$33:$B$776,L$47)+'СЕТ СН'!$G$11+СВЦЭМ!$D$10+'СЕТ СН'!$G$6-'СЕТ СН'!$G$23</f>
        <v>983.66911713000013</v>
      </c>
      <c r="M49" s="36">
        <f>SUMIFS(СВЦЭМ!$D$33:$D$776,СВЦЭМ!$A$33:$A$776,$A49,СВЦЭМ!$B$33:$B$776,M$47)+'СЕТ СН'!$G$11+СВЦЭМ!$D$10+'СЕТ СН'!$G$6-'СЕТ СН'!$G$23</f>
        <v>983.03915938</v>
      </c>
      <c r="N49" s="36">
        <f>SUMIFS(СВЦЭМ!$D$33:$D$776,СВЦЭМ!$A$33:$A$776,$A49,СВЦЭМ!$B$33:$B$776,N$47)+'СЕТ СН'!$G$11+СВЦЭМ!$D$10+'СЕТ СН'!$G$6-'СЕТ СН'!$G$23</f>
        <v>994.33846526000002</v>
      </c>
      <c r="O49" s="36">
        <f>SUMIFS(СВЦЭМ!$D$33:$D$776,СВЦЭМ!$A$33:$A$776,$A49,СВЦЭМ!$B$33:$B$776,O$47)+'СЕТ СН'!$G$11+СВЦЭМ!$D$10+'СЕТ СН'!$G$6-'СЕТ СН'!$G$23</f>
        <v>1000.7236123499999</v>
      </c>
      <c r="P49" s="36">
        <f>SUMIFS(СВЦЭМ!$D$33:$D$776,СВЦЭМ!$A$33:$A$776,$A49,СВЦЭМ!$B$33:$B$776,P$47)+'СЕТ СН'!$G$11+СВЦЭМ!$D$10+'СЕТ СН'!$G$6-'СЕТ СН'!$G$23</f>
        <v>1004.5611161900001</v>
      </c>
      <c r="Q49" s="36">
        <f>SUMIFS(СВЦЭМ!$D$33:$D$776,СВЦЭМ!$A$33:$A$776,$A49,СВЦЭМ!$B$33:$B$776,Q$47)+'СЕТ СН'!$G$11+СВЦЭМ!$D$10+'СЕТ СН'!$G$6-'СЕТ СН'!$G$23</f>
        <v>1003.2100112600001</v>
      </c>
      <c r="R49" s="36">
        <f>SUMIFS(СВЦЭМ!$D$33:$D$776,СВЦЭМ!$A$33:$A$776,$A49,СВЦЭМ!$B$33:$B$776,R$47)+'СЕТ СН'!$G$11+СВЦЭМ!$D$10+'СЕТ СН'!$G$6-'СЕТ СН'!$G$23</f>
        <v>993.69880153999998</v>
      </c>
      <c r="S49" s="36">
        <f>SUMIFS(СВЦЭМ!$D$33:$D$776,СВЦЭМ!$A$33:$A$776,$A49,СВЦЭМ!$B$33:$B$776,S$47)+'СЕТ СН'!$G$11+СВЦЭМ!$D$10+'СЕТ СН'!$G$6-'СЕТ СН'!$G$23</f>
        <v>998.75691402000007</v>
      </c>
      <c r="T49" s="36">
        <f>SUMIFS(СВЦЭМ!$D$33:$D$776,СВЦЭМ!$A$33:$A$776,$A49,СВЦЭМ!$B$33:$B$776,T$47)+'СЕТ СН'!$G$11+СВЦЭМ!$D$10+'СЕТ СН'!$G$6-'СЕТ СН'!$G$23</f>
        <v>949.88173713000015</v>
      </c>
      <c r="U49" s="36">
        <f>SUMIFS(СВЦЭМ!$D$33:$D$776,СВЦЭМ!$A$33:$A$776,$A49,СВЦЭМ!$B$33:$B$776,U$47)+'СЕТ СН'!$G$11+СВЦЭМ!$D$10+'СЕТ СН'!$G$6-'СЕТ СН'!$G$23</f>
        <v>929.89523477000012</v>
      </c>
      <c r="V49" s="36">
        <f>SUMIFS(СВЦЭМ!$D$33:$D$776,СВЦЭМ!$A$33:$A$776,$A49,СВЦЭМ!$B$33:$B$776,V$47)+'СЕТ СН'!$G$11+СВЦЭМ!$D$10+'СЕТ СН'!$G$6-'СЕТ СН'!$G$23</f>
        <v>912.53275296000015</v>
      </c>
      <c r="W49" s="36">
        <f>SUMIFS(СВЦЭМ!$D$33:$D$776,СВЦЭМ!$A$33:$A$776,$A49,СВЦЭМ!$B$33:$B$776,W$47)+'СЕТ СН'!$G$11+СВЦЭМ!$D$10+'СЕТ СН'!$G$6-'СЕТ СН'!$G$23</f>
        <v>919.44485258999998</v>
      </c>
      <c r="X49" s="36">
        <f>SUMIFS(СВЦЭМ!$D$33:$D$776,СВЦЭМ!$A$33:$A$776,$A49,СВЦЭМ!$B$33:$B$776,X$47)+'СЕТ СН'!$G$11+СВЦЭМ!$D$10+'СЕТ СН'!$G$6-'СЕТ СН'!$G$23</f>
        <v>969.88433935000012</v>
      </c>
      <c r="Y49" s="36">
        <f>SUMIFS(СВЦЭМ!$D$33:$D$776,СВЦЭМ!$A$33:$A$776,$A49,СВЦЭМ!$B$33:$B$776,Y$47)+'СЕТ СН'!$G$11+СВЦЭМ!$D$10+'СЕТ СН'!$G$6-'СЕТ СН'!$G$23</f>
        <v>1007.1003343300001</v>
      </c>
    </row>
    <row r="50" spans="1:25" ht="15.75" x14ac:dyDescent="0.2">
      <c r="A50" s="35">
        <f t="shared" ref="A50:A78" si="1">A49+1</f>
        <v>44077</v>
      </c>
      <c r="B50" s="36">
        <f>SUMIFS(СВЦЭМ!$D$33:$D$776,СВЦЭМ!$A$33:$A$776,$A50,СВЦЭМ!$B$33:$B$776,B$47)+'СЕТ СН'!$G$11+СВЦЭМ!$D$10+'СЕТ СН'!$G$6-'СЕТ СН'!$G$23</f>
        <v>1102.90767682</v>
      </c>
      <c r="C50" s="36">
        <f>SUMIFS(СВЦЭМ!$D$33:$D$776,СВЦЭМ!$A$33:$A$776,$A50,СВЦЭМ!$B$33:$B$776,C$47)+'СЕТ СН'!$G$11+СВЦЭМ!$D$10+'СЕТ СН'!$G$6-'СЕТ СН'!$G$23</f>
        <v>1128.6942770800001</v>
      </c>
      <c r="D50" s="36">
        <f>SUMIFS(СВЦЭМ!$D$33:$D$776,СВЦЭМ!$A$33:$A$776,$A50,СВЦЭМ!$B$33:$B$776,D$47)+'СЕТ СН'!$G$11+СВЦЭМ!$D$10+'СЕТ СН'!$G$6-'СЕТ СН'!$G$23</f>
        <v>1112.8398603600001</v>
      </c>
      <c r="E50" s="36">
        <f>SUMIFS(СВЦЭМ!$D$33:$D$776,СВЦЭМ!$A$33:$A$776,$A50,СВЦЭМ!$B$33:$B$776,E$47)+'СЕТ СН'!$G$11+СВЦЭМ!$D$10+'СЕТ СН'!$G$6-'СЕТ СН'!$G$23</f>
        <v>1109.96933597</v>
      </c>
      <c r="F50" s="36">
        <f>SUMIFS(СВЦЭМ!$D$33:$D$776,СВЦЭМ!$A$33:$A$776,$A50,СВЦЭМ!$B$33:$B$776,F$47)+'СЕТ СН'!$G$11+СВЦЭМ!$D$10+'СЕТ СН'!$G$6-'СЕТ СН'!$G$23</f>
        <v>1109.95839138</v>
      </c>
      <c r="G50" s="36">
        <f>SUMIFS(СВЦЭМ!$D$33:$D$776,СВЦЭМ!$A$33:$A$776,$A50,СВЦЭМ!$B$33:$B$776,G$47)+'СЕТ СН'!$G$11+СВЦЭМ!$D$10+'СЕТ СН'!$G$6-'СЕТ СН'!$G$23</f>
        <v>1114.1750785700001</v>
      </c>
      <c r="H50" s="36">
        <f>SUMIFS(СВЦЭМ!$D$33:$D$776,СВЦЭМ!$A$33:$A$776,$A50,СВЦЭМ!$B$33:$B$776,H$47)+'СЕТ СН'!$G$11+СВЦЭМ!$D$10+'СЕТ СН'!$G$6-'СЕТ СН'!$G$23</f>
        <v>1097.72654857</v>
      </c>
      <c r="I50" s="36">
        <f>SUMIFS(СВЦЭМ!$D$33:$D$776,СВЦЭМ!$A$33:$A$776,$A50,СВЦЭМ!$B$33:$B$776,I$47)+'СЕТ СН'!$G$11+СВЦЭМ!$D$10+'СЕТ СН'!$G$6-'СЕТ СН'!$G$23</f>
        <v>1028.02021382</v>
      </c>
      <c r="J50" s="36">
        <f>SUMIFS(СВЦЭМ!$D$33:$D$776,СВЦЭМ!$A$33:$A$776,$A50,СВЦЭМ!$B$33:$B$776,J$47)+'СЕТ СН'!$G$11+СВЦЭМ!$D$10+'СЕТ СН'!$G$6-'СЕТ СН'!$G$23</f>
        <v>1012.21572683</v>
      </c>
      <c r="K50" s="36">
        <f>SUMIFS(СВЦЭМ!$D$33:$D$776,СВЦЭМ!$A$33:$A$776,$A50,СВЦЭМ!$B$33:$B$776,K$47)+'СЕТ СН'!$G$11+СВЦЭМ!$D$10+'СЕТ СН'!$G$6-'СЕТ СН'!$G$23</f>
        <v>1046.9171265800001</v>
      </c>
      <c r="L50" s="36">
        <f>SUMIFS(СВЦЭМ!$D$33:$D$776,СВЦЭМ!$A$33:$A$776,$A50,СВЦЭМ!$B$33:$B$776,L$47)+'СЕТ СН'!$G$11+СВЦЭМ!$D$10+'СЕТ СН'!$G$6-'СЕТ СН'!$G$23</f>
        <v>1037.1937344099999</v>
      </c>
      <c r="M50" s="36">
        <f>SUMIFS(СВЦЭМ!$D$33:$D$776,СВЦЭМ!$A$33:$A$776,$A50,СВЦЭМ!$B$33:$B$776,M$47)+'СЕТ СН'!$G$11+СВЦЭМ!$D$10+'СЕТ СН'!$G$6-'СЕТ СН'!$G$23</f>
        <v>1044.5417743400001</v>
      </c>
      <c r="N50" s="36">
        <f>SUMIFS(СВЦЭМ!$D$33:$D$776,СВЦЭМ!$A$33:$A$776,$A50,СВЦЭМ!$B$33:$B$776,N$47)+'СЕТ СН'!$G$11+СВЦЭМ!$D$10+'СЕТ СН'!$G$6-'СЕТ СН'!$G$23</f>
        <v>1052.3146513199999</v>
      </c>
      <c r="O50" s="36">
        <f>SUMIFS(СВЦЭМ!$D$33:$D$776,СВЦЭМ!$A$33:$A$776,$A50,СВЦЭМ!$B$33:$B$776,O$47)+'СЕТ СН'!$G$11+СВЦЭМ!$D$10+'СЕТ СН'!$G$6-'СЕТ СН'!$G$23</f>
        <v>1054.1827703900001</v>
      </c>
      <c r="P50" s="36">
        <f>SUMIFS(СВЦЭМ!$D$33:$D$776,СВЦЭМ!$A$33:$A$776,$A50,СВЦЭМ!$B$33:$B$776,P$47)+'СЕТ СН'!$G$11+СВЦЭМ!$D$10+'СЕТ СН'!$G$6-'СЕТ СН'!$G$23</f>
        <v>1058.0124048800001</v>
      </c>
      <c r="Q50" s="36">
        <f>SUMIFS(СВЦЭМ!$D$33:$D$776,СВЦЭМ!$A$33:$A$776,$A50,СВЦЭМ!$B$33:$B$776,Q$47)+'СЕТ СН'!$G$11+СВЦЭМ!$D$10+'СЕТ СН'!$G$6-'СЕТ СН'!$G$23</f>
        <v>1053.52997697</v>
      </c>
      <c r="R50" s="36">
        <f>SUMIFS(СВЦЭМ!$D$33:$D$776,СВЦЭМ!$A$33:$A$776,$A50,СВЦЭМ!$B$33:$B$776,R$47)+'СЕТ СН'!$G$11+СВЦЭМ!$D$10+'СЕТ СН'!$G$6-'СЕТ СН'!$G$23</f>
        <v>1047.6282484000001</v>
      </c>
      <c r="S50" s="36">
        <f>SUMIFS(СВЦЭМ!$D$33:$D$776,СВЦЭМ!$A$33:$A$776,$A50,СВЦЭМ!$B$33:$B$776,S$47)+'СЕТ СН'!$G$11+СВЦЭМ!$D$10+'СЕТ СН'!$G$6-'СЕТ СН'!$G$23</f>
        <v>1048.9615620300001</v>
      </c>
      <c r="T50" s="36">
        <f>SUMIFS(СВЦЭМ!$D$33:$D$776,СВЦЭМ!$A$33:$A$776,$A50,СВЦЭМ!$B$33:$B$776,T$47)+'СЕТ СН'!$G$11+СВЦЭМ!$D$10+'СЕТ СН'!$G$6-'СЕТ СН'!$G$23</f>
        <v>1009.5904214300001</v>
      </c>
      <c r="U50" s="36">
        <f>SUMIFS(СВЦЭМ!$D$33:$D$776,СВЦЭМ!$A$33:$A$776,$A50,СВЦЭМ!$B$33:$B$776,U$47)+'СЕТ СН'!$G$11+СВЦЭМ!$D$10+'СЕТ СН'!$G$6-'СЕТ СН'!$G$23</f>
        <v>992.35827671000015</v>
      </c>
      <c r="V50" s="36">
        <f>SUMIFS(СВЦЭМ!$D$33:$D$776,СВЦЭМ!$A$33:$A$776,$A50,СВЦЭМ!$B$33:$B$776,V$47)+'СЕТ СН'!$G$11+СВЦЭМ!$D$10+'СЕТ СН'!$G$6-'СЕТ СН'!$G$23</f>
        <v>995.99857900999996</v>
      </c>
      <c r="W50" s="36">
        <f>SUMIFS(СВЦЭМ!$D$33:$D$776,СВЦЭМ!$A$33:$A$776,$A50,СВЦЭМ!$B$33:$B$776,W$47)+'СЕТ СН'!$G$11+СВЦЭМ!$D$10+'СЕТ СН'!$G$6-'СЕТ СН'!$G$23</f>
        <v>986.92880194999998</v>
      </c>
      <c r="X50" s="36">
        <f>SUMIFS(СВЦЭМ!$D$33:$D$776,СВЦЭМ!$A$33:$A$776,$A50,СВЦЭМ!$B$33:$B$776,X$47)+'СЕТ СН'!$G$11+СВЦЭМ!$D$10+'СЕТ СН'!$G$6-'СЕТ СН'!$G$23</f>
        <v>1047.43617797</v>
      </c>
      <c r="Y50" s="36">
        <f>SUMIFS(СВЦЭМ!$D$33:$D$776,СВЦЭМ!$A$33:$A$776,$A50,СВЦЭМ!$B$33:$B$776,Y$47)+'СЕТ СН'!$G$11+СВЦЭМ!$D$10+'СЕТ СН'!$G$6-'СЕТ СН'!$G$23</f>
        <v>1051.0124993500001</v>
      </c>
    </row>
    <row r="51" spans="1:25" ht="15.75" x14ac:dyDescent="0.2">
      <c r="A51" s="35">
        <f t="shared" si="1"/>
        <v>44078</v>
      </c>
      <c r="B51" s="36">
        <f>SUMIFS(СВЦЭМ!$D$33:$D$776,СВЦЭМ!$A$33:$A$776,$A51,СВЦЭМ!$B$33:$B$776,B$47)+'СЕТ СН'!$G$11+СВЦЭМ!$D$10+'СЕТ СН'!$G$6-'СЕТ СН'!$G$23</f>
        <v>1126.9198122800001</v>
      </c>
      <c r="C51" s="36">
        <f>SUMIFS(СВЦЭМ!$D$33:$D$776,СВЦЭМ!$A$33:$A$776,$A51,СВЦЭМ!$B$33:$B$776,C$47)+'СЕТ СН'!$G$11+СВЦЭМ!$D$10+'СЕТ СН'!$G$6-'СЕТ СН'!$G$23</f>
        <v>1130.1599480100001</v>
      </c>
      <c r="D51" s="36">
        <f>SUMIFS(СВЦЭМ!$D$33:$D$776,СВЦЭМ!$A$33:$A$776,$A51,СВЦЭМ!$B$33:$B$776,D$47)+'СЕТ СН'!$G$11+СВЦЭМ!$D$10+'СЕТ СН'!$G$6-'СЕТ СН'!$G$23</f>
        <v>1112.90446105</v>
      </c>
      <c r="E51" s="36">
        <f>SUMIFS(СВЦЭМ!$D$33:$D$776,СВЦЭМ!$A$33:$A$776,$A51,СВЦЭМ!$B$33:$B$776,E$47)+'СЕТ СН'!$G$11+СВЦЭМ!$D$10+'СЕТ СН'!$G$6-'СЕТ СН'!$G$23</f>
        <v>1107.49784006</v>
      </c>
      <c r="F51" s="36">
        <f>SUMIFS(СВЦЭМ!$D$33:$D$776,СВЦЭМ!$A$33:$A$776,$A51,СВЦЭМ!$B$33:$B$776,F$47)+'СЕТ СН'!$G$11+СВЦЭМ!$D$10+'СЕТ СН'!$G$6-'СЕТ СН'!$G$23</f>
        <v>1107.5979208799999</v>
      </c>
      <c r="G51" s="36">
        <f>SUMIFS(СВЦЭМ!$D$33:$D$776,СВЦЭМ!$A$33:$A$776,$A51,СВЦЭМ!$B$33:$B$776,G$47)+'СЕТ СН'!$G$11+СВЦЭМ!$D$10+'СЕТ СН'!$G$6-'СЕТ СН'!$G$23</f>
        <v>1112.9262773800001</v>
      </c>
      <c r="H51" s="36">
        <f>SUMIFS(СВЦЭМ!$D$33:$D$776,СВЦЭМ!$A$33:$A$776,$A51,СВЦЭМ!$B$33:$B$776,H$47)+'СЕТ СН'!$G$11+СВЦЭМ!$D$10+'СЕТ СН'!$G$6-'СЕТ СН'!$G$23</f>
        <v>1096.9870087700001</v>
      </c>
      <c r="I51" s="36">
        <f>SUMIFS(СВЦЭМ!$D$33:$D$776,СВЦЭМ!$A$33:$A$776,$A51,СВЦЭМ!$B$33:$B$776,I$47)+'СЕТ СН'!$G$11+СВЦЭМ!$D$10+'СЕТ СН'!$G$6-'СЕТ СН'!$G$23</f>
        <v>1056.4313424900001</v>
      </c>
      <c r="J51" s="36">
        <f>SUMIFS(СВЦЭМ!$D$33:$D$776,СВЦЭМ!$A$33:$A$776,$A51,СВЦЭМ!$B$33:$B$776,J$47)+'СЕТ СН'!$G$11+СВЦЭМ!$D$10+'СЕТ СН'!$G$6-'СЕТ СН'!$G$23</f>
        <v>1045.07703109</v>
      </c>
      <c r="K51" s="36">
        <f>SUMIFS(СВЦЭМ!$D$33:$D$776,СВЦЭМ!$A$33:$A$776,$A51,СВЦЭМ!$B$33:$B$776,K$47)+'СЕТ СН'!$G$11+СВЦЭМ!$D$10+'СЕТ СН'!$G$6-'СЕТ СН'!$G$23</f>
        <v>1006.4355392</v>
      </c>
      <c r="L51" s="36">
        <f>SUMIFS(СВЦЭМ!$D$33:$D$776,СВЦЭМ!$A$33:$A$776,$A51,СВЦЭМ!$B$33:$B$776,L$47)+'СЕТ СН'!$G$11+СВЦЭМ!$D$10+'СЕТ СН'!$G$6-'СЕТ СН'!$G$23</f>
        <v>1000.4495486400001</v>
      </c>
      <c r="M51" s="36">
        <f>SUMIFS(СВЦЭМ!$D$33:$D$776,СВЦЭМ!$A$33:$A$776,$A51,СВЦЭМ!$B$33:$B$776,M$47)+'СЕТ СН'!$G$11+СВЦЭМ!$D$10+'СЕТ СН'!$G$6-'СЕТ СН'!$G$23</f>
        <v>995.13394861000006</v>
      </c>
      <c r="N51" s="36">
        <f>SUMIFS(СВЦЭМ!$D$33:$D$776,СВЦЭМ!$A$33:$A$776,$A51,СВЦЭМ!$B$33:$B$776,N$47)+'СЕТ СН'!$G$11+СВЦЭМ!$D$10+'СЕТ СН'!$G$6-'СЕТ СН'!$G$23</f>
        <v>1015.21503968</v>
      </c>
      <c r="O51" s="36">
        <f>SUMIFS(СВЦЭМ!$D$33:$D$776,СВЦЭМ!$A$33:$A$776,$A51,СВЦЭМ!$B$33:$B$776,O$47)+'СЕТ СН'!$G$11+СВЦЭМ!$D$10+'СЕТ СН'!$G$6-'СЕТ СН'!$G$23</f>
        <v>1037.9472674200001</v>
      </c>
      <c r="P51" s="36">
        <f>SUMIFS(СВЦЭМ!$D$33:$D$776,СВЦЭМ!$A$33:$A$776,$A51,СВЦЭМ!$B$33:$B$776,P$47)+'СЕТ СН'!$G$11+СВЦЭМ!$D$10+'СЕТ СН'!$G$6-'СЕТ СН'!$G$23</f>
        <v>1039.7231214000001</v>
      </c>
      <c r="Q51" s="36">
        <f>SUMIFS(СВЦЭМ!$D$33:$D$776,СВЦЭМ!$A$33:$A$776,$A51,СВЦЭМ!$B$33:$B$776,Q$47)+'СЕТ СН'!$G$11+СВЦЭМ!$D$10+'СЕТ СН'!$G$6-'СЕТ СН'!$G$23</f>
        <v>1024.75501723</v>
      </c>
      <c r="R51" s="36">
        <f>SUMIFS(СВЦЭМ!$D$33:$D$776,СВЦЭМ!$A$33:$A$776,$A51,СВЦЭМ!$B$33:$B$776,R$47)+'СЕТ СН'!$G$11+СВЦЭМ!$D$10+'СЕТ СН'!$G$6-'СЕТ СН'!$G$23</f>
        <v>1035.1768947</v>
      </c>
      <c r="S51" s="36">
        <f>SUMIFS(СВЦЭМ!$D$33:$D$776,СВЦЭМ!$A$33:$A$776,$A51,СВЦЭМ!$B$33:$B$776,S$47)+'СЕТ СН'!$G$11+СВЦЭМ!$D$10+'СЕТ СН'!$G$6-'СЕТ СН'!$G$23</f>
        <v>1048.4156002700001</v>
      </c>
      <c r="T51" s="36">
        <f>SUMIFS(СВЦЭМ!$D$33:$D$776,СВЦЭМ!$A$33:$A$776,$A51,СВЦЭМ!$B$33:$B$776,T$47)+'СЕТ СН'!$G$11+СВЦЭМ!$D$10+'СЕТ СН'!$G$6-'СЕТ СН'!$G$23</f>
        <v>1037.3540743400001</v>
      </c>
      <c r="U51" s="36">
        <f>SUMIFS(СВЦЭМ!$D$33:$D$776,СВЦЭМ!$A$33:$A$776,$A51,СВЦЭМ!$B$33:$B$776,U$47)+'СЕТ СН'!$G$11+СВЦЭМ!$D$10+'СЕТ СН'!$G$6-'СЕТ СН'!$G$23</f>
        <v>1014.8785041400001</v>
      </c>
      <c r="V51" s="36">
        <f>SUMIFS(СВЦЭМ!$D$33:$D$776,СВЦЭМ!$A$33:$A$776,$A51,СВЦЭМ!$B$33:$B$776,V$47)+'СЕТ СН'!$G$11+СВЦЭМ!$D$10+'СЕТ СН'!$G$6-'СЕТ СН'!$G$23</f>
        <v>1020.12095009</v>
      </c>
      <c r="W51" s="36">
        <f>SUMIFS(СВЦЭМ!$D$33:$D$776,СВЦЭМ!$A$33:$A$776,$A51,СВЦЭМ!$B$33:$B$776,W$47)+'СЕТ СН'!$G$11+СВЦЭМ!$D$10+'СЕТ СН'!$G$6-'СЕТ СН'!$G$23</f>
        <v>1029.05426035</v>
      </c>
      <c r="X51" s="36">
        <f>SUMIFS(СВЦЭМ!$D$33:$D$776,СВЦЭМ!$A$33:$A$776,$A51,СВЦЭМ!$B$33:$B$776,X$47)+'СЕТ СН'!$G$11+СВЦЭМ!$D$10+'СЕТ СН'!$G$6-'СЕТ СН'!$G$23</f>
        <v>1042.7066650500001</v>
      </c>
      <c r="Y51" s="36">
        <f>SUMIFS(СВЦЭМ!$D$33:$D$776,СВЦЭМ!$A$33:$A$776,$A51,СВЦЭМ!$B$33:$B$776,Y$47)+'СЕТ СН'!$G$11+СВЦЭМ!$D$10+'СЕТ СН'!$G$6-'СЕТ СН'!$G$23</f>
        <v>1068.42993903</v>
      </c>
    </row>
    <row r="52" spans="1:25" ht="15.75" x14ac:dyDescent="0.2">
      <c r="A52" s="35">
        <f t="shared" si="1"/>
        <v>44079</v>
      </c>
      <c r="B52" s="36">
        <f>SUMIFS(СВЦЭМ!$D$33:$D$776,СВЦЭМ!$A$33:$A$776,$A52,СВЦЭМ!$B$33:$B$776,B$47)+'СЕТ СН'!$G$11+СВЦЭМ!$D$10+'СЕТ СН'!$G$6-'СЕТ СН'!$G$23</f>
        <v>1089.6067325900001</v>
      </c>
      <c r="C52" s="36">
        <f>SUMIFS(СВЦЭМ!$D$33:$D$776,СВЦЭМ!$A$33:$A$776,$A52,СВЦЭМ!$B$33:$B$776,C$47)+'СЕТ СН'!$G$11+СВЦЭМ!$D$10+'СЕТ СН'!$G$6-'СЕТ СН'!$G$23</f>
        <v>1124.9249975600001</v>
      </c>
      <c r="D52" s="36">
        <f>SUMIFS(СВЦЭМ!$D$33:$D$776,СВЦЭМ!$A$33:$A$776,$A52,СВЦЭМ!$B$33:$B$776,D$47)+'СЕТ СН'!$G$11+СВЦЭМ!$D$10+'СЕТ СН'!$G$6-'СЕТ СН'!$G$23</f>
        <v>1120.63603743</v>
      </c>
      <c r="E52" s="36">
        <f>SUMIFS(СВЦЭМ!$D$33:$D$776,СВЦЭМ!$A$33:$A$776,$A52,СВЦЭМ!$B$33:$B$776,E$47)+'СЕТ СН'!$G$11+СВЦЭМ!$D$10+'СЕТ СН'!$G$6-'СЕТ СН'!$G$23</f>
        <v>1131.01404667</v>
      </c>
      <c r="F52" s="36">
        <f>SUMIFS(СВЦЭМ!$D$33:$D$776,СВЦЭМ!$A$33:$A$776,$A52,СВЦЭМ!$B$33:$B$776,F$47)+'СЕТ СН'!$G$11+СВЦЭМ!$D$10+'СЕТ СН'!$G$6-'СЕТ СН'!$G$23</f>
        <v>1138.4108016</v>
      </c>
      <c r="G52" s="36">
        <f>SUMIFS(СВЦЭМ!$D$33:$D$776,СВЦЭМ!$A$33:$A$776,$A52,СВЦЭМ!$B$33:$B$776,G$47)+'СЕТ СН'!$G$11+СВЦЭМ!$D$10+'СЕТ СН'!$G$6-'СЕТ СН'!$G$23</f>
        <v>1138.9984141899999</v>
      </c>
      <c r="H52" s="36">
        <f>SUMIFS(СВЦЭМ!$D$33:$D$776,СВЦЭМ!$A$33:$A$776,$A52,СВЦЭМ!$B$33:$B$776,H$47)+'СЕТ СН'!$G$11+СВЦЭМ!$D$10+'СЕТ СН'!$G$6-'СЕТ СН'!$G$23</f>
        <v>1124.8370038400001</v>
      </c>
      <c r="I52" s="36">
        <f>SUMIFS(СВЦЭМ!$D$33:$D$776,СВЦЭМ!$A$33:$A$776,$A52,СВЦЭМ!$B$33:$B$776,I$47)+'СЕТ СН'!$G$11+СВЦЭМ!$D$10+'СЕТ СН'!$G$6-'СЕТ СН'!$G$23</f>
        <v>1067.7598559099999</v>
      </c>
      <c r="J52" s="36">
        <f>SUMIFS(СВЦЭМ!$D$33:$D$776,СВЦЭМ!$A$33:$A$776,$A52,СВЦЭМ!$B$33:$B$776,J$47)+'СЕТ СН'!$G$11+СВЦЭМ!$D$10+'СЕТ СН'!$G$6-'СЕТ СН'!$G$23</f>
        <v>1058.00766666</v>
      </c>
      <c r="K52" s="36">
        <f>SUMIFS(СВЦЭМ!$D$33:$D$776,СВЦЭМ!$A$33:$A$776,$A52,СВЦЭМ!$B$33:$B$776,K$47)+'СЕТ СН'!$G$11+СВЦЭМ!$D$10+'СЕТ СН'!$G$6-'СЕТ СН'!$G$23</f>
        <v>1027.7444966400001</v>
      </c>
      <c r="L52" s="36">
        <f>SUMIFS(СВЦЭМ!$D$33:$D$776,СВЦЭМ!$A$33:$A$776,$A52,СВЦЭМ!$B$33:$B$776,L$47)+'СЕТ СН'!$G$11+СВЦЭМ!$D$10+'СЕТ СН'!$G$6-'СЕТ СН'!$G$23</f>
        <v>1001.9379043700001</v>
      </c>
      <c r="M52" s="36">
        <f>SUMIFS(СВЦЭМ!$D$33:$D$776,СВЦЭМ!$A$33:$A$776,$A52,СВЦЭМ!$B$33:$B$776,M$47)+'СЕТ СН'!$G$11+СВЦЭМ!$D$10+'СЕТ СН'!$G$6-'СЕТ СН'!$G$23</f>
        <v>988.55490501999998</v>
      </c>
      <c r="N52" s="36">
        <f>SUMIFS(СВЦЭМ!$D$33:$D$776,СВЦЭМ!$A$33:$A$776,$A52,СВЦЭМ!$B$33:$B$776,N$47)+'СЕТ СН'!$G$11+СВЦЭМ!$D$10+'СЕТ СН'!$G$6-'СЕТ СН'!$G$23</f>
        <v>997.83210254999995</v>
      </c>
      <c r="O52" s="36">
        <f>SUMIFS(СВЦЭМ!$D$33:$D$776,СВЦЭМ!$A$33:$A$776,$A52,СВЦЭМ!$B$33:$B$776,O$47)+'СЕТ СН'!$G$11+СВЦЭМ!$D$10+'СЕТ СН'!$G$6-'СЕТ СН'!$G$23</f>
        <v>999.97386004999998</v>
      </c>
      <c r="P52" s="36">
        <f>SUMIFS(СВЦЭМ!$D$33:$D$776,СВЦЭМ!$A$33:$A$776,$A52,СВЦЭМ!$B$33:$B$776,P$47)+'СЕТ СН'!$G$11+СВЦЭМ!$D$10+'СЕТ СН'!$G$6-'СЕТ СН'!$G$23</f>
        <v>994.11346975000015</v>
      </c>
      <c r="Q52" s="36">
        <f>SUMIFS(СВЦЭМ!$D$33:$D$776,СВЦЭМ!$A$33:$A$776,$A52,СВЦЭМ!$B$33:$B$776,Q$47)+'СЕТ СН'!$G$11+СВЦЭМ!$D$10+'СЕТ СН'!$G$6-'СЕТ СН'!$G$23</f>
        <v>975.74510669999995</v>
      </c>
      <c r="R52" s="36">
        <f>SUMIFS(СВЦЭМ!$D$33:$D$776,СВЦЭМ!$A$33:$A$776,$A52,СВЦЭМ!$B$33:$B$776,R$47)+'СЕТ СН'!$G$11+СВЦЭМ!$D$10+'СЕТ СН'!$G$6-'СЕТ СН'!$G$23</f>
        <v>994.75688082000011</v>
      </c>
      <c r="S52" s="36">
        <f>SUMIFS(СВЦЭМ!$D$33:$D$776,СВЦЭМ!$A$33:$A$776,$A52,СВЦЭМ!$B$33:$B$776,S$47)+'СЕТ СН'!$G$11+СВЦЭМ!$D$10+'СЕТ СН'!$G$6-'СЕТ СН'!$G$23</f>
        <v>1004.38774713</v>
      </c>
      <c r="T52" s="36">
        <f>SUMIFS(СВЦЭМ!$D$33:$D$776,СВЦЭМ!$A$33:$A$776,$A52,СВЦЭМ!$B$33:$B$776,T$47)+'СЕТ СН'!$G$11+СВЦЭМ!$D$10+'СЕТ СН'!$G$6-'СЕТ СН'!$G$23</f>
        <v>997.07634335000012</v>
      </c>
      <c r="U52" s="36">
        <f>SUMIFS(СВЦЭМ!$D$33:$D$776,СВЦЭМ!$A$33:$A$776,$A52,СВЦЭМ!$B$33:$B$776,U$47)+'СЕТ СН'!$G$11+СВЦЭМ!$D$10+'СЕТ СН'!$G$6-'СЕТ СН'!$G$23</f>
        <v>986.90610110000011</v>
      </c>
      <c r="V52" s="36">
        <f>SUMIFS(СВЦЭМ!$D$33:$D$776,СВЦЭМ!$A$33:$A$776,$A52,СВЦЭМ!$B$33:$B$776,V$47)+'СЕТ СН'!$G$11+СВЦЭМ!$D$10+'СЕТ СН'!$G$6-'СЕТ СН'!$G$23</f>
        <v>990.60892060000015</v>
      </c>
      <c r="W52" s="36">
        <f>SUMIFS(СВЦЭМ!$D$33:$D$776,СВЦЭМ!$A$33:$A$776,$A52,СВЦЭМ!$B$33:$B$776,W$47)+'СЕТ СН'!$G$11+СВЦЭМ!$D$10+'СЕТ СН'!$G$6-'СЕТ СН'!$G$23</f>
        <v>1015.67597688</v>
      </c>
      <c r="X52" s="36">
        <f>SUMIFS(СВЦЭМ!$D$33:$D$776,СВЦЭМ!$A$33:$A$776,$A52,СВЦЭМ!$B$33:$B$776,X$47)+'СЕТ СН'!$G$11+СВЦЭМ!$D$10+'СЕТ СН'!$G$6-'СЕТ СН'!$G$23</f>
        <v>1004.27333862</v>
      </c>
      <c r="Y52" s="36">
        <f>SUMIFS(СВЦЭМ!$D$33:$D$776,СВЦЭМ!$A$33:$A$776,$A52,СВЦЭМ!$B$33:$B$776,Y$47)+'СЕТ СН'!$G$11+СВЦЭМ!$D$10+'СЕТ СН'!$G$6-'СЕТ СН'!$G$23</f>
        <v>1045.5856132500001</v>
      </c>
    </row>
    <row r="53" spans="1:25" ht="15.75" x14ac:dyDescent="0.2">
      <c r="A53" s="35">
        <f t="shared" si="1"/>
        <v>44080</v>
      </c>
      <c r="B53" s="36">
        <f>SUMIFS(СВЦЭМ!$D$33:$D$776,СВЦЭМ!$A$33:$A$776,$A53,СВЦЭМ!$B$33:$B$776,B$47)+'СЕТ СН'!$G$11+СВЦЭМ!$D$10+'СЕТ СН'!$G$6-'СЕТ СН'!$G$23</f>
        <v>1063.0909838</v>
      </c>
      <c r="C53" s="36">
        <f>SUMIFS(СВЦЭМ!$D$33:$D$776,СВЦЭМ!$A$33:$A$776,$A53,СВЦЭМ!$B$33:$B$776,C$47)+'СЕТ СН'!$G$11+СВЦЭМ!$D$10+'СЕТ СН'!$G$6-'СЕТ СН'!$G$23</f>
        <v>1091.99895115</v>
      </c>
      <c r="D53" s="36">
        <f>SUMIFS(СВЦЭМ!$D$33:$D$776,СВЦЭМ!$A$33:$A$776,$A53,СВЦЭМ!$B$33:$B$776,D$47)+'СЕТ СН'!$G$11+СВЦЭМ!$D$10+'СЕТ СН'!$G$6-'СЕТ СН'!$G$23</f>
        <v>1141.9762424400001</v>
      </c>
      <c r="E53" s="36">
        <f>SUMIFS(СВЦЭМ!$D$33:$D$776,СВЦЭМ!$A$33:$A$776,$A53,СВЦЭМ!$B$33:$B$776,E$47)+'СЕТ СН'!$G$11+СВЦЭМ!$D$10+'СЕТ СН'!$G$6-'СЕТ СН'!$G$23</f>
        <v>1192.6390488</v>
      </c>
      <c r="F53" s="36">
        <f>SUMIFS(СВЦЭМ!$D$33:$D$776,СВЦЭМ!$A$33:$A$776,$A53,СВЦЭМ!$B$33:$B$776,F$47)+'СЕТ СН'!$G$11+СВЦЭМ!$D$10+'СЕТ СН'!$G$6-'СЕТ СН'!$G$23</f>
        <v>1186.5314288</v>
      </c>
      <c r="G53" s="36">
        <f>SUMIFS(СВЦЭМ!$D$33:$D$776,СВЦЭМ!$A$33:$A$776,$A53,СВЦЭМ!$B$33:$B$776,G$47)+'СЕТ СН'!$G$11+СВЦЭМ!$D$10+'СЕТ СН'!$G$6-'СЕТ СН'!$G$23</f>
        <v>1191.55763103</v>
      </c>
      <c r="H53" s="36">
        <f>SUMIFS(СВЦЭМ!$D$33:$D$776,СВЦЭМ!$A$33:$A$776,$A53,СВЦЭМ!$B$33:$B$776,H$47)+'СЕТ СН'!$G$11+СВЦЭМ!$D$10+'СЕТ СН'!$G$6-'СЕТ СН'!$G$23</f>
        <v>1188.76561341</v>
      </c>
      <c r="I53" s="36">
        <f>SUMIFS(СВЦЭМ!$D$33:$D$776,СВЦЭМ!$A$33:$A$776,$A53,СВЦЭМ!$B$33:$B$776,I$47)+'СЕТ СН'!$G$11+СВЦЭМ!$D$10+'СЕТ СН'!$G$6-'СЕТ СН'!$G$23</f>
        <v>1082.25963563</v>
      </c>
      <c r="J53" s="36">
        <f>SUMIFS(СВЦЭМ!$D$33:$D$776,СВЦЭМ!$A$33:$A$776,$A53,СВЦЭМ!$B$33:$B$776,J$47)+'СЕТ СН'!$G$11+СВЦЭМ!$D$10+'СЕТ СН'!$G$6-'СЕТ СН'!$G$23</f>
        <v>984.35277225000004</v>
      </c>
      <c r="K53" s="36">
        <f>SUMIFS(СВЦЭМ!$D$33:$D$776,СВЦЭМ!$A$33:$A$776,$A53,СВЦЭМ!$B$33:$B$776,K$47)+'СЕТ СН'!$G$11+СВЦЭМ!$D$10+'СЕТ СН'!$G$6-'СЕТ СН'!$G$23</f>
        <v>882.35539261999998</v>
      </c>
      <c r="L53" s="36">
        <f>SUMIFS(СВЦЭМ!$D$33:$D$776,СВЦЭМ!$A$33:$A$776,$A53,СВЦЭМ!$B$33:$B$776,L$47)+'СЕТ СН'!$G$11+СВЦЭМ!$D$10+'СЕТ СН'!$G$6-'СЕТ СН'!$G$23</f>
        <v>894.07553952000012</v>
      </c>
      <c r="M53" s="36">
        <f>SUMIFS(СВЦЭМ!$D$33:$D$776,СВЦЭМ!$A$33:$A$776,$A53,СВЦЭМ!$B$33:$B$776,M$47)+'СЕТ СН'!$G$11+СВЦЭМ!$D$10+'СЕТ СН'!$G$6-'СЕТ СН'!$G$23</f>
        <v>889.42683265000005</v>
      </c>
      <c r="N53" s="36">
        <f>SUMIFS(СВЦЭМ!$D$33:$D$776,СВЦЭМ!$A$33:$A$776,$A53,СВЦЭМ!$B$33:$B$776,N$47)+'СЕТ СН'!$G$11+СВЦЭМ!$D$10+'СЕТ СН'!$G$6-'СЕТ СН'!$G$23</f>
        <v>884.28181734000009</v>
      </c>
      <c r="O53" s="36">
        <f>SUMIFS(СВЦЭМ!$D$33:$D$776,СВЦЭМ!$A$33:$A$776,$A53,СВЦЭМ!$B$33:$B$776,O$47)+'СЕТ СН'!$G$11+СВЦЭМ!$D$10+'СЕТ СН'!$G$6-'СЕТ СН'!$G$23</f>
        <v>879.4437943800001</v>
      </c>
      <c r="P53" s="36">
        <f>SUMIFS(СВЦЭМ!$D$33:$D$776,СВЦЭМ!$A$33:$A$776,$A53,СВЦЭМ!$B$33:$B$776,P$47)+'СЕТ СН'!$G$11+СВЦЭМ!$D$10+'СЕТ СН'!$G$6-'СЕТ СН'!$G$23</f>
        <v>874.68675237000002</v>
      </c>
      <c r="Q53" s="36">
        <f>SUMIFS(СВЦЭМ!$D$33:$D$776,СВЦЭМ!$A$33:$A$776,$A53,СВЦЭМ!$B$33:$B$776,Q$47)+'СЕТ СН'!$G$11+СВЦЭМ!$D$10+'СЕТ СН'!$G$6-'СЕТ СН'!$G$23</f>
        <v>873.08136944000012</v>
      </c>
      <c r="R53" s="36">
        <f>SUMIFS(СВЦЭМ!$D$33:$D$776,СВЦЭМ!$A$33:$A$776,$A53,СВЦЭМ!$B$33:$B$776,R$47)+'СЕТ СН'!$G$11+СВЦЭМ!$D$10+'СЕТ СН'!$G$6-'СЕТ СН'!$G$23</f>
        <v>866.25727284000004</v>
      </c>
      <c r="S53" s="36">
        <f>SUMIFS(СВЦЭМ!$D$33:$D$776,СВЦЭМ!$A$33:$A$776,$A53,СВЦЭМ!$B$33:$B$776,S$47)+'СЕТ СН'!$G$11+СВЦЭМ!$D$10+'СЕТ СН'!$G$6-'СЕТ СН'!$G$23</f>
        <v>875.34933588000013</v>
      </c>
      <c r="T53" s="36">
        <f>SUMIFS(СВЦЭМ!$D$33:$D$776,СВЦЭМ!$A$33:$A$776,$A53,СВЦЭМ!$B$33:$B$776,T$47)+'СЕТ СН'!$G$11+СВЦЭМ!$D$10+'СЕТ СН'!$G$6-'СЕТ СН'!$G$23</f>
        <v>876.1936632500001</v>
      </c>
      <c r="U53" s="36">
        <f>SUMIFS(СВЦЭМ!$D$33:$D$776,СВЦЭМ!$A$33:$A$776,$A53,СВЦЭМ!$B$33:$B$776,U$47)+'СЕТ СН'!$G$11+СВЦЭМ!$D$10+'СЕТ СН'!$G$6-'СЕТ СН'!$G$23</f>
        <v>863.8565533200001</v>
      </c>
      <c r="V53" s="36">
        <f>SUMIFS(СВЦЭМ!$D$33:$D$776,СВЦЭМ!$A$33:$A$776,$A53,СВЦЭМ!$B$33:$B$776,V$47)+'СЕТ СН'!$G$11+СВЦЭМ!$D$10+'СЕТ СН'!$G$6-'СЕТ СН'!$G$23</f>
        <v>867.88445492000005</v>
      </c>
      <c r="W53" s="36">
        <f>SUMIFS(СВЦЭМ!$D$33:$D$776,СВЦЭМ!$A$33:$A$776,$A53,СВЦЭМ!$B$33:$B$776,W$47)+'СЕТ СН'!$G$11+СВЦЭМ!$D$10+'СЕТ СН'!$G$6-'СЕТ СН'!$G$23</f>
        <v>860.50185694000015</v>
      </c>
      <c r="X53" s="36">
        <f>SUMIFS(СВЦЭМ!$D$33:$D$776,СВЦЭМ!$A$33:$A$776,$A53,СВЦЭМ!$B$33:$B$776,X$47)+'СЕТ СН'!$G$11+СВЦЭМ!$D$10+'СЕТ СН'!$G$6-'СЕТ СН'!$G$23</f>
        <v>863.02221060000011</v>
      </c>
      <c r="Y53" s="36">
        <f>SUMIFS(СВЦЭМ!$D$33:$D$776,СВЦЭМ!$A$33:$A$776,$A53,СВЦЭМ!$B$33:$B$776,Y$47)+'СЕТ СН'!$G$11+СВЦЭМ!$D$10+'СЕТ СН'!$G$6-'СЕТ СН'!$G$23</f>
        <v>898.96748920000005</v>
      </c>
    </row>
    <row r="54" spans="1:25" ht="15.75" x14ac:dyDescent="0.2">
      <c r="A54" s="35">
        <f t="shared" si="1"/>
        <v>44081</v>
      </c>
      <c r="B54" s="36">
        <f>SUMIFS(СВЦЭМ!$D$33:$D$776,СВЦЭМ!$A$33:$A$776,$A54,СВЦЭМ!$B$33:$B$776,B$47)+'СЕТ СН'!$G$11+СВЦЭМ!$D$10+'СЕТ СН'!$G$6-'СЕТ СН'!$G$23</f>
        <v>1027.0607569400001</v>
      </c>
      <c r="C54" s="36">
        <f>SUMIFS(СВЦЭМ!$D$33:$D$776,СВЦЭМ!$A$33:$A$776,$A54,СВЦЭМ!$B$33:$B$776,C$47)+'СЕТ СН'!$G$11+СВЦЭМ!$D$10+'СЕТ СН'!$G$6-'СЕТ СН'!$G$23</f>
        <v>1064.29794904</v>
      </c>
      <c r="D54" s="36">
        <f>SUMIFS(СВЦЭМ!$D$33:$D$776,СВЦЭМ!$A$33:$A$776,$A54,СВЦЭМ!$B$33:$B$776,D$47)+'СЕТ СН'!$G$11+СВЦЭМ!$D$10+'СЕТ СН'!$G$6-'СЕТ СН'!$G$23</f>
        <v>1078.5417157300001</v>
      </c>
      <c r="E54" s="36">
        <f>SUMIFS(СВЦЭМ!$D$33:$D$776,СВЦЭМ!$A$33:$A$776,$A54,СВЦЭМ!$B$33:$B$776,E$47)+'СЕТ СН'!$G$11+СВЦЭМ!$D$10+'СЕТ СН'!$G$6-'СЕТ СН'!$G$23</f>
        <v>1100.0759545200001</v>
      </c>
      <c r="F54" s="36">
        <f>SUMIFS(СВЦЭМ!$D$33:$D$776,СВЦЭМ!$A$33:$A$776,$A54,СВЦЭМ!$B$33:$B$776,F$47)+'СЕТ СН'!$G$11+СВЦЭМ!$D$10+'СЕТ СН'!$G$6-'СЕТ СН'!$G$23</f>
        <v>1099.78773955</v>
      </c>
      <c r="G54" s="36">
        <f>SUMIFS(СВЦЭМ!$D$33:$D$776,СВЦЭМ!$A$33:$A$776,$A54,СВЦЭМ!$B$33:$B$776,G$47)+'СЕТ СН'!$G$11+СВЦЭМ!$D$10+'СЕТ СН'!$G$6-'СЕТ СН'!$G$23</f>
        <v>1089.8245022200001</v>
      </c>
      <c r="H54" s="36">
        <f>SUMIFS(СВЦЭМ!$D$33:$D$776,СВЦЭМ!$A$33:$A$776,$A54,СВЦЭМ!$B$33:$B$776,H$47)+'СЕТ СН'!$G$11+СВЦЭМ!$D$10+'СЕТ СН'!$G$6-'СЕТ СН'!$G$23</f>
        <v>1069.86744877</v>
      </c>
      <c r="I54" s="36">
        <f>SUMIFS(СВЦЭМ!$D$33:$D$776,СВЦЭМ!$A$33:$A$776,$A54,СВЦЭМ!$B$33:$B$776,I$47)+'СЕТ СН'!$G$11+СВЦЭМ!$D$10+'СЕТ СН'!$G$6-'СЕТ СН'!$G$23</f>
        <v>1042.36513986</v>
      </c>
      <c r="J54" s="36">
        <f>SUMIFS(СВЦЭМ!$D$33:$D$776,СВЦЭМ!$A$33:$A$776,$A54,СВЦЭМ!$B$33:$B$776,J$47)+'СЕТ СН'!$G$11+СВЦЭМ!$D$10+'СЕТ СН'!$G$6-'СЕТ СН'!$G$23</f>
        <v>1006.7711791000002</v>
      </c>
      <c r="K54" s="36">
        <f>SUMIFS(СВЦЭМ!$D$33:$D$776,СВЦЭМ!$A$33:$A$776,$A54,СВЦЭМ!$B$33:$B$776,K$47)+'СЕТ СН'!$G$11+СВЦЭМ!$D$10+'СЕТ СН'!$G$6-'СЕТ СН'!$G$23</f>
        <v>967.69934293999995</v>
      </c>
      <c r="L54" s="36">
        <f>SUMIFS(СВЦЭМ!$D$33:$D$776,СВЦЭМ!$A$33:$A$776,$A54,СВЦЭМ!$B$33:$B$776,L$47)+'СЕТ СН'!$G$11+СВЦЭМ!$D$10+'СЕТ СН'!$G$6-'СЕТ СН'!$G$23</f>
        <v>953.04656137999996</v>
      </c>
      <c r="M54" s="36">
        <f>SUMIFS(СВЦЭМ!$D$33:$D$776,СВЦЭМ!$A$33:$A$776,$A54,СВЦЭМ!$B$33:$B$776,M$47)+'СЕТ СН'!$G$11+СВЦЭМ!$D$10+'СЕТ СН'!$G$6-'СЕТ СН'!$G$23</f>
        <v>916.84026738000011</v>
      </c>
      <c r="N54" s="36">
        <f>SUMIFS(СВЦЭМ!$D$33:$D$776,СВЦЭМ!$A$33:$A$776,$A54,СВЦЭМ!$B$33:$B$776,N$47)+'СЕТ СН'!$G$11+СВЦЭМ!$D$10+'СЕТ СН'!$G$6-'СЕТ СН'!$G$23</f>
        <v>883.11988781000014</v>
      </c>
      <c r="O54" s="36">
        <f>SUMIFS(СВЦЭМ!$D$33:$D$776,СВЦЭМ!$A$33:$A$776,$A54,СВЦЭМ!$B$33:$B$776,O$47)+'СЕТ СН'!$G$11+СВЦЭМ!$D$10+'СЕТ СН'!$G$6-'СЕТ СН'!$G$23</f>
        <v>878.44753781999998</v>
      </c>
      <c r="P54" s="36">
        <f>SUMIFS(СВЦЭМ!$D$33:$D$776,СВЦЭМ!$A$33:$A$776,$A54,СВЦЭМ!$B$33:$B$776,P$47)+'СЕТ СН'!$G$11+СВЦЭМ!$D$10+'СЕТ СН'!$G$6-'СЕТ СН'!$G$23</f>
        <v>875.16115384</v>
      </c>
      <c r="Q54" s="36">
        <f>SUMIFS(СВЦЭМ!$D$33:$D$776,СВЦЭМ!$A$33:$A$776,$A54,СВЦЭМ!$B$33:$B$776,Q$47)+'СЕТ СН'!$G$11+СВЦЭМ!$D$10+'СЕТ СН'!$G$6-'СЕТ СН'!$G$23</f>
        <v>872.26584574000003</v>
      </c>
      <c r="R54" s="36">
        <f>SUMIFS(СВЦЭМ!$D$33:$D$776,СВЦЭМ!$A$33:$A$776,$A54,СВЦЭМ!$B$33:$B$776,R$47)+'СЕТ СН'!$G$11+СВЦЭМ!$D$10+'СЕТ СН'!$G$6-'СЕТ СН'!$G$23</f>
        <v>869.98435095000013</v>
      </c>
      <c r="S54" s="36">
        <f>SUMIFS(СВЦЭМ!$D$33:$D$776,СВЦЭМ!$A$33:$A$776,$A54,СВЦЭМ!$B$33:$B$776,S$47)+'СЕТ СН'!$G$11+СВЦЭМ!$D$10+'СЕТ СН'!$G$6-'СЕТ СН'!$G$23</f>
        <v>877.20058549000009</v>
      </c>
      <c r="T54" s="36">
        <f>SUMIFS(СВЦЭМ!$D$33:$D$776,СВЦЭМ!$A$33:$A$776,$A54,СВЦЭМ!$B$33:$B$776,T$47)+'СЕТ СН'!$G$11+СВЦЭМ!$D$10+'СЕТ СН'!$G$6-'СЕТ СН'!$G$23</f>
        <v>883.61108961000014</v>
      </c>
      <c r="U54" s="36">
        <f>SUMIFS(СВЦЭМ!$D$33:$D$776,СВЦЭМ!$A$33:$A$776,$A54,СВЦЭМ!$B$33:$B$776,U$47)+'СЕТ СН'!$G$11+СВЦЭМ!$D$10+'СЕТ СН'!$G$6-'СЕТ СН'!$G$23</f>
        <v>885.68330083000001</v>
      </c>
      <c r="V54" s="36">
        <f>SUMIFS(СВЦЭМ!$D$33:$D$776,СВЦЭМ!$A$33:$A$776,$A54,СВЦЭМ!$B$33:$B$776,V$47)+'СЕТ СН'!$G$11+СВЦЭМ!$D$10+'СЕТ СН'!$G$6-'СЕТ СН'!$G$23</f>
        <v>886.42715004000001</v>
      </c>
      <c r="W54" s="36">
        <f>SUMIFS(СВЦЭМ!$D$33:$D$776,СВЦЭМ!$A$33:$A$776,$A54,СВЦЭМ!$B$33:$B$776,W$47)+'СЕТ СН'!$G$11+СВЦЭМ!$D$10+'СЕТ СН'!$G$6-'СЕТ СН'!$G$23</f>
        <v>888.06444148000014</v>
      </c>
      <c r="X54" s="36">
        <f>SUMIFS(СВЦЭМ!$D$33:$D$776,СВЦЭМ!$A$33:$A$776,$A54,СВЦЭМ!$B$33:$B$776,X$47)+'СЕТ СН'!$G$11+СВЦЭМ!$D$10+'СЕТ СН'!$G$6-'СЕТ СН'!$G$23</f>
        <v>877.25748253999996</v>
      </c>
      <c r="Y54" s="36">
        <f>SUMIFS(СВЦЭМ!$D$33:$D$776,СВЦЭМ!$A$33:$A$776,$A54,СВЦЭМ!$B$33:$B$776,Y$47)+'СЕТ СН'!$G$11+СВЦЭМ!$D$10+'СЕТ СН'!$G$6-'СЕТ СН'!$G$23</f>
        <v>966.22436108000011</v>
      </c>
    </row>
    <row r="55" spans="1:25" ht="15.75" x14ac:dyDescent="0.2">
      <c r="A55" s="35">
        <f t="shared" si="1"/>
        <v>44082</v>
      </c>
      <c r="B55" s="36">
        <f>SUMIFS(СВЦЭМ!$D$33:$D$776,СВЦЭМ!$A$33:$A$776,$A55,СВЦЭМ!$B$33:$B$776,B$47)+'СЕТ СН'!$G$11+СВЦЭМ!$D$10+'СЕТ СН'!$G$6-'СЕТ СН'!$G$23</f>
        <v>1000.91896382</v>
      </c>
      <c r="C55" s="36">
        <f>SUMIFS(СВЦЭМ!$D$33:$D$776,СВЦЭМ!$A$33:$A$776,$A55,СВЦЭМ!$B$33:$B$776,C$47)+'СЕТ СН'!$G$11+СВЦЭМ!$D$10+'СЕТ СН'!$G$6-'СЕТ СН'!$G$23</f>
        <v>1047.8370702900002</v>
      </c>
      <c r="D55" s="36">
        <f>SUMIFS(СВЦЭМ!$D$33:$D$776,СВЦЭМ!$A$33:$A$776,$A55,СВЦЭМ!$B$33:$B$776,D$47)+'СЕТ СН'!$G$11+СВЦЭМ!$D$10+'СЕТ СН'!$G$6-'СЕТ СН'!$G$23</f>
        <v>1102.84905149</v>
      </c>
      <c r="E55" s="36">
        <f>SUMIFS(СВЦЭМ!$D$33:$D$776,СВЦЭМ!$A$33:$A$776,$A55,СВЦЭМ!$B$33:$B$776,E$47)+'СЕТ СН'!$G$11+СВЦЭМ!$D$10+'СЕТ СН'!$G$6-'СЕТ СН'!$G$23</f>
        <v>1125.45817003</v>
      </c>
      <c r="F55" s="36">
        <f>SUMIFS(СВЦЭМ!$D$33:$D$776,СВЦЭМ!$A$33:$A$776,$A55,СВЦЭМ!$B$33:$B$776,F$47)+'СЕТ СН'!$G$11+СВЦЭМ!$D$10+'СЕТ СН'!$G$6-'СЕТ СН'!$G$23</f>
        <v>1093.3104043800001</v>
      </c>
      <c r="G55" s="36">
        <f>SUMIFS(СВЦЭМ!$D$33:$D$776,СВЦЭМ!$A$33:$A$776,$A55,СВЦЭМ!$B$33:$B$776,G$47)+'СЕТ СН'!$G$11+СВЦЭМ!$D$10+'СЕТ СН'!$G$6-'СЕТ СН'!$G$23</f>
        <v>1055.8528432099999</v>
      </c>
      <c r="H55" s="36">
        <f>SUMIFS(СВЦЭМ!$D$33:$D$776,СВЦЭМ!$A$33:$A$776,$A55,СВЦЭМ!$B$33:$B$776,H$47)+'СЕТ СН'!$G$11+СВЦЭМ!$D$10+'СЕТ СН'!$G$6-'СЕТ СН'!$G$23</f>
        <v>1009.3108077700001</v>
      </c>
      <c r="I55" s="36">
        <f>SUMIFS(СВЦЭМ!$D$33:$D$776,СВЦЭМ!$A$33:$A$776,$A55,СВЦЭМ!$B$33:$B$776,I$47)+'СЕТ СН'!$G$11+СВЦЭМ!$D$10+'СЕТ СН'!$G$6-'СЕТ СН'!$G$23</f>
        <v>978.76064427999995</v>
      </c>
      <c r="J55" s="36">
        <f>SUMIFS(СВЦЭМ!$D$33:$D$776,СВЦЭМ!$A$33:$A$776,$A55,СВЦЭМ!$B$33:$B$776,J$47)+'СЕТ СН'!$G$11+СВЦЭМ!$D$10+'СЕТ СН'!$G$6-'СЕТ СН'!$G$23</f>
        <v>925.98873782999999</v>
      </c>
      <c r="K55" s="36">
        <f>SUMIFS(СВЦЭМ!$D$33:$D$776,СВЦЭМ!$A$33:$A$776,$A55,СВЦЭМ!$B$33:$B$776,K$47)+'СЕТ СН'!$G$11+СВЦЭМ!$D$10+'СЕТ СН'!$G$6-'СЕТ СН'!$G$23</f>
        <v>925.21918866999999</v>
      </c>
      <c r="L55" s="36">
        <f>SUMIFS(СВЦЭМ!$D$33:$D$776,СВЦЭМ!$A$33:$A$776,$A55,СВЦЭМ!$B$33:$B$776,L$47)+'СЕТ СН'!$G$11+СВЦЭМ!$D$10+'СЕТ СН'!$G$6-'СЕТ СН'!$G$23</f>
        <v>883.87032663000014</v>
      </c>
      <c r="M55" s="36">
        <f>SUMIFS(СВЦЭМ!$D$33:$D$776,СВЦЭМ!$A$33:$A$776,$A55,СВЦЭМ!$B$33:$B$776,M$47)+'СЕТ СН'!$G$11+СВЦЭМ!$D$10+'СЕТ СН'!$G$6-'СЕТ СН'!$G$23</f>
        <v>870.90273894000006</v>
      </c>
      <c r="N55" s="36">
        <f>SUMIFS(СВЦЭМ!$D$33:$D$776,СВЦЭМ!$A$33:$A$776,$A55,СВЦЭМ!$B$33:$B$776,N$47)+'СЕТ СН'!$G$11+СВЦЭМ!$D$10+'СЕТ СН'!$G$6-'СЕТ СН'!$G$23</f>
        <v>803.76794227000005</v>
      </c>
      <c r="O55" s="36">
        <f>SUMIFS(СВЦЭМ!$D$33:$D$776,СВЦЭМ!$A$33:$A$776,$A55,СВЦЭМ!$B$33:$B$776,O$47)+'СЕТ СН'!$G$11+СВЦЭМ!$D$10+'СЕТ СН'!$G$6-'СЕТ СН'!$G$23</f>
        <v>793.75204395000014</v>
      </c>
      <c r="P55" s="36">
        <f>SUMIFS(СВЦЭМ!$D$33:$D$776,СВЦЭМ!$A$33:$A$776,$A55,СВЦЭМ!$B$33:$B$776,P$47)+'СЕТ СН'!$G$11+СВЦЭМ!$D$10+'СЕТ СН'!$G$6-'СЕТ СН'!$G$23</f>
        <v>794.48959549000006</v>
      </c>
      <c r="Q55" s="36">
        <f>SUMIFS(СВЦЭМ!$D$33:$D$776,СВЦЭМ!$A$33:$A$776,$A55,СВЦЭМ!$B$33:$B$776,Q$47)+'СЕТ СН'!$G$11+СВЦЭМ!$D$10+'СЕТ СН'!$G$6-'СЕТ СН'!$G$23</f>
        <v>800.08822443999998</v>
      </c>
      <c r="R55" s="36">
        <f>SUMIFS(СВЦЭМ!$D$33:$D$776,СВЦЭМ!$A$33:$A$776,$A55,СВЦЭМ!$B$33:$B$776,R$47)+'СЕТ СН'!$G$11+СВЦЭМ!$D$10+'СЕТ СН'!$G$6-'СЕТ СН'!$G$23</f>
        <v>782.90188317000002</v>
      </c>
      <c r="S55" s="36">
        <f>SUMIFS(СВЦЭМ!$D$33:$D$776,СВЦЭМ!$A$33:$A$776,$A55,СВЦЭМ!$B$33:$B$776,S$47)+'СЕТ СН'!$G$11+СВЦЭМ!$D$10+'СЕТ СН'!$G$6-'СЕТ СН'!$G$23</f>
        <v>799.96227638999994</v>
      </c>
      <c r="T55" s="36">
        <f>SUMIFS(СВЦЭМ!$D$33:$D$776,СВЦЭМ!$A$33:$A$776,$A55,СВЦЭМ!$B$33:$B$776,T$47)+'СЕТ СН'!$G$11+СВЦЭМ!$D$10+'СЕТ СН'!$G$6-'СЕТ СН'!$G$23</f>
        <v>809.05897144999994</v>
      </c>
      <c r="U55" s="36">
        <f>SUMIFS(СВЦЭМ!$D$33:$D$776,СВЦЭМ!$A$33:$A$776,$A55,СВЦЭМ!$B$33:$B$776,U$47)+'СЕТ СН'!$G$11+СВЦЭМ!$D$10+'СЕТ СН'!$G$6-'СЕТ СН'!$G$23</f>
        <v>820.74489429000005</v>
      </c>
      <c r="V55" s="36">
        <f>SUMIFS(СВЦЭМ!$D$33:$D$776,СВЦЭМ!$A$33:$A$776,$A55,СВЦЭМ!$B$33:$B$776,V$47)+'СЕТ СН'!$G$11+СВЦЭМ!$D$10+'СЕТ СН'!$G$6-'СЕТ СН'!$G$23</f>
        <v>833.28746646000013</v>
      </c>
      <c r="W55" s="36">
        <f>SUMIFS(СВЦЭМ!$D$33:$D$776,СВЦЭМ!$A$33:$A$776,$A55,СВЦЭМ!$B$33:$B$776,W$47)+'СЕТ СН'!$G$11+СВЦЭМ!$D$10+'СЕТ СН'!$G$6-'СЕТ СН'!$G$23</f>
        <v>829.21656580000013</v>
      </c>
      <c r="X55" s="36">
        <f>SUMIFS(СВЦЭМ!$D$33:$D$776,СВЦЭМ!$A$33:$A$776,$A55,СВЦЭМ!$B$33:$B$776,X$47)+'СЕТ СН'!$G$11+СВЦЭМ!$D$10+'СЕТ СН'!$G$6-'СЕТ СН'!$G$23</f>
        <v>831.88894606000008</v>
      </c>
      <c r="Y55" s="36">
        <f>SUMIFS(СВЦЭМ!$D$33:$D$776,СВЦЭМ!$A$33:$A$776,$A55,СВЦЭМ!$B$33:$B$776,Y$47)+'СЕТ СН'!$G$11+СВЦЭМ!$D$10+'СЕТ СН'!$G$6-'СЕТ СН'!$G$23</f>
        <v>925.6045438000001</v>
      </c>
    </row>
    <row r="56" spans="1:25" ht="15.75" x14ac:dyDescent="0.2">
      <c r="A56" s="35">
        <f t="shared" si="1"/>
        <v>44083</v>
      </c>
      <c r="B56" s="36">
        <f>SUMIFS(СВЦЭМ!$D$33:$D$776,СВЦЭМ!$A$33:$A$776,$A56,СВЦЭМ!$B$33:$B$776,B$47)+'СЕТ СН'!$G$11+СВЦЭМ!$D$10+'СЕТ СН'!$G$6-'СЕТ СН'!$G$23</f>
        <v>1006.07700851</v>
      </c>
      <c r="C56" s="36">
        <f>SUMIFS(СВЦЭМ!$D$33:$D$776,СВЦЭМ!$A$33:$A$776,$A56,СВЦЭМ!$B$33:$B$776,C$47)+'СЕТ СН'!$G$11+СВЦЭМ!$D$10+'СЕТ СН'!$G$6-'СЕТ СН'!$G$23</f>
        <v>1040.8865111499999</v>
      </c>
      <c r="D56" s="36">
        <f>SUMIFS(СВЦЭМ!$D$33:$D$776,СВЦЭМ!$A$33:$A$776,$A56,СВЦЭМ!$B$33:$B$776,D$47)+'СЕТ СН'!$G$11+СВЦЭМ!$D$10+'СЕТ СН'!$G$6-'СЕТ СН'!$G$23</f>
        <v>1074.84703919</v>
      </c>
      <c r="E56" s="36">
        <f>SUMIFS(СВЦЭМ!$D$33:$D$776,СВЦЭМ!$A$33:$A$776,$A56,СВЦЭМ!$B$33:$B$776,E$47)+'СЕТ СН'!$G$11+СВЦЭМ!$D$10+'СЕТ СН'!$G$6-'СЕТ СН'!$G$23</f>
        <v>1088.9128638700001</v>
      </c>
      <c r="F56" s="36">
        <f>SUMIFS(СВЦЭМ!$D$33:$D$776,СВЦЭМ!$A$33:$A$776,$A56,СВЦЭМ!$B$33:$B$776,F$47)+'СЕТ СН'!$G$11+СВЦЭМ!$D$10+'СЕТ СН'!$G$6-'СЕТ СН'!$G$23</f>
        <v>1064.72606316</v>
      </c>
      <c r="G56" s="36">
        <f>SUMIFS(СВЦЭМ!$D$33:$D$776,СВЦЭМ!$A$33:$A$776,$A56,СВЦЭМ!$B$33:$B$776,G$47)+'СЕТ СН'!$G$11+СВЦЭМ!$D$10+'СЕТ СН'!$G$6-'СЕТ СН'!$G$23</f>
        <v>1053.01893111</v>
      </c>
      <c r="H56" s="36">
        <f>SUMIFS(СВЦЭМ!$D$33:$D$776,СВЦЭМ!$A$33:$A$776,$A56,СВЦЭМ!$B$33:$B$776,H$47)+'СЕТ СН'!$G$11+СВЦЭМ!$D$10+'СЕТ СН'!$G$6-'СЕТ СН'!$G$23</f>
        <v>1028.51383145</v>
      </c>
      <c r="I56" s="36">
        <f>SUMIFS(СВЦЭМ!$D$33:$D$776,СВЦЭМ!$A$33:$A$776,$A56,СВЦЭМ!$B$33:$B$776,I$47)+'СЕТ СН'!$G$11+СВЦЭМ!$D$10+'СЕТ СН'!$G$6-'СЕТ СН'!$G$23</f>
        <v>1019.9176126500001</v>
      </c>
      <c r="J56" s="36">
        <f>SUMIFS(СВЦЭМ!$D$33:$D$776,СВЦЭМ!$A$33:$A$776,$A56,СВЦЭМ!$B$33:$B$776,J$47)+'СЕТ СН'!$G$11+СВЦЭМ!$D$10+'СЕТ СН'!$G$6-'СЕТ СН'!$G$23</f>
        <v>972.16669367000009</v>
      </c>
      <c r="K56" s="36">
        <f>SUMIFS(СВЦЭМ!$D$33:$D$776,СВЦЭМ!$A$33:$A$776,$A56,СВЦЭМ!$B$33:$B$776,K$47)+'СЕТ СН'!$G$11+СВЦЭМ!$D$10+'СЕТ СН'!$G$6-'СЕТ СН'!$G$23</f>
        <v>961.79950247000011</v>
      </c>
      <c r="L56" s="36">
        <f>SUMIFS(СВЦЭМ!$D$33:$D$776,СВЦЭМ!$A$33:$A$776,$A56,СВЦЭМ!$B$33:$B$776,L$47)+'СЕТ СН'!$G$11+СВЦЭМ!$D$10+'СЕТ СН'!$G$6-'СЕТ СН'!$G$23</f>
        <v>944.33210731000008</v>
      </c>
      <c r="M56" s="36">
        <f>SUMIFS(СВЦЭМ!$D$33:$D$776,СВЦЭМ!$A$33:$A$776,$A56,СВЦЭМ!$B$33:$B$776,M$47)+'СЕТ СН'!$G$11+СВЦЭМ!$D$10+'СЕТ СН'!$G$6-'СЕТ СН'!$G$23</f>
        <v>885.53480628000011</v>
      </c>
      <c r="N56" s="36">
        <f>SUMIFS(СВЦЭМ!$D$33:$D$776,СВЦЭМ!$A$33:$A$776,$A56,СВЦЭМ!$B$33:$B$776,N$47)+'СЕТ СН'!$G$11+СВЦЭМ!$D$10+'СЕТ СН'!$G$6-'СЕТ СН'!$G$23</f>
        <v>823.04263824999998</v>
      </c>
      <c r="O56" s="36">
        <f>SUMIFS(СВЦЭМ!$D$33:$D$776,СВЦЭМ!$A$33:$A$776,$A56,СВЦЭМ!$B$33:$B$776,O$47)+'СЕТ СН'!$G$11+СВЦЭМ!$D$10+'СЕТ СН'!$G$6-'СЕТ СН'!$G$23</f>
        <v>820.68782067000006</v>
      </c>
      <c r="P56" s="36">
        <f>SUMIFS(СВЦЭМ!$D$33:$D$776,СВЦЭМ!$A$33:$A$776,$A56,СВЦЭМ!$B$33:$B$776,P$47)+'СЕТ СН'!$G$11+СВЦЭМ!$D$10+'СЕТ СН'!$G$6-'СЕТ СН'!$G$23</f>
        <v>821.96951229000001</v>
      </c>
      <c r="Q56" s="36">
        <f>SUMIFS(СВЦЭМ!$D$33:$D$776,СВЦЭМ!$A$33:$A$776,$A56,СВЦЭМ!$B$33:$B$776,Q$47)+'СЕТ СН'!$G$11+СВЦЭМ!$D$10+'СЕТ СН'!$G$6-'СЕТ СН'!$G$23</f>
        <v>827.42430634000016</v>
      </c>
      <c r="R56" s="36">
        <f>SUMIFS(СВЦЭМ!$D$33:$D$776,СВЦЭМ!$A$33:$A$776,$A56,СВЦЭМ!$B$33:$B$776,R$47)+'СЕТ СН'!$G$11+СВЦЭМ!$D$10+'СЕТ СН'!$G$6-'СЕТ СН'!$G$23</f>
        <v>816.43072527999993</v>
      </c>
      <c r="S56" s="36">
        <f>SUMIFS(СВЦЭМ!$D$33:$D$776,СВЦЭМ!$A$33:$A$776,$A56,СВЦЭМ!$B$33:$B$776,S$47)+'СЕТ СН'!$G$11+СВЦЭМ!$D$10+'СЕТ СН'!$G$6-'СЕТ СН'!$G$23</f>
        <v>816.12114812000004</v>
      </c>
      <c r="T56" s="36">
        <f>SUMIFS(СВЦЭМ!$D$33:$D$776,СВЦЭМ!$A$33:$A$776,$A56,СВЦЭМ!$B$33:$B$776,T$47)+'СЕТ СН'!$G$11+СВЦЭМ!$D$10+'СЕТ СН'!$G$6-'СЕТ СН'!$G$23</f>
        <v>822.14222699000015</v>
      </c>
      <c r="U56" s="36">
        <f>SUMIFS(СВЦЭМ!$D$33:$D$776,СВЦЭМ!$A$33:$A$776,$A56,СВЦЭМ!$B$33:$B$776,U$47)+'СЕТ СН'!$G$11+СВЦЭМ!$D$10+'СЕТ СН'!$G$6-'СЕТ СН'!$G$23</f>
        <v>837.51363908000008</v>
      </c>
      <c r="V56" s="36">
        <f>SUMIFS(СВЦЭМ!$D$33:$D$776,СВЦЭМ!$A$33:$A$776,$A56,СВЦЭМ!$B$33:$B$776,V$47)+'СЕТ СН'!$G$11+СВЦЭМ!$D$10+'СЕТ СН'!$G$6-'СЕТ СН'!$G$23</f>
        <v>833.67560530000014</v>
      </c>
      <c r="W56" s="36">
        <f>SUMIFS(СВЦЭМ!$D$33:$D$776,СВЦЭМ!$A$33:$A$776,$A56,СВЦЭМ!$B$33:$B$776,W$47)+'СЕТ СН'!$G$11+СВЦЭМ!$D$10+'СЕТ СН'!$G$6-'СЕТ СН'!$G$23</f>
        <v>828.50174425</v>
      </c>
      <c r="X56" s="36">
        <f>SUMIFS(СВЦЭМ!$D$33:$D$776,СВЦЭМ!$A$33:$A$776,$A56,СВЦЭМ!$B$33:$B$776,X$47)+'СЕТ СН'!$G$11+СВЦЭМ!$D$10+'СЕТ СН'!$G$6-'СЕТ СН'!$G$23</f>
        <v>850.06582806000006</v>
      </c>
      <c r="Y56" s="36">
        <f>SUMIFS(СВЦЭМ!$D$33:$D$776,СВЦЭМ!$A$33:$A$776,$A56,СВЦЭМ!$B$33:$B$776,Y$47)+'СЕТ СН'!$G$11+СВЦЭМ!$D$10+'СЕТ СН'!$G$6-'СЕТ СН'!$G$23</f>
        <v>949.77146886000014</v>
      </c>
    </row>
    <row r="57" spans="1:25" ht="15.75" x14ac:dyDescent="0.2">
      <c r="A57" s="35">
        <f t="shared" si="1"/>
        <v>44084</v>
      </c>
      <c r="B57" s="36">
        <f>SUMIFS(СВЦЭМ!$D$33:$D$776,СВЦЭМ!$A$33:$A$776,$A57,СВЦЭМ!$B$33:$B$776,B$47)+'СЕТ СН'!$G$11+СВЦЭМ!$D$10+'СЕТ СН'!$G$6-'СЕТ СН'!$G$23</f>
        <v>967.88846187000013</v>
      </c>
      <c r="C57" s="36">
        <f>SUMIFS(СВЦЭМ!$D$33:$D$776,СВЦЭМ!$A$33:$A$776,$A57,СВЦЭМ!$B$33:$B$776,C$47)+'СЕТ СН'!$G$11+СВЦЭМ!$D$10+'СЕТ СН'!$G$6-'СЕТ СН'!$G$23</f>
        <v>1017.3186731400001</v>
      </c>
      <c r="D57" s="36">
        <f>SUMIFS(СВЦЭМ!$D$33:$D$776,СВЦЭМ!$A$33:$A$776,$A57,СВЦЭМ!$B$33:$B$776,D$47)+'СЕТ СН'!$G$11+СВЦЭМ!$D$10+'СЕТ СН'!$G$6-'СЕТ СН'!$G$23</f>
        <v>1038.9451606300001</v>
      </c>
      <c r="E57" s="36">
        <f>SUMIFS(СВЦЭМ!$D$33:$D$776,СВЦЭМ!$A$33:$A$776,$A57,СВЦЭМ!$B$33:$B$776,E$47)+'СЕТ СН'!$G$11+СВЦЭМ!$D$10+'СЕТ СН'!$G$6-'СЕТ СН'!$G$23</f>
        <v>1048.9318833899999</v>
      </c>
      <c r="F57" s="36">
        <f>SUMIFS(СВЦЭМ!$D$33:$D$776,СВЦЭМ!$A$33:$A$776,$A57,СВЦЭМ!$B$33:$B$776,F$47)+'СЕТ СН'!$G$11+СВЦЭМ!$D$10+'СЕТ СН'!$G$6-'СЕТ СН'!$G$23</f>
        <v>1050.6194610699999</v>
      </c>
      <c r="G57" s="36">
        <f>SUMIFS(СВЦЭМ!$D$33:$D$776,СВЦЭМ!$A$33:$A$776,$A57,СВЦЭМ!$B$33:$B$776,G$47)+'СЕТ СН'!$G$11+СВЦЭМ!$D$10+'СЕТ СН'!$G$6-'СЕТ СН'!$G$23</f>
        <v>1028.79940594</v>
      </c>
      <c r="H57" s="36">
        <f>SUMIFS(СВЦЭМ!$D$33:$D$776,СВЦЭМ!$A$33:$A$776,$A57,СВЦЭМ!$B$33:$B$776,H$47)+'СЕТ СН'!$G$11+СВЦЭМ!$D$10+'СЕТ СН'!$G$6-'СЕТ СН'!$G$23</f>
        <v>981.80727657000011</v>
      </c>
      <c r="I57" s="36">
        <f>SUMIFS(СВЦЭМ!$D$33:$D$776,СВЦЭМ!$A$33:$A$776,$A57,СВЦЭМ!$B$33:$B$776,I$47)+'СЕТ СН'!$G$11+СВЦЭМ!$D$10+'СЕТ СН'!$G$6-'СЕТ СН'!$G$23</f>
        <v>938.32296556999995</v>
      </c>
      <c r="J57" s="36">
        <f>SUMIFS(СВЦЭМ!$D$33:$D$776,СВЦЭМ!$A$33:$A$776,$A57,СВЦЭМ!$B$33:$B$776,J$47)+'СЕТ СН'!$G$11+СВЦЭМ!$D$10+'СЕТ СН'!$G$6-'СЕТ СН'!$G$23</f>
        <v>917.48108961000003</v>
      </c>
      <c r="K57" s="36">
        <f>SUMIFS(СВЦЭМ!$D$33:$D$776,СВЦЭМ!$A$33:$A$776,$A57,СВЦЭМ!$B$33:$B$776,K$47)+'СЕТ СН'!$G$11+СВЦЭМ!$D$10+'СЕТ СН'!$G$6-'СЕТ СН'!$G$23</f>
        <v>925.2946934900001</v>
      </c>
      <c r="L57" s="36">
        <f>SUMIFS(СВЦЭМ!$D$33:$D$776,СВЦЭМ!$A$33:$A$776,$A57,СВЦЭМ!$B$33:$B$776,L$47)+'СЕТ СН'!$G$11+СВЦЭМ!$D$10+'СЕТ СН'!$G$6-'СЕТ СН'!$G$23</f>
        <v>930.85899917999996</v>
      </c>
      <c r="M57" s="36">
        <f>SUMIFS(СВЦЭМ!$D$33:$D$776,СВЦЭМ!$A$33:$A$776,$A57,СВЦЭМ!$B$33:$B$776,M$47)+'СЕТ СН'!$G$11+СВЦЭМ!$D$10+'СЕТ СН'!$G$6-'СЕТ СН'!$G$23</f>
        <v>884.31947839000009</v>
      </c>
      <c r="N57" s="36">
        <f>SUMIFS(СВЦЭМ!$D$33:$D$776,СВЦЭМ!$A$33:$A$776,$A57,СВЦЭМ!$B$33:$B$776,N$47)+'СЕТ СН'!$G$11+СВЦЭМ!$D$10+'СЕТ СН'!$G$6-'СЕТ СН'!$G$23</f>
        <v>806.18168055000001</v>
      </c>
      <c r="O57" s="36">
        <f>SUMIFS(СВЦЭМ!$D$33:$D$776,СВЦЭМ!$A$33:$A$776,$A57,СВЦЭМ!$B$33:$B$776,O$47)+'СЕТ СН'!$G$11+СВЦЭМ!$D$10+'СЕТ СН'!$G$6-'СЕТ СН'!$G$23</f>
        <v>792.59174314999996</v>
      </c>
      <c r="P57" s="36">
        <f>SUMIFS(СВЦЭМ!$D$33:$D$776,СВЦЭМ!$A$33:$A$776,$A57,СВЦЭМ!$B$33:$B$776,P$47)+'СЕТ СН'!$G$11+СВЦЭМ!$D$10+'СЕТ СН'!$G$6-'СЕТ СН'!$G$23</f>
        <v>794.47353210999995</v>
      </c>
      <c r="Q57" s="36">
        <f>SUMIFS(СВЦЭМ!$D$33:$D$776,СВЦЭМ!$A$33:$A$776,$A57,СВЦЭМ!$B$33:$B$776,Q$47)+'СЕТ СН'!$G$11+СВЦЭМ!$D$10+'СЕТ СН'!$G$6-'СЕТ СН'!$G$23</f>
        <v>801.72092227999997</v>
      </c>
      <c r="R57" s="36">
        <f>SUMIFS(СВЦЭМ!$D$33:$D$776,СВЦЭМ!$A$33:$A$776,$A57,СВЦЭМ!$B$33:$B$776,R$47)+'СЕТ СН'!$G$11+СВЦЭМ!$D$10+'СЕТ СН'!$G$6-'СЕТ СН'!$G$23</f>
        <v>793.24946567999996</v>
      </c>
      <c r="S57" s="36">
        <f>SUMIFS(СВЦЭМ!$D$33:$D$776,СВЦЭМ!$A$33:$A$776,$A57,СВЦЭМ!$B$33:$B$776,S$47)+'СЕТ СН'!$G$11+СВЦЭМ!$D$10+'СЕТ СН'!$G$6-'СЕТ СН'!$G$23</f>
        <v>788.41258816999994</v>
      </c>
      <c r="T57" s="36">
        <f>SUMIFS(СВЦЭМ!$D$33:$D$776,СВЦЭМ!$A$33:$A$776,$A57,СВЦЭМ!$B$33:$B$776,T$47)+'СЕТ СН'!$G$11+СВЦЭМ!$D$10+'СЕТ СН'!$G$6-'СЕТ СН'!$G$23</f>
        <v>791.06520294999996</v>
      </c>
      <c r="U57" s="36">
        <f>SUMIFS(СВЦЭМ!$D$33:$D$776,СВЦЭМ!$A$33:$A$776,$A57,СВЦЭМ!$B$33:$B$776,U$47)+'СЕТ СН'!$G$11+СВЦЭМ!$D$10+'СЕТ СН'!$G$6-'СЕТ СН'!$G$23</f>
        <v>810.46651390000011</v>
      </c>
      <c r="V57" s="36">
        <f>SUMIFS(СВЦЭМ!$D$33:$D$776,СВЦЭМ!$A$33:$A$776,$A57,СВЦЭМ!$B$33:$B$776,V$47)+'СЕТ СН'!$G$11+СВЦЭМ!$D$10+'СЕТ СН'!$G$6-'СЕТ СН'!$G$23</f>
        <v>823.31725163999999</v>
      </c>
      <c r="W57" s="36">
        <f>SUMIFS(СВЦЭМ!$D$33:$D$776,СВЦЭМ!$A$33:$A$776,$A57,СВЦЭМ!$B$33:$B$776,W$47)+'СЕТ СН'!$G$11+СВЦЭМ!$D$10+'СЕТ СН'!$G$6-'СЕТ СН'!$G$23</f>
        <v>814.36253306000003</v>
      </c>
      <c r="X57" s="36">
        <f>SUMIFS(СВЦЭМ!$D$33:$D$776,СВЦЭМ!$A$33:$A$776,$A57,СВЦЭМ!$B$33:$B$776,X$47)+'СЕТ СН'!$G$11+СВЦЭМ!$D$10+'СЕТ СН'!$G$6-'СЕТ СН'!$G$23</f>
        <v>828.17658940000001</v>
      </c>
      <c r="Y57" s="36">
        <f>SUMIFS(СВЦЭМ!$D$33:$D$776,СВЦЭМ!$A$33:$A$776,$A57,СВЦЭМ!$B$33:$B$776,Y$47)+'СЕТ СН'!$G$11+СВЦЭМ!$D$10+'СЕТ СН'!$G$6-'СЕТ СН'!$G$23</f>
        <v>914.7610454600001</v>
      </c>
    </row>
    <row r="58" spans="1:25" ht="15.75" x14ac:dyDescent="0.2">
      <c r="A58" s="35">
        <f t="shared" si="1"/>
        <v>44085</v>
      </c>
      <c r="B58" s="36">
        <f>SUMIFS(СВЦЭМ!$D$33:$D$776,СВЦЭМ!$A$33:$A$776,$A58,СВЦЭМ!$B$33:$B$776,B$47)+'СЕТ СН'!$G$11+СВЦЭМ!$D$10+'СЕТ СН'!$G$6-'СЕТ СН'!$G$23</f>
        <v>975.31131079000011</v>
      </c>
      <c r="C58" s="36">
        <f>SUMIFS(СВЦЭМ!$D$33:$D$776,СВЦЭМ!$A$33:$A$776,$A58,СВЦЭМ!$B$33:$B$776,C$47)+'СЕТ СН'!$G$11+СВЦЭМ!$D$10+'СЕТ СН'!$G$6-'СЕТ СН'!$G$23</f>
        <v>995.9963017</v>
      </c>
      <c r="D58" s="36">
        <f>SUMIFS(СВЦЭМ!$D$33:$D$776,СВЦЭМ!$A$33:$A$776,$A58,СВЦЭМ!$B$33:$B$776,D$47)+'СЕТ СН'!$G$11+СВЦЭМ!$D$10+'СЕТ СН'!$G$6-'СЕТ СН'!$G$23</f>
        <v>1009.14094737</v>
      </c>
      <c r="E58" s="36">
        <f>SUMIFS(СВЦЭМ!$D$33:$D$776,СВЦЭМ!$A$33:$A$776,$A58,СВЦЭМ!$B$33:$B$776,E$47)+'СЕТ СН'!$G$11+СВЦЭМ!$D$10+'СЕТ СН'!$G$6-'СЕТ СН'!$G$23</f>
        <v>1033.04539318</v>
      </c>
      <c r="F58" s="36">
        <f>SUMIFS(СВЦЭМ!$D$33:$D$776,СВЦЭМ!$A$33:$A$776,$A58,СВЦЭМ!$B$33:$B$776,F$47)+'СЕТ СН'!$G$11+СВЦЭМ!$D$10+'СЕТ СН'!$G$6-'СЕТ СН'!$G$23</f>
        <v>1037.46856226</v>
      </c>
      <c r="G58" s="36">
        <f>SUMIFS(СВЦЭМ!$D$33:$D$776,СВЦЭМ!$A$33:$A$776,$A58,СВЦЭМ!$B$33:$B$776,G$47)+'СЕТ СН'!$G$11+СВЦЭМ!$D$10+'СЕТ СН'!$G$6-'СЕТ СН'!$G$23</f>
        <v>1020.1141063800001</v>
      </c>
      <c r="H58" s="36">
        <f>SUMIFS(СВЦЭМ!$D$33:$D$776,СВЦЭМ!$A$33:$A$776,$A58,СВЦЭМ!$B$33:$B$776,H$47)+'СЕТ СН'!$G$11+СВЦЭМ!$D$10+'СЕТ СН'!$G$6-'СЕТ СН'!$G$23</f>
        <v>968.94990522000012</v>
      </c>
      <c r="I58" s="36">
        <f>SUMIFS(СВЦЭМ!$D$33:$D$776,СВЦЭМ!$A$33:$A$776,$A58,СВЦЭМ!$B$33:$B$776,I$47)+'СЕТ СН'!$G$11+СВЦЭМ!$D$10+'СЕТ СН'!$G$6-'СЕТ СН'!$G$23</f>
        <v>914.33706015999996</v>
      </c>
      <c r="J58" s="36">
        <f>SUMIFS(СВЦЭМ!$D$33:$D$776,СВЦЭМ!$A$33:$A$776,$A58,СВЦЭМ!$B$33:$B$776,J$47)+'СЕТ СН'!$G$11+СВЦЭМ!$D$10+'СЕТ СН'!$G$6-'СЕТ СН'!$G$23</f>
        <v>876.37733954000009</v>
      </c>
      <c r="K58" s="36">
        <f>SUMIFS(СВЦЭМ!$D$33:$D$776,СВЦЭМ!$A$33:$A$776,$A58,СВЦЭМ!$B$33:$B$776,K$47)+'СЕТ СН'!$G$11+СВЦЭМ!$D$10+'СЕТ СН'!$G$6-'СЕТ СН'!$G$23</f>
        <v>869.97282315000007</v>
      </c>
      <c r="L58" s="36">
        <f>SUMIFS(СВЦЭМ!$D$33:$D$776,СВЦЭМ!$A$33:$A$776,$A58,СВЦЭМ!$B$33:$B$776,L$47)+'СЕТ СН'!$G$11+СВЦЭМ!$D$10+'СЕТ СН'!$G$6-'СЕТ СН'!$G$23</f>
        <v>902.76030160000005</v>
      </c>
      <c r="M58" s="36">
        <f>SUMIFS(СВЦЭМ!$D$33:$D$776,СВЦЭМ!$A$33:$A$776,$A58,СВЦЭМ!$B$33:$B$776,M$47)+'СЕТ СН'!$G$11+СВЦЭМ!$D$10+'СЕТ СН'!$G$6-'СЕТ СН'!$G$23</f>
        <v>862.8854842400001</v>
      </c>
      <c r="N58" s="36">
        <f>SUMIFS(СВЦЭМ!$D$33:$D$776,СВЦЭМ!$A$33:$A$776,$A58,СВЦЭМ!$B$33:$B$776,N$47)+'СЕТ СН'!$G$11+СВЦЭМ!$D$10+'СЕТ СН'!$G$6-'СЕТ СН'!$G$23</f>
        <v>814.69251596000004</v>
      </c>
      <c r="O58" s="36">
        <f>SUMIFS(СВЦЭМ!$D$33:$D$776,СВЦЭМ!$A$33:$A$776,$A58,СВЦЭМ!$B$33:$B$776,O$47)+'СЕТ СН'!$G$11+СВЦЭМ!$D$10+'СЕТ СН'!$G$6-'СЕТ СН'!$G$23</f>
        <v>795.55195787000002</v>
      </c>
      <c r="P58" s="36">
        <f>SUMIFS(СВЦЭМ!$D$33:$D$776,СВЦЭМ!$A$33:$A$776,$A58,СВЦЭМ!$B$33:$B$776,P$47)+'СЕТ СН'!$G$11+СВЦЭМ!$D$10+'СЕТ СН'!$G$6-'СЕТ СН'!$G$23</f>
        <v>792.63485779000007</v>
      </c>
      <c r="Q58" s="36">
        <f>SUMIFS(СВЦЭМ!$D$33:$D$776,СВЦЭМ!$A$33:$A$776,$A58,СВЦЭМ!$B$33:$B$776,Q$47)+'СЕТ СН'!$G$11+СВЦЭМ!$D$10+'СЕТ СН'!$G$6-'СЕТ СН'!$G$23</f>
        <v>790.9795438000001</v>
      </c>
      <c r="R58" s="36">
        <f>SUMIFS(СВЦЭМ!$D$33:$D$776,СВЦЭМ!$A$33:$A$776,$A58,СВЦЭМ!$B$33:$B$776,R$47)+'СЕТ СН'!$G$11+СВЦЭМ!$D$10+'СЕТ СН'!$G$6-'СЕТ СН'!$G$23</f>
        <v>784.56901934999996</v>
      </c>
      <c r="S58" s="36">
        <f>SUMIFS(СВЦЭМ!$D$33:$D$776,СВЦЭМ!$A$33:$A$776,$A58,СВЦЭМ!$B$33:$B$776,S$47)+'СЕТ СН'!$G$11+СВЦЭМ!$D$10+'СЕТ СН'!$G$6-'СЕТ СН'!$G$23</f>
        <v>784.54020381999999</v>
      </c>
      <c r="T58" s="36">
        <f>SUMIFS(СВЦЭМ!$D$33:$D$776,СВЦЭМ!$A$33:$A$776,$A58,СВЦЭМ!$B$33:$B$776,T$47)+'СЕТ СН'!$G$11+СВЦЭМ!$D$10+'СЕТ СН'!$G$6-'СЕТ СН'!$G$23</f>
        <v>778.95060927999998</v>
      </c>
      <c r="U58" s="36">
        <f>SUMIFS(СВЦЭМ!$D$33:$D$776,СВЦЭМ!$A$33:$A$776,$A58,СВЦЭМ!$B$33:$B$776,U$47)+'СЕТ СН'!$G$11+СВЦЭМ!$D$10+'СЕТ СН'!$G$6-'СЕТ СН'!$G$23</f>
        <v>785.02687766000008</v>
      </c>
      <c r="V58" s="36">
        <f>SUMIFS(СВЦЭМ!$D$33:$D$776,СВЦЭМ!$A$33:$A$776,$A58,СВЦЭМ!$B$33:$B$776,V$47)+'СЕТ СН'!$G$11+СВЦЭМ!$D$10+'СЕТ СН'!$G$6-'СЕТ СН'!$G$23</f>
        <v>799.83101866000015</v>
      </c>
      <c r="W58" s="36">
        <f>SUMIFS(СВЦЭМ!$D$33:$D$776,СВЦЭМ!$A$33:$A$776,$A58,СВЦЭМ!$B$33:$B$776,W$47)+'СЕТ СН'!$G$11+СВЦЭМ!$D$10+'СЕТ СН'!$G$6-'СЕТ СН'!$G$23</f>
        <v>794.39638405999995</v>
      </c>
      <c r="X58" s="36">
        <f>SUMIFS(СВЦЭМ!$D$33:$D$776,СВЦЭМ!$A$33:$A$776,$A58,СВЦЭМ!$B$33:$B$776,X$47)+'СЕТ СН'!$G$11+СВЦЭМ!$D$10+'СЕТ СН'!$G$6-'СЕТ СН'!$G$23</f>
        <v>797.99541279000005</v>
      </c>
      <c r="Y58" s="36">
        <f>SUMIFS(СВЦЭМ!$D$33:$D$776,СВЦЭМ!$A$33:$A$776,$A58,СВЦЭМ!$B$33:$B$776,Y$47)+'СЕТ СН'!$G$11+СВЦЭМ!$D$10+'СЕТ СН'!$G$6-'СЕТ СН'!$G$23</f>
        <v>840.61219516999995</v>
      </c>
    </row>
    <row r="59" spans="1:25" ht="15.75" x14ac:dyDescent="0.2">
      <c r="A59" s="35">
        <f t="shared" si="1"/>
        <v>44086</v>
      </c>
      <c r="B59" s="36">
        <f>SUMIFS(СВЦЭМ!$D$33:$D$776,СВЦЭМ!$A$33:$A$776,$A59,СВЦЭМ!$B$33:$B$776,B$47)+'СЕТ СН'!$G$11+СВЦЭМ!$D$10+'СЕТ СН'!$G$6-'СЕТ СН'!$G$23</f>
        <v>947.28382980000015</v>
      </c>
      <c r="C59" s="36">
        <f>SUMIFS(СВЦЭМ!$D$33:$D$776,СВЦЭМ!$A$33:$A$776,$A59,СВЦЭМ!$B$33:$B$776,C$47)+'СЕТ СН'!$G$11+СВЦЭМ!$D$10+'СЕТ СН'!$G$6-'СЕТ СН'!$G$23</f>
        <v>985.64623585000004</v>
      </c>
      <c r="D59" s="36">
        <f>SUMIFS(СВЦЭМ!$D$33:$D$776,СВЦЭМ!$A$33:$A$776,$A59,СВЦЭМ!$B$33:$B$776,D$47)+'СЕТ СН'!$G$11+СВЦЭМ!$D$10+'СЕТ СН'!$G$6-'СЕТ СН'!$G$23</f>
        <v>1003.9584024600001</v>
      </c>
      <c r="E59" s="36">
        <f>SUMIFS(СВЦЭМ!$D$33:$D$776,СВЦЭМ!$A$33:$A$776,$A59,СВЦЭМ!$B$33:$B$776,E$47)+'СЕТ СН'!$G$11+СВЦЭМ!$D$10+'СЕТ СН'!$G$6-'СЕТ СН'!$G$23</f>
        <v>1026.2432173900002</v>
      </c>
      <c r="F59" s="36">
        <f>SUMIFS(СВЦЭМ!$D$33:$D$776,СВЦЭМ!$A$33:$A$776,$A59,СВЦЭМ!$B$33:$B$776,F$47)+'СЕТ СН'!$G$11+СВЦЭМ!$D$10+'СЕТ СН'!$G$6-'СЕТ СН'!$G$23</f>
        <v>1039.84676425</v>
      </c>
      <c r="G59" s="36">
        <f>SUMIFS(СВЦЭМ!$D$33:$D$776,СВЦЭМ!$A$33:$A$776,$A59,СВЦЭМ!$B$33:$B$776,G$47)+'СЕТ СН'!$G$11+СВЦЭМ!$D$10+'СЕТ СН'!$G$6-'СЕТ СН'!$G$23</f>
        <v>1028.19386717</v>
      </c>
      <c r="H59" s="36">
        <f>SUMIFS(СВЦЭМ!$D$33:$D$776,СВЦЭМ!$A$33:$A$776,$A59,СВЦЭМ!$B$33:$B$776,H$47)+'СЕТ СН'!$G$11+СВЦЭМ!$D$10+'СЕТ СН'!$G$6-'СЕТ СН'!$G$23</f>
        <v>990.50785999999994</v>
      </c>
      <c r="I59" s="36">
        <f>SUMIFS(СВЦЭМ!$D$33:$D$776,СВЦЭМ!$A$33:$A$776,$A59,СВЦЭМ!$B$33:$B$776,I$47)+'СЕТ СН'!$G$11+СВЦЭМ!$D$10+'СЕТ СН'!$G$6-'СЕТ СН'!$G$23</f>
        <v>953.00346078000007</v>
      </c>
      <c r="J59" s="36">
        <f>SUMIFS(СВЦЭМ!$D$33:$D$776,СВЦЭМ!$A$33:$A$776,$A59,СВЦЭМ!$B$33:$B$776,J$47)+'СЕТ СН'!$G$11+СВЦЭМ!$D$10+'СЕТ СН'!$G$6-'СЕТ СН'!$G$23</f>
        <v>907.67408808999994</v>
      </c>
      <c r="K59" s="36">
        <f>SUMIFS(СВЦЭМ!$D$33:$D$776,СВЦЭМ!$A$33:$A$776,$A59,СВЦЭМ!$B$33:$B$776,K$47)+'СЕТ СН'!$G$11+СВЦЭМ!$D$10+'СЕТ СН'!$G$6-'СЕТ СН'!$G$23</f>
        <v>882.52904434000015</v>
      </c>
      <c r="L59" s="36">
        <f>SUMIFS(СВЦЭМ!$D$33:$D$776,СВЦЭМ!$A$33:$A$776,$A59,СВЦЭМ!$B$33:$B$776,L$47)+'СЕТ СН'!$G$11+СВЦЭМ!$D$10+'СЕТ СН'!$G$6-'СЕТ СН'!$G$23</f>
        <v>863.06353725999998</v>
      </c>
      <c r="M59" s="36">
        <f>SUMIFS(СВЦЭМ!$D$33:$D$776,СВЦЭМ!$A$33:$A$776,$A59,СВЦЭМ!$B$33:$B$776,M$47)+'СЕТ СН'!$G$11+СВЦЭМ!$D$10+'СЕТ СН'!$G$6-'СЕТ СН'!$G$23</f>
        <v>821.8995752400001</v>
      </c>
      <c r="N59" s="36">
        <f>SUMIFS(СВЦЭМ!$D$33:$D$776,СВЦЭМ!$A$33:$A$776,$A59,СВЦЭМ!$B$33:$B$776,N$47)+'СЕТ СН'!$G$11+СВЦЭМ!$D$10+'СЕТ СН'!$G$6-'СЕТ СН'!$G$23</f>
        <v>793.38870677</v>
      </c>
      <c r="O59" s="36">
        <f>SUMIFS(СВЦЭМ!$D$33:$D$776,СВЦЭМ!$A$33:$A$776,$A59,СВЦЭМ!$B$33:$B$776,O$47)+'СЕТ СН'!$G$11+СВЦЭМ!$D$10+'СЕТ СН'!$G$6-'СЕТ СН'!$G$23</f>
        <v>794.87270361000014</v>
      </c>
      <c r="P59" s="36">
        <f>SUMIFS(СВЦЭМ!$D$33:$D$776,СВЦЭМ!$A$33:$A$776,$A59,СВЦЭМ!$B$33:$B$776,P$47)+'СЕТ СН'!$G$11+СВЦЭМ!$D$10+'СЕТ СН'!$G$6-'СЕТ СН'!$G$23</f>
        <v>785.98227038000005</v>
      </c>
      <c r="Q59" s="36">
        <f>SUMIFS(СВЦЭМ!$D$33:$D$776,СВЦЭМ!$A$33:$A$776,$A59,СВЦЭМ!$B$33:$B$776,Q$47)+'СЕТ СН'!$G$11+СВЦЭМ!$D$10+'СЕТ СН'!$G$6-'СЕТ СН'!$G$23</f>
        <v>785.19773366000004</v>
      </c>
      <c r="R59" s="36">
        <f>SUMIFS(СВЦЭМ!$D$33:$D$776,СВЦЭМ!$A$33:$A$776,$A59,СВЦЭМ!$B$33:$B$776,R$47)+'СЕТ СН'!$G$11+СВЦЭМ!$D$10+'СЕТ СН'!$G$6-'СЕТ СН'!$G$23</f>
        <v>775.7217017800001</v>
      </c>
      <c r="S59" s="36">
        <f>SUMIFS(СВЦЭМ!$D$33:$D$776,СВЦЭМ!$A$33:$A$776,$A59,СВЦЭМ!$B$33:$B$776,S$47)+'СЕТ СН'!$G$11+СВЦЭМ!$D$10+'СЕТ СН'!$G$6-'СЕТ СН'!$G$23</f>
        <v>781.57381667999994</v>
      </c>
      <c r="T59" s="36">
        <f>SUMIFS(СВЦЭМ!$D$33:$D$776,СВЦЭМ!$A$33:$A$776,$A59,СВЦЭМ!$B$33:$B$776,T$47)+'СЕТ СН'!$G$11+СВЦЭМ!$D$10+'СЕТ СН'!$G$6-'СЕТ СН'!$G$23</f>
        <v>785.90307005</v>
      </c>
      <c r="U59" s="36">
        <f>SUMIFS(СВЦЭМ!$D$33:$D$776,СВЦЭМ!$A$33:$A$776,$A59,СВЦЭМ!$B$33:$B$776,U$47)+'СЕТ СН'!$G$11+СВЦЭМ!$D$10+'СЕТ СН'!$G$6-'СЕТ СН'!$G$23</f>
        <v>794.92090544000007</v>
      </c>
      <c r="V59" s="36">
        <f>SUMIFS(СВЦЭМ!$D$33:$D$776,СВЦЭМ!$A$33:$A$776,$A59,СВЦЭМ!$B$33:$B$776,V$47)+'СЕТ СН'!$G$11+СВЦЭМ!$D$10+'СЕТ СН'!$G$6-'СЕТ СН'!$G$23</f>
        <v>809.49449077999998</v>
      </c>
      <c r="W59" s="36">
        <f>SUMIFS(СВЦЭМ!$D$33:$D$776,СВЦЭМ!$A$33:$A$776,$A59,СВЦЭМ!$B$33:$B$776,W$47)+'СЕТ СН'!$G$11+СВЦЭМ!$D$10+'СЕТ СН'!$G$6-'СЕТ СН'!$G$23</f>
        <v>806.04106165999997</v>
      </c>
      <c r="X59" s="36">
        <f>SUMIFS(СВЦЭМ!$D$33:$D$776,СВЦЭМ!$A$33:$A$776,$A59,СВЦЭМ!$B$33:$B$776,X$47)+'СЕТ СН'!$G$11+СВЦЭМ!$D$10+'СЕТ СН'!$G$6-'СЕТ СН'!$G$23</f>
        <v>757.85205477</v>
      </c>
      <c r="Y59" s="36">
        <f>SUMIFS(СВЦЭМ!$D$33:$D$776,СВЦЭМ!$A$33:$A$776,$A59,СВЦЭМ!$B$33:$B$776,Y$47)+'СЕТ СН'!$G$11+СВЦЭМ!$D$10+'СЕТ СН'!$G$6-'СЕТ СН'!$G$23</f>
        <v>820.74413713000013</v>
      </c>
    </row>
    <row r="60" spans="1:25" ht="15.75" x14ac:dyDescent="0.2">
      <c r="A60" s="35">
        <f t="shared" si="1"/>
        <v>44087</v>
      </c>
      <c r="B60" s="36">
        <f>SUMIFS(СВЦЭМ!$D$33:$D$776,СВЦЭМ!$A$33:$A$776,$A60,СВЦЭМ!$B$33:$B$776,B$47)+'СЕТ СН'!$G$11+СВЦЭМ!$D$10+'СЕТ СН'!$G$6-'СЕТ СН'!$G$23</f>
        <v>911.30734858000005</v>
      </c>
      <c r="C60" s="36">
        <f>SUMIFS(СВЦЭМ!$D$33:$D$776,СВЦЭМ!$A$33:$A$776,$A60,СВЦЭМ!$B$33:$B$776,C$47)+'СЕТ СН'!$G$11+СВЦЭМ!$D$10+'СЕТ СН'!$G$6-'СЕТ СН'!$G$23</f>
        <v>932.97718841000005</v>
      </c>
      <c r="D60" s="36">
        <f>SUMIFS(СВЦЭМ!$D$33:$D$776,СВЦЭМ!$A$33:$A$776,$A60,СВЦЭМ!$B$33:$B$776,D$47)+'СЕТ СН'!$G$11+СВЦЭМ!$D$10+'СЕТ СН'!$G$6-'СЕТ СН'!$G$23</f>
        <v>952.45151117</v>
      </c>
      <c r="E60" s="36">
        <f>SUMIFS(СВЦЭМ!$D$33:$D$776,СВЦЭМ!$A$33:$A$776,$A60,СВЦЭМ!$B$33:$B$776,E$47)+'СЕТ СН'!$G$11+СВЦЭМ!$D$10+'СЕТ СН'!$G$6-'СЕТ СН'!$G$23</f>
        <v>962.82434430000012</v>
      </c>
      <c r="F60" s="36">
        <f>SUMIFS(СВЦЭМ!$D$33:$D$776,СВЦЭМ!$A$33:$A$776,$A60,СВЦЭМ!$B$33:$B$776,F$47)+'СЕТ СН'!$G$11+СВЦЭМ!$D$10+'СЕТ СН'!$G$6-'СЕТ СН'!$G$23</f>
        <v>969.28636557999994</v>
      </c>
      <c r="G60" s="36">
        <f>SUMIFS(СВЦЭМ!$D$33:$D$776,СВЦЭМ!$A$33:$A$776,$A60,СВЦЭМ!$B$33:$B$776,G$47)+'СЕТ СН'!$G$11+СВЦЭМ!$D$10+'СЕТ СН'!$G$6-'СЕТ СН'!$G$23</f>
        <v>960.00867218000008</v>
      </c>
      <c r="H60" s="36">
        <f>SUMIFS(СВЦЭМ!$D$33:$D$776,СВЦЭМ!$A$33:$A$776,$A60,СВЦЭМ!$B$33:$B$776,H$47)+'СЕТ СН'!$G$11+СВЦЭМ!$D$10+'СЕТ СН'!$G$6-'СЕТ СН'!$G$23</f>
        <v>953.39846624999996</v>
      </c>
      <c r="I60" s="36">
        <f>SUMIFS(СВЦЭМ!$D$33:$D$776,СВЦЭМ!$A$33:$A$776,$A60,СВЦЭМ!$B$33:$B$776,I$47)+'СЕТ СН'!$G$11+СВЦЭМ!$D$10+'СЕТ СН'!$G$6-'СЕТ СН'!$G$23</f>
        <v>926.44850382000004</v>
      </c>
      <c r="J60" s="36">
        <f>SUMIFS(СВЦЭМ!$D$33:$D$776,СВЦЭМ!$A$33:$A$776,$A60,СВЦЭМ!$B$33:$B$776,J$47)+'СЕТ СН'!$G$11+СВЦЭМ!$D$10+'СЕТ СН'!$G$6-'СЕТ СН'!$G$23</f>
        <v>878.54973769000003</v>
      </c>
      <c r="K60" s="36">
        <f>SUMIFS(СВЦЭМ!$D$33:$D$776,СВЦЭМ!$A$33:$A$776,$A60,СВЦЭМ!$B$33:$B$776,K$47)+'СЕТ СН'!$G$11+СВЦЭМ!$D$10+'СЕТ СН'!$G$6-'СЕТ СН'!$G$23</f>
        <v>835.87497641999994</v>
      </c>
      <c r="L60" s="36">
        <f>SUMIFS(СВЦЭМ!$D$33:$D$776,СВЦЭМ!$A$33:$A$776,$A60,СВЦЭМ!$B$33:$B$776,L$47)+'СЕТ СН'!$G$11+СВЦЭМ!$D$10+'СЕТ СН'!$G$6-'СЕТ СН'!$G$23</f>
        <v>817.07621337</v>
      </c>
      <c r="M60" s="36">
        <f>SUMIFS(СВЦЭМ!$D$33:$D$776,СВЦЭМ!$A$33:$A$776,$A60,СВЦЭМ!$B$33:$B$776,M$47)+'СЕТ СН'!$G$11+СВЦЭМ!$D$10+'СЕТ СН'!$G$6-'СЕТ СН'!$G$23</f>
        <v>769.96155943999997</v>
      </c>
      <c r="N60" s="36">
        <f>SUMIFS(СВЦЭМ!$D$33:$D$776,СВЦЭМ!$A$33:$A$776,$A60,СВЦЭМ!$B$33:$B$776,N$47)+'СЕТ СН'!$G$11+СВЦЭМ!$D$10+'СЕТ СН'!$G$6-'СЕТ СН'!$G$23</f>
        <v>729.51654148000011</v>
      </c>
      <c r="O60" s="36">
        <f>SUMIFS(СВЦЭМ!$D$33:$D$776,СВЦЭМ!$A$33:$A$776,$A60,СВЦЭМ!$B$33:$B$776,O$47)+'СЕТ СН'!$G$11+СВЦЭМ!$D$10+'СЕТ СН'!$G$6-'СЕТ СН'!$G$23</f>
        <v>728.74965823000002</v>
      </c>
      <c r="P60" s="36">
        <f>SUMIFS(СВЦЭМ!$D$33:$D$776,СВЦЭМ!$A$33:$A$776,$A60,СВЦЭМ!$B$33:$B$776,P$47)+'СЕТ СН'!$G$11+СВЦЭМ!$D$10+'СЕТ СН'!$G$6-'СЕТ СН'!$G$23</f>
        <v>720.00656279999998</v>
      </c>
      <c r="Q60" s="36">
        <f>SUMIFS(СВЦЭМ!$D$33:$D$776,СВЦЭМ!$A$33:$A$776,$A60,СВЦЭМ!$B$33:$B$776,Q$47)+'СЕТ СН'!$G$11+СВЦЭМ!$D$10+'СЕТ СН'!$G$6-'СЕТ СН'!$G$23</f>
        <v>719.44792757000005</v>
      </c>
      <c r="R60" s="36">
        <f>SUMIFS(СВЦЭМ!$D$33:$D$776,СВЦЭМ!$A$33:$A$776,$A60,СВЦЭМ!$B$33:$B$776,R$47)+'СЕТ СН'!$G$11+СВЦЭМ!$D$10+'СЕТ СН'!$G$6-'СЕТ СН'!$G$23</f>
        <v>718.01143481000008</v>
      </c>
      <c r="S60" s="36">
        <f>SUMIFS(СВЦЭМ!$D$33:$D$776,СВЦЭМ!$A$33:$A$776,$A60,СВЦЭМ!$B$33:$B$776,S$47)+'СЕТ СН'!$G$11+СВЦЭМ!$D$10+'СЕТ СН'!$G$6-'СЕТ СН'!$G$23</f>
        <v>727.89533090999998</v>
      </c>
      <c r="T60" s="36">
        <f>SUMIFS(СВЦЭМ!$D$33:$D$776,СВЦЭМ!$A$33:$A$776,$A60,СВЦЭМ!$B$33:$B$776,T$47)+'СЕТ СН'!$G$11+СВЦЭМ!$D$10+'СЕТ СН'!$G$6-'СЕТ СН'!$G$23</f>
        <v>732.57644331000006</v>
      </c>
      <c r="U60" s="36">
        <f>SUMIFS(СВЦЭМ!$D$33:$D$776,СВЦЭМ!$A$33:$A$776,$A60,СВЦЭМ!$B$33:$B$776,U$47)+'СЕТ СН'!$G$11+СВЦЭМ!$D$10+'СЕТ СН'!$G$6-'СЕТ СН'!$G$23</f>
        <v>744.17474007999999</v>
      </c>
      <c r="V60" s="36">
        <f>SUMIFS(СВЦЭМ!$D$33:$D$776,СВЦЭМ!$A$33:$A$776,$A60,СВЦЭМ!$B$33:$B$776,V$47)+'СЕТ СН'!$G$11+СВЦЭМ!$D$10+'СЕТ СН'!$G$6-'СЕТ СН'!$G$23</f>
        <v>765.17126022000002</v>
      </c>
      <c r="W60" s="36">
        <f>SUMIFS(СВЦЭМ!$D$33:$D$776,СВЦЭМ!$A$33:$A$776,$A60,СВЦЭМ!$B$33:$B$776,W$47)+'СЕТ СН'!$G$11+СВЦЭМ!$D$10+'СЕТ СН'!$G$6-'СЕТ СН'!$G$23</f>
        <v>760.66680163000001</v>
      </c>
      <c r="X60" s="36">
        <f>SUMIFS(СВЦЭМ!$D$33:$D$776,СВЦЭМ!$A$33:$A$776,$A60,СВЦЭМ!$B$33:$B$776,X$47)+'СЕТ СН'!$G$11+СВЦЭМ!$D$10+'СЕТ СН'!$G$6-'СЕТ СН'!$G$23</f>
        <v>738.29280239000013</v>
      </c>
      <c r="Y60" s="36">
        <f>SUMIFS(СВЦЭМ!$D$33:$D$776,СВЦЭМ!$A$33:$A$776,$A60,СВЦЭМ!$B$33:$B$776,Y$47)+'СЕТ СН'!$G$11+СВЦЭМ!$D$10+'СЕТ СН'!$G$6-'СЕТ СН'!$G$23</f>
        <v>817.65737951999995</v>
      </c>
    </row>
    <row r="61" spans="1:25" ht="15.75" x14ac:dyDescent="0.2">
      <c r="A61" s="35">
        <f t="shared" si="1"/>
        <v>44088</v>
      </c>
      <c r="B61" s="36">
        <f>SUMIFS(СВЦЭМ!$D$33:$D$776,СВЦЭМ!$A$33:$A$776,$A61,СВЦЭМ!$B$33:$B$776,B$47)+'СЕТ СН'!$G$11+СВЦЭМ!$D$10+'СЕТ СН'!$G$6-'СЕТ СН'!$G$23</f>
        <v>912.22037048000016</v>
      </c>
      <c r="C61" s="36">
        <f>SUMIFS(СВЦЭМ!$D$33:$D$776,СВЦЭМ!$A$33:$A$776,$A61,СВЦЭМ!$B$33:$B$776,C$47)+'СЕТ СН'!$G$11+СВЦЭМ!$D$10+'СЕТ СН'!$G$6-'СЕТ СН'!$G$23</f>
        <v>951.50687252000012</v>
      </c>
      <c r="D61" s="36">
        <f>SUMIFS(СВЦЭМ!$D$33:$D$776,СВЦЭМ!$A$33:$A$776,$A61,СВЦЭМ!$B$33:$B$776,D$47)+'СЕТ СН'!$G$11+СВЦЭМ!$D$10+'СЕТ СН'!$G$6-'СЕТ СН'!$G$23</f>
        <v>957.32272230000012</v>
      </c>
      <c r="E61" s="36">
        <f>SUMIFS(СВЦЭМ!$D$33:$D$776,СВЦЭМ!$A$33:$A$776,$A61,СВЦЭМ!$B$33:$B$776,E$47)+'СЕТ СН'!$G$11+СВЦЭМ!$D$10+'СЕТ СН'!$G$6-'СЕТ СН'!$G$23</f>
        <v>955.87303098999996</v>
      </c>
      <c r="F61" s="36">
        <f>SUMIFS(СВЦЭМ!$D$33:$D$776,СВЦЭМ!$A$33:$A$776,$A61,СВЦЭМ!$B$33:$B$776,F$47)+'СЕТ СН'!$G$11+СВЦЭМ!$D$10+'СЕТ СН'!$G$6-'СЕТ СН'!$G$23</f>
        <v>954.97608136000008</v>
      </c>
      <c r="G61" s="36">
        <f>SUMIFS(СВЦЭМ!$D$33:$D$776,СВЦЭМ!$A$33:$A$776,$A61,СВЦЭМ!$B$33:$B$776,G$47)+'СЕТ СН'!$G$11+СВЦЭМ!$D$10+'СЕТ СН'!$G$6-'СЕТ СН'!$G$23</f>
        <v>958.66090847999999</v>
      </c>
      <c r="H61" s="36">
        <f>SUMIFS(СВЦЭМ!$D$33:$D$776,СВЦЭМ!$A$33:$A$776,$A61,СВЦЭМ!$B$33:$B$776,H$47)+'СЕТ СН'!$G$11+СВЦЭМ!$D$10+'СЕТ СН'!$G$6-'СЕТ СН'!$G$23</f>
        <v>997.94708357000013</v>
      </c>
      <c r="I61" s="36">
        <f>SUMIFS(СВЦЭМ!$D$33:$D$776,СВЦЭМ!$A$33:$A$776,$A61,СВЦЭМ!$B$33:$B$776,I$47)+'СЕТ СН'!$G$11+СВЦЭМ!$D$10+'СЕТ СН'!$G$6-'СЕТ СН'!$G$23</f>
        <v>978.4109917400001</v>
      </c>
      <c r="J61" s="36">
        <f>SUMIFS(СВЦЭМ!$D$33:$D$776,СВЦЭМ!$A$33:$A$776,$A61,СВЦЭМ!$B$33:$B$776,J$47)+'СЕТ СН'!$G$11+СВЦЭМ!$D$10+'СЕТ СН'!$G$6-'СЕТ СН'!$G$23</f>
        <v>936.04086071000006</v>
      </c>
      <c r="K61" s="36">
        <f>SUMIFS(СВЦЭМ!$D$33:$D$776,СВЦЭМ!$A$33:$A$776,$A61,СВЦЭМ!$B$33:$B$776,K$47)+'СЕТ СН'!$G$11+СВЦЭМ!$D$10+'СЕТ СН'!$G$6-'СЕТ СН'!$G$23</f>
        <v>908.19905584000003</v>
      </c>
      <c r="L61" s="36">
        <f>SUMIFS(СВЦЭМ!$D$33:$D$776,СВЦЭМ!$A$33:$A$776,$A61,СВЦЭМ!$B$33:$B$776,L$47)+'СЕТ СН'!$G$11+СВЦЭМ!$D$10+'СЕТ СН'!$G$6-'СЕТ СН'!$G$23</f>
        <v>896.11150231000011</v>
      </c>
      <c r="M61" s="36">
        <f>SUMIFS(СВЦЭМ!$D$33:$D$776,СВЦЭМ!$A$33:$A$776,$A61,СВЦЭМ!$B$33:$B$776,M$47)+'СЕТ СН'!$G$11+СВЦЭМ!$D$10+'СЕТ СН'!$G$6-'СЕТ СН'!$G$23</f>
        <v>838.25381225000001</v>
      </c>
      <c r="N61" s="36">
        <f>SUMIFS(СВЦЭМ!$D$33:$D$776,СВЦЭМ!$A$33:$A$776,$A61,СВЦЭМ!$B$33:$B$776,N$47)+'СЕТ СН'!$G$11+СВЦЭМ!$D$10+'СЕТ СН'!$G$6-'СЕТ СН'!$G$23</f>
        <v>792.28144382999994</v>
      </c>
      <c r="O61" s="36">
        <f>SUMIFS(СВЦЭМ!$D$33:$D$776,СВЦЭМ!$A$33:$A$776,$A61,СВЦЭМ!$B$33:$B$776,O$47)+'СЕТ СН'!$G$11+СВЦЭМ!$D$10+'СЕТ СН'!$G$6-'СЕТ СН'!$G$23</f>
        <v>788.33544166000001</v>
      </c>
      <c r="P61" s="36">
        <f>SUMIFS(СВЦЭМ!$D$33:$D$776,СВЦЭМ!$A$33:$A$776,$A61,СВЦЭМ!$B$33:$B$776,P$47)+'СЕТ СН'!$G$11+СВЦЭМ!$D$10+'СЕТ СН'!$G$6-'СЕТ СН'!$G$23</f>
        <v>791.35899155000016</v>
      </c>
      <c r="Q61" s="36">
        <f>SUMIFS(СВЦЭМ!$D$33:$D$776,СВЦЭМ!$A$33:$A$776,$A61,СВЦЭМ!$B$33:$B$776,Q$47)+'СЕТ СН'!$G$11+СВЦЭМ!$D$10+'СЕТ СН'!$G$6-'СЕТ СН'!$G$23</f>
        <v>794.62981786</v>
      </c>
      <c r="R61" s="36">
        <f>SUMIFS(СВЦЭМ!$D$33:$D$776,СВЦЭМ!$A$33:$A$776,$A61,СВЦЭМ!$B$33:$B$776,R$47)+'СЕТ СН'!$G$11+СВЦЭМ!$D$10+'СЕТ СН'!$G$6-'СЕТ СН'!$G$23</f>
        <v>779.06333753000013</v>
      </c>
      <c r="S61" s="36">
        <f>SUMIFS(СВЦЭМ!$D$33:$D$776,СВЦЭМ!$A$33:$A$776,$A61,СВЦЭМ!$B$33:$B$776,S$47)+'СЕТ СН'!$G$11+СВЦЭМ!$D$10+'СЕТ СН'!$G$6-'СЕТ СН'!$G$23</f>
        <v>782.47569582000006</v>
      </c>
      <c r="T61" s="36">
        <f>SUMIFS(СВЦЭМ!$D$33:$D$776,СВЦЭМ!$A$33:$A$776,$A61,СВЦЭМ!$B$33:$B$776,T$47)+'СЕТ СН'!$G$11+СВЦЭМ!$D$10+'СЕТ СН'!$G$6-'СЕТ СН'!$G$23</f>
        <v>780.14639063999994</v>
      </c>
      <c r="U61" s="36">
        <f>SUMIFS(СВЦЭМ!$D$33:$D$776,СВЦЭМ!$A$33:$A$776,$A61,СВЦЭМ!$B$33:$B$776,U$47)+'СЕТ СН'!$G$11+СВЦЭМ!$D$10+'СЕТ СН'!$G$6-'СЕТ СН'!$G$23</f>
        <v>761.04733585000008</v>
      </c>
      <c r="V61" s="36">
        <f>SUMIFS(СВЦЭМ!$D$33:$D$776,СВЦЭМ!$A$33:$A$776,$A61,СВЦЭМ!$B$33:$B$776,V$47)+'СЕТ СН'!$G$11+СВЦЭМ!$D$10+'СЕТ СН'!$G$6-'СЕТ СН'!$G$23</f>
        <v>755.97968732999993</v>
      </c>
      <c r="W61" s="36">
        <f>SUMIFS(СВЦЭМ!$D$33:$D$776,СВЦЭМ!$A$33:$A$776,$A61,СВЦЭМ!$B$33:$B$776,W$47)+'СЕТ СН'!$G$11+СВЦЭМ!$D$10+'СЕТ СН'!$G$6-'СЕТ СН'!$G$23</f>
        <v>766.50091537000003</v>
      </c>
      <c r="X61" s="36">
        <f>SUMIFS(СВЦЭМ!$D$33:$D$776,СВЦЭМ!$A$33:$A$776,$A61,СВЦЭМ!$B$33:$B$776,X$47)+'СЕТ СН'!$G$11+СВЦЭМ!$D$10+'СЕТ СН'!$G$6-'СЕТ СН'!$G$23</f>
        <v>790.07550216999994</v>
      </c>
      <c r="Y61" s="36">
        <f>SUMIFS(СВЦЭМ!$D$33:$D$776,СВЦЭМ!$A$33:$A$776,$A61,СВЦЭМ!$B$33:$B$776,Y$47)+'СЕТ СН'!$G$11+СВЦЭМ!$D$10+'СЕТ СН'!$G$6-'СЕТ СН'!$G$23</f>
        <v>898.24478526999997</v>
      </c>
    </row>
    <row r="62" spans="1:25" ht="15.75" x14ac:dyDescent="0.2">
      <c r="A62" s="35">
        <f t="shared" si="1"/>
        <v>44089</v>
      </c>
      <c r="B62" s="36">
        <f>SUMIFS(СВЦЭМ!$D$33:$D$776,СВЦЭМ!$A$33:$A$776,$A62,СВЦЭМ!$B$33:$B$776,B$47)+'СЕТ СН'!$G$11+СВЦЭМ!$D$10+'СЕТ СН'!$G$6-'СЕТ СН'!$G$23</f>
        <v>938.43431103000012</v>
      </c>
      <c r="C62" s="36">
        <f>SUMIFS(СВЦЭМ!$D$33:$D$776,СВЦЭМ!$A$33:$A$776,$A62,СВЦЭМ!$B$33:$B$776,C$47)+'СЕТ СН'!$G$11+СВЦЭМ!$D$10+'СЕТ СН'!$G$6-'СЕТ СН'!$G$23</f>
        <v>952.64151124</v>
      </c>
      <c r="D62" s="36">
        <f>SUMIFS(СВЦЭМ!$D$33:$D$776,СВЦЭМ!$A$33:$A$776,$A62,СВЦЭМ!$B$33:$B$776,D$47)+'СЕТ СН'!$G$11+СВЦЭМ!$D$10+'СЕТ СН'!$G$6-'СЕТ СН'!$G$23</f>
        <v>978.1515040700001</v>
      </c>
      <c r="E62" s="36">
        <f>SUMIFS(СВЦЭМ!$D$33:$D$776,СВЦЭМ!$A$33:$A$776,$A62,СВЦЭМ!$B$33:$B$776,E$47)+'СЕТ СН'!$G$11+СВЦЭМ!$D$10+'СЕТ СН'!$G$6-'СЕТ СН'!$G$23</f>
        <v>980.10052268999993</v>
      </c>
      <c r="F62" s="36">
        <f>SUMIFS(СВЦЭМ!$D$33:$D$776,СВЦЭМ!$A$33:$A$776,$A62,СВЦЭМ!$B$33:$B$776,F$47)+'СЕТ СН'!$G$11+СВЦЭМ!$D$10+'СЕТ СН'!$G$6-'СЕТ СН'!$G$23</f>
        <v>979.22825037000007</v>
      </c>
      <c r="G62" s="36">
        <f>SUMIFS(СВЦЭМ!$D$33:$D$776,СВЦЭМ!$A$33:$A$776,$A62,СВЦЭМ!$B$33:$B$776,G$47)+'СЕТ СН'!$G$11+СВЦЭМ!$D$10+'СЕТ СН'!$G$6-'СЕТ СН'!$G$23</f>
        <v>970.89358956000001</v>
      </c>
      <c r="H62" s="36">
        <f>SUMIFS(СВЦЭМ!$D$33:$D$776,СВЦЭМ!$A$33:$A$776,$A62,СВЦЭМ!$B$33:$B$776,H$47)+'СЕТ СН'!$G$11+СВЦЭМ!$D$10+'СЕТ СН'!$G$6-'СЕТ СН'!$G$23</f>
        <v>927.63805997999998</v>
      </c>
      <c r="I62" s="36">
        <f>SUMIFS(СВЦЭМ!$D$33:$D$776,СВЦЭМ!$A$33:$A$776,$A62,СВЦЭМ!$B$33:$B$776,I$47)+'СЕТ СН'!$G$11+СВЦЭМ!$D$10+'СЕТ СН'!$G$6-'СЕТ СН'!$G$23</f>
        <v>913.85331507000001</v>
      </c>
      <c r="J62" s="36">
        <f>SUMIFS(СВЦЭМ!$D$33:$D$776,СВЦЭМ!$A$33:$A$776,$A62,СВЦЭМ!$B$33:$B$776,J$47)+'СЕТ СН'!$G$11+СВЦЭМ!$D$10+'СЕТ СН'!$G$6-'СЕТ СН'!$G$23</f>
        <v>863.82082893000006</v>
      </c>
      <c r="K62" s="36">
        <f>SUMIFS(СВЦЭМ!$D$33:$D$776,СВЦЭМ!$A$33:$A$776,$A62,СВЦЭМ!$B$33:$B$776,K$47)+'СЕТ СН'!$G$11+СВЦЭМ!$D$10+'СЕТ СН'!$G$6-'СЕТ СН'!$G$23</f>
        <v>827.51748223000004</v>
      </c>
      <c r="L62" s="36">
        <f>SUMIFS(СВЦЭМ!$D$33:$D$776,СВЦЭМ!$A$33:$A$776,$A62,СВЦЭМ!$B$33:$B$776,L$47)+'СЕТ СН'!$G$11+СВЦЭМ!$D$10+'СЕТ СН'!$G$6-'СЕТ СН'!$G$23</f>
        <v>838.11171405000005</v>
      </c>
      <c r="M62" s="36">
        <f>SUMIFS(СВЦЭМ!$D$33:$D$776,СВЦЭМ!$A$33:$A$776,$A62,СВЦЭМ!$B$33:$B$776,M$47)+'СЕТ СН'!$G$11+СВЦЭМ!$D$10+'СЕТ СН'!$G$6-'СЕТ СН'!$G$23</f>
        <v>812.66889888000014</v>
      </c>
      <c r="N62" s="36">
        <f>SUMIFS(СВЦЭМ!$D$33:$D$776,СВЦЭМ!$A$33:$A$776,$A62,СВЦЭМ!$B$33:$B$776,N$47)+'СЕТ СН'!$G$11+СВЦЭМ!$D$10+'СЕТ СН'!$G$6-'СЕТ СН'!$G$23</f>
        <v>772.62907042999996</v>
      </c>
      <c r="O62" s="36">
        <f>SUMIFS(СВЦЭМ!$D$33:$D$776,СВЦЭМ!$A$33:$A$776,$A62,СВЦЭМ!$B$33:$B$776,O$47)+'СЕТ СН'!$G$11+СВЦЭМ!$D$10+'СЕТ СН'!$G$6-'СЕТ СН'!$G$23</f>
        <v>747.03418146000013</v>
      </c>
      <c r="P62" s="36">
        <f>SUMIFS(СВЦЭМ!$D$33:$D$776,СВЦЭМ!$A$33:$A$776,$A62,СВЦЭМ!$B$33:$B$776,P$47)+'СЕТ СН'!$G$11+СВЦЭМ!$D$10+'СЕТ СН'!$G$6-'СЕТ СН'!$G$23</f>
        <v>746.97712954000008</v>
      </c>
      <c r="Q62" s="36">
        <f>SUMIFS(СВЦЭМ!$D$33:$D$776,СВЦЭМ!$A$33:$A$776,$A62,СВЦЭМ!$B$33:$B$776,Q$47)+'СЕТ СН'!$G$11+СВЦЭМ!$D$10+'СЕТ СН'!$G$6-'СЕТ СН'!$G$23</f>
        <v>748.17017643000008</v>
      </c>
      <c r="R62" s="36">
        <f>SUMIFS(СВЦЭМ!$D$33:$D$776,СВЦЭМ!$A$33:$A$776,$A62,СВЦЭМ!$B$33:$B$776,R$47)+'СЕТ СН'!$G$11+СВЦЭМ!$D$10+'СЕТ СН'!$G$6-'СЕТ СН'!$G$23</f>
        <v>741.11554122000007</v>
      </c>
      <c r="S62" s="36">
        <f>SUMIFS(СВЦЭМ!$D$33:$D$776,СВЦЭМ!$A$33:$A$776,$A62,СВЦЭМ!$B$33:$B$776,S$47)+'СЕТ СН'!$G$11+СВЦЭМ!$D$10+'СЕТ СН'!$G$6-'СЕТ СН'!$G$23</f>
        <v>746.14986954000005</v>
      </c>
      <c r="T62" s="36">
        <f>SUMIFS(СВЦЭМ!$D$33:$D$776,СВЦЭМ!$A$33:$A$776,$A62,СВЦЭМ!$B$33:$B$776,T$47)+'СЕТ СН'!$G$11+СВЦЭМ!$D$10+'СЕТ СН'!$G$6-'СЕТ СН'!$G$23</f>
        <v>729.31655756999999</v>
      </c>
      <c r="U62" s="36">
        <f>SUMIFS(СВЦЭМ!$D$33:$D$776,СВЦЭМ!$A$33:$A$776,$A62,СВЦЭМ!$B$33:$B$776,U$47)+'СЕТ СН'!$G$11+СВЦЭМ!$D$10+'СЕТ СН'!$G$6-'СЕТ СН'!$G$23</f>
        <v>712.08486403000006</v>
      </c>
      <c r="V62" s="36">
        <f>SUMIFS(СВЦЭМ!$D$33:$D$776,СВЦЭМ!$A$33:$A$776,$A62,СВЦЭМ!$B$33:$B$776,V$47)+'СЕТ СН'!$G$11+СВЦЭМ!$D$10+'СЕТ СН'!$G$6-'СЕТ СН'!$G$23</f>
        <v>725.44658264999998</v>
      </c>
      <c r="W62" s="36">
        <f>SUMIFS(СВЦЭМ!$D$33:$D$776,СВЦЭМ!$A$33:$A$776,$A62,СВЦЭМ!$B$33:$B$776,W$47)+'СЕТ СН'!$G$11+СВЦЭМ!$D$10+'СЕТ СН'!$G$6-'СЕТ СН'!$G$23</f>
        <v>729.78334289000009</v>
      </c>
      <c r="X62" s="36">
        <f>SUMIFS(СВЦЭМ!$D$33:$D$776,СВЦЭМ!$A$33:$A$776,$A62,СВЦЭМ!$B$33:$B$776,X$47)+'СЕТ СН'!$G$11+СВЦЭМ!$D$10+'СЕТ СН'!$G$6-'СЕТ СН'!$G$23</f>
        <v>758.22034797000015</v>
      </c>
      <c r="Y62" s="36">
        <f>SUMIFS(СВЦЭМ!$D$33:$D$776,СВЦЭМ!$A$33:$A$776,$A62,СВЦЭМ!$B$33:$B$776,Y$47)+'СЕТ СН'!$G$11+СВЦЭМ!$D$10+'СЕТ СН'!$G$6-'СЕТ СН'!$G$23</f>
        <v>849.71719192</v>
      </c>
    </row>
    <row r="63" spans="1:25" ht="15.75" x14ac:dyDescent="0.2">
      <c r="A63" s="35">
        <f t="shared" si="1"/>
        <v>44090</v>
      </c>
      <c r="B63" s="36">
        <f>SUMIFS(СВЦЭМ!$D$33:$D$776,СВЦЭМ!$A$33:$A$776,$A63,СВЦЭМ!$B$33:$B$776,B$47)+'СЕТ СН'!$G$11+СВЦЭМ!$D$10+'СЕТ СН'!$G$6-'СЕТ СН'!$G$23</f>
        <v>922.70260228000006</v>
      </c>
      <c r="C63" s="36">
        <f>SUMIFS(СВЦЭМ!$D$33:$D$776,СВЦЭМ!$A$33:$A$776,$A63,СВЦЭМ!$B$33:$B$776,C$47)+'СЕТ СН'!$G$11+СВЦЭМ!$D$10+'СЕТ СН'!$G$6-'СЕТ СН'!$G$23</f>
        <v>950.71436370000015</v>
      </c>
      <c r="D63" s="36">
        <f>SUMIFS(СВЦЭМ!$D$33:$D$776,СВЦЭМ!$A$33:$A$776,$A63,СВЦЭМ!$B$33:$B$776,D$47)+'СЕТ СН'!$G$11+СВЦЭМ!$D$10+'СЕТ СН'!$G$6-'СЕТ СН'!$G$23</f>
        <v>979.68584508000004</v>
      </c>
      <c r="E63" s="36">
        <f>SUMIFS(СВЦЭМ!$D$33:$D$776,СВЦЭМ!$A$33:$A$776,$A63,СВЦЭМ!$B$33:$B$776,E$47)+'СЕТ СН'!$G$11+СВЦЭМ!$D$10+'СЕТ СН'!$G$6-'СЕТ СН'!$G$23</f>
        <v>989.87225259000002</v>
      </c>
      <c r="F63" s="36">
        <f>SUMIFS(СВЦЭМ!$D$33:$D$776,СВЦЭМ!$A$33:$A$776,$A63,СВЦЭМ!$B$33:$B$776,F$47)+'СЕТ СН'!$G$11+СВЦЭМ!$D$10+'СЕТ СН'!$G$6-'СЕТ СН'!$G$23</f>
        <v>1008.9501817299999</v>
      </c>
      <c r="G63" s="36">
        <f>SUMIFS(СВЦЭМ!$D$33:$D$776,СВЦЭМ!$A$33:$A$776,$A63,СВЦЭМ!$B$33:$B$776,G$47)+'СЕТ СН'!$G$11+СВЦЭМ!$D$10+'СЕТ СН'!$G$6-'СЕТ СН'!$G$23</f>
        <v>997.47612361999995</v>
      </c>
      <c r="H63" s="36">
        <f>SUMIFS(СВЦЭМ!$D$33:$D$776,СВЦЭМ!$A$33:$A$776,$A63,СВЦЭМ!$B$33:$B$776,H$47)+'СЕТ СН'!$G$11+СВЦЭМ!$D$10+'СЕТ СН'!$G$6-'СЕТ СН'!$G$23</f>
        <v>936.70703503999994</v>
      </c>
      <c r="I63" s="36">
        <f>SUMIFS(СВЦЭМ!$D$33:$D$776,СВЦЭМ!$A$33:$A$776,$A63,СВЦЭМ!$B$33:$B$776,I$47)+'СЕТ СН'!$G$11+СВЦЭМ!$D$10+'СЕТ СН'!$G$6-'СЕТ СН'!$G$23</f>
        <v>875.55370530999994</v>
      </c>
      <c r="J63" s="36">
        <f>SUMIFS(СВЦЭМ!$D$33:$D$776,СВЦЭМ!$A$33:$A$776,$A63,СВЦЭМ!$B$33:$B$776,J$47)+'СЕТ СН'!$G$11+СВЦЭМ!$D$10+'СЕТ СН'!$G$6-'СЕТ СН'!$G$23</f>
        <v>841.92100815000003</v>
      </c>
      <c r="K63" s="36">
        <f>SUMIFS(СВЦЭМ!$D$33:$D$776,СВЦЭМ!$A$33:$A$776,$A63,СВЦЭМ!$B$33:$B$776,K$47)+'СЕТ СН'!$G$11+СВЦЭМ!$D$10+'СЕТ СН'!$G$6-'СЕТ СН'!$G$23</f>
        <v>841.21681733000014</v>
      </c>
      <c r="L63" s="36">
        <f>SUMIFS(СВЦЭМ!$D$33:$D$776,СВЦЭМ!$A$33:$A$776,$A63,СВЦЭМ!$B$33:$B$776,L$47)+'СЕТ СН'!$G$11+СВЦЭМ!$D$10+'СЕТ СН'!$G$6-'СЕТ СН'!$G$23</f>
        <v>825.50709626000003</v>
      </c>
      <c r="M63" s="36">
        <f>SUMIFS(СВЦЭМ!$D$33:$D$776,СВЦЭМ!$A$33:$A$776,$A63,СВЦЭМ!$B$33:$B$776,M$47)+'СЕТ СН'!$G$11+СВЦЭМ!$D$10+'СЕТ СН'!$G$6-'СЕТ СН'!$G$23</f>
        <v>789.27429804000008</v>
      </c>
      <c r="N63" s="36">
        <f>SUMIFS(СВЦЭМ!$D$33:$D$776,СВЦЭМ!$A$33:$A$776,$A63,СВЦЭМ!$B$33:$B$776,N$47)+'СЕТ СН'!$G$11+СВЦЭМ!$D$10+'СЕТ СН'!$G$6-'СЕТ СН'!$G$23</f>
        <v>742.19689904999996</v>
      </c>
      <c r="O63" s="36">
        <f>SUMIFS(СВЦЭМ!$D$33:$D$776,СВЦЭМ!$A$33:$A$776,$A63,СВЦЭМ!$B$33:$B$776,O$47)+'СЕТ СН'!$G$11+СВЦЭМ!$D$10+'СЕТ СН'!$G$6-'СЕТ СН'!$G$23</f>
        <v>727.33207018000007</v>
      </c>
      <c r="P63" s="36">
        <f>SUMIFS(СВЦЭМ!$D$33:$D$776,СВЦЭМ!$A$33:$A$776,$A63,СВЦЭМ!$B$33:$B$776,P$47)+'СЕТ СН'!$G$11+СВЦЭМ!$D$10+'СЕТ СН'!$G$6-'СЕТ СН'!$G$23</f>
        <v>729.31513016999997</v>
      </c>
      <c r="Q63" s="36">
        <f>SUMIFS(СВЦЭМ!$D$33:$D$776,СВЦЭМ!$A$33:$A$776,$A63,СВЦЭМ!$B$33:$B$776,Q$47)+'СЕТ СН'!$G$11+СВЦЭМ!$D$10+'СЕТ СН'!$G$6-'СЕТ СН'!$G$23</f>
        <v>726.77112250999994</v>
      </c>
      <c r="R63" s="36">
        <f>SUMIFS(СВЦЭМ!$D$33:$D$776,СВЦЭМ!$A$33:$A$776,$A63,СВЦЭМ!$B$33:$B$776,R$47)+'СЕТ СН'!$G$11+СВЦЭМ!$D$10+'СЕТ СН'!$G$6-'СЕТ СН'!$G$23</f>
        <v>723.91628437000008</v>
      </c>
      <c r="S63" s="36">
        <f>SUMIFS(СВЦЭМ!$D$33:$D$776,СВЦЭМ!$A$33:$A$776,$A63,СВЦЭМ!$B$33:$B$776,S$47)+'СЕТ СН'!$G$11+СВЦЭМ!$D$10+'СЕТ СН'!$G$6-'СЕТ СН'!$G$23</f>
        <v>723.56967845000008</v>
      </c>
      <c r="T63" s="36">
        <f>SUMIFS(СВЦЭМ!$D$33:$D$776,СВЦЭМ!$A$33:$A$776,$A63,СВЦЭМ!$B$33:$B$776,T$47)+'СЕТ СН'!$G$11+СВЦЭМ!$D$10+'СЕТ СН'!$G$6-'СЕТ СН'!$G$23</f>
        <v>717.21685113000012</v>
      </c>
      <c r="U63" s="36">
        <f>SUMIFS(СВЦЭМ!$D$33:$D$776,СВЦЭМ!$A$33:$A$776,$A63,СВЦЭМ!$B$33:$B$776,U$47)+'СЕТ СН'!$G$11+СВЦЭМ!$D$10+'СЕТ СН'!$G$6-'СЕТ СН'!$G$23</f>
        <v>716.70385385999998</v>
      </c>
      <c r="V63" s="36">
        <f>SUMIFS(СВЦЭМ!$D$33:$D$776,СВЦЭМ!$A$33:$A$776,$A63,СВЦЭМ!$B$33:$B$776,V$47)+'СЕТ СН'!$G$11+СВЦЭМ!$D$10+'СЕТ СН'!$G$6-'СЕТ СН'!$G$23</f>
        <v>721.21724502999996</v>
      </c>
      <c r="W63" s="36">
        <f>SUMIFS(СВЦЭМ!$D$33:$D$776,СВЦЭМ!$A$33:$A$776,$A63,СВЦЭМ!$B$33:$B$776,W$47)+'СЕТ СН'!$G$11+СВЦЭМ!$D$10+'СЕТ СН'!$G$6-'СЕТ СН'!$G$23</f>
        <v>711.7902932500001</v>
      </c>
      <c r="X63" s="36">
        <f>SUMIFS(СВЦЭМ!$D$33:$D$776,СВЦЭМ!$A$33:$A$776,$A63,СВЦЭМ!$B$33:$B$776,X$47)+'СЕТ СН'!$G$11+СВЦЭМ!$D$10+'СЕТ СН'!$G$6-'СЕТ СН'!$G$23</f>
        <v>743.35881021</v>
      </c>
      <c r="Y63" s="36">
        <f>SUMIFS(СВЦЭМ!$D$33:$D$776,СВЦЭМ!$A$33:$A$776,$A63,СВЦЭМ!$B$33:$B$776,Y$47)+'СЕТ СН'!$G$11+СВЦЭМ!$D$10+'СЕТ СН'!$G$6-'СЕТ СН'!$G$23</f>
        <v>830.26174366999999</v>
      </c>
    </row>
    <row r="64" spans="1:25" ht="15.75" x14ac:dyDescent="0.2">
      <c r="A64" s="35">
        <f t="shared" si="1"/>
        <v>44091</v>
      </c>
      <c r="B64" s="36">
        <f>SUMIFS(СВЦЭМ!$D$33:$D$776,СВЦЭМ!$A$33:$A$776,$A64,СВЦЭМ!$B$33:$B$776,B$47)+'СЕТ СН'!$G$11+СВЦЭМ!$D$10+'СЕТ СН'!$G$6-'СЕТ СН'!$G$23</f>
        <v>943.00032231</v>
      </c>
      <c r="C64" s="36">
        <f>SUMIFS(СВЦЭМ!$D$33:$D$776,СВЦЭМ!$A$33:$A$776,$A64,СВЦЭМ!$B$33:$B$776,C$47)+'СЕТ СН'!$G$11+СВЦЭМ!$D$10+'СЕТ СН'!$G$6-'СЕТ СН'!$G$23</f>
        <v>975.56917881999993</v>
      </c>
      <c r="D64" s="36">
        <f>SUMIFS(СВЦЭМ!$D$33:$D$776,СВЦЭМ!$A$33:$A$776,$A64,СВЦЭМ!$B$33:$B$776,D$47)+'СЕТ СН'!$G$11+СВЦЭМ!$D$10+'СЕТ СН'!$G$6-'СЕТ СН'!$G$23</f>
        <v>1000.88727438</v>
      </c>
      <c r="E64" s="36">
        <f>SUMIFS(СВЦЭМ!$D$33:$D$776,СВЦЭМ!$A$33:$A$776,$A64,СВЦЭМ!$B$33:$B$776,E$47)+'СЕТ СН'!$G$11+СВЦЭМ!$D$10+'СЕТ СН'!$G$6-'СЕТ СН'!$G$23</f>
        <v>1010.5090265400001</v>
      </c>
      <c r="F64" s="36">
        <f>SUMIFS(СВЦЭМ!$D$33:$D$776,СВЦЭМ!$A$33:$A$776,$A64,СВЦЭМ!$B$33:$B$776,F$47)+'СЕТ СН'!$G$11+СВЦЭМ!$D$10+'СЕТ СН'!$G$6-'СЕТ СН'!$G$23</f>
        <v>1017.90575642</v>
      </c>
      <c r="G64" s="36">
        <f>SUMIFS(СВЦЭМ!$D$33:$D$776,СВЦЭМ!$A$33:$A$776,$A64,СВЦЭМ!$B$33:$B$776,G$47)+'СЕТ СН'!$G$11+СВЦЭМ!$D$10+'СЕТ СН'!$G$6-'СЕТ СН'!$G$23</f>
        <v>1000.88704274</v>
      </c>
      <c r="H64" s="36">
        <f>SUMIFS(СВЦЭМ!$D$33:$D$776,СВЦЭМ!$A$33:$A$776,$A64,СВЦЭМ!$B$33:$B$776,H$47)+'СЕТ СН'!$G$11+СВЦЭМ!$D$10+'СЕТ СН'!$G$6-'СЕТ СН'!$G$23</f>
        <v>942.90247364000015</v>
      </c>
      <c r="I64" s="36">
        <f>SUMIFS(СВЦЭМ!$D$33:$D$776,СВЦЭМ!$A$33:$A$776,$A64,СВЦЭМ!$B$33:$B$776,I$47)+'СЕТ СН'!$G$11+СВЦЭМ!$D$10+'СЕТ СН'!$G$6-'СЕТ СН'!$G$23</f>
        <v>878.05276477000007</v>
      </c>
      <c r="J64" s="36">
        <f>SUMIFS(СВЦЭМ!$D$33:$D$776,СВЦЭМ!$A$33:$A$776,$A64,СВЦЭМ!$B$33:$B$776,J$47)+'СЕТ СН'!$G$11+СВЦЭМ!$D$10+'СЕТ СН'!$G$6-'СЕТ СН'!$G$23</f>
        <v>837.49138555000013</v>
      </c>
      <c r="K64" s="36">
        <f>SUMIFS(СВЦЭМ!$D$33:$D$776,СВЦЭМ!$A$33:$A$776,$A64,СВЦЭМ!$B$33:$B$776,K$47)+'СЕТ СН'!$G$11+СВЦЭМ!$D$10+'СЕТ СН'!$G$6-'СЕТ СН'!$G$23</f>
        <v>810.78730837000012</v>
      </c>
      <c r="L64" s="36">
        <f>SUMIFS(СВЦЭМ!$D$33:$D$776,СВЦЭМ!$A$33:$A$776,$A64,СВЦЭМ!$B$33:$B$776,L$47)+'СЕТ СН'!$G$11+СВЦЭМ!$D$10+'СЕТ СН'!$G$6-'СЕТ СН'!$G$23</f>
        <v>822.93028284000002</v>
      </c>
      <c r="M64" s="36">
        <f>SUMIFS(СВЦЭМ!$D$33:$D$776,СВЦЭМ!$A$33:$A$776,$A64,СВЦЭМ!$B$33:$B$776,M$47)+'СЕТ СН'!$G$11+СВЦЭМ!$D$10+'СЕТ СН'!$G$6-'СЕТ СН'!$G$23</f>
        <v>782.89172537000013</v>
      </c>
      <c r="N64" s="36">
        <f>SUMIFS(СВЦЭМ!$D$33:$D$776,СВЦЭМ!$A$33:$A$776,$A64,СВЦЭМ!$B$33:$B$776,N$47)+'СЕТ СН'!$G$11+СВЦЭМ!$D$10+'СЕТ СН'!$G$6-'СЕТ СН'!$G$23</f>
        <v>736.32959705000007</v>
      </c>
      <c r="O64" s="36">
        <f>SUMIFS(СВЦЭМ!$D$33:$D$776,СВЦЭМ!$A$33:$A$776,$A64,СВЦЭМ!$B$33:$B$776,O$47)+'СЕТ СН'!$G$11+СВЦЭМ!$D$10+'СЕТ СН'!$G$6-'СЕТ СН'!$G$23</f>
        <v>716.32663834000004</v>
      </c>
      <c r="P64" s="36">
        <f>SUMIFS(СВЦЭМ!$D$33:$D$776,СВЦЭМ!$A$33:$A$776,$A64,СВЦЭМ!$B$33:$B$776,P$47)+'СЕТ СН'!$G$11+СВЦЭМ!$D$10+'СЕТ СН'!$G$6-'СЕТ СН'!$G$23</f>
        <v>717.37001114999998</v>
      </c>
      <c r="Q64" s="36">
        <f>SUMIFS(СВЦЭМ!$D$33:$D$776,СВЦЭМ!$A$33:$A$776,$A64,СВЦЭМ!$B$33:$B$776,Q$47)+'СЕТ СН'!$G$11+СВЦЭМ!$D$10+'СЕТ СН'!$G$6-'СЕТ СН'!$G$23</f>
        <v>721.50744869999994</v>
      </c>
      <c r="R64" s="36">
        <f>SUMIFS(СВЦЭМ!$D$33:$D$776,СВЦЭМ!$A$33:$A$776,$A64,СВЦЭМ!$B$33:$B$776,R$47)+'СЕТ СН'!$G$11+СВЦЭМ!$D$10+'СЕТ СН'!$G$6-'СЕТ СН'!$G$23</f>
        <v>723.6760159800001</v>
      </c>
      <c r="S64" s="36">
        <f>SUMIFS(СВЦЭМ!$D$33:$D$776,СВЦЭМ!$A$33:$A$776,$A64,СВЦЭМ!$B$33:$B$776,S$47)+'СЕТ СН'!$G$11+СВЦЭМ!$D$10+'СЕТ СН'!$G$6-'СЕТ СН'!$G$23</f>
        <v>715.41452492999997</v>
      </c>
      <c r="T64" s="36">
        <f>SUMIFS(СВЦЭМ!$D$33:$D$776,СВЦЭМ!$A$33:$A$776,$A64,СВЦЭМ!$B$33:$B$776,T$47)+'СЕТ СН'!$G$11+СВЦЭМ!$D$10+'СЕТ СН'!$G$6-'СЕТ СН'!$G$23</f>
        <v>706.36156729000004</v>
      </c>
      <c r="U64" s="36">
        <f>SUMIFS(СВЦЭМ!$D$33:$D$776,СВЦЭМ!$A$33:$A$776,$A64,СВЦЭМ!$B$33:$B$776,U$47)+'СЕТ СН'!$G$11+СВЦЭМ!$D$10+'СЕТ СН'!$G$6-'СЕТ СН'!$G$23</f>
        <v>702.67412009000009</v>
      </c>
      <c r="V64" s="36">
        <f>SUMIFS(СВЦЭМ!$D$33:$D$776,СВЦЭМ!$A$33:$A$776,$A64,СВЦЭМ!$B$33:$B$776,V$47)+'СЕТ СН'!$G$11+СВЦЭМ!$D$10+'СЕТ СН'!$G$6-'СЕТ СН'!$G$23</f>
        <v>715.24387750999995</v>
      </c>
      <c r="W64" s="36">
        <f>SUMIFS(СВЦЭМ!$D$33:$D$776,СВЦЭМ!$A$33:$A$776,$A64,СВЦЭМ!$B$33:$B$776,W$47)+'СЕТ СН'!$G$11+СВЦЭМ!$D$10+'СЕТ СН'!$G$6-'СЕТ СН'!$G$23</f>
        <v>700.99760770000012</v>
      </c>
      <c r="X64" s="36">
        <f>SUMIFS(СВЦЭМ!$D$33:$D$776,СВЦЭМ!$A$33:$A$776,$A64,СВЦЭМ!$B$33:$B$776,X$47)+'СЕТ СН'!$G$11+СВЦЭМ!$D$10+'СЕТ СН'!$G$6-'СЕТ СН'!$G$23</f>
        <v>745.39174370000001</v>
      </c>
      <c r="Y64" s="36">
        <f>SUMIFS(СВЦЭМ!$D$33:$D$776,СВЦЭМ!$A$33:$A$776,$A64,СВЦЭМ!$B$33:$B$776,Y$47)+'СЕТ СН'!$G$11+СВЦЭМ!$D$10+'СЕТ СН'!$G$6-'СЕТ СН'!$G$23</f>
        <v>831.17314451000016</v>
      </c>
    </row>
    <row r="65" spans="1:26" ht="15.75" x14ac:dyDescent="0.2">
      <c r="A65" s="35">
        <f t="shared" si="1"/>
        <v>44092</v>
      </c>
      <c r="B65" s="36">
        <f>SUMIFS(СВЦЭМ!$D$33:$D$776,СВЦЭМ!$A$33:$A$776,$A65,СВЦЭМ!$B$33:$B$776,B$47)+'СЕТ СН'!$G$11+СВЦЭМ!$D$10+'СЕТ СН'!$G$6-'СЕТ СН'!$G$23</f>
        <v>940.5949614000001</v>
      </c>
      <c r="C65" s="36">
        <f>SUMIFS(СВЦЭМ!$D$33:$D$776,СВЦЭМ!$A$33:$A$776,$A65,СВЦЭМ!$B$33:$B$776,C$47)+'СЕТ СН'!$G$11+СВЦЭМ!$D$10+'СЕТ СН'!$G$6-'СЕТ СН'!$G$23</f>
        <v>987.52705495999999</v>
      </c>
      <c r="D65" s="36">
        <f>SUMIFS(СВЦЭМ!$D$33:$D$776,СВЦЭМ!$A$33:$A$776,$A65,СВЦЭМ!$B$33:$B$776,D$47)+'СЕТ СН'!$G$11+СВЦЭМ!$D$10+'СЕТ СН'!$G$6-'СЕТ СН'!$G$23</f>
        <v>1034.9253163400001</v>
      </c>
      <c r="E65" s="36">
        <f>SUMIFS(СВЦЭМ!$D$33:$D$776,СВЦЭМ!$A$33:$A$776,$A65,СВЦЭМ!$B$33:$B$776,E$47)+'СЕТ СН'!$G$11+СВЦЭМ!$D$10+'СЕТ СН'!$G$6-'СЕТ СН'!$G$23</f>
        <v>1070.77703318</v>
      </c>
      <c r="F65" s="36">
        <f>SUMIFS(СВЦЭМ!$D$33:$D$776,СВЦЭМ!$A$33:$A$776,$A65,СВЦЭМ!$B$33:$B$776,F$47)+'СЕТ СН'!$G$11+СВЦЭМ!$D$10+'СЕТ СН'!$G$6-'СЕТ СН'!$G$23</f>
        <v>1088.8898832899999</v>
      </c>
      <c r="G65" s="36">
        <f>SUMIFS(СВЦЭМ!$D$33:$D$776,СВЦЭМ!$A$33:$A$776,$A65,СВЦЭМ!$B$33:$B$776,G$47)+'СЕТ СН'!$G$11+СВЦЭМ!$D$10+'СЕТ СН'!$G$6-'СЕТ СН'!$G$23</f>
        <v>1057.94833045</v>
      </c>
      <c r="H65" s="36">
        <f>SUMIFS(СВЦЭМ!$D$33:$D$776,СВЦЭМ!$A$33:$A$776,$A65,СВЦЭМ!$B$33:$B$776,H$47)+'СЕТ СН'!$G$11+СВЦЭМ!$D$10+'СЕТ СН'!$G$6-'СЕТ СН'!$G$23</f>
        <v>1007.9552701300001</v>
      </c>
      <c r="I65" s="36">
        <f>SUMIFS(СВЦЭМ!$D$33:$D$776,СВЦЭМ!$A$33:$A$776,$A65,СВЦЭМ!$B$33:$B$776,I$47)+'СЕТ СН'!$G$11+СВЦЭМ!$D$10+'СЕТ СН'!$G$6-'СЕТ СН'!$G$23</f>
        <v>962.05921179000006</v>
      </c>
      <c r="J65" s="36">
        <f>SUMIFS(СВЦЭМ!$D$33:$D$776,СВЦЭМ!$A$33:$A$776,$A65,СВЦЭМ!$B$33:$B$776,J$47)+'СЕТ СН'!$G$11+СВЦЭМ!$D$10+'СЕТ СН'!$G$6-'СЕТ СН'!$G$23</f>
        <v>928.88030548999996</v>
      </c>
      <c r="K65" s="36">
        <f>SUMIFS(СВЦЭМ!$D$33:$D$776,СВЦЭМ!$A$33:$A$776,$A65,СВЦЭМ!$B$33:$B$776,K$47)+'СЕТ СН'!$G$11+СВЦЭМ!$D$10+'СЕТ СН'!$G$6-'СЕТ СН'!$G$23</f>
        <v>899.90359095999997</v>
      </c>
      <c r="L65" s="36">
        <f>SUMIFS(СВЦЭМ!$D$33:$D$776,СВЦЭМ!$A$33:$A$776,$A65,СВЦЭМ!$B$33:$B$776,L$47)+'СЕТ СН'!$G$11+СВЦЭМ!$D$10+'СЕТ СН'!$G$6-'СЕТ СН'!$G$23</f>
        <v>902.91329397000004</v>
      </c>
      <c r="M65" s="36">
        <f>SUMIFS(СВЦЭМ!$D$33:$D$776,СВЦЭМ!$A$33:$A$776,$A65,СВЦЭМ!$B$33:$B$776,M$47)+'СЕТ СН'!$G$11+СВЦЭМ!$D$10+'СЕТ СН'!$G$6-'СЕТ СН'!$G$23</f>
        <v>852.81826210000008</v>
      </c>
      <c r="N65" s="36">
        <f>SUMIFS(СВЦЭМ!$D$33:$D$776,СВЦЭМ!$A$33:$A$776,$A65,СВЦЭМ!$B$33:$B$776,N$47)+'СЕТ СН'!$G$11+СВЦЭМ!$D$10+'СЕТ СН'!$G$6-'СЕТ СН'!$G$23</f>
        <v>798.21984281000005</v>
      </c>
      <c r="O65" s="36">
        <f>SUMIFS(СВЦЭМ!$D$33:$D$776,СВЦЭМ!$A$33:$A$776,$A65,СВЦЭМ!$B$33:$B$776,O$47)+'СЕТ СН'!$G$11+СВЦЭМ!$D$10+'СЕТ СН'!$G$6-'СЕТ СН'!$G$23</f>
        <v>764.24736309000014</v>
      </c>
      <c r="P65" s="36">
        <f>SUMIFS(СВЦЭМ!$D$33:$D$776,СВЦЭМ!$A$33:$A$776,$A65,СВЦЭМ!$B$33:$B$776,P$47)+'СЕТ СН'!$G$11+СВЦЭМ!$D$10+'СЕТ СН'!$G$6-'СЕТ СН'!$G$23</f>
        <v>799.79168631000016</v>
      </c>
      <c r="Q65" s="36">
        <f>SUMIFS(СВЦЭМ!$D$33:$D$776,СВЦЭМ!$A$33:$A$776,$A65,СВЦЭМ!$B$33:$B$776,Q$47)+'СЕТ СН'!$G$11+СВЦЭМ!$D$10+'СЕТ СН'!$G$6-'СЕТ СН'!$G$23</f>
        <v>794.70645343000001</v>
      </c>
      <c r="R65" s="36">
        <f>SUMIFS(СВЦЭМ!$D$33:$D$776,СВЦЭМ!$A$33:$A$776,$A65,СВЦЭМ!$B$33:$B$776,R$47)+'СЕТ СН'!$G$11+СВЦЭМ!$D$10+'СЕТ СН'!$G$6-'СЕТ СН'!$G$23</f>
        <v>771.75812136000013</v>
      </c>
      <c r="S65" s="36">
        <f>SUMIFS(СВЦЭМ!$D$33:$D$776,СВЦЭМ!$A$33:$A$776,$A65,СВЦЭМ!$B$33:$B$776,S$47)+'СЕТ СН'!$G$11+СВЦЭМ!$D$10+'СЕТ СН'!$G$6-'СЕТ СН'!$G$23</f>
        <v>764.80159287000015</v>
      </c>
      <c r="T65" s="36">
        <f>SUMIFS(СВЦЭМ!$D$33:$D$776,СВЦЭМ!$A$33:$A$776,$A65,СВЦЭМ!$B$33:$B$776,T$47)+'СЕТ СН'!$G$11+СВЦЭМ!$D$10+'СЕТ СН'!$G$6-'СЕТ СН'!$G$23</f>
        <v>756.43405967000012</v>
      </c>
      <c r="U65" s="36">
        <f>SUMIFS(СВЦЭМ!$D$33:$D$776,СВЦЭМ!$A$33:$A$776,$A65,СВЦЭМ!$B$33:$B$776,U$47)+'СЕТ СН'!$G$11+СВЦЭМ!$D$10+'СЕТ СН'!$G$6-'СЕТ СН'!$G$23</f>
        <v>740.9638257900001</v>
      </c>
      <c r="V65" s="36">
        <f>SUMIFS(СВЦЭМ!$D$33:$D$776,СВЦЭМ!$A$33:$A$776,$A65,СВЦЭМ!$B$33:$B$776,V$47)+'СЕТ СН'!$G$11+СВЦЭМ!$D$10+'СЕТ СН'!$G$6-'СЕТ СН'!$G$23</f>
        <v>744.04191614000001</v>
      </c>
      <c r="W65" s="36">
        <f>SUMIFS(СВЦЭМ!$D$33:$D$776,СВЦЭМ!$A$33:$A$776,$A65,СВЦЭМ!$B$33:$B$776,W$47)+'СЕТ СН'!$G$11+СВЦЭМ!$D$10+'СЕТ СН'!$G$6-'СЕТ СН'!$G$23</f>
        <v>743.17476222000005</v>
      </c>
      <c r="X65" s="36">
        <f>SUMIFS(СВЦЭМ!$D$33:$D$776,СВЦЭМ!$A$33:$A$776,$A65,СВЦЭМ!$B$33:$B$776,X$47)+'СЕТ СН'!$G$11+СВЦЭМ!$D$10+'СЕТ СН'!$G$6-'СЕТ СН'!$G$23</f>
        <v>786.41711624999994</v>
      </c>
      <c r="Y65" s="36">
        <f>SUMIFS(СВЦЭМ!$D$33:$D$776,СВЦЭМ!$A$33:$A$776,$A65,СВЦЭМ!$B$33:$B$776,Y$47)+'СЕТ СН'!$G$11+СВЦЭМ!$D$10+'СЕТ СН'!$G$6-'СЕТ СН'!$G$23</f>
        <v>870.54458412000008</v>
      </c>
    </row>
    <row r="66" spans="1:26" ht="15.75" x14ac:dyDescent="0.2">
      <c r="A66" s="35">
        <f t="shared" si="1"/>
        <v>44093</v>
      </c>
      <c r="B66" s="36">
        <f>SUMIFS(СВЦЭМ!$D$33:$D$776,СВЦЭМ!$A$33:$A$776,$A66,СВЦЭМ!$B$33:$B$776,B$47)+'СЕТ СН'!$G$11+СВЦЭМ!$D$10+'СЕТ СН'!$G$6-'СЕТ СН'!$G$23</f>
        <v>963.01990429000011</v>
      </c>
      <c r="C66" s="36">
        <f>SUMIFS(СВЦЭМ!$D$33:$D$776,СВЦЭМ!$A$33:$A$776,$A66,СВЦЭМ!$B$33:$B$776,C$47)+'СЕТ СН'!$G$11+СВЦЭМ!$D$10+'СЕТ СН'!$G$6-'СЕТ СН'!$G$23</f>
        <v>999.44215621000012</v>
      </c>
      <c r="D66" s="36">
        <f>SUMIFS(СВЦЭМ!$D$33:$D$776,СВЦЭМ!$A$33:$A$776,$A66,СВЦЭМ!$B$33:$B$776,D$47)+'СЕТ СН'!$G$11+СВЦЭМ!$D$10+'СЕТ СН'!$G$6-'СЕТ СН'!$G$23</f>
        <v>1023.13002016</v>
      </c>
      <c r="E66" s="36">
        <f>SUMIFS(СВЦЭМ!$D$33:$D$776,СВЦЭМ!$A$33:$A$776,$A66,СВЦЭМ!$B$33:$B$776,E$47)+'СЕТ СН'!$G$11+СВЦЭМ!$D$10+'СЕТ СН'!$G$6-'СЕТ СН'!$G$23</f>
        <v>1043.50833263</v>
      </c>
      <c r="F66" s="36">
        <f>SUMIFS(СВЦЭМ!$D$33:$D$776,СВЦЭМ!$A$33:$A$776,$A66,СВЦЭМ!$B$33:$B$776,F$47)+'СЕТ СН'!$G$11+СВЦЭМ!$D$10+'СЕТ СН'!$G$6-'СЕТ СН'!$G$23</f>
        <v>1047.32135451</v>
      </c>
      <c r="G66" s="36">
        <f>SUMIFS(СВЦЭМ!$D$33:$D$776,СВЦЭМ!$A$33:$A$776,$A66,СВЦЭМ!$B$33:$B$776,G$47)+'СЕТ СН'!$G$11+СВЦЭМ!$D$10+'СЕТ СН'!$G$6-'СЕТ СН'!$G$23</f>
        <v>1034.82878377</v>
      </c>
      <c r="H66" s="36">
        <f>SUMIFS(СВЦЭМ!$D$33:$D$776,СВЦЭМ!$A$33:$A$776,$A66,СВЦЭМ!$B$33:$B$776,H$47)+'СЕТ СН'!$G$11+СВЦЭМ!$D$10+'СЕТ СН'!$G$6-'СЕТ СН'!$G$23</f>
        <v>1004.92405248</v>
      </c>
      <c r="I66" s="36">
        <f>SUMIFS(СВЦЭМ!$D$33:$D$776,СВЦЭМ!$A$33:$A$776,$A66,СВЦЭМ!$B$33:$B$776,I$47)+'СЕТ СН'!$G$11+СВЦЭМ!$D$10+'СЕТ СН'!$G$6-'СЕТ СН'!$G$23</f>
        <v>974.15198873000008</v>
      </c>
      <c r="J66" s="36">
        <f>SUMIFS(СВЦЭМ!$D$33:$D$776,СВЦЭМ!$A$33:$A$776,$A66,СВЦЭМ!$B$33:$B$776,J$47)+'СЕТ СН'!$G$11+СВЦЭМ!$D$10+'СЕТ СН'!$G$6-'СЕТ СН'!$G$23</f>
        <v>916.36679464999997</v>
      </c>
      <c r="K66" s="36">
        <f>SUMIFS(СВЦЭМ!$D$33:$D$776,СВЦЭМ!$A$33:$A$776,$A66,СВЦЭМ!$B$33:$B$776,K$47)+'СЕТ СН'!$G$11+СВЦЭМ!$D$10+'СЕТ СН'!$G$6-'СЕТ СН'!$G$23</f>
        <v>878.78427621000014</v>
      </c>
      <c r="L66" s="36">
        <f>SUMIFS(СВЦЭМ!$D$33:$D$776,СВЦЭМ!$A$33:$A$776,$A66,СВЦЭМ!$B$33:$B$776,L$47)+'СЕТ СН'!$G$11+СВЦЭМ!$D$10+'СЕТ СН'!$G$6-'СЕТ СН'!$G$23</f>
        <v>857.81551009000009</v>
      </c>
      <c r="M66" s="36">
        <f>SUMIFS(СВЦЭМ!$D$33:$D$776,СВЦЭМ!$A$33:$A$776,$A66,СВЦЭМ!$B$33:$B$776,M$47)+'СЕТ СН'!$G$11+СВЦЭМ!$D$10+'СЕТ СН'!$G$6-'СЕТ СН'!$G$23</f>
        <v>813.77193153000007</v>
      </c>
      <c r="N66" s="36">
        <f>SUMIFS(СВЦЭМ!$D$33:$D$776,СВЦЭМ!$A$33:$A$776,$A66,СВЦЭМ!$B$33:$B$776,N$47)+'СЕТ СН'!$G$11+СВЦЭМ!$D$10+'СЕТ СН'!$G$6-'СЕТ СН'!$G$23</f>
        <v>771.75865285999998</v>
      </c>
      <c r="O66" s="36">
        <f>SUMIFS(СВЦЭМ!$D$33:$D$776,СВЦЭМ!$A$33:$A$776,$A66,СВЦЭМ!$B$33:$B$776,O$47)+'СЕТ СН'!$G$11+СВЦЭМ!$D$10+'СЕТ СН'!$G$6-'СЕТ СН'!$G$23</f>
        <v>768.15533058000005</v>
      </c>
      <c r="P66" s="36">
        <f>SUMIFS(СВЦЭМ!$D$33:$D$776,СВЦЭМ!$A$33:$A$776,$A66,СВЦЭМ!$B$33:$B$776,P$47)+'СЕТ СН'!$G$11+СВЦЭМ!$D$10+'СЕТ СН'!$G$6-'СЕТ СН'!$G$23</f>
        <v>778.32324287999995</v>
      </c>
      <c r="Q66" s="36">
        <f>SUMIFS(СВЦЭМ!$D$33:$D$776,СВЦЭМ!$A$33:$A$776,$A66,СВЦЭМ!$B$33:$B$776,Q$47)+'СЕТ СН'!$G$11+СВЦЭМ!$D$10+'СЕТ СН'!$G$6-'СЕТ СН'!$G$23</f>
        <v>758.91476746000012</v>
      </c>
      <c r="R66" s="36">
        <f>SUMIFS(СВЦЭМ!$D$33:$D$776,СВЦЭМ!$A$33:$A$776,$A66,СВЦЭМ!$B$33:$B$776,R$47)+'СЕТ СН'!$G$11+СВЦЭМ!$D$10+'СЕТ СН'!$G$6-'СЕТ СН'!$G$23</f>
        <v>744.96836948000009</v>
      </c>
      <c r="S66" s="36">
        <f>SUMIFS(СВЦЭМ!$D$33:$D$776,СВЦЭМ!$A$33:$A$776,$A66,СВЦЭМ!$B$33:$B$776,S$47)+'СЕТ СН'!$G$11+СВЦЭМ!$D$10+'СЕТ СН'!$G$6-'СЕТ СН'!$G$23</f>
        <v>751.01796529000012</v>
      </c>
      <c r="T66" s="36">
        <f>SUMIFS(СВЦЭМ!$D$33:$D$776,СВЦЭМ!$A$33:$A$776,$A66,СВЦЭМ!$B$33:$B$776,T$47)+'СЕТ СН'!$G$11+СВЦЭМ!$D$10+'СЕТ СН'!$G$6-'СЕТ СН'!$G$23</f>
        <v>762.15748617999998</v>
      </c>
      <c r="U66" s="36">
        <f>SUMIFS(СВЦЭМ!$D$33:$D$776,СВЦЭМ!$A$33:$A$776,$A66,СВЦЭМ!$B$33:$B$776,U$47)+'СЕТ СН'!$G$11+СВЦЭМ!$D$10+'СЕТ СН'!$G$6-'СЕТ СН'!$G$23</f>
        <v>760.23676025999998</v>
      </c>
      <c r="V66" s="36">
        <f>SUMIFS(СВЦЭМ!$D$33:$D$776,СВЦЭМ!$A$33:$A$776,$A66,СВЦЭМ!$B$33:$B$776,V$47)+'СЕТ СН'!$G$11+СВЦЭМ!$D$10+'СЕТ СН'!$G$6-'СЕТ СН'!$G$23</f>
        <v>771.54663267000001</v>
      </c>
      <c r="W66" s="36">
        <f>SUMIFS(СВЦЭМ!$D$33:$D$776,СВЦЭМ!$A$33:$A$776,$A66,СВЦЭМ!$B$33:$B$776,W$47)+'СЕТ СН'!$G$11+СВЦЭМ!$D$10+'СЕТ СН'!$G$6-'СЕТ СН'!$G$23</f>
        <v>766.80101686000012</v>
      </c>
      <c r="X66" s="36">
        <f>SUMIFS(СВЦЭМ!$D$33:$D$776,СВЦЭМ!$A$33:$A$776,$A66,СВЦЭМ!$B$33:$B$776,X$47)+'СЕТ СН'!$G$11+СВЦЭМ!$D$10+'СЕТ СН'!$G$6-'СЕТ СН'!$G$23</f>
        <v>791.63587724000013</v>
      </c>
      <c r="Y66" s="36">
        <f>SUMIFS(СВЦЭМ!$D$33:$D$776,СВЦЭМ!$A$33:$A$776,$A66,СВЦЭМ!$B$33:$B$776,Y$47)+'СЕТ СН'!$G$11+СВЦЭМ!$D$10+'СЕТ СН'!$G$6-'СЕТ СН'!$G$23</f>
        <v>843.37552743000015</v>
      </c>
    </row>
    <row r="67" spans="1:26" ht="15.75" x14ac:dyDescent="0.2">
      <c r="A67" s="35">
        <f t="shared" si="1"/>
        <v>44094</v>
      </c>
      <c r="B67" s="36">
        <f>SUMIFS(СВЦЭМ!$D$33:$D$776,СВЦЭМ!$A$33:$A$776,$A67,СВЦЭМ!$B$33:$B$776,B$47)+'СЕТ СН'!$G$11+СВЦЭМ!$D$10+'СЕТ СН'!$G$6-'СЕТ СН'!$G$23</f>
        <v>893.53114219999998</v>
      </c>
      <c r="C67" s="36">
        <f>SUMIFS(СВЦЭМ!$D$33:$D$776,СВЦЭМ!$A$33:$A$776,$A67,СВЦЭМ!$B$33:$B$776,C$47)+'СЕТ СН'!$G$11+СВЦЭМ!$D$10+'СЕТ СН'!$G$6-'СЕТ СН'!$G$23</f>
        <v>926.29697024000006</v>
      </c>
      <c r="D67" s="36">
        <f>SUMIFS(СВЦЭМ!$D$33:$D$776,СВЦЭМ!$A$33:$A$776,$A67,СВЦЭМ!$B$33:$B$776,D$47)+'СЕТ СН'!$G$11+СВЦЭМ!$D$10+'СЕТ СН'!$G$6-'СЕТ СН'!$G$23</f>
        <v>960.68457101000013</v>
      </c>
      <c r="E67" s="36">
        <f>SUMIFS(СВЦЭМ!$D$33:$D$776,СВЦЭМ!$A$33:$A$776,$A67,СВЦЭМ!$B$33:$B$776,E$47)+'СЕТ СН'!$G$11+СВЦЭМ!$D$10+'СЕТ СН'!$G$6-'СЕТ СН'!$G$23</f>
        <v>991.08114339000008</v>
      </c>
      <c r="F67" s="36">
        <f>SUMIFS(СВЦЭМ!$D$33:$D$776,СВЦЭМ!$A$33:$A$776,$A67,СВЦЭМ!$B$33:$B$776,F$47)+'СЕТ СН'!$G$11+СВЦЭМ!$D$10+'СЕТ СН'!$G$6-'СЕТ СН'!$G$23</f>
        <v>998.60708560000012</v>
      </c>
      <c r="G67" s="36">
        <f>SUMIFS(СВЦЭМ!$D$33:$D$776,СВЦЭМ!$A$33:$A$776,$A67,СВЦЭМ!$B$33:$B$776,G$47)+'СЕТ СН'!$G$11+СВЦЭМ!$D$10+'СЕТ СН'!$G$6-'СЕТ СН'!$G$23</f>
        <v>987.18332228999998</v>
      </c>
      <c r="H67" s="36">
        <f>SUMIFS(СВЦЭМ!$D$33:$D$776,СВЦЭМ!$A$33:$A$776,$A67,СВЦЭМ!$B$33:$B$776,H$47)+'СЕТ СН'!$G$11+СВЦЭМ!$D$10+'СЕТ СН'!$G$6-'СЕТ СН'!$G$23</f>
        <v>967.94631090000007</v>
      </c>
      <c r="I67" s="36">
        <f>SUMIFS(СВЦЭМ!$D$33:$D$776,СВЦЭМ!$A$33:$A$776,$A67,СВЦЭМ!$B$33:$B$776,I$47)+'СЕТ СН'!$G$11+СВЦЭМ!$D$10+'СЕТ СН'!$G$6-'СЕТ СН'!$G$23</f>
        <v>922.29775276999999</v>
      </c>
      <c r="J67" s="36">
        <f>SUMIFS(СВЦЭМ!$D$33:$D$776,СВЦЭМ!$A$33:$A$776,$A67,СВЦЭМ!$B$33:$B$776,J$47)+'СЕТ СН'!$G$11+СВЦЭМ!$D$10+'СЕТ СН'!$G$6-'СЕТ СН'!$G$23</f>
        <v>877.10592070000007</v>
      </c>
      <c r="K67" s="36">
        <f>SUMIFS(СВЦЭМ!$D$33:$D$776,СВЦЭМ!$A$33:$A$776,$A67,СВЦЭМ!$B$33:$B$776,K$47)+'СЕТ СН'!$G$11+СВЦЭМ!$D$10+'СЕТ СН'!$G$6-'СЕТ СН'!$G$23</f>
        <v>862.42915906999997</v>
      </c>
      <c r="L67" s="36">
        <f>SUMIFS(СВЦЭМ!$D$33:$D$776,СВЦЭМ!$A$33:$A$776,$A67,СВЦЭМ!$B$33:$B$776,L$47)+'СЕТ СН'!$G$11+СВЦЭМ!$D$10+'СЕТ СН'!$G$6-'СЕТ СН'!$G$23</f>
        <v>859.61382832999993</v>
      </c>
      <c r="M67" s="36">
        <f>SUMIFS(СВЦЭМ!$D$33:$D$776,СВЦЭМ!$A$33:$A$776,$A67,СВЦЭМ!$B$33:$B$776,M$47)+'СЕТ СН'!$G$11+СВЦЭМ!$D$10+'СЕТ СН'!$G$6-'СЕТ СН'!$G$23</f>
        <v>826.89619592999998</v>
      </c>
      <c r="N67" s="36">
        <f>SUMIFS(СВЦЭМ!$D$33:$D$776,СВЦЭМ!$A$33:$A$776,$A67,СВЦЭМ!$B$33:$B$776,N$47)+'СЕТ СН'!$G$11+СВЦЭМ!$D$10+'СЕТ СН'!$G$6-'СЕТ СН'!$G$23</f>
        <v>797.61120589999996</v>
      </c>
      <c r="O67" s="36">
        <f>SUMIFS(СВЦЭМ!$D$33:$D$776,СВЦЭМ!$A$33:$A$776,$A67,СВЦЭМ!$B$33:$B$776,O$47)+'СЕТ СН'!$G$11+СВЦЭМ!$D$10+'СЕТ СН'!$G$6-'СЕТ СН'!$G$23</f>
        <v>801.69187192999993</v>
      </c>
      <c r="P67" s="36">
        <f>SUMIFS(СВЦЭМ!$D$33:$D$776,СВЦЭМ!$A$33:$A$776,$A67,СВЦЭМ!$B$33:$B$776,P$47)+'СЕТ СН'!$G$11+СВЦЭМ!$D$10+'СЕТ СН'!$G$6-'СЕТ СН'!$G$23</f>
        <v>794.60616346000006</v>
      </c>
      <c r="Q67" s="36">
        <f>SUMIFS(СВЦЭМ!$D$33:$D$776,СВЦЭМ!$A$33:$A$776,$A67,СВЦЭМ!$B$33:$B$776,Q$47)+'СЕТ СН'!$G$11+СВЦЭМ!$D$10+'СЕТ СН'!$G$6-'СЕТ СН'!$G$23</f>
        <v>795.60928502000002</v>
      </c>
      <c r="R67" s="36">
        <f>SUMIFS(СВЦЭМ!$D$33:$D$776,СВЦЭМ!$A$33:$A$776,$A67,СВЦЭМ!$B$33:$B$776,R$47)+'СЕТ СН'!$G$11+СВЦЭМ!$D$10+'СЕТ СН'!$G$6-'СЕТ СН'!$G$23</f>
        <v>793.78876983000009</v>
      </c>
      <c r="S67" s="36">
        <f>SUMIFS(СВЦЭМ!$D$33:$D$776,СВЦЭМ!$A$33:$A$776,$A67,СВЦЭМ!$B$33:$B$776,S$47)+'СЕТ СН'!$G$11+СВЦЭМ!$D$10+'СЕТ СН'!$G$6-'СЕТ СН'!$G$23</f>
        <v>805.56635771000015</v>
      </c>
      <c r="T67" s="36">
        <f>SUMIFS(СВЦЭМ!$D$33:$D$776,СВЦЭМ!$A$33:$A$776,$A67,СВЦЭМ!$B$33:$B$776,T$47)+'СЕТ СН'!$G$11+СВЦЭМ!$D$10+'СЕТ СН'!$G$6-'СЕТ СН'!$G$23</f>
        <v>820.73346480999999</v>
      </c>
      <c r="U67" s="36">
        <f>SUMIFS(СВЦЭМ!$D$33:$D$776,СВЦЭМ!$A$33:$A$776,$A67,СВЦЭМ!$B$33:$B$776,U$47)+'СЕТ СН'!$G$11+СВЦЭМ!$D$10+'СЕТ СН'!$G$6-'СЕТ СН'!$G$23</f>
        <v>837.33750295999994</v>
      </c>
      <c r="V67" s="36">
        <f>SUMIFS(СВЦЭМ!$D$33:$D$776,СВЦЭМ!$A$33:$A$776,$A67,СВЦЭМ!$B$33:$B$776,V$47)+'СЕТ СН'!$G$11+СВЦЭМ!$D$10+'СЕТ СН'!$G$6-'СЕТ СН'!$G$23</f>
        <v>850.58756646999996</v>
      </c>
      <c r="W67" s="36">
        <f>SUMIFS(СВЦЭМ!$D$33:$D$776,СВЦЭМ!$A$33:$A$776,$A67,СВЦЭМ!$B$33:$B$776,W$47)+'СЕТ СН'!$G$11+СВЦЭМ!$D$10+'СЕТ СН'!$G$6-'СЕТ СН'!$G$23</f>
        <v>838.41013545999999</v>
      </c>
      <c r="X67" s="36">
        <f>SUMIFS(СВЦЭМ!$D$33:$D$776,СВЦЭМ!$A$33:$A$776,$A67,СВЦЭМ!$B$33:$B$776,X$47)+'СЕТ СН'!$G$11+СВЦЭМ!$D$10+'СЕТ СН'!$G$6-'СЕТ СН'!$G$23</f>
        <v>813.42889558000002</v>
      </c>
      <c r="Y67" s="36">
        <f>SUMIFS(СВЦЭМ!$D$33:$D$776,СВЦЭМ!$A$33:$A$776,$A67,СВЦЭМ!$B$33:$B$776,Y$47)+'СЕТ СН'!$G$11+СВЦЭМ!$D$10+'СЕТ СН'!$G$6-'СЕТ СН'!$G$23</f>
        <v>888.56154824000009</v>
      </c>
    </row>
    <row r="68" spans="1:26" ht="15.75" x14ac:dyDescent="0.2">
      <c r="A68" s="35">
        <f t="shared" si="1"/>
        <v>44095</v>
      </c>
      <c r="B68" s="36">
        <f>SUMIFS(СВЦЭМ!$D$33:$D$776,СВЦЭМ!$A$33:$A$776,$A68,СВЦЭМ!$B$33:$B$776,B$47)+'СЕТ СН'!$G$11+СВЦЭМ!$D$10+'СЕТ СН'!$G$6-'СЕТ СН'!$G$23</f>
        <v>918.95198955000001</v>
      </c>
      <c r="C68" s="36">
        <f>SUMIFS(СВЦЭМ!$D$33:$D$776,СВЦЭМ!$A$33:$A$776,$A68,СВЦЭМ!$B$33:$B$776,C$47)+'СЕТ СН'!$G$11+СВЦЭМ!$D$10+'СЕТ СН'!$G$6-'СЕТ СН'!$G$23</f>
        <v>927.59044730000005</v>
      </c>
      <c r="D68" s="36">
        <f>SUMIFS(СВЦЭМ!$D$33:$D$776,СВЦЭМ!$A$33:$A$776,$A68,СВЦЭМ!$B$33:$B$776,D$47)+'СЕТ СН'!$G$11+СВЦЭМ!$D$10+'СЕТ СН'!$G$6-'СЕТ СН'!$G$23</f>
        <v>935.56736761000002</v>
      </c>
      <c r="E68" s="36">
        <f>SUMIFS(СВЦЭМ!$D$33:$D$776,СВЦЭМ!$A$33:$A$776,$A68,СВЦЭМ!$B$33:$B$776,E$47)+'СЕТ СН'!$G$11+СВЦЭМ!$D$10+'СЕТ СН'!$G$6-'СЕТ СН'!$G$23</f>
        <v>955.92308069000001</v>
      </c>
      <c r="F68" s="36">
        <f>SUMIFS(СВЦЭМ!$D$33:$D$776,СВЦЭМ!$A$33:$A$776,$A68,СВЦЭМ!$B$33:$B$776,F$47)+'СЕТ СН'!$G$11+СВЦЭМ!$D$10+'СЕТ СН'!$G$6-'СЕТ СН'!$G$23</f>
        <v>956.00370967000003</v>
      </c>
      <c r="G68" s="36">
        <f>SUMIFS(СВЦЭМ!$D$33:$D$776,СВЦЭМ!$A$33:$A$776,$A68,СВЦЭМ!$B$33:$B$776,G$47)+'СЕТ СН'!$G$11+СВЦЭМ!$D$10+'СЕТ СН'!$G$6-'СЕТ СН'!$G$23</f>
        <v>941.88171563000014</v>
      </c>
      <c r="H68" s="36">
        <f>SUMIFS(СВЦЭМ!$D$33:$D$776,СВЦЭМ!$A$33:$A$776,$A68,СВЦЭМ!$B$33:$B$776,H$47)+'СЕТ СН'!$G$11+СВЦЭМ!$D$10+'СЕТ СН'!$G$6-'СЕТ СН'!$G$23</f>
        <v>897.65563900000006</v>
      </c>
      <c r="I68" s="36">
        <f>SUMIFS(СВЦЭМ!$D$33:$D$776,СВЦЭМ!$A$33:$A$776,$A68,СВЦЭМ!$B$33:$B$776,I$47)+'СЕТ СН'!$G$11+СВЦЭМ!$D$10+'СЕТ СН'!$G$6-'СЕТ СН'!$G$23</f>
        <v>846.6064216100001</v>
      </c>
      <c r="J68" s="36">
        <f>SUMIFS(СВЦЭМ!$D$33:$D$776,СВЦЭМ!$A$33:$A$776,$A68,СВЦЭМ!$B$33:$B$776,J$47)+'СЕТ СН'!$G$11+СВЦЭМ!$D$10+'СЕТ СН'!$G$6-'СЕТ СН'!$G$23</f>
        <v>809.14728844000001</v>
      </c>
      <c r="K68" s="36">
        <f>SUMIFS(СВЦЭМ!$D$33:$D$776,СВЦЭМ!$A$33:$A$776,$A68,СВЦЭМ!$B$33:$B$776,K$47)+'СЕТ СН'!$G$11+СВЦЭМ!$D$10+'СЕТ СН'!$G$6-'СЕТ СН'!$G$23</f>
        <v>794.68000327000004</v>
      </c>
      <c r="L68" s="36">
        <f>SUMIFS(СВЦЭМ!$D$33:$D$776,СВЦЭМ!$A$33:$A$776,$A68,СВЦЭМ!$B$33:$B$776,L$47)+'СЕТ СН'!$G$11+СВЦЭМ!$D$10+'СЕТ СН'!$G$6-'СЕТ СН'!$G$23</f>
        <v>810.76924331000009</v>
      </c>
      <c r="M68" s="36">
        <f>SUMIFS(СВЦЭМ!$D$33:$D$776,СВЦЭМ!$A$33:$A$776,$A68,СВЦЭМ!$B$33:$B$776,M$47)+'СЕТ СН'!$G$11+СВЦЭМ!$D$10+'СЕТ СН'!$G$6-'СЕТ СН'!$G$23</f>
        <v>779.92040182999995</v>
      </c>
      <c r="N68" s="36">
        <f>SUMIFS(СВЦЭМ!$D$33:$D$776,СВЦЭМ!$A$33:$A$776,$A68,СВЦЭМ!$B$33:$B$776,N$47)+'СЕТ СН'!$G$11+СВЦЭМ!$D$10+'СЕТ СН'!$G$6-'СЕТ СН'!$G$23</f>
        <v>737.38013058000001</v>
      </c>
      <c r="O68" s="36">
        <f>SUMIFS(СВЦЭМ!$D$33:$D$776,СВЦЭМ!$A$33:$A$776,$A68,СВЦЭМ!$B$33:$B$776,O$47)+'СЕТ СН'!$G$11+СВЦЭМ!$D$10+'СЕТ СН'!$G$6-'СЕТ СН'!$G$23</f>
        <v>738.33425084999999</v>
      </c>
      <c r="P68" s="36">
        <f>SUMIFS(СВЦЭМ!$D$33:$D$776,СВЦЭМ!$A$33:$A$776,$A68,СВЦЭМ!$B$33:$B$776,P$47)+'СЕТ СН'!$G$11+СВЦЭМ!$D$10+'СЕТ СН'!$G$6-'СЕТ СН'!$G$23</f>
        <v>733.05095363000009</v>
      </c>
      <c r="Q68" s="36">
        <f>SUMIFS(СВЦЭМ!$D$33:$D$776,СВЦЭМ!$A$33:$A$776,$A68,СВЦЭМ!$B$33:$B$776,Q$47)+'СЕТ СН'!$G$11+СВЦЭМ!$D$10+'СЕТ СН'!$G$6-'СЕТ СН'!$G$23</f>
        <v>730.81138542000008</v>
      </c>
      <c r="R68" s="36">
        <f>SUMIFS(СВЦЭМ!$D$33:$D$776,СВЦЭМ!$A$33:$A$776,$A68,СВЦЭМ!$B$33:$B$776,R$47)+'СЕТ СН'!$G$11+СВЦЭМ!$D$10+'СЕТ СН'!$G$6-'СЕТ СН'!$G$23</f>
        <v>729.2170189200001</v>
      </c>
      <c r="S68" s="36">
        <f>SUMIFS(СВЦЭМ!$D$33:$D$776,СВЦЭМ!$A$33:$A$776,$A68,СВЦЭМ!$B$33:$B$776,S$47)+'СЕТ СН'!$G$11+СВЦЭМ!$D$10+'СЕТ СН'!$G$6-'СЕТ СН'!$G$23</f>
        <v>738.49553286000014</v>
      </c>
      <c r="T68" s="36">
        <f>SUMIFS(СВЦЭМ!$D$33:$D$776,СВЦЭМ!$A$33:$A$776,$A68,СВЦЭМ!$B$33:$B$776,T$47)+'СЕТ СН'!$G$11+СВЦЭМ!$D$10+'СЕТ СН'!$G$6-'СЕТ СН'!$G$23</f>
        <v>763.95452823999995</v>
      </c>
      <c r="U68" s="36">
        <f>SUMIFS(СВЦЭМ!$D$33:$D$776,СВЦЭМ!$A$33:$A$776,$A68,СВЦЭМ!$B$33:$B$776,U$47)+'СЕТ СН'!$G$11+СВЦЭМ!$D$10+'СЕТ СН'!$G$6-'СЕТ СН'!$G$23</f>
        <v>777.91132037000011</v>
      </c>
      <c r="V68" s="36">
        <f>SUMIFS(СВЦЭМ!$D$33:$D$776,СВЦЭМ!$A$33:$A$776,$A68,СВЦЭМ!$B$33:$B$776,V$47)+'СЕТ СН'!$G$11+СВЦЭМ!$D$10+'СЕТ СН'!$G$6-'СЕТ СН'!$G$23</f>
        <v>786.46457463000002</v>
      </c>
      <c r="W68" s="36">
        <f>SUMIFS(СВЦЭМ!$D$33:$D$776,СВЦЭМ!$A$33:$A$776,$A68,СВЦЭМ!$B$33:$B$776,W$47)+'СЕТ СН'!$G$11+СВЦЭМ!$D$10+'СЕТ СН'!$G$6-'СЕТ СН'!$G$23</f>
        <v>765.26911523000012</v>
      </c>
      <c r="X68" s="36">
        <f>SUMIFS(СВЦЭМ!$D$33:$D$776,СВЦЭМ!$A$33:$A$776,$A68,СВЦЭМ!$B$33:$B$776,X$47)+'СЕТ СН'!$G$11+СВЦЭМ!$D$10+'СЕТ СН'!$G$6-'СЕТ СН'!$G$23</f>
        <v>741.72498693000011</v>
      </c>
      <c r="Y68" s="36">
        <f>SUMIFS(СВЦЭМ!$D$33:$D$776,СВЦЭМ!$A$33:$A$776,$A68,СВЦЭМ!$B$33:$B$776,Y$47)+'СЕТ СН'!$G$11+СВЦЭМ!$D$10+'СЕТ СН'!$G$6-'СЕТ СН'!$G$23</f>
        <v>830.21761957000012</v>
      </c>
    </row>
    <row r="69" spans="1:26" ht="15.75" x14ac:dyDescent="0.2">
      <c r="A69" s="35">
        <f t="shared" si="1"/>
        <v>44096</v>
      </c>
      <c r="B69" s="36">
        <f>SUMIFS(СВЦЭМ!$D$33:$D$776,СВЦЭМ!$A$33:$A$776,$A69,СВЦЭМ!$B$33:$B$776,B$47)+'СЕТ СН'!$G$11+СВЦЭМ!$D$10+'СЕТ СН'!$G$6-'СЕТ СН'!$G$23</f>
        <v>923.93729948000009</v>
      </c>
      <c r="C69" s="36">
        <f>SUMIFS(СВЦЭМ!$D$33:$D$776,СВЦЭМ!$A$33:$A$776,$A69,СВЦЭМ!$B$33:$B$776,C$47)+'СЕТ СН'!$G$11+СВЦЭМ!$D$10+'СЕТ СН'!$G$6-'СЕТ СН'!$G$23</f>
        <v>962.99389803999998</v>
      </c>
      <c r="D69" s="36">
        <f>SUMIFS(СВЦЭМ!$D$33:$D$776,СВЦЭМ!$A$33:$A$776,$A69,СВЦЭМ!$B$33:$B$776,D$47)+'СЕТ СН'!$G$11+СВЦЭМ!$D$10+'СЕТ СН'!$G$6-'СЕТ СН'!$G$23</f>
        <v>982.24890189000007</v>
      </c>
      <c r="E69" s="36">
        <f>SUMIFS(СВЦЭМ!$D$33:$D$776,СВЦЭМ!$A$33:$A$776,$A69,СВЦЭМ!$B$33:$B$776,E$47)+'СЕТ СН'!$G$11+СВЦЭМ!$D$10+'СЕТ СН'!$G$6-'СЕТ СН'!$G$23</f>
        <v>1003.10702188</v>
      </c>
      <c r="F69" s="36">
        <f>SUMIFS(СВЦЭМ!$D$33:$D$776,СВЦЭМ!$A$33:$A$776,$A69,СВЦЭМ!$B$33:$B$776,F$47)+'СЕТ СН'!$G$11+СВЦЭМ!$D$10+'СЕТ СН'!$G$6-'СЕТ СН'!$G$23</f>
        <v>987.71518545000004</v>
      </c>
      <c r="G69" s="36">
        <f>SUMIFS(СВЦЭМ!$D$33:$D$776,СВЦЭМ!$A$33:$A$776,$A69,СВЦЭМ!$B$33:$B$776,G$47)+'СЕТ СН'!$G$11+СВЦЭМ!$D$10+'СЕТ СН'!$G$6-'СЕТ СН'!$G$23</f>
        <v>963.18061933000013</v>
      </c>
      <c r="H69" s="36">
        <f>SUMIFS(СВЦЭМ!$D$33:$D$776,СВЦЭМ!$A$33:$A$776,$A69,СВЦЭМ!$B$33:$B$776,H$47)+'СЕТ СН'!$G$11+СВЦЭМ!$D$10+'СЕТ СН'!$G$6-'СЕТ СН'!$G$23</f>
        <v>923.69918683000014</v>
      </c>
      <c r="I69" s="36">
        <f>SUMIFS(СВЦЭМ!$D$33:$D$776,СВЦЭМ!$A$33:$A$776,$A69,СВЦЭМ!$B$33:$B$776,I$47)+'СЕТ СН'!$G$11+СВЦЭМ!$D$10+'СЕТ СН'!$G$6-'СЕТ СН'!$G$23</f>
        <v>894.45935293000002</v>
      </c>
      <c r="J69" s="36">
        <f>SUMIFS(СВЦЭМ!$D$33:$D$776,СВЦЭМ!$A$33:$A$776,$A69,СВЦЭМ!$B$33:$B$776,J$47)+'СЕТ СН'!$G$11+СВЦЭМ!$D$10+'СЕТ СН'!$G$6-'СЕТ СН'!$G$23</f>
        <v>864.46457037999994</v>
      </c>
      <c r="K69" s="36">
        <f>SUMIFS(СВЦЭМ!$D$33:$D$776,СВЦЭМ!$A$33:$A$776,$A69,СВЦЭМ!$B$33:$B$776,K$47)+'СЕТ СН'!$G$11+СВЦЭМ!$D$10+'СЕТ СН'!$G$6-'СЕТ СН'!$G$23</f>
        <v>854.14367818000005</v>
      </c>
      <c r="L69" s="36">
        <f>SUMIFS(СВЦЭМ!$D$33:$D$776,СВЦЭМ!$A$33:$A$776,$A69,СВЦЭМ!$B$33:$B$776,L$47)+'СЕТ СН'!$G$11+СВЦЭМ!$D$10+'СЕТ СН'!$G$6-'СЕТ СН'!$G$23</f>
        <v>853.57340846000011</v>
      </c>
      <c r="M69" s="36">
        <f>SUMIFS(СВЦЭМ!$D$33:$D$776,СВЦЭМ!$A$33:$A$776,$A69,СВЦЭМ!$B$33:$B$776,M$47)+'СЕТ СН'!$G$11+СВЦЭМ!$D$10+'СЕТ СН'!$G$6-'СЕТ СН'!$G$23</f>
        <v>828.04267368000001</v>
      </c>
      <c r="N69" s="36">
        <f>SUMIFS(СВЦЭМ!$D$33:$D$776,СВЦЭМ!$A$33:$A$776,$A69,СВЦЭМ!$B$33:$B$776,N$47)+'СЕТ СН'!$G$11+СВЦЭМ!$D$10+'СЕТ СН'!$G$6-'СЕТ СН'!$G$23</f>
        <v>777.89767424000001</v>
      </c>
      <c r="O69" s="36">
        <f>SUMIFS(СВЦЭМ!$D$33:$D$776,СВЦЭМ!$A$33:$A$776,$A69,СВЦЭМ!$B$33:$B$776,O$47)+'СЕТ СН'!$G$11+СВЦЭМ!$D$10+'СЕТ СН'!$G$6-'СЕТ СН'!$G$23</f>
        <v>767.76063670999997</v>
      </c>
      <c r="P69" s="36">
        <f>SUMIFS(СВЦЭМ!$D$33:$D$776,СВЦЭМ!$A$33:$A$776,$A69,СВЦЭМ!$B$33:$B$776,P$47)+'СЕТ СН'!$G$11+СВЦЭМ!$D$10+'СЕТ СН'!$G$6-'СЕТ СН'!$G$23</f>
        <v>763.42240293999998</v>
      </c>
      <c r="Q69" s="36">
        <f>SUMIFS(СВЦЭМ!$D$33:$D$776,СВЦЭМ!$A$33:$A$776,$A69,СВЦЭМ!$B$33:$B$776,Q$47)+'СЕТ СН'!$G$11+СВЦЭМ!$D$10+'СЕТ СН'!$G$6-'СЕТ СН'!$G$23</f>
        <v>765.58512743999995</v>
      </c>
      <c r="R69" s="36">
        <f>SUMIFS(СВЦЭМ!$D$33:$D$776,СВЦЭМ!$A$33:$A$776,$A69,СВЦЭМ!$B$33:$B$776,R$47)+'СЕТ СН'!$G$11+СВЦЭМ!$D$10+'СЕТ СН'!$G$6-'СЕТ СН'!$G$23</f>
        <v>763.65995108000016</v>
      </c>
      <c r="S69" s="36">
        <f>SUMIFS(СВЦЭМ!$D$33:$D$776,СВЦЭМ!$A$33:$A$776,$A69,СВЦЭМ!$B$33:$B$776,S$47)+'СЕТ СН'!$G$11+СВЦЭМ!$D$10+'СЕТ СН'!$G$6-'СЕТ СН'!$G$23</f>
        <v>770.20387328000015</v>
      </c>
      <c r="T69" s="36">
        <f>SUMIFS(СВЦЭМ!$D$33:$D$776,СВЦЭМ!$A$33:$A$776,$A69,СВЦЭМ!$B$33:$B$776,T$47)+'СЕТ СН'!$G$11+СВЦЭМ!$D$10+'СЕТ СН'!$G$6-'СЕТ СН'!$G$23</f>
        <v>780.29582892999997</v>
      </c>
      <c r="U69" s="36">
        <f>SUMIFS(СВЦЭМ!$D$33:$D$776,СВЦЭМ!$A$33:$A$776,$A69,СВЦЭМ!$B$33:$B$776,U$47)+'СЕТ СН'!$G$11+СВЦЭМ!$D$10+'СЕТ СН'!$G$6-'СЕТ СН'!$G$23</f>
        <v>804.22440234999999</v>
      </c>
      <c r="V69" s="36">
        <f>SUMIFS(СВЦЭМ!$D$33:$D$776,СВЦЭМ!$A$33:$A$776,$A69,СВЦЭМ!$B$33:$B$776,V$47)+'СЕТ СН'!$G$11+СВЦЭМ!$D$10+'СЕТ СН'!$G$6-'СЕТ СН'!$G$23</f>
        <v>804.57119287</v>
      </c>
      <c r="W69" s="36">
        <f>SUMIFS(СВЦЭМ!$D$33:$D$776,СВЦЭМ!$A$33:$A$776,$A69,СВЦЭМ!$B$33:$B$776,W$47)+'СЕТ СН'!$G$11+СВЦЭМ!$D$10+'СЕТ СН'!$G$6-'СЕТ СН'!$G$23</f>
        <v>792.34607071000005</v>
      </c>
      <c r="X69" s="36">
        <f>SUMIFS(СВЦЭМ!$D$33:$D$776,СВЦЭМ!$A$33:$A$776,$A69,СВЦЭМ!$B$33:$B$776,X$47)+'СЕТ СН'!$G$11+СВЦЭМ!$D$10+'СЕТ СН'!$G$6-'СЕТ СН'!$G$23</f>
        <v>789.63712179000004</v>
      </c>
      <c r="Y69" s="36">
        <f>SUMIFS(СВЦЭМ!$D$33:$D$776,СВЦЭМ!$A$33:$A$776,$A69,СВЦЭМ!$B$33:$B$776,Y$47)+'СЕТ СН'!$G$11+СВЦЭМ!$D$10+'СЕТ СН'!$G$6-'СЕТ СН'!$G$23</f>
        <v>864.04101805000005</v>
      </c>
    </row>
    <row r="70" spans="1:26" ht="15.75" x14ac:dyDescent="0.2">
      <c r="A70" s="35">
        <f t="shared" si="1"/>
        <v>44097</v>
      </c>
      <c r="B70" s="36">
        <f>SUMIFS(СВЦЭМ!$D$33:$D$776,СВЦЭМ!$A$33:$A$776,$A70,СВЦЭМ!$B$33:$B$776,B$47)+'СЕТ СН'!$G$11+СВЦЭМ!$D$10+'СЕТ СН'!$G$6-'СЕТ СН'!$G$23</f>
        <v>914.54838398000015</v>
      </c>
      <c r="C70" s="36">
        <f>SUMIFS(СВЦЭМ!$D$33:$D$776,СВЦЭМ!$A$33:$A$776,$A70,СВЦЭМ!$B$33:$B$776,C$47)+'СЕТ СН'!$G$11+СВЦЭМ!$D$10+'СЕТ СН'!$G$6-'СЕТ СН'!$G$23</f>
        <v>951.16273584999999</v>
      </c>
      <c r="D70" s="36">
        <f>SUMIFS(СВЦЭМ!$D$33:$D$776,СВЦЭМ!$A$33:$A$776,$A70,СВЦЭМ!$B$33:$B$776,D$47)+'СЕТ СН'!$G$11+СВЦЭМ!$D$10+'СЕТ СН'!$G$6-'СЕТ СН'!$G$23</f>
        <v>966.08221380000009</v>
      </c>
      <c r="E70" s="36">
        <f>SUMIFS(СВЦЭМ!$D$33:$D$776,СВЦЭМ!$A$33:$A$776,$A70,СВЦЭМ!$B$33:$B$776,E$47)+'СЕТ СН'!$G$11+СВЦЭМ!$D$10+'СЕТ СН'!$G$6-'СЕТ СН'!$G$23</f>
        <v>984.47907613999996</v>
      </c>
      <c r="F70" s="36">
        <f>SUMIFS(СВЦЭМ!$D$33:$D$776,СВЦЭМ!$A$33:$A$776,$A70,СВЦЭМ!$B$33:$B$776,F$47)+'СЕТ СН'!$G$11+СВЦЭМ!$D$10+'СЕТ СН'!$G$6-'СЕТ СН'!$G$23</f>
        <v>993.60753309999996</v>
      </c>
      <c r="G70" s="36">
        <f>SUMIFS(СВЦЭМ!$D$33:$D$776,СВЦЭМ!$A$33:$A$776,$A70,СВЦЭМ!$B$33:$B$776,G$47)+'СЕТ СН'!$G$11+СВЦЭМ!$D$10+'СЕТ СН'!$G$6-'СЕТ СН'!$G$23</f>
        <v>973.78812315000005</v>
      </c>
      <c r="H70" s="36">
        <f>SUMIFS(СВЦЭМ!$D$33:$D$776,СВЦЭМ!$A$33:$A$776,$A70,СВЦЭМ!$B$33:$B$776,H$47)+'СЕТ СН'!$G$11+СВЦЭМ!$D$10+'СЕТ СН'!$G$6-'СЕТ СН'!$G$23</f>
        <v>921.08558635000009</v>
      </c>
      <c r="I70" s="36">
        <f>SUMIFS(СВЦЭМ!$D$33:$D$776,СВЦЭМ!$A$33:$A$776,$A70,СВЦЭМ!$B$33:$B$776,I$47)+'СЕТ СН'!$G$11+СВЦЭМ!$D$10+'СЕТ СН'!$G$6-'СЕТ СН'!$G$23</f>
        <v>863.86042199999997</v>
      </c>
      <c r="J70" s="36">
        <f>SUMIFS(СВЦЭМ!$D$33:$D$776,СВЦЭМ!$A$33:$A$776,$A70,СВЦЭМ!$B$33:$B$776,J$47)+'СЕТ СН'!$G$11+СВЦЭМ!$D$10+'СЕТ СН'!$G$6-'СЕТ СН'!$G$23</f>
        <v>835.39596840000013</v>
      </c>
      <c r="K70" s="36">
        <f>SUMIFS(СВЦЭМ!$D$33:$D$776,СВЦЭМ!$A$33:$A$776,$A70,СВЦЭМ!$B$33:$B$776,K$47)+'СЕТ СН'!$G$11+СВЦЭМ!$D$10+'СЕТ СН'!$G$6-'СЕТ СН'!$G$23</f>
        <v>831.07183531999999</v>
      </c>
      <c r="L70" s="36">
        <f>SUMIFS(СВЦЭМ!$D$33:$D$776,СВЦЭМ!$A$33:$A$776,$A70,СВЦЭМ!$B$33:$B$776,L$47)+'СЕТ СН'!$G$11+СВЦЭМ!$D$10+'СЕТ СН'!$G$6-'СЕТ СН'!$G$23</f>
        <v>824.39828938000005</v>
      </c>
      <c r="M70" s="36">
        <f>SUMIFS(СВЦЭМ!$D$33:$D$776,СВЦЭМ!$A$33:$A$776,$A70,СВЦЭМ!$B$33:$B$776,M$47)+'СЕТ СН'!$G$11+СВЦЭМ!$D$10+'СЕТ СН'!$G$6-'СЕТ СН'!$G$23</f>
        <v>783.59216083000001</v>
      </c>
      <c r="N70" s="36">
        <f>SUMIFS(СВЦЭМ!$D$33:$D$776,СВЦЭМ!$A$33:$A$776,$A70,СВЦЭМ!$B$33:$B$776,N$47)+'СЕТ СН'!$G$11+СВЦЭМ!$D$10+'СЕТ СН'!$G$6-'СЕТ СН'!$G$23</f>
        <v>778.54797217000009</v>
      </c>
      <c r="O70" s="36">
        <f>SUMIFS(СВЦЭМ!$D$33:$D$776,СВЦЭМ!$A$33:$A$776,$A70,СВЦЭМ!$B$33:$B$776,O$47)+'СЕТ СН'!$G$11+СВЦЭМ!$D$10+'СЕТ СН'!$G$6-'СЕТ СН'!$G$23</f>
        <v>777.10847847000014</v>
      </c>
      <c r="P70" s="36">
        <f>SUMIFS(СВЦЭМ!$D$33:$D$776,СВЦЭМ!$A$33:$A$776,$A70,СВЦЭМ!$B$33:$B$776,P$47)+'СЕТ СН'!$G$11+СВЦЭМ!$D$10+'СЕТ СН'!$G$6-'СЕТ СН'!$G$23</f>
        <v>772.36853627000005</v>
      </c>
      <c r="Q70" s="36">
        <f>SUMIFS(СВЦЭМ!$D$33:$D$776,СВЦЭМ!$A$33:$A$776,$A70,СВЦЭМ!$B$33:$B$776,Q$47)+'СЕТ СН'!$G$11+СВЦЭМ!$D$10+'СЕТ СН'!$G$6-'СЕТ СН'!$G$23</f>
        <v>772.47337938999999</v>
      </c>
      <c r="R70" s="36">
        <f>SUMIFS(СВЦЭМ!$D$33:$D$776,СВЦЭМ!$A$33:$A$776,$A70,СВЦЭМ!$B$33:$B$776,R$47)+'СЕТ СН'!$G$11+СВЦЭМ!$D$10+'СЕТ СН'!$G$6-'СЕТ СН'!$G$23</f>
        <v>768.10942623999995</v>
      </c>
      <c r="S70" s="36">
        <f>SUMIFS(СВЦЭМ!$D$33:$D$776,СВЦЭМ!$A$33:$A$776,$A70,СВЦЭМ!$B$33:$B$776,S$47)+'СЕТ СН'!$G$11+СВЦЭМ!$D$10+'СЕТ СН'!$G$6-'СЕТ СН'!$G$23</f>
        <v>774.73094557000013</v>
      </c>
      <c r="T70" s="36">
        <f>SUMIFS(СВЦЭМ!$D$33:$D$776,СВЦЭМ!$A$33:$A$776,$A70,СВЦЭМ!$B$33:$B$776,T$47)+'СЕТ СН'!$G$11+СВЦЭМ!$D$10+'СЕТ СН'!$G$6-'СЕТ СН'!$G$23</f>
        <v>777.46768143999998</v>
      </c>
      <c r="U70" s="36">
        <f>SUMIFS(СВЦЭМ!$D$33:$D$776,СВЦЭМ!$A$33:$A$776,$A70,СВЦЭМ!$B$33:$B$776,U$47)+'СЕТ СН'!$G$11+СВЦЭМ!$D$10+'СЕТ СН'!$G$6-'СЕТ СН'!$G$23</f>
        <v>795.25904508999997</v>
      </c>
      <c r="V70" s="36">
        <f>SUMIFS(СВЦЭМ!$D$33:$D$776,СВЦЭМ!$A$33:$A$776,$A70,СВЦЭМ!$B$33:$B$776,V$47)+'СЕТ СН'!$G$11+СВЦЭМ!$D$10+'СЕТ СН'!$G$6-'СЕТ СН'!$G$23</f>
        <v>788.7782140700001</v>
      </c>
      <c r="W70" s="36">
        <f>SUMIFS(СВЦЭМ!$D$33:$D$776,СВЦЭМ!$A$33:$A$776,$A70,СВЦЭМ!$B$33:$B$776,W$47)+'СЕТ СН'!$G$11+СВЦЭМ!$D$10+'СЕТ СН'!$G$6-'СЕТ СН'!$G$23</f>
        <v>778.60158178999995</v>
      </c>
      <c r="X70" s="36">
        <f>SUMIFS(СВЦЭМ!$D$33:$D$776,СВЦЭМ!$A$33:$A$776,$A70,СВЦЭМ!$B$33:$B$776,X$47)+'СЕТ СН'!$G$11+СВЦЭМ!$D$10+'СЕТ СН'!$G$6-'СЕТ СН'!$G$23</f>
        <v>766.51012091000007</v>
      </c>
      <c r="Y70" s="36">
        <f>SUMIFS(СВЦЭМ!$D$33:$D$776,СВЦЭМ!$A$33:$A$776,$A70,СВЦЭМ!$B$33:$B$776,Y$47)+'СЕТ СН'!$G$11+СВЦЭМ!$D$10+'СЕТ СН'!$G$6-'СЕТ СН'!$G$23</f>
        <v>823.7027685600001</v>
      </c>
    </row>
    <row r="71" spans="1:26" ht="15.75" x14ac:dyDescent="0.2">
      <c r="A71" s="35">
        <f t="shared" si="1"/>
        <v>44098</v>
      </c>
      <c r="B71" s="36">
        <f>SUMIFS(СВЦЭМ!$D$33:$D$776,СВЦЭМ!$A$33:$A$776,$A71,СВЦЭМ!$B$33:$B$776,B$47)+'СЕТ СН'!$G$11+СВЦЭМ!$D$10+'СЕТ СН'!$G$6-'СЕТ СН'!$G$23</f>
        <v>939.45787900000005</v>
      </c>
      <c r="C71" s="36">
        <f>SUMIFS(СВЦЭМ!$D$33:$D$776,СВЦЭМ!$A$33:$A$776,$A71,СВЦЭМ!$B$33:$B$776,C$47)+'СЕТ СН'!$G$11+СВЦЭМ!$D$10+'СЕТ СН'!$G$6-'СЕТ СН'!$G$23</f>
        <v>957.24652450999997</v>
      </c>
      <c r="D71" s="36">
        <f>SUMIFS(СВЦЭМ!$D$33:$D$776,СВЦЭМ!$A$33:$A$776,$A71,СВЦЭМ!$B$33:$B$776,D$47)+'СЕТ СН'!$G$11+СВЦЭМ!$D$10+'СЕТ СН'!$G$6-'СЕТ СН'!$G$23</f>
        <v>974.25223720999998</v>
      </c>
      <c r="E71" s="36">
        <f>SUMIFS(СВЦЭМ!$D$33:$D$776,СВЦЭМ!$A$33:$A$776,$A71,СВЦЭМ!$B$33:$B$776,E$47)+'СЕТ СН'!$G$11+СВЦЭМ!$D$10+'СЕТ СН'!$G$6-'СЕТ СН'!$G$23</f>
        <v>980.10226671999999</v>
      </c>
      <c r="F71" s="36">
        <f>SUMIFS(СВЦЭМ!$D$33:$D$776,СВЦЭМ!$A$33:$A$776,$A71,СВЦЭМ!$B$33:$B$776,F$47)+'СЕТ СН'!$G$11+СВЦЭМ!$D$10+'СЕТ СН'!$G$6-'СЕТ СН'!$G$23</f>
        <v>970.96018335000008</v>
      </c>
      <c r="G71" s="36">
        <f>SUMIFS(СВЦЭМ!$D$33:$D$776,СВЦЭМ!$A$33:$A$776,$A71,СВЦЭМ!$B$33:$B$776,G$47)+'СЕТ СН'!$G$11+СВЦЭМ!$D$10+'СЕТ СН'!$G$6-'СЕТ СН'!$G$23</f>
        <v>968.56576195000002</v>
      </c>
      <c r="H71" s="36">
        <f>SUMIFS(СВЦЭМ!$D$33:$D$776,СВЦЭМ!$A$33:$A$776,$A71,СВЦЭМ!$B$33:$B$776,H$47)+'СЕТ СН'!$G$11+СВЦЭМ!$D$10+'СЕТ СН'!$G$6-'СЕТ СН'!$G$23</f>
        <v>970.91412332999994</v>
      </c>
      <c r="I71" s="36">
        <f>SUMIFS(СВЦЭМ!$D$33:$D$776,СВЦЭМ!$A$33:$A$776,$A71,СВЦЭМ!$B$33:$B$776,I$47)+'СЕТ СН'!$G$11+СВЦЭМ!$D$10+'СЕТ СН'!$G$6-'СЕТ СН'!$G$23</f>
        <v>882.71625779999999</v>
      </c>
      <c r="J71" s="36">
        <f>SUMIFS(СВЦЭМ!$D$33:$D$776,СВЦЭМ!$A$33:$A$776,$A71,СВЦЭМ!$B$33:$B$776,J$47)+'СЕТ СН'!$G$11+СВЦЭМ!$D$10+'СЕТ СН'!$G$6-'СЕТ СН'!$G$23</f>
        <v>850.51920801999995</v>
      </c>
      <c r="K71" s="36">
        <f>SUMIFS(СВЦЭМ!$D$33:$D$776,СВЦЭМ!$A$33:$A$776,$A71,СВЦЭМ!$B$33:$B$776,K$47)+'СЕТ СН'!$G$11+СВЦЭМ!$D$10+'СЕТ СН'!$G$6-'СЕТ СН'!$G$23</f>
        <v>854.52175168000008</v>
      </c>
      <c r="L71" s="36">
        <f>SUMIFS(СВЦЭМ!$D$33:$D$776,СВЦЭМ!$A$33:$A$776,$A71,СВЦЭМ!$B$33:$B$776,L$47)+'СЕТ СН'!$G$11+СВЦЭМ!$D$10+'СЕТ СН'!$G$6-'СЕТ СН'!$G$23</f>
        <v>865.24360591999994</v>
      </c>
      <c r="M71" s="36">
        <f>SUMIFS(СВЦЭМ!$D$33:$D$776,СВЦЭМ!$A$33:$A$776,$A71,СВЦЭМ!$B$33:$B$776,M$47)+'СЕТ СН'!$G$11+СВЦЭМ!$D$10+'СЕТ СН'!$G$6-'СЕТ СН'!$G$23</f>
        <v>828.00479221000001</v>
      </c>
      <c r="N71" s="36">
        <f>SUMIFS(СВЦЭМ!$D$33:$D$776,СВЦЭМ!$A$33:$A$776,$A71,СВЦЭМ!$B$33:$B$776,N$47)+'СЕТ СН'!$G$11+СВЦЭМ!$D$10+'СЕТ СН'!$G$6-'СЕТ СН'!$G$23</f>
        <v>780.98300700000004</v>
      </c>
      <c r="O71" s="36">
        <f>SUMIFS(СВЦЭМ!$D$33:$D$776,СВЦЭМ!$A$33:$A$776,$A71,СВЦЭМ!$B$33:$B$776,O$47)+'СЕТ СН'!$G$11+СВЦЭМ!$D$10+'СЕТ СН'!$G$6-'СЕТ СН'!$G$23</f>
        <v>778.86840649999999</v>
      </c>
      <c r="P71" s="36">
        <f>SUMIFS(СВЦЭМ!$D$33:$D$776,СВЦЭМ!$A$33:$A$776,$A71,СВЦЭМ!$B$33:$B$776,P$47)+'СЕТ СН'!$G$11+СВЦЭМ!$D$10+'СЕТ СН'!$G$6-'СЕТ СН'!$G$23</f>
        <v>776.59074633</v>
      </c>
      <c r="Q71" s="36">
        <f>SUMIFS(СВЦЭМ!$D$33:$D$776,СВЦЭМ!$A$33:$A$776,$A71,СВЦЭМ!$B$33:$B$776,Q$47)+'СЕТ СН'!$G$11+СВЦЭМ!$D$10+'СЕТ СН'!$G$6-'СЕТ СН'!$G$23</f>
        <v>771.69505810999999</v>
      </c>
      <c r="R71" s="36">
        <f>SUMIFS(СВЦЭМ!$D$33:$D$776,СВЦЭМ!$A$33:$A$776,$A71,СВЦЭМ!$B$33:$B$776,R$47)+'СЕТ СН'!$G$11+СВЦЭМ!$D$10+'СЕТ СН'!$G$6-'СЕТ СН'!$G$23</f>
        <v>767.44070211000007</v>
      </c>
      <c r="S71" s="36">
        <f>SUMIFS(СВЦЭМ!$D$33:$D$776,СВЦЭМ!$A$33:$A$776,$A71,СВЦЭМ!$B$33:$B$776,S$47)+'СЕТ СН'!$G$11+СВЦЭМ!$D$10+'СЕТ СН'!$G$6-'СЕТ СН'!$G$23</f>
        <v>772.45923226000014</v>
      </c>
      <c r="T71" s="36">
        <f>SUMIFS(СВЦЭМ!$D$33:$D$776,СВЦЭМ!$A$33:$A$776,$A71,СВЦЭМ!$B$33:$B$776,T$47)+'СЕТ СН'!$G$11+СВЦЭМ!$D$10+'СЕТ СН'!$G$6-'СЕТ СН'!$G$23</f>
        <v>778.1219232200001</v>
      </c>
      <c r="U71" s="36">
        <f>SUMIFS(СВЦЭМ!$D$33:$D$776,СВЦЭМ!$A$33:$A$776,$A71,СВЦЭМ!$B$33:$B$776,U$47)+'СЕТ СН'!$G$11+СВЦЭМ!$D$10+'СЕТ СН'!$G$6-'СЕТ СН'!$G$23</f>
        <v>810.20882735000009</v>
      </c>
      <c r="V71" s="36">
        <f>SUMIFS(СВЦЭМ!$D$33:$D$776,СВЦЭМ!$A$33:$A$776,$A71,СВЦЭМ!$B$33:$B$776,V$47)+'СЕТ СН'!$G$11+СВЦЭМ!$D$10+'СЕТ СН'!$G$6-'СЕТ СН'!$G$23</f>
        <v>806.72166736999998</v>
      </c>
      <c r="W71" s="36">
        <f>SUMIFS(СВЦЭМ!$D$33:$D$776,СВЦЭМ!$A$33:$A$776,$A71,СВЦЭМ!$B$33:$B$776,W$47)+'СЕТ СН'!$G$11+СВЦЭМ!$D$10+'СЕТ СН'!$G$6-'СЕТ СН'!$G$23</f>
        <v>854.99122994000004</v>
      </c>
      <c r="X71" s="36">
        <f>SUMIFS(СВЦЭМ!$D$33:$D$776,СВЦЭМ!$A$33:$A$776,$A71,СВЦЭМ!$B$33:$B$776,X$47)+'СЕТ СН'!$G$11+СВЦЭМ!$D$10+'СЕТ СН'!$G$6-'СЕТ СН'!$G$23</f>
        <v>870.57837022000012</v>
      </c>
      <c r="Y71" s="36">
        <f>SUMIFS(СВЦЭМ!$D$33:$D$776,СВЦЭМ!$A$33:$A$776,$A71,СВЦЭМ!$B$33:$B$776,Y$47)+'СЕТ СН'!$G$11+СВЦЭМ!$D$10+'СЕТ СН'!$G$6-'СЕТ СН'!$G$23</f>
        <v>915.46533324999996</v>
      </c>
    </row>
    <row r="72" spans="1:26" ht="15.75" x14ac:dyDescent="0.2">
      <c r="A72" s="35">
        <f t="shared" si="1"/>
        <v>44099</v>
      </c>
      <c r="B72" s="36">
        <f>SUMIFS(СВЦЭМ!$D$33:$D$776,СВЦЭМ!$A$33:$A$776,$A72,СВЦЭМ!$B$33:$B$776,B$47)+'СЕТ СН'!$G$11+СВЦЭМ!$D$10+'СЕТ СН'!$G$6-'СЕТ СН'!$G$23</f>
        <v>909.32591756000011</v>
      </c>
      <c r="C72" s="36">
        <f>SUMIFS(СВЦЭМ!$D$33:$D$776,СВЦЭМ!$A$33:$A$776,$A72,СВЦЭМ!$B$33:$B$776,C$47)+'СЕТ СН'!$G$11+СВЦЭМ!$D$10+'СЕТ СН'!$G$6-'СЕТ СН'!$G$23</f>
        <v>923.99351180999997</v>
      </c>
      <c r="D72" s="36">
        <f>SUMIFS(СВЦЭМ!$D$33:$D$776,СВЦЭМ!$A$33:$A$776,$A72,СВЦЭМ!$B$33:$B$776,D$47)+'СЕТ СН'!$G$11+СВЦЭМ!$D$10+'СЕТ СН'!$G$6-'СЕТ СН'!$G$23</f>
        <v>937.87853393</v>
      </c>
      <c r="E72" s="36">
        <f>SUMIFS(СВЦЭМ!$D$33:$D$776,СВЦЭМ!$A$33:$A$776,$A72,СВЦЭМ!$B$33:$B$776,E$47)+'СЕТ СН'!$G$11+СВЦЭМ!$D$10+'СЕТ СН'!$G$6-'СЕТ СН'!$G$23</f>
        <v>940.63468551999995</v>
      </c>
      <c r="F72" s="36">
        <f>SUMIFS(СВЦЭМ!$D$33:$D$776,СВЦЭМ!$A$33:$A$776,$A72,СВЦЭМ!$B$33:$B$776,F$47)+'СЕТ СН'!$G$11+СВЦЭМ!$D$10+'СЕТ СН'!$G$6-'СЕТ СН'!$G$23</f>
        <v>934.80374331000007</v>
      </c>
      <c r="G72" s="36">
        <f>SUMIFS(СВЦЭМ!$D$33:$D$776,СВЦЭМ!$A$33:$A$776,$A72,СВЦЭМ!$B$33:$B$776,G$47)+'СЕТ СН'!$G$11+СВЦЭМ!$D$10+'СЕТ СН'!$G$6-'СЕТ СН'!$G$23</f>
        <v>919.27622379000013</v>
      </c>
      <c r="H72" s="36">
        <f>SUMIFS(СВЦЭМ!$D$33:$D$776,СВЦЭМ!$A$33:$A$776,$A72,СВЦЭМ!$B$33:$B$776,H$47)+'СЕТ СН'!$G$11+СВЦЭМ!$D$10+'СЕТ СН'!$G$6-'СЕТ СН'!$G$23</f>
        <v>883.25545363000015</v>
      </c>
      <c r="I72" s="36">
        <f>SUMIFS(СВЦЭМ!$D$33:$D$776,СВЦЭМ!$A$33:$A$776,$A72,СВЦЭМ!$B$33:$B$776,I$47)+'СЕТ СН'!$G$11+СВЦЭМ!$D$10+'СЕТ СН'!$G$6-'СЕТ СН'!$G$23</f>
        <v>857.26529655000013</v>
      </c>
      <c r="J72" s="36">
        <f>SUMIFS(СВЦЭМ!$D$33:$D$776,СВЦЭМ!$A$33:$A$776,$A72,СВЦЭМ!$B$33:$B$776,J$47)+'СЕТ СН'!$G$11+СВЦЭМ!$D$10+'СЕТ СН'!$G$6-'СЕТ СН'!$G$23</f>
        <v>847.55118575999995</v>
      </c>
      <c r="K72" s="36">
        <f>SUMIFS(СВЦЭМ!$D$33:$D$776,СВЦЭМ!$A$33:$A$776,$A72,СВЦЭМ!$B$33:$B$776,K$47)+'СЕТ СН'!$G$11+СВЦЭМ!$D$10+'СЕТ СН'!$G$6-'СЕТ СН'!$G$23</f>
        <v>844.42692170999999</v>
      </c>
      <c r="L72" s="36">
        <f>SUMIFS(СВЦЭМ!$D$33:$D$776,СВЦЭМ!$A$33:$A$776,$A72,СВЦЭМ!$B$33:$B$776,L$47)+'СЕТ СН'!$G$11+СВЦЭМ!$D$10+'СЕТ СН'!$G$6-'СЕТ СН'!$G$23</f>
        <v>854.91888557000016</v>
      </c>
      <c r="M72" s="36">
        <f>SUMIFS(СВЦЭМ!$D$33:$D$776,СВЦЭМ!$A$33:$A$776,$A72,СВЦЭМ!$B$33:$B$776,M$47)+'СЕТ СН'!$G$11+СВЦЭМ!$D$10+'СЕТ СН'!$G$6-'СЕТ СН'!$G$23</f>
        <v>814.07858317</v>
      </c>
      <c r="N72" s="36">
        <f>SUMIFS(СВЦЭМ!$D$33:$D$776,СВЦЭМ!$A$33:$A$776,$A72,СВЦЭМ!$B$33:$B$776,N$47)+'СЕТ СН'!$G$11+СВЦЭМ!$D$10+'СЕТ СН'!$G$6-'СЕТ СН'!$G$23</f>
        <v>773.78828085000009</v>
      </c>
      <c r="O72" s="36">
        <f>SUMIFS(СВЦЭМ!$D$33:$D$776,СВЦЭМ!$A$33:$A$776,$A72,СВЦЭМ!$B$33:$B$776,O$47)+'СЕТ СН'!$G$11+СВЦЭМ!$D$10+'СЕТ СН'!$G$6-'СЕТ СН'!$G$23</f>
        <v>752.18631492999998</v>
      </c>
      <c r="P72" s="36">
        <f>SUMIFS(СВЦЭМ!$D$33:$D$776,СВЦЭМ!$A$33:$A$776,$A72,СВЦЭМ!$B$33:$B$776,P$47)+'СЕТ СН'!$G$11+СВЦЭМ!$D$10+'СЕТ СН'!$G$6-'СЕТ СН'!$G$23</f>
        <v>747.82168064000007</v>
      </c>
      <c r="Q72" s="36">
        <f>SUMIFS(СВЦЭМ!$D$33:$D$776,СВЦЭМ!$A$33:$A$776,$A72,СВЦЭМ!$B$33:$B$776,Q$47)+'СЕТ СН'!$G$11+СВЦЭМ!$D$10+'СЕТ СН'!$G$6-'СЕТ СН'!$G$23</f>
        <v>744.92214248000005</v>
      </c>
      <c r="R72" s="36">
        <f>SUMIFS(СВЦЭМ!$D$33:$D$776,СВЦЭМ!$A$33:$A$776,$A72,СВЦЭМ!$B$33:$B$776,R$47)+'СЕТ СН'!$G$11+СВЦЭМ!$D$10+'СЕТ СН'!$G$6-'СЕТ СН'!$G$23</f>
        <v>746.00599407000004</v>
      </c>
      <c r="S72" s="36">
        <f>SUMIFS(СВЦЭМ!$D$33:$D$776,СВЦЭМ!$A$33:$A$776,$A72,СВЦЭМ!$B$33:$B$776,S$47)+'СЕТ СН'!$G$11+СВЦЭМ!$D$10+'СЕТ СН'!$G$6-'СЕТ СН'!$G$23</f>
        <v>749.04532792000009</v>
      </c>
      <c r="T72" s="36">
        <f>SUMIFS(СВЦЭМ!$D$33:$D$776,СВЦЭМ!$A$33:$A$776,$A72,СВЦЭМ!$B$33:$B$776,T$47)+'СЕТ СН'!$G$11+СВЦЭМ!$D$10+'СЕТ СН'!$G$6-'СЕТ СН'!$G$23</f>
        <v>738.94007075000013</v>
      </c>
      <c r="U72" s="36">
        <f>SUMIFS(СВЦЭМ!$D$33:$D$776,СВЦЭМ!$A$33:$A$776,$A72,СВЦЭМ!$B$33:$B$776,U$47)+'СЕТ СН'!$G$11+СВЦЭМ!$D$10+'СЕТ СН'!$G$6-'СЕТ СН'!$G$23</f>
        <v>751.37549071000012</v>
      </c>
      <c r="V72" s="36">
        <f>SUMIFS(СВЦЭМ!$D$33:$D$776,СВЦЭМ!$A$33:$A$776,$A72,СВЦЭМ!$B$33:$B$776,V$47)+'СЕТ СН'!$G$11+СВЦЭМ!$D$10+'СЕТ СН'!$G$6-'СЕТ СН'!$G$23</f>
        <v>764.51579515000003</v>
      </c>
      <c r="W72" s="36">
        <f>SUMIFS(СВЦЭМ!$D$33:$D$776,СВЦЭМ!$A$33:$A$776,$A72,СВЦЭМ!$B$33:$B$776,W$47)+'СЕТ СН'!$G$11+СВЦЭМ!$D$10+'СЕТ СН'!$G$6-'СЕТ СН'!$G$23</f>
        <v>752.07081052000012</v>
      </c>
      <c r="X72" s="36">
        <f>SUMIFS(СВЦЭМ!$D$33:$D$776,СВЦЭМ!$A$33:$A$776,$A72,СВЦЭМ!$B$33:$B$776,X$47)+'СЕТ СН'!$G$11+СВЦЭМ!$D$10+'СЕТ СН'!$G$6-'СЕТ СН'!$G$23</f>
        <v>781.41646594999997</v>
      </c>
      <c r="Y72" s="36">
        <f>SUMIFS(СВЦЭМ!$D$33:$D$776,СВЦЭМ!$A$33:$A$776,$A72,СВЦЭМ!$B$33:$B$776,Y$47)+'СЕТ СН'!$G$11+СВЦЭМ!$D$10+'СЕТ СН'!$G$6-'СЕТ СН'!$G$23</f>
        <v>862.67446140000015</v>
      </c>
    </row>
    <row r="73" spans="1:26" ht="15.75" x14ac:dyDescent="0.2">
      <c r="A73" s="35">
        <f t="shared" si="1"/>
        <v>44100</v>
      </c>
      <c r="B73" s="36">
        <f>SUMIFS(СВЦЭМ!$D$33:$D$776,СВЦЭМ!$A$33:$A$776,$A73,СВЦЭМ!$B$33:$B$776,B$47)+'СЕТ СН'!$G$11+СВЦЭМ!$D$10+'СЕТ СН'!$G$6-'СЕТ СН'!$G$23</f>
        <v>932.47922818999996</v>
      </c>
      <c r="C73" s="36">
        <f>SUMIFS(СВЦЭМ!$D$33:$D$776,СВЦЭМ!$A$33:$A$776,$A73,СВЦЭМ!$B$33:$B$776,C$47)+'СЕТ СН'!$G$11+СВЦЭМ!$D$10+'СЕТ СН'!$G$6-'СЕТ СН'!$G$23</f>
        <v>962.58466081999995</v>
      </c>
      <c r="D73" s="36">
        <f>SUMIFS(СВЦЭМ!$D$33:$D$776,СВЦЭМ!$A$33:$A$776,$A73,СВЦЭМ!$B$33:$B$776,D$47)+'СЕТ СН'!$G$11+СВЦЭМ!$D$10+'СЕТ СН'!$G$6-'СЕТ СН'!$G$23</f>
        <v>979.34224743999994</v>
      </c>
      <c r="E73" s="36">
        <f>SUMIFS(СВЦЭМ!$D$33:$D$776,СВЦЭМ!$A$33:$A$776,$A73,СВЦЭМ!$B$33:$B$776,E$47)+'СЕТ СН'!$G$11+СВЦЭМ!$D$10+'СЕТ СН'!$G$6-'СЕТ СН'!$G$23</f>
        <v>989.12619878999999</v>
      </c>
      <c r="F73" s="36">
        <f>SUMIFS(СВЦЭМ!$D$33:$D$776,СВЦЭМ!$A$33:$A$776,$A73,СВЦЭМ!$B$33:$B$776,F$47)+'СЕТ СН'!$G$11+СВЦЭМ!$D$10+'СЕТ СН'!$G$6-'СЕТ СН'!$G$23</f>
        <v>993.59758904</v>
      </c>
      <c r="G73" s="36">
        <f>SUMIFS(СВЦЭМ!$D$33:$D$776,СВЦЭМ!$A$33:$A$776,$A73,СВЦЭМ!$B$33:$B$776,G$47)+'СЕТ СН'!$G$11+СВЦЭМ!$D$10+'СЕТ СН'!$G$6-'СЕТ СН'!$G$23</f>
        <v>983.12968354999998</v>
      </c>
      <c r="H73" s="36">
        <f>SUMIFS(СВЦЭМ!$D$33:$D$776,СВЦЭМ!$A$33:$A$776,$A73,СВЦЭМ!$B$33:$B$776,H$47)+'СЕТ СН'!$G$11+СВЦЭМ!$D$10+'СЕТ СН'!$G$6-'СЕТ СН'!$G$23</f>
        <v>959.35990872000002</v>
      </c>
      <c r="I73" s="36">
        <f>SUMIFS(СВЦЭМ!$D$33:$D$776,СВЦЭМ!$A$33:$A$776,$A73,СВЦЭМ!$B$33:$B$776,I$47)+'СЕТ СН'!$G$11+СВЦЭМ!$D$10+'СЕТ СН'!$G$6-'СЕТ СН'!$G$23</f>
        <v>921.83337439000002</v>
      </c>
      <c r="J73" s="36">
        <f>SUMIFS(СВЦЭМ!$D$33:$D$776,СВЦЭМ!$A$33:$A$776,$A73,СВЦЭМ!$B$33:$B$776,J$47)+'СЕТ СН'!$G$11+СВЦЭМ!$D$10+'СЕТ СН'!$G$6-'СЕТ СН'!$G$23</f>
        <v>882.02142569000011</v>
      </c>
      <c r="K73" s="36">
        <f>SUMIFS(СВЦЭМ!$D$33:$D$776,СВЦЭМ!$A$33:$A$776,$A73,СВЦЭМ!$B$33:$B$776,K$47)+'СЕТ СН'!$G$11+СВЦЭМ!$D$10+'СЕТ СН'!$G$6-'СЕТ СН'!$G$23</f>
        <v>859.73034423000013</v>
      </c>
      <c r="L73" s="36">
        <f>SUMIFS(СВЦЭМ!$D$33:$D$776,СВЦЭМ!$A$33:$A$776,$A73,СВЦЭМ!$B$33:$B$776,L$47)+'СЕТ СН'!$G$11+СВЦЭМ!$D$10+'СЕТ СН'!$G$6-'СЕТ СН'!$G$23</f>
        <v>849.31836167999995</v>
      </c>
      <c r="M73" s="36">
        <f>SUMIFS(СВЦЭМ!$D$33:$D$776,СВЦЭМ!$A$33:$A$776,$A73,СВЦЭМ!$B$33:$B$776,M$47)+'СЕТ СН'!$G$11+СВЦЭМ!$D$10+'СЕТ СН'!$G$6-'СЕТ СН'!$G$23</f>
        <v>807.82589967000013</v>
      </c>
      <c r="N73" s="36">
        <f>SUMIFS(СВЦЭМ!$D$33:$D$776,СВЦЭМ!$A$33:$A$776,$A73,СВЦЭМ!$B$33:$B$776,N$47)+'СЕТ СН'!$G$11+СВЦЭМ!$D$10+'СЕТ СН'!$G$6-'СЕТ СН'!$G$23</f>
        <v>774.80942043999994</v>
      </c>
      <c r="O73" s="36">
        <f>SUMIFS(СВЦЭМ!$D$33:$D$776,СВЦЭМ!$A$33:$A$776,$A73,СВЦЭМ!$B$33:$B$776,O$47)+'СЕТ СН'!$G$11+СВЦЭМ!$D$10+'СЕТ СН'!$G$6-'СЕТ СН'!$G$23</f>
        <v>758.32347997000011</v>
      </c>
      <c r="P73" s="36">
        <f>SUMIFS(СВЦЭМ!$D$33:$D$776,СВЦЭМ!$A$33:$A$776,$A73,СВЦЭМ!$B$33:$B$776,P$47)+'СЕТ СН'!$G$11+СВЦЭМ!$D$10+'СЕТ СН'!$G$6-'СЕТ СН'!$G$23</f>
        <v>756.32920663999994</v>
      </c>
      <c r="Q73" s="36">
        <f>SUMIFS(СВЦЭМ!$D$33:$D$776,СВЦЭМ!$A$33:$A$776,$A73,СВЦЭМ!$B$33:$B$776,Q$47)+'СЕТ СН'!$G$11+СВЦЭМ!$D$10+'СЕТ СН'!$G$6-'СЕТ СН'!$G$23</f>
        <v>756.03676156999995</v>
      </c>
      <c r="R73" s="36">
        <f>SUMIFS(СВЦЭМ!$D$33:$D$776,СВЦЭМ!$A$33:$A$776,$A73,СВЦЭМ!$B$33:$B$776,R$47)+'СЕТ СН'!$G$11+СВЦЭМ!$D$10+'СЕТ СН'!$G$6-'СЕТ СН'!$G$23</f>
        <v>753.03836838999996</v>
      </c>
      <c r="S73" s="36">
        <f>SUMIFS(СВЦЭМ!$D$33:$D$776,СВЦЭМ!$A$33:$A$776,$A73,СВЦЭМ!$B$33:$B$776,S$47)+'СЕТ СН'!$G$11+СВЦЭМ!$D$10+'СЕТ СН'!$G$6-'СЕТ СН'!$G$23</f>
        <v>752.95679289000009</v>
      </c>
      <c r="T73" s="36">
        <f>SUMIFS(СВЦЭМ!$D$33:$D$776,СВЦЭМ!$A$33:$A$776,$A73,СВЦЭМ!$B$33:$B$776,T$47)+'СЕТ СН'!$G$11+СВЦЭМ!$D$10+'СЕТ СН'!$G$6-'СЕТ СН'!$G$23</f>
        <v>746.67126578000011</v>
      </c>
      <c r="U73" s="36">
        <f>SUMIFS(СВЦЭМ!$D$33:$D$776,СВЦЭМ!$A$33:$A$776,$A73,СВЦЭМ!$B$33:$B$776,U$47)+'СЕТ СН'!$G$11+СВЦЭМ!$D$10+'СЕТ СН'!$G$6-'СЕТ СН'!$G$23</f>
        <v>763.35046922000015</v>
      </c>
      <c r="V73" s="36">
        <f>SUMIFS(СВЦЭМ!$D$33:$D$776,СВЦЭМ!$A$33:$A$776,$A73,СВЦЭМ!$B$33:$B$776,V$47)+'СЕТ СН'!$G$11+СВЦЭМ!$D$10+'СЕТ СН'!$G$6-'СЕТ СН'!$G$23</f>
        <v>765.56805275000011</v>
      </c>
      <c r="W73" s="36">
        <f>SUMIFS(СВЦЭМ!$D$33:$D$776,СВЦЭМ!$A$33:$A$776,$A73,СВЦЭМ!$B$33:$B$776,W$47)+'СЕТ СН'!$G$11+СВЦЭМ!$D$10+'СЕТ СН'!$G$6-'СЕТ СН'!$G$23</f>
        <v>744.69124428000009</v>
      </c>
      <c r="X73" s="36">
        <f>SUMIFS(СВЦЭМ!$D$33:$D$776,СВЦЭМ!$A$33:$A$776,$A73,СВЦЭМ!$B$33:$B$776,X$47)+'СЕТ СН'!$G$11+СВЦЭМ!$D$10+'СЕТ СН'!$G$6-'СЕТ СН'!$G$23</f>
        <v>773.32717238999999</v>
      </c>
      <c r="Y73" s="36">
        <f>SUMIFS(СВЦЭМ!$D$33:$D$776,СВЦЭМ!$A$33:$A$776,$A73,СВЦЭМ!$B$33:$B$776,Y$47)+'СЕТ СН'!$G$11+СВЦЭМ!$D$10+'СЕТ СН'!$G$6-'СЕТ СН'!$G$23</f>
        <v>858.08007736000013</v>
      </c>
    </row>
    <row r="74" spans="1:26" ht="15.75" x14ac:dyDescent="0.2">
      <c r="A74" s="35">
        <f t="shared" si="1"/>
        <v>44101</v>
      </c>
      <c r="B74" s="36">
        <f>SUMIFS(СВЦЭМ!$D$33:$D$776,СВЦЭМ!$A$33:$A$776,$A74,СВЦЭМ!$B$33:$B$776,B$47)+'СЕТ СН'!$G$11+СВЦЭМ!$D$10+'СЕТ СН'!$G$6-'СЕТ СН'!$G$23</f>
        <v>915.05643196000005</v>
      </c>
      <c r="C74" s="36">
        <f>SUMIFS(СВЦЭМ!$D$33:$D$776,СВЦЭМ!$A$33:$A$776,$A74,СВЦЭМ!$B$33:$B$776,C$47)+'СЕТ СН'!$G$11+СВЦЭМ!$D$10+'СЕТ СН'!$G$6-'СЕТ СН'!$G$23</f>
        <v>940.41830107999999</v>
      </c>
      <c r="D74" s="36">
        <f>SUMIFS(СВЦЭМ!$D$33:$D$776,СВЦЭМ!$A$33:$A$776,$A74,СВЦЭМ!$B$33:$B$776,D$47)+'СЕТ СН'!$G$11+СВЦЭМ!$D$10+'СЕТ СН'!$G$6-'СЕТ СН'!$G$23</f>
        <v>959.98793539999997</v>
      </c>
      <c r="E74" s="36">
        <f>SUMIFS(СВЦЭМ!$D$33:$D$776,СВЦЭМ!$A$33:$A$776,$A74,СВЦЭМ!$B$33:$B$776,E$47)+'СЕТ СН'!$G$11+СВЦЭМ!$D$10+'СЕТ СН'!$G$6-'СЕТ СН'!$G$23</f>
        <v>970.57906775000015</v>
      </c>
      <c r="F74" s="36">
        <f>SUMIFS(СВЦЭМ!$D$33:$D$776,СВЦЭМ!$A$33:$A$776,$A74,СВЦЭМ!$B$33:$B$776,F$47)+'СЕТ СН'!$G$11+СВЦЭМ!$D$10+'СЕТ СН'!$G$6-'СЕТ СН'!$G$23</f>
        <v>973.41061089000004</v>
      </c>
      <c r="G74" s="36">
        <f>SUMIFS(СВЦЭМ!$D$33:$D$776,СВЦЭМ!$A$33:$A$776,$A74,СВЦЭМ!$B$33:$B$776,G$47)+'СЕТ СН'!$G$11+СВЦЭМ!$D$10+'СЕТ СН'!$G$6-'СЕТ СН'!$G$23</f>
        <v>968.51886205000005</v>
      </c>
      <c r="H74" s="36">
        <f>SUMIFS(СВЦЭМ!$D$33:$D$776,СВЦЭМ!$A$33:$A$776,$A74,СВЦЭМ!$B$33:$B$776,H$47)+'СЕТ СН'!$G$11+СВЦЭМ!$D$10+'СЕТ СН'!$G$6-'СЕТ СН'!$G$23</f>
        <v>950.15461464999998</v>
      </c>
      <c r="I74" s="36">
        <f>SUMIFS(СВЦЭМ!$D$33:$D$776,СВЦЭМ!$A$33:$A$776,$A74,СВЦЭМ!$B$33:$B$776,I$47)+'СЕТ СН'!$G$11+СВЦЭМ!$D$10+'СЕТ СН'!$G$6-'СЕТ СН'!$G$23</f>
        <v>922.53010401999995</v>
      </c>
      <c r="J74" s="36">
        <f>SUMIFS(СВЦЭМ!$D$33:$D$776,СВЦЭМ!$A$33:$A$776,$A74,СВЦЭМ!$B$33:$B$776,J$47)+'СЕТ СН'!$G$11+СВЦЭМ!$D$10+'СЕТ СН'!$G$6-'СЕТ СН'!$G$23</f>
        <v>886.08517681000012</v>
      </c>
      <c r="K74" s="36">
        <f>SUMIFS(СВЦЭМ!$D$33:$D$776,СВЦЭМ!$A$33:$A$776,$A74,СВЦЭМ!$B$33:$B$776,K$47)+'СЕТ СН'!$G$11+СВЦЭМ!$D$10+'СЕТ СН'!$G$6-'СЕТ СН'!$G$23</f>
        <v>849.33579527000006</v>
      </c>
      <c r="L74" s="36">
        <f>SUMIFS(СВЦЭМ!$D$33:$D$776,СВЦЭМ!$A$33:$A$776,$A74,СВЦЭМ!$B$33:$B$776,L$47)+'СЕТ СН'!$G$11+СВЦЭМ!$D$10+'СЕТ СН'!$G$6-'СЕТ СН'!$G$23</f>
        <v>833.1480956800001</v>
      </c>
      <c r="M74" s="36">
        <f>SUMIFS(СВЦЭМ!$D$33:$D$776,СВЦЭМ!$A$33:$A$776,$A74,СВЦЭМ!$B$33:$B$776,M$47)+'СЕТ СН'!$G$11+СВЦЭМ!$D$10+'СЕТ СН'!$G$6-'СЕТ СН'!$G$23</f>
        <v>791.56362123000008</v>
      </c>
      <c r="N74" s="36">
        <f>SUMIFS(СВЦЭМ!$D$33:$D$776,СВЦЭМ!$A$33:$A$776,$A74,СВЦЭМ!$B$33:$B$776,N$47)+'СЕТ СН'!$G$11+СВЦЭМ!$D$10+'СЕТ СН'!$G$6-'СЕТ СН'!$G$23</f>
        <v>746.58960817000002</v>
      </c>
      <c r="O74" s="36">
        <f>SUMIFS(СВЦЭМ!$D$33:$D$776,СВЦЭМ!$A$33:$A$776,$A74,СВЦЭМ!$B$33:$B$776,O$47)+'СЕТ СН'!$G$11+СВЦЭМ!$D$10+'СЕТ СН'!$G$6-'СЕТ СН'!$G$23</f>
        <v>730.69344158000013</v>
      </c>
      <c r="P74" s="36">
        <f>SUMIFS(СВЦЭМ!$D$33:$D$776,СВЦЭМ!$A$33:$A$776,$A74,СВЦЭМ!$B$33:$B$776,P$47)+'СЕТ СН'!$G$11+СВЦЭМ!$D$10+'СЕТ СН'!$G$6-'СЕТ СН'!$G$23</f>
        <v>732.07268522000004</v>
      </c>
      <c r="Q74" s="36">
        <f>SUMIFS(СВЦЭМ!$D$33:$D$776,СВЦЭМ!$A$33:$A$776,$A74,СВЦЭМ!$B$33:$B$776,Q$47)+'СЕТ СН'!$G$11+СВЦЭМ!$D$10+'СЕТ СН'!$G$6-'СЕТ СН'!$G$23</f>
        <v>737.82703054000012</v>
      </c>
      <c r="R74" s="36">
        <f>SUMIFS(СВЦЭМ!$D$33:$D$776,СВЦЭМ!$A$33:$A$776,$A74,СВЦЭМ!$B$33:$B$776,R$47)+'СЕТ СН'!$G$11+СВЦЭМ!$D$10+'СЕТ СН'!$G$6-'СЕТ СН'!$G$23</f>
        <v>735.73270006999996</v>
      </c>
      <c r="S74" s="36">
        <f>SUMIFS(СВЦЭМ!$D$33:$D$776,СВЦЭМ!$A$33:$A$776,$A74,СВЦЭМ!$B$33:$B$776,S$47)+'СЕТ СН'!$G$11+СВЦЭМ!$D$10+'СЕТ СН'!$G$6-'СЕТ СН'!$G$23</f>
        <v>733.21345378000001</v>
      </c>
      <c r="T74" s="36">
        <f>SUMIFS(СВЦЭМ!$D$33:$D$776,СВЦЭМ!$A$33:$A$776,$A74,СВЦЭМ!$B$33:$B$776,T$47)+'СЕТ СН'!$G$11+СВЦЭМ!$D$10+'СЕТ СН'!$G$6-'СЕТ СН'!$G$23</f>
        <v>735.78119650999997</v>
      </c>
      <c r="U74" s="36">
        <f>SUMIFS(СВЦЭМ!$D$33:$D$776,СВЦЭМ!$A$33:$A$776,$A74,СВЦЭМ!$B$33:$B$776,U$47)+'СЕТ СН'!$G$11+СВЦЭМ!$D$10+'СЕТ СН'!$G$6-'СЕТ СН'!$G$23</f>
        <v>769.2588221200001</v>
      </c>
      <c r="V74" s="36">
        <f>SUMIFS(СВЦЭМ!$D$33:$D$776,СВЦЭМ!$A$33:$A$776,$A74,СВЦЭМ!$B$33:$B$776,V$47)+'СЕТ СН'!$G$11+СВЦЭМ!$D$10+'СЕТ СН'!$G$6-'СЕТ СН'!$G$23</f>
        <v>776.52384897000002</v>
      </c>
      <c r="W74" s="36">
        <f>SUMIFS(СВЦЭМ!$D$33:$D$776,СВЦЭМ!$A$33:$A$776,$A74,СВЦЭМ!$B$33:$B$776,W$47)+'СЕТ СН'!$G$11+СВЦЭМ!$D$10+'СЕТ СН'!$G$6-'СЕТ СН'!$G$23</f>
        <v>758.33694508999997</v>
      </c>
      <c r="X74" s="36">
        <f>SUMIFS(СВЦЭМ!$D$33:$D$776,СВЦЭМ!$A$33:$A$776,$A74,СВЦЭМ!$B$33:$B$776,X$47)+'СЕТ СН'!$G$11+СВЦЭМ!$D$10+'СЕТ СН'!$G$6-'СЕТ СН'!$G$23</f>
        <v>744.46192597999993</v>
      </c>
      <c r="Y74" s="36">
        <f>SUMIFS(СВЦЭМ!$D$33:$D$776,СВЦЭМ!$A$33:$A$776,$A74,СВЦЭМ!$B$33:$B$776,Y$47)+'СЕТ СН'!$G$11+СВЦЭМ!$D$10+'СЕТ СН'!$G$6-'СЕТ СН'!$G$23</f>
        <v>834.49832018999996</v>
      </c>
    </row>
    <row r="75" spans="1:26" ht="15.75" x14ac:dyDescent="0.2">
      <c r="A75" s="35">
        <f t="shared" si="1"/>
        <v>44102</v>
      </c>
      <c r="B75" s="36">
        <f>SUMIFS(СВЦЭМ!$D$33:$D$776,СВЦЭМ!$A$33:$A$776,$A75,СВЦЭМ!$B$33:$B$776,B$47)+'СЕТ СН'!$G$11+СВЦЭМ!$D$10+'СЕТ СН'!$G$6-'СЕТ СН'!$G$23</f>
        <v>906.60308524000015</v>
      </c>
      <c r="C75" s="36">
        <f>SUMIFS(СВЦЭМ!$D$33:$D$776,СВЦЭМ!$A$33:$A$776,$A75,СВЦЭМ!$B$33:$B$776,C$47)+'СЕТ СН'!$G$11+СВЦЭМ!$D$10+'СЕТ СН'!$G$6-'СЕТ СН'!$G$23</f>
        <v>923.13571675000003</v>
      </c>
      <c r="D75" s="36">
        <f>SUMIFS(СВЦЭМ!$D$33:$D$776,СВЦЭМ!$A$33:$A$776,$A75,СВЦЭМ!$B$33:$B$776,D$47)+'СЕТ СН'!$G$11+СВЦЭМ!$D$10+'СЕТ СН'!$G$6-'СЕТ СН'!$G$23</f>
        <v>935.5651230200001</v>
      </c>
      <c r="E75" s="36">
        <f>SUMIFS(СВЦЭМ!$D$33:$D$776,СВЦЭМ!$A$33:$A$776,$A75,СВЦЭМ!$B$33:$B$776,E$47)+'СЕТ СН'!$G$11+СВЦЭМ!$D$10+'СЕТ СН'!$G$6-'СЕТ СН'!$G$23</f>
        <v>948.96112871000014</v>
      </c>
      <c r="F75" s="36">
        <f>SUMIFS(СВЦЭМ!$D$33:$D$776,СВЦЭМ!$A$33:$A$776,$A75,СВЦЭМ!$B$33:$B$776,F$47)+'СЕТ СН'!$G$11+СВЦЭМ!$D$10+'СЕТ СН'!$G$6-'СЕТ СН'!$G$23</f>
        <v>949.33988569000007</v>
      </c>
      <c r="G75" s="36">
        <f>SUMIFS(СВЦЭМ!$D$33:$D$776,СВЦЭМ!$A$33:$A$776,$A75,СВЦЭМ!$B$33:$B$776,G$47)+'СЕТ СН'!$G$11+СВЦЭМ!$D$10+'СЕТ СН'!$G$6-'СЕТ СН'!$G$23</f>
        <v>934.27364890000013</v>
      </c>
      <c r="H75" s="36">
        <f>SUMIFS(СВЦЭМ!$D$33:$D$776,СВЦЭМ!$A$33:$A$776,$A75,СВЦЭМ!$B$33:$B$776,H$47)+'СЕТ СН'!$G$11+СВЦЭМ!$D$10+'СЕТ СН'!$G$6-'СЕТ СН'!$G$23</f>
        <v>888.47024050000005</v>
      </c>
      <c r="I75" s="36">
        <f>SUMIFS(СВЦЭМ!$D$33:$D$776,СВЦЭМ!$A$33:$A$776,$A75,СВЦЭМ!$B$33:$B$776,I$47)+'СЕТ СН'!$G$11+СВЦЭМ!$D$10+'СЕТ СН'!$G$6-'СЕТ СН'!$G$23</f>
        <v>867.79633398999999</v>
      </c>
      <c r="J75" s="36">
        <f>SUMIFS(СВЦЭМ!$D$33:$D$776,СВЦЭМ!$A$33:$A$776,$A75,СВЦЭМ!$B$33:$B$776,J$47)+'СЕТ СН'!$G$11+СВЦЭМ!$D$10+'СЕТ СН'!$G$6-'СЕТ СН'!$G$23</f>
        <v>830.26028352000003</v>
      </c>
      <c r="K75" s="36">
        <f>SUMIFS(СВЦЭМ!$D$33:$D$776,СВЦЭМ!$A$33:$A$776,$A75,СВЦЭМ!$B$33:$B$776,K$47)+'СЕТ СН'!$G$11+СВЦЭМ!$D$10+'СЕТ СН'!$G$6-'СЕТ СН'!$G$23</f>
        <v>822.26360328999999</v>
      </c>
      <c r="L75" s="36">
        <f>SUMIFS(СВЦЭМ!$D$33:$D$776,СВЦЭМ!$A$33:$A$776,$A75,СВЦЭМ!$B$33:$B$776,L$47)+'СЕТ СН'!$G$11+СВЦЭМ!$D$10+'СЕТ СН'!$G$6-'СЕТ СН'!$G$23</f>
        <v>825.42183077000004</v>
      </c>
      <c r="M75" s="36">
        <f>SUMIFS(СВЦЭМ!$D$33:$D$776,СВЦЭМ!$A$33:$A$776,$A75,СВЦЭМ!$B$33:$B$776,M$47)+'СЕТ СН'!$G$11+СВЦЭМ!$D$10+'СЕТ СН'!$G$6-'СЕТ СН'!$G$23</f>
        <v>785.05213812000011</v>
      </c>
      <c r="N75" s="36">
        <f>SUMIFS(СВЦЭМ!$D$33:$D$776,СВЦЭМ!$A$33:$A$776,$A75,СВЦЭМ!$B$33:$B$776,N$47)+'СЕТ СН'!$G$11+СВЦЭМ!$D$10+'СЕТ СН'!$G$6-'СЕТ СН'!$G$23</f>
        <v>738.13412403000007</v>
      </c>
      <c r="O75" s="36">
        <f>SUMIFS(СВЦЭМ!$D$33:$D$776,СВЦЭМ!$A$33:$A$776,$A75,СВЦЭМ!$B$33:$B$776,O$47)+'СЕТ СН'!$G$11+СВЦЭМ!$D$10+'СЕТ СН'!$G$6-'СЕТ СН'!$G$23</f>
        <v>722.44634252000014</v>
      </c>
      <c r="P75" s="36">
        <f>SUMIFS(СВЦЭМ!$D$33:$D$776,СВЦЭМ!$A$33:$A$776,$A75,СВЦЭМ!$B$33:$B$776,P$47)+'СЕТ СН'!$G$11+СВЦЭМ!$D$10+'СЕТ СН'!$G$6-'СЕТ СН'!$G$23</f>
        <v>716.19242395000015</v>
      </c>
      <c r="Q75" s="36">
        <f>SUMIFS(СВЦЭМ!$D$33:$D$776,СВЦЭМ!$A$33:$A$776,$A75,СВЦЭМ!$B$33:$B$776,Q$47)+'СЕТ СН'!$G$11+СВЦЭМ!$D$10+'СЕТ СН'!$G$6-'СЕТ СН'!$G$23</f>
        <v>716.16499148000003</v>
      </c>
      <c r="R75" s="36">
        <f>SUMIFS(СВЦЭМ!$D$33:$D$776,СВЦЭМ!$A$33:$A$776,$A75,СВЦЭМ!$B$33:$B$776,R$47)+'СЕТ СН'!$G$11+СВЦЭМ!$D$10+'СЕТ СН'!$G$6-'СЕТ СН'!$G$23</f>
        <v>707.65128587999993</v>
      </c>
      <c r="S75" s="36">
        <f>SUMIFS(СВЦЭМ!$D$33:$D$776,СВЦЭМ!$A$33:$A$776,$A75,СВЦЭМ!$B$33:$B$776,S$47)+'СЕТ СН'!$G$11+СВЦЭМ!$D$10+'СЕТ СН'!$G$6-'СЕТ СН'!$G$23</f>
        <v>725.75542109000003</v>
      </c>
      <c r="T75" s="36">
        <f>SUMIFS(СВЦЭМ!$D$33:$D$776,СВЦЭМ!$A$33:$A$776,$A75,СВЦЭМ!$B$33:$B$776,T$47)+'СЕТ СН'!$G$11+СВЦЭМ!$D$10+'СЕТ СН'!$G$6-'СЕТ СН'!$G$23</f>
        <v>739.43617797000002</v>
      </c>
      <c r="U75" s="36">
        <f>SUMIFS(СВЦЭМ!$D$33:$D$776,СВЦЭМ!$A$33:$A$776,$A75,СВЦЭМ!$B$33:$B$776,U$47)+'СЕТ СН'!$G$11+СВЦЭМ!$D$10+'СЕТ СН'!$G$6-'СЕТ СН'!$G$23</f>
        <v>765.88346634000004</v>
      </c>
      <c r="V75" s="36">
        <f>SUMIFS(СВЦЭМ!$D$33:$D$776,СВЦЭМ!$A$33:$A$776,$A75,СВЦЭМ!$B$33:$B$776,V$47)+'СЕТ СН'!$G$11+СВЦЭМ!$D$10+'СЕТ СН'!$G$6-'СЕТ СН'!$G$23</f>
        <v>756.59756600000014</v>
      </c>
      <c r="W75" s="36">
        <f>SUMIFS(СВЦЭМ!$D$33:$D$776,СВЦЭМ!$A$33:$A$776,$A75,СВЦЭМ!$B$33:$B$776,W$47)+'СЕТ СН'!$G$11+СВЦЭМ!$D$10+'СЕТ СН'!$G$6-'СЕТ СН'!$G$23</f>
        <v>739.13093198000001</v>
      </c>
      <c r="X75" s="36">
        <f>SUMIFS(СВЦЭМ!$D$33:$D$776,СВЦЭМ!$A$33:$A$776,$A75,СВЦЭМ!$B$33:$B$776,X$47)+'СЕТ СН'!$G$11+СВЦЭМ!$D$10+'СЕТ СН'!$G$6-'СЕТ СН'!$G$23</f>
        <v>743.74362167000004</v>
      </c>
      <c r="Y75" s="36">
        <f>SUMIFS(СВЦЭМ!$D$33:$D$776,СВЦЭМ!$A$33:$A$776,$A75,СВЦЭМ!$B$33:$B$776,Y$47)+'СЕТ СН'!$G$11+СВЦЭМ!$D$10+'СЕТ СН'!$G$6-'СЕТ СН'!$G$23</f>
        <v>822.31410125000002</v>
      </c>
    </row>
    <row r="76" spans="1:26" ht="15.75" x14ac:dyDescent="0.2">
      <c r="A76" s="35">
        <f t="shared" si="1"/>
        <v>44103</v>
      </c>
      <c r="B76" s="36">
        <f>SUMIFS(СВЦЭМ!$D$33:$D$776,СВЦЭМ!$A$33:$A$776,$A76,СВЦЭМ!$B$33:$B$776,B$47)+'СЕТ СН'!$G$11+СВЦЭМ!$D$10+'СЕТ СН'!$G$6-'СЕТ СН'!$G$23</f>
        <v>879.17317385000001</v>
      </c>
      <c r="C76" s="36">
        <f>SUMIFS(СВЦЭМ!$D$33:$D$776,СВЦЭМ!$A$33:$A$776,$A76,СВЦЭМ!$B$33:$B$776,C$47)+'СЕТ СН'!$G$11+СВЦЭМ!$D$10+'СЕТ СН'!$G$6-'СЕТ СН'!$G$23</f>
        <v>909.50079939000011</v>
      </c>
      <c r="D76" s="36">
        <f>SUMIFS(СВЦЭМ!$D$33:$D$776,СВЦЭМ!$A$33:$A$776,$A76,СВЦЭМ!$B$33:$B$776,D$47)+'СЕТ СН'!$G$11+СВЦЭМ!$D$10+'СЕТ СН'!$G$6-'СЕТ СН'!$G$23</f>
        <v>925.16099248</v>
      </c>
      <c r="E76" s="36">
        <f>SUMIFS(СВЦЭМ!$D$33:$D$776,СВЦЭМ!$A$33:$A$776,$A76,СВЦЭМ!$B$33:$B$776,E$47)+'СЕТ СН'!$G$11+СВЦЭМ!$D$10+'СЕТ СН'!$G$6-'СЕТ СН'!$G$23</f>
        <v>943.06157727999994</v>
      </c>
      <c r="F76" s="36">
        <f>SUMIFS(СВЦЭМ!$D$33:$D$776,СВЦЭМ!$A$33:$A$776,$A76,СВЦЭМ!$B$33:$B$776,F$47)+'СЕТ СН'!$G$11+СВЦЭМ!$D$10+'СЕТ СН'!$G$6-'СЕТ СН'!$G$23</f>
        <v>944.33936519000008</v>
      </c>
      <c r="G76" s="36">
        <f>SUMIFS(СВЦЭМ!$D$33:$D$776,СВЦЭМ!$A$33:$A$776,$A76,СВЦЭМ!$B$33:$B$776,G$47)+'СЕТ СН'!$G$11+СВЦЭМ!$D$10+'СЕТ СН'!$G$6-'СЕТ СН'!$G$23</f>
        <v>926.90632340000002</v>
      </c>
      <c r="H76" s="36">
        <f>SUMIFS(СВЦЭМ!$D$33:$D$776,СВЦЭМ!$A$33:$A$776,$A76,СВЦЭМ!$B$33:$B$776,H$47)+'СЕТ СН'!$G$11+СВЦЭМ!$D$10+'СЕТ СН'!$G$6-'СЕТ СН'!$G$23</f>
        <v>884.30067480000002</v>
      </c>
      <c r="I76" s="36">
        <f>SUMIFS(СВЦЭМ!$D$33:$D$776,СВЦЭМ!$A$33:$A$776,$A76,СВЦЭМ!$B$33:$B$776,I$47)+'СЕТ СН'!$G$11+СВЦЭМ!$D$10+'СЕТ СН'!$G$6-'СЕТ СН'!$G$23</f>
        <v>830.04830359000016</v>
      </c>
      <c r="J76" s="36">
        <f>SUMIFS(СВЦЭМ!$D$33:$D$776,СВЦЭМ!$A$33:$A$776,$A76,СВЦЭМ!$B$33:$B$776,J$47)+'СЕТ СН'!$G$11+СВЦЭМ!$D$10+'СЕТ СН'!$G$6-'СЕТ СН'!$G$23</f>
        <v>801.35845627000003</v>
      </c>
      <c r="K76" s="36">
        <f>SUMIFS(СВЦЭМ!$D$33:$D$776,СВЦЭМ!$A$33:$A$776,$A76,СВЦЭМ!$B$33:$B$776,K$47)+'СЕТ СН'!$G$11+СВЦЭМ!$D$10+'СЕТ СН'!$G$6-'СЕТ СН'!$G$23</f>
        <v>791.35223539000003</v>
      </c>
      <c r="L76" s="36">
        <f>SUMIFS(СВЦЭМ!$D$33:$D$776,СВЦЭМ!$A$33:$A$776,$A76,СВЦЭМ!$B$33:$B$776,L$47)+'СЕТ СН'!$G$11+СВЦЭМ!$D$10+'СЕТ СН'!$G$6-'СЕТ СН'!$G$23</f>
        <v>828.43776451999997</v>
      </c>
      <c r="M76" s="36">
        <f>SUMIFS(СВЦЭМ!$D$33:$D$776,СВЦЭМ!$A$33:$A$776,$A76,СВЦЭМ!$B$33:$B$776,M$47)+'СЕТ СН'!$G$11+СВЦЭМ!$D$10+'СЕТ СН'!$G$6-'СЕТ СН'!$G$23</f>
        <v>810.65818161000016</v>
      </c>
      <c r="N76" s="36">
        <f>SUMIFS(СВЦЭМ!$D$33:$D$776,СВЦЭМ!$A$33:$A$776,$A76,СВЦЭМ!$B$33:$B$776,N$47)+'СЕТ СН'!$G$11+СВЦЭМ!$D$10+'СЕТ СН'!$G$6-'СЕТ СН'!$G$23</f>
        <v>784.17240751000008</v>
      </c>
      <c r="O76" s="36">
        <f>SUMIFS(СВЦЭМ!$D$33:$D$776,СВЦЭМ!$A$33:$A$776,$A76,СВЦЭМ!$B$33:$B$776,O$47)+'СЕТ СН'!$G$11+СВЦЭМ!$D$10+'СЕТ СН'!$G$6-'СЕТ СН'!$G$23</f>
        <v>798.0399965900001</v>
      </c>
      <c r="P76" s="36">
        <f>SUMIFS(СВЦЭМ!$D$33:$D$776,СВЦЭМ!$A$33:$A$776,$A76,СВЦЭМ!$B$33:$B$776,P$47)+'СЕТ СН'!$G$11+СВЦЭМ!$D$10+'СЕТ СН'!$G$6-'СЕТ СН'!$G$23</f>
        <v>783.37710532999995</v>
      </c>
      <c r="Q76" s="36">
        <f>SUMIFS(СВЦЭМ!$D$33:$D$776,СВЦЭМ!$A$33:$A$776,$A76,СВЦЭМ!$B$33:$B$776,Q$47)+'СЕТ СН'!$G$11+СВЦЭМ!$D$10+'СЕТ СН'!$G$6-'СЕТ СН'!$G$23</f>
        <v>763.77157396000007</v>
      </c>
      <c r="R76" s="36">
        <f>SUMIFS(СВЦЭМ!$D$33:$D$776,СВЦЭМ!$A$33:$A$776,$A76,СВЦЭМ!$B$33:$B$776,R$47)+'СЕТ СН'!$G$11+СВЦЭМ!$D$10+'СЕТ СН'!$G$6-'СЕТ СН'!$G$23</f>
        <v>865.46988658000009</v>
      </c>
      <c r="S76" s="36">
        <f>SUMIFS(СВЦЭМ!$D$33:$D$776,СВЦЭМ!$A$33:$A$776,$A76,СВЦЭМ!$B$33:$B$776,S$47)+'СЕТ СН'!$G$11+СВЦЭМ!$D$10+'СЕТ СН'!$G$6-'СЕТ СН'!$G$23</f>
        <v>812.88295640000001</v>
      </c>
      <c r="T76" s="36">
        <f>SUMIFS(СВЦЭМ!$D$33:$D$776,СВЦЭМ!$A$33:$A$776,$A76,СВЦЭМ!$B$33:$B$776,T$47)+'СЕТ СН'!$G$11+СВЦЭМ!$D$10+'СЕТ СН'!$G$6-'СЕТ СН'!$G$23</f>
        <v>770.22090503999993</v>
      </c>
      <c r="U76" s="36">
        <f>SUMIFS(СВЦЭМ!$D$33:$D$776,СВЦЭМ!$A$33:$A$776,$A76,СВЦЭМ!$B$33:$B$776,U$47)+'СЕТ СН'!$G$11+СВЦЭМ!$D$10+'СЕТ СН'!$G$6-'СЕТ СН'!$G$23</f>
        <v>795.05818326999997</v>
      </c>
      <c r="V76" s="36">
        <f>SUMIFS(СВЦЭМ!$D$33:$D$776,СВЦЭМ!$A$33:$A$776,$A76,СВЦЭМ!$B$33:$B$776,V$47)+'СЕТ СН'!$G$11+СВЦЭМ!$D$10+'СЕТ СН'!$G$6-'СЕТ СН'!$G$23</f>
        <v>786.21597904000009</v>
      </c>
      <c r="W76" s="36">
        <f>SUMIFS(СВЦЭМ!$D$33:$D$776,СВЦЭМ!$A$33:$A$776,$A76,СВЦЭМ!$B$33:$B$776,W$47)+'СЕТ СН'!$G$11+СВЦЭМ!$D$10+'СЕТ СН'!$G$6-'СЕТ СН'!$G$23</f>
        <v>771.34176384000011</v>
      </c>
      <c r="X76" s="36">
        <f>SUMIFS(СВЦЭМ!$D$33:$D$776,СВЦЭМ!$A$33:$A$776,$A76,СВЦЭМ!$B$33:$B$776,X$47)+'СЕТ СН'!$G$11+СВЦЭМ!$D$10+'СЕТ СН'!$G$6-'СЕТ СН'!$G$23</f>
        <v>743.94166325000015</v>
      </c>
      <c r="Y76" s="36">
        <f>SUMIFS(СВЦЭМ!$D$33:$D$776,СВЦЭМ!$A$33:$A$776,$A76,СВЦЭМ!$B$33:$B$776,Y$47)+'СЕТ СН'!$G$11+СВЦЭМ!$D$10+'СЕТ СН'!$G$6-'СЕТ СН'!$G$23</f>
        <v>779.68443500000012</v>
      </c>
    </row>
    <row r="77" spans="1:26" ht="15.75" x14ac:dyDescent="0.2">
      <c r="A77" s="35">
        <f t="shared" si="1"/>
        <v>44104</v>
      </c>
      <c r="B77" s="36">
        <f>SUMIFS(СВЦЭМ!$D$33:$D$776,СВЦЭМ!$A$33:$A$776,$A77,СВЦЭМ!$B$33:$B$776,B$47)+'СЕТ СН'!$G$11+СВЦЭМ!$D$10+'СЕТ СН'!$G$6-'СЕТ СН'!$G$23</f>
        <v>853.30007741999998</v>
      </c>
      <c r="C77" s="36">
        <f>SUMIFS(СВЦЭМ!$D$33:$D$776,СВЦЭМ!$A$33:$A$776,$A77,СВЦЭМ!$B$33:$B$776,C$47)+'СЕТ СН'!$G$11+СВЦЭМ!$D$10+'СЕТ СН'!$G$6-'СЕТ СН'!$G$23</f>
        <v>884.23806558000001</v>
      </c>
      <c r="D77" s="36">
        <f>SUMIFS(СВЦЭМ!$D$33:$D$776,СВЦЭМ!$A$33:$A$776,$A77,СВЦЭМ!$B$33:$B$776,D$47)+'СЕТ СН'!$G$11+СВЦЭМ!$D$10+'СЕТ СН'!$G$6-'СЕТ СН'!$G$23</f>
        <v>904.06223290000003</v>
      </c>
      <c r="E77" s="36">
        <f>SUMIFS(СВЦЭМ!$D$33:$D$776,СВЦЭМ!$A$33:$A$776,$A77,СВЦЭМ!$B$33:$B$776,E$47)+'СЕТ СН'!$G$11+СВЦЭМ!$D$10+'СЕТ СН'!$G$6-'СЕТ СН'!$G$23</f>
        <v>920.58816400000001</v>
      </c>
      <c r="F77" s="36">
        <f>SUMIFS(СВЦЭМ!$D$33:$D$776,СВЦЭМ!$A$33:$A$776,$A77,СВЦЭМ!$B$33:$B$776,F$47)+'СЕТ СН'!$G$11+СВЦЭМ!$D$10+'СЕТ СН'!$G$6-'СЕТ СН'!$G$23</f>
        <v>916.13434953000001</v>
      </c>
      <c r="G77" s="36">
        <f>SUMIFS(СВЦЭМ!$D$33:$D$776,СВЦЭМ!$A$33:$A$776,$A77,СВЦЭМ!$B$33:$B$776,G$47)+'СЕТ СН'!$G$11+СВЦЭМ!$D$10+'СЕТ СН'!$G$6-'СЕТ СН'!$G$23</f>
        <v>897.62928585000009</v>
      </c>
      <c r="H77" s="36">
        <f>SUMIFS(СВЦЭМ!$D$33:$D$776,СВЦЭМ!$A$33:$A$776,$A77,СВЦЭМ!$B$33:$B$776,H$47)+'СЕТ СН'!$G$11+СВЦЭМ!$D$10+'СЕТ СН'!$G$6-'СЕТ СН'!$G$23</f>
        <v>853.59113098000012</v>
      </c>
      <c r="I77" s="36">
        <f>SUMIFS(СВЦЭМ!$D$33:$D$776,СВЦЭМ!$A$33:$A$776,$A77,СВЦЭМ!$B$33:$B$776,I$47)+'СЕТ СН'!$G$11+СВЦЭМ!$D$10+'СЕТ СН'!$G$6-'СЕТ СН'!$G$23</f>
        <v>786.05096361999995</v>
      </c>
      <c r="J77" s="36">
        <f>SUMIFS(СВЦЭМ!$D$33:$D$776,СВЦЭМ!$A$33:$A$776,$A77,СВЦЭМ!$B$33:$B$776,J$47)+'СЕТ СН'!$G$11+СВЦЭМ!$D$10+'СЕТ СН'!$G$6-'СЕТ СН'!$G$23</f>
        <v>757.32673857999998</v>
      </c>
      <c r="K77" s="36">
        <f>SUMIFS(СВЦЭМ!$D$33:$D$776,СВЦЭМ!$A$33:$A$776,$A77,СВЦЭМ!$B$33:$B$776,K$47)+'СЕТ СН'!$G$11+СВЦЭМ!$D$10+'СЕТ СН'!$G$6-'СЕТ СН'!$G$23</f>
        <v>741.05572036000012</v>
      </c>
      <c r="L77" s="36">
        <f>SUMIFS(СВЦЭМ!$D$33:$D$776,СВЦЭМ!$A$33:$A$776,$A77,СВЦЭМ!$B$33:$B$776,L$47)+'СЕТ СН'!$G$11+СВЦЭМ!$D$10+'СЕТ СН'!$G$6-'СЕТ СН'!$G$23</f>
        <v>754.27211030000012</v>
      </c>
      <c r="M77" s="36">
        <f>SUMIFS(СВЦЭМ!$D$33:$D$776,СВЦЭМ!$A$33:$A$776,$A77,СВЦЭМ!$B$33:$B$776,M$47)+'СЕТ СН'!$G$11+СВЦЭМ!$D$10+'СЕТ СН'!$G$6-'СЕТ СН'!$G$23</f>
        <v>723.63694271999998</v>
      </c>
      <c r="N77" s="36">
        <f>SUMIFS(СВЦЭМ!$D$33:$D$776,СВЦЭМ!$A$33:$A$776,$A77,СВЦЭМ!$B$33:$B$776,N$47)+'СЕТ СН'!$G$11+СВЦЭМ!$D$10+'СЕТ СН'!$G$6-'СЕТ СН'!$G$23</f>
        <v>681.56924793999997</v>
      </c>
      <c r="O77" s="36">
        <f>SUMIFS(СВЦЭМ!$D$33:$D$776,СВЦЭМ!$A$33:$A$776,$A77,СВЦЭМ!$B$33:$B$776,O$47)+'СЕТ СН'!$G$11+СВЦЭМ!$D$10+'СЕТ СН'!$G$6-'СЕТ СН'!$G$23</f>
        <v>666.46616253000002</v>
      </c>
      <c r="P77" s="36">
        <f>SUMIFS(СВЦЭМ!$D$33:$D$776,СВЦЭМ!$A$33:$A$776,$A77,СВЦЭМ!$B$33:$B$776,P$47)+'СЕТ СН'!$G$11+СВЦЭМ!$D$10+'СЕТ СН'!$G$6-'СЕТ СН'!$G$23</f>
        <v>664.57991728999991</v>
      </c>
      <c r="Q77" s="36">
        <f>SUMIFS(СВЦЭМ!$D$33:$D$776,СВЦЭМ!$A$33:$A$776,$A77,СВЦЭМ!$B$33:$B$776,Q$47)+'СЕТ СН'!$G$11+СВЦЭМ!$D$10+'СЕТ СН'!$G$6-'СЕТ СН'!$G$23</f>
        <v>665.08277337999994</v>
      </c>
      <c r="R77" s="36">
        <f>SUMIFS(СВЦЭМ!$D$33:$D$776,СВЦЭМ!$A$33:$A$776,$A77,СВЦЭМ!$B$33:$B$776,R$47)+'СЕТ СН'!$G$11+СВЦЭМ!$D$10+'СЕТ СН'!$G$6-'СЕТ СН'!$G$23</f>
        <v>664.86197431999994</v>
      </c>
      <c r="S77" s="36">
        <f>SUMIFS(СВЦЭМ!$D$33:$D$776,СВЦЭМ!$A$33:$A$776,$A77,СВЦЭМ!$B$33:$B$776,S$47)+'СЕТ СН'!$G$11+СВЦЭМ!$D$10+'СЕТ СН'!$G$6-'СЕТ СН'!$G$23</f>
        <v>668.63221369000007</v>
      </c>
      <c r="T77" s="36">
        <f>SUMIFS(СВЦЭМ!$D$33:$D$776,СВЦЭМ!$A$33:$A$776,$A77,СВЦЭМ!$B$33:$B$776,T$47)+'СЕТ СН'!$G$11+СВЦЭМ!$D$10+'СЕТ СН'!$G$6-'СЕТ СН'!$G$23</f>
        <v>660.6410371500001</v>
      </c>
      <c r="U77" s="36">
        <f>SUMIFS(СВЦЭМ!$D$33:$D$776,СВЦЭМ!$A$33:$A$776,$A77,СВЦЭМ!$B$33:$B$776,U$47)+'СЕТ СН'!$G$11+СВЦЭМ!$D$10+'СЕТ СН'!$G$6-'СЕТ СН'!$G$23</f>
        <v>679.38968573000011</v>
      </c>
      <c r="V77" s="36">
        <f>SUMIFS(СВЦЭМ!$D$33:$D$776,СВЦЭМ!$A$33:$A$776,$A77,СВЦЭМ!$B$33:$B$776,V$47)+'СЕТ СН'!$G$11+СВЦЭМ!$D$10+'СЕТ СН'!$G$6-'СЕТ СН'!$G$23</f>
        <v>664.01420011999994</v>
      </c>
      <c r="W77" s="36">
        <f>SUMIFS(СВЦЭМ!$D$33:$D$776,СВЦЭМ!$A$33:$A$776,$A77,СВЦЭМ!$B$33:$B$776,W$47)+'СЕТ СН'!$G$11+СВЦЭМ!$D$10+'СЕТ СН'!$G$6-'СЕТ СН'!$G$23</f>
        <v>656.87588731000005</v>
      </c>
      <c r="X77" s="36">
        <f>SUMIFS(СВЦЭМ!$D$33:$D$776,СВЦЭМ!$A$33:$A$776,$A77,СВЦЭМ!$B$33:$B$776,X$47)+'СЕТ СН'!$G$11+СВЦЭМ!$D$10+'СЕТ СН'!$G$6-'СЕТ СН'!$G$23</f>
        <v>694.80255553000006</v>
      </c>
      <c r="Y77" s="36">
        <f>SUMIFS(СВЦЭМ!$D$33:$D$776,СВЦЭМ!$A$33:$A$776,$A77,СВЦЭМ!$B$33:$B$776,Y$47)+'СЕТ СН'!$G$11+СВЦЭМ!$D$10+'СЕТ СН'!$G$6-'СЕТ СН'!$G$23</f>
        <v>763.32011779999993</v>
      </c>
    </row>
    <row r="78" spans="1:26" ht="15.75" hidden="1" x14ac:dyDescent="0.2">
      <c r="A78" s="35">
        <f t="shared" si="1"/>
        <v>44105</v>
      </c>
      <c r="B78" s="36">
        <f>SUMIFS(СВЦЭМ!$D$33:$D$776,СВЦЭМ!$A$33:$A$776,$A78,СВЦЭМ!$B$33:$B$776,B$47)+'СЕТ СН'!$G$11+СВЦЭМ!$D$10+'СЕТ СН'!$G$6-'СЕТ СН'!$G$23</f>
        <v>201.44868403999999</v>
      </c>
      <c r="C78" s="36">
        <f>SUMIFS(СВЦЭМ!$D$33:$D$776,СВЦЭМ!$A$33:$A$776,$A78,СВЦЭМ!$B$33:$B$776,C$47)+'СЕТ СН'!$G$11+СВЦЭМ!$D$10+'СЕТ СН'!$G$6-'СЕТ СН'!$G$23</f>
        <v>201.44868403999999</v>
      </c>
      <c r="D78" s="36">
        <f>SUMIFS(СВЦЭМ!$D$33:$D$776,СВЦЭМ!$A$33:$A$776,$A78,СВЦЭМ!$B$33:$B$776,D$47)+'СЕТ СН'!$G$11+СВЦЭМ!$D$10+'СЕТ СН'!$G$6-'СЕТ СН'!$G$23</f>
        <v>201.44868403999999</v>
      </c>
      <c r="E78" s="36">
        <f>SUMIFS(СВЦЭМ!$D$33:$D$776,СВЦЭМ!$A$33:$A$776,$A78,СВЦЭМ!$B$33:$B$776,E$47)+'СЕТ СН'!$G$11+СВЦЭМ!$D$10+'СЕТ СН'!$G$6-'СЕТ СН'!$G$23</f>
        <v>201.44868403999999</v>
      </c>
      <c r="F78" s="36">
        <f>SUMIFS(СВЦЭМ!$D$33:$D$776,СВЦЭМ!$A$33:$A$776,$A78,СВЦЭМ!$B$33:$B$776,F$47)+'СЕТ СН'!$G$11+СВЦЭМ!$D$10+'СЕТ СН'!$G$6-'СЕТ СН'!$G$23</f>
        <v>201.44868403999999</v>
      </c>
      <c r="G78" s="36">
        <f>SUMIFS(СВЦЭМ!$D$33:$D$776,СВЦЭМ!$A$33:$A$776,$A78,СВЦЭМ!$B$33:$B$776,G$47)+'СЕТ СН'!$G$11+СВЦЭМ!$D$10+'СЕТ СН'!$G$6-'СЕТ СН'!$G$23</f>
        <v>201.44868403999999</v>
      </c>
      <c r="H78" s="36">
        <f>SUMIFS(СВЦЭМ!$D$33:$D$776,СВЦЭМ!$A$33:$A$776,$A78,СВЦЭМ!$B$33:$B$776,H$47)+'СЕТ СН'!$G$11+СВЦЭМ!$D$10+'СЕТ СН'!$G$6-'СЕТ СН'!$G$23</f>
        <v>201.44868403999999</v>
      </c>
      <c r="I78" s="36">
        <f>SUMIFS(СВЦЭМ!$D$33:$D$776,СВЦЭМ!$A$33:$A$776,$A78,СВЦЭМ!$B$33:$B$776,I$47)+'СЕТ СН'!$G$11+СВЦЭМ!$D$10+'СЕТ СН'!$G$6-'СЕТ СН'!$G$23</f>
        <v>201.44868403999999</v>
      </c>
      <c r="J78" s="36">
        <f>SUMIFS(СВЦЭМ!$D$33:$D$776,СВЦЭМ!$A$33:$A$776,$A78,СВЦЭМ!$B$33:$B$776,J$47)+'СЕТ СН'!$G$11+СВЦЭМ!$D$10+'СЕТ СН'!$G$6-'СЕТ СН'!$G$23</f>
        <v>201.44868403999999</v>
      </c>
      <c r="K78" s="36">
        <f>SUMIFS(СВЦЭМ!$D$33:$D$776,СВЦЭМ!$A$33:$A$776,$A78,СВЦЭМ!$B$33:$B$776,K$47)+'СЕТ СН'!$G$11+СВЦЭМ!$D$10+'СЕТ СН'!$G$6-'СЕТ СН'!$G$23</f>
        <v>201.44868403999999</v>
      </c>
      <c r="L78" s="36">
        <f>SUMIFS(СВЦЭМ!$D$33:$D$776,СВЦЭМ!$A$33:$A$776,$A78,СВЦЭМ!$B$33:$B$776,L$47)+'СЕТ СН'!$G$11+СВЦЭМ!$D$10+'СЕТ СН'!$G$6-'СЕТ СН'!$G$23</f>
        <v>201.44868403999999</v>
      </c>
      <c r="M78" s="36">
        <f>SUMIFS(СВЦЭМ!$D$33:$D$776,СВЦЭМ!$A$33:$A$776,$A78,СВЦЭМ!$B$33:$B$776,M$47)+'СЕТ СН'!$G$11+СВЦЭМ!$D$10+'СЕТ СН'!$G$6-'СЕТ СН'!$G$23</f>
        <v>201.44868403999999</v>
      </c>
      <c r="N78" s="36">
        <f>SUMIFS(СВЦЭМ!$D$33:$D$776,СВЦЭМ!$A$33:$A$776,$A78,СВЦЭМ!$B$33:$B$776,N$47)+'СЕТ СН'!$G$11+СВЦЭМ!$D$10+'СЕТ СН'!$G$6-'СЕТ СН'!$G$23</f>
        <v>201.44868403999999</v>
      </c>
      <c r="O78" s="36">
        <f>SUMIFS(СВЦЭМ!$D$33:$D$776,СВЦЭМ!$A$33:$A$776,$A78,СВЦЭМ!$B$33:$B$776,O$47)+'СЕТ СН'!$G$11+СВЦЭМ!$D$10+'СЕТ СН'!$G$6-'СЕТ СН'!$G$23</f>
        <v>201.44868403999999</v>
      </c>
      <c r="P78" s="36">
        <f>SUMIFS(СВЦЭМ!$D$33:$D$776,СВЦЭМ!$A$33:$A$776,$A78,СВЦЭМ!$B$33:$B$776,P$47)+'СЕТ СН'!$G$11+СВЦЭМ!$D$10+'СЕТ СН'!$G$6-'СЕТ СН'!$G$23</f>
        <v>201.44868403999999</v>
      </c>
      <c r="Q78" s="36">
        <f>SUMIFS(СВЦЭМ!$D$33:$D$776,СВЦЭМ!$A$33:$A$776,$A78,СВЦЭМ!$B$33:$B$776,Q$47)+'СЕТ СН'!$G$11+СВЦЭМ!$D$10+'СЕТ СН'!$G$6-'СЕТ СН'!$G$23</f>
        <v>201.44868403999999</v>
      </c>
      <c r="R78" s="36">
        <f>SUMIFS(СВЦЭМ!$D$33:$D$776,СВЦЭМ!$A$33:$A$776,$A78,СВЦЭМ!$B$33:$B$776,R$47)+'СЕТ СН'!$G$11+СВЦЭМ!$D$10+'СЕТ СН'!$G$6-'СЕТ СН'!$G$23</f>
        <v>201.44868403999999</v>
      </c>
      <c r="S78" s="36">
        <f>SUMIFS(СВЦЭМ!$D$33:$D$776,СВЦЭМ!$A$33:$A$776,$A78,СВЦЭМ!$B$33:$B$776,S$47)+'СЕТ СН'!$G$11+СВЦЭМ!$D$10+'СЕТ СН'!$G$6-'СЕТ СН'!$G$23</f>
        <v>201.44868403999999</v>
      </c>
      <c r="T78" s="36">
        <f>SUMIFS(СВЦЭМ!$D$33:$D$776,СВЦЭМ!$A$33:$A$776,$A78,СВЦЭМ!$B$33:$B$776,T$47)+'СЕТ СН'!$G$11+СВЦЭМ!$D$10+'СЕТ СН'!$G$6-'СЕТ СН'!$G$23</f>
        <v>201.44868403999999</v>
      </c>
      <c r="U78" s="36">
        <f>SUMIFS(СВЦЭМ!$D$33:$D$776,СВЦЭМ!$A$33:$A$776,$A78,СВЦЭМ!$B$33:$B$776,U$47)+'СЕТ СН'!$G$11+СВЦЭМ!$D$10+'СЕТ СН'!$G$6-'СЕТ СН'!$G$23</f>
        <v>201.44868403999999</v>
      </c>
      <c r="V78" s="36">
        <f>SUMIFS(СВЦЭМ!$D$33:$D$776,СВЦЭМ!$A$33:$A$776,$A78,СВЦЭМ!$B$33:$B$776,V$47)+'СЕТ СН'!$G$11+СВЦЭМ!$D$10+'СЕТ СН'!$G$6-'СЕТ СН'!$G$23</f>
        <v>201.44868403999999</v>
      </c>
      <c r="W78" s="36">
        <f>SUMIFS(СВЦЭМ!$D$33:$D$776,СВЦЭМ!$A$33:$A$776,$A78,СВЦЭМ!$B$33:$B$776,W$47)+'СЕТ СН'!$G$11+СВЦЭМ!$D$10+'СЕТ СН'!$G$6-'СЕТ СН'!$G$23</f>
        <v>201.44868403999999</v>
      </c>
      <c r="X78" s="36">
        <f>SUMIFS(СВЦЭМ!$D$33:$D$776,СВЦЭМ!$A$33:$A$776,$A78,СВЦЭМ!$B$33:$B$776,X$47)+'СЕТ СН'!$G$11+СВЦЭМ!$D$10+'СЕТ СН'!$G$6-'СЕТ СН'!$G$23</f>
        <v>201.44868403999999</v>
      </c>
      <c r="Y78" s="36">
        <f>SUMIFS(СВЦЭМ!$D$33:$D$776,СВЦЭМ!$A$33:$A$776,$A78,СВЦЭМ!$B$33:$B$776,Y$47)+'СЕТ СН'!$G$11+СВЦЭМ!$D$10+'СЕТ СН'!$G$6-'СЕТ СН'!$G$23</f>
        <v>201.44868403999999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4" t="s">
        <v>7</v>
      </c>
      <c r="B81" s="128" t="s">
        <v>72</v>
      </c>
      <c r="C81" s="129"/>
      <c r="D81" s="129"/>
      <c r="E81" s="129"/>
      <c r="F81" s="129"/>
      <c r="G81" s="129"/>
      <c r="H81" s="129"/>
      <c r="I81" s="129"/>
      <c r="J81" s="129"/>
      <c r="K81" s="129"/>
      <c r="L81" s="129"/>
      <c r="M81" s="129"/>
      <c r="N81" s="129"/>
      <c r="O81" s="129"/>
      <c r="P81" s="129"/>
      <c r="Q81" s="129"/>
      <c r="R81" s="129"/>
      <c r="S81" s="129"/>
      <c r="T81" s="129"/>
      <c r="U81" s="129"/>
      <c r="V81" s="129"/>
      <c r="W81" s="129"/>
      <c r="X81" s="129"/>
      <c r="Y81" s="130"/>
    </row>
    <row r="82" spans="1:27" ht="12.75" customHeight="1" x14ac:dyDescent="0.2">
      <c r="A82" s="135"/>
      <c r="B82" s="131"/>
      <c r="C82" s="132"/>
      <c r="D82" s="132"/>
      <c r="E82" s="132"/>
      <c r="F82" s="132"/>
      <c r="G82" s="132"/>
      <c r="H82" s="132"/>
      <c r="I82" s="132"/>
      <c r="J82" s="132"/>
      <c r="K82" s="132"/>
      <c r="L82" s="132"/>
      <c r="M82" s="132"/>
      <c r="N82" s="132"/>
      <c r="O82" s="132"/>
      <c r="P82" s="132"/>
      <c r="Q82" s="132"/>
      <c r="R82" s="132"/>
      <c r="S82" s="132"/>
      <c r="T82" s="132"/>
      <c r="U82" s="132"/>
      <c r="V82" s="132"/>
      <c r="W82" s="132"/>
      <c r="X82" s="132"/>
      <c r="Y82" s="133"/>
    </row>
    <row r="83" spans="1:27" ht="12.75" customHeight="1" x14ac:dyDescent="0.2">
      <c r="A83" s="13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01.09.2020</v>
      </c>
      <c r="B84" s="36">
        <f>SUMIFS(СВЦЭМ!$D$33:$D$776,СВЦЭМ!$A$33:$A$776,$A84,СВЦЭМ!$B$33:$B$776,B$83)+'СЕТ СН'!$H$11+СВЦЭМ!$D$10+'СЕТ СН'!$H$6-'СЕТ СН'!$H$23</f>
        <v>1049.82261251</v>
      </c>
      <c r="C84" s="36">
        <f>SUMIFS(СВЦЭМ!$D$33:$D$776,СВЦЭМ!$A$33:$A$776,$A84,СВЦЭМ!$B$33:$B$776,C$83)+'СЕТ СН'!$H$11+СВЦЭМ!$D$10+'СЕТ СН'!$H$6-'СЕТ СН'!$H$23</f>
        <v>1100.9764431400001</v>
      </c>
      <c r="D84" s="36">
        <f>SUMIFS(СВЦЭМ!$D$33:$D$776,СВЦЭМ!$A$33:$A$776,$A84,СВЦЭМ!$B$33:$B$776,D$83)+'СЕТ СН'!$H$11+СВЦЭМ!$D$10+'СЕТ СН'!$H$6-'СЕТ СН'!$H$23</f>
        <v>1120.2872270400001</v>
      </c>
      <c r="E84" s="36">
        <f>SUMIFS(СВЦЭМ!$D$33:$D$776,СВЦЭМ!$A$33:$A$776,$A84,СВЦЭМ!$B$33:$B$776,E$83)+'СЕТ СН'!$H$11+СВЦЭМ!$D$10+'СЕТ СН'!$H$6-'СЕТ СН'!$H$23</f>
        <v>1135.72262983</v>
      </c>
      <c r="F84" s="36">
        <f>SUMIFS(СВЦЭМ!$D$33:$D$776,СВЦЭМ!$A$33:$A$776,$A84,СВЦЭМ!$B$33:$B$776,F$83)+'СЕТ СН'!$H$11+СВЦЭМ!$D$10+'СЕТ СН'!$H$6-'СЕТ СН'!$H$23</f>
        <v>1146.2656680100001</v>
      </c>
      <c r="G84" s="36">
        <f>SUMIFS(СВЦЭМ!$D$33:$D$776,СВЦЭМ!$A$33:$A$776,$A84,СВЦЭМ!$B$33:$B$776,G$83)+'СЕТ СН'!$H$11+СВЦЭМ!$D$10+'СЕТ СН'!$H$6-'СЕТ СН'!$H$23</f>
        <v>1147.08804519</v>
      </c>
      <c r="H84" s="36">
        <f>SUMIFS(СВЦЭМ!$D$33:$D$776,СВЦЭМ!$A$33:$A$776,$A84,СВЦЭМ!$B$33:$B$776,H$83)+'СЕТ СН'!$H$11+СВЦЭМ!$D$10+'СЕТ СН'!$H$6-'СЕТ СН'!$H$23</f>
        <v>1129.3024691000001</v>
      </c>
      <c r="I84" s="36">
        <f>SUMIFS(СВЦЭМ!$D$33:$D$776,СВЦЭМ!$A$33:$A$776,$A84,СВЦЭМ!$B$33:$B$776,I$83)+'СЕТ СН'!$H$11+СВЦЭМ!$D$10+'СЕТ СН'!$H$6-'СЕТ СН'!$H$23</f>
        <v>1090.41654113</v>
      </c>
      <c r="J84" s="36">
        <f>SUMIFS(СВЦЭМ!$D$33:$D$776,СВЦЭМ!$A$33:$A$776,$A84,СВЦЭМ!$B$33:$B$776,J$83)+'СЕТ СН'!$H$11+СВЦЭМ!$D$10+'СЕТ СН'!$H$6-'СЕТ СН'!$H$23</f>
        <v>1038.04122362</v>
      </c>
      <c r="K84" s="36">
        <f>SUMIFS(СВЦЭМ!$D$33:$D$776,СВЦЭМ!$A$33:$A$776,$A84,СВЦЭМ!$B$33:$B$776,K$83)+'СЕТ СН'!$H$11+СВЦЭМ!$D$10+'СЕТ СН'!$H$6-'СЕТ СН'!$H$23</f>
        <v>1019.4846579</v>
      </c>
      <c r="L84" s="36">
        <f>SUMIFS(СВЦЭМ!$D$33:$D$776,СВЦЭМ!$A$33:$A$776,$A84,СВЦЭМ!$B$33:$B$776,L$83)+'СЕТ СН'!$H$11+СВЦЭМ!$D$10+'СЕТ СН'!$H$6-'СЕТ СН'!$H$23</f>
        <v>1011.96015274</v>
      </c>
      <c r="M84" s="36">
        <f>SUMIFS(СВЦЭМ!$D$33:$D$776,СВЦЭМ!$A$33:$A$776,$A84,СВЦЭМ!$B$33:$B$776,M$83)+'СЕТ СН'!$H$11+СВЦЭМ!$D$10+'СЕТ СН'!$H$6-'СЕТ СН'!$H$23</f>
        <v>1014.96799221</v>
      </c>
      <c r="N84" s="36">
        <f>SUMIFS(СВЦЭМ!$D$33:$D$776,СВЦЭМ!$A$33:$A$776,$A84,СВЦЭМ!$B$33:$B$776,N$83)+'СЕТ СН'!$H$11+СВЦЭМ!$D$10+'СЕТ СН'!$H$6-'СЕТ СН'!$H$23</f>
        <v>1039.9697537700001</v>
      </c>
      <c r="O84" s="36">
        <f>SUMIFS(СВЦЭМ!$D$33:$D$776,СВЦЭМ!$A$33:$A$776,$A84,СВЦЭМ!$B$33:$B$776,O$83)+'СЕТ СН'!$H$11+СВЦЭМ!$D$10+'СЕТ СН'!$H$6-'СЕТ СН'!$H$23</f>
        <v>1036.55186714</v>
      </c>
      <c r="P84" s="36">
        <f>SUMIFS(СВЦЭМ!$D$33:$D$776,СВЦЭМ!$A$33:$A$776,$A84,СВЦЭМ!$B$33:$B$776,P$83)+'СЕТ СН'!$H$11+СВЦЭМ!$D$10+'СЕТ СН'!$H$6-'СЕТ СН'!$H$23</f>
        <v>1035.5854100400002</v>
      </c>
      <c r="Q84" s="36">
        <f>SUMIFS(СВЦЭМ!$D$33:$D$776,СВЦЭМ!$A$33:$A$776,$A84,СВЦЭМ!$B$33:$B$776,Q$83)+'СЕТ СН'!$H$11+СВЦЭМ!$D$10+'СЕТ СН'!$H$6-'СЕТ СН'!$H$23</f>
        <v>1041.44857733</v>
      </c>
      <c r="R84" s="36">
        <f>SUMIFS(СВЦЭМ!$D$33:$D$776,СВЦЭМ!$A$33:$A$776,$A84,СВЦЭМ!$B$33:$B$776,R$83)+'СЕТ СН'!$H$11+СВЦЭМ!$D$10+'СЕТ СН'!$H$6-'СЕТ СН'!$H$23</f>
        <v>1030.6386513500001</v>
      </c>
      <c r="S84" s="36">
        <f>SUMIFS(СВЦЭМ!$D$33:$D$776,СВЦЭМ!$A$33:$A$776,$A84,СВЦЭМ!$B$33:$B$776,S$83)+'СЕТ СН'!$H$11+СВЦЭМ!$D$10+'СЕТ СН'!$H$6-'СЕТ СН'!$H$23</f>
        <v>1035.87240079</v>
      </c>
      <c r="T84" s="36">
        <f>SUMIFS(СВЦЭМ!$D$33:$D$776,СВЦЭМ!$A$33:$A$776,$A84,СВЦЭМ!$B$33:$B$776,T$83)+'СЕТ СН'!$H$11+СВЦЭМ!$D$10+'СЕТ СН'!$H$6-'СЕТ СН'!$H$23</f>
        <v>1029.9789985800001</v>
      </c>
      <c r="U84" s="36">
        <f>SUMIFS(СВЦЭМ!$D$33:$D$776,СВЦЭМ!$A$33:$A$776,$A84,СВЦЭМ!$B$33:$B$776,U$83)+'СЕТ СН'!$H$11+СВЦЭМ!$D$10+'СЕТ СН'!$H$6-'СЕТ СН'!$H$23</f>
        <v>1026.2412605300001</v>
      </c>
      <c r="V84" s="36">
        <f>SUMIFS(СВЦЭМ!$D$33:$D$776,СВЦЭМ!$A$33:$A$776,$A84,СВЦЭМ!$B$33:$B$776,V$83)+'СЕТ СН'!$H$11+СВЦЭМ!$D$10+'СЕТ СН'!$H$6-'СЕТ СН'!$H$23</f>
        <v>1017.1106928400001</v>
      </c>
      <c r="W84" s="36">
        <f>SUMIFS(СВЦЭМ!$D$33:$D$776,СВЦЭМ!$A$33:$A$776,$A84,СВЦЭМ!$B$33:$B$776,W$83)+'СЕТ СН'!$H$11+СВЦЭМ!$D$10+'СЕТ СН'!$H$6-'СЕТ СН'!$H$23</f>
        <v>1005.9296781100001</v>
      </c>
      <c r="X84" s="36">
        <f>SUMIFS(СВЦЭМ!$D$33:$D$776,СВЦЭМ!$A$33:$A$776,$A84,СВЦЭМ!$B$33:$B$776,X$83)+'СЕТ СН'!$H$11+СВЦЭМ!$D$10+'СЕТ СН'!$H$6-'СЕТ СН'!$H$23</f>
        <v>1033.60775904</v>
      </c>
      <c r="Y84" s="36">
        <f>SUMIFS(СВЦЭМ!$D$33:$D$776,СВЦЭМ!$A$33:$A$776,$A84,СВЦЭМ!$B$33:$B$776,Y$83)+'СЕТ СН'!$H$11+СВЦЭМ!$D$10+'СЕТ СН'!$H$6-'СЕТ СН'!$H$23</f>
        <v>1093.9309367200001</v>
      </c>
      <c r="AA84" s="45"/>
    </row>
    <row r="85" spans="1:27" ht="15.75" x14ac:dyDescent="0.2">
      <c r="A85" s="35">
        <f>A84+1</f>
        <v>44076</v>
      </c>
      <c r="B85" s="36">
        <f>SUMIFS(СВЦЭМ!$D$33:$D$776,СВЦЭМ!$A$33:$A$776,$A85,СВЦЭМ!$B$33:$B$776,B$83)+'СЕТ СН'!$H$11+СВЦЭМ!$D$10+'СЕТ СН'!$H$6-'СЕТ СН'!$H$23</f>
        <v>1119.22623875</v>
      </c>
      <c r="C85" s="36">
        <f>SUMIFS(СВЦЭМ!$D$33:$D$776,СВЦЭМ!$A$33:$A$776,$A85,СВЦЭМ!$B$33:$B$776,C$83)+'СЕТ СН'!$H$11+СВЦЭМ!$D$10+'СЕТ СН'!$H$6-'СЕТ СН'!$H$23</f>
        <v>1178.7366204800001</v>
      </c>
      <c r="D85" s="36">
        <f>SUMIFS(СВЦЭМ!$D$33:$D$776,СВЦЭМ!$A$33:$A$776,$A85,СВЦЭМ!$B$33:$B$776,D$83)+'СЕТ СН'!$H$11+СВЦЭМ!$D$10+'СЕТ СН'!$H$6-'СЕТ СН'!$H$23</f>
        <v>1219.1108595599999</v>
      </c>
      <c r="E85" s="36">
        <f>SUMIFS(СВЦЭМ!$D$33:$D$776,СВЦЭМ!$A$33:$A$776,$A85,СВЦЭМ!$B$33:$B$776,E$83)+'СЕТ СН'!$H$11+СВЦЭМ!$D$10+'СЕТ СН'!$H$6-'СЕТ СН'!$H$23</f>
        <v>1236.0419248000001</v>
      </c>
      <c r="F85" s="36">
        <f>SUMIFS(СВЦЭМ!$D$33:$D$776,СВЦЭМ!$A$33:$A$776,$A85,СВЦЭМ!$B$33:$B$776,F$83)+'СЕТ СН'!$H$11+СВЦЭМ!$D$10+'СЕТ СН'!$H$6-'СЕТ СН'!$H$23</f>
        <v>1236.0703378599999</v>
      </c>
      <c r="G85" s="36">
        <f>SUMIFS(СВЦЭМ!$D$33:$D$776,СВЦЭМ!$A$33:$A$776,$A85,СВЦЭМ!$B$33:$B$776,G$83)+'СЕТ СН'!$H$11+СВЦЭМ!$D$10+'СЕТ СН'!$H$6-'СЕТ СН'!$H$23</f>
        <v>1213.19265868</v>
      </c>
      <c r="H85" s="36">
        <f>SUMIFS(СВЦЭМ!$D$33:$D$776,СВЦЭМ!$A$33:$A$776,$A85,СВЦЭМ!$B$33:$B$776,H$83)+'СЕТ СН'!$H$11+СВЦЭМ!$D$10+'СЕТ СН'!$H$6-'СЕТ СН'!$H$23</f>
        <v>1158.30857876</v>
      </c>
      <c r="I85" s="36">
        <f>SUMIFS(СВЦЭМ!$D$33:$D$776,СВЦЭМ!$A$33:$A$776,$A85,СВЦЭМ!$B$33:$B$776,I$83)+'СЕТ СН'!$H$11+СВЦЭМ!$D$10+'СЕТ СН'!$H$6-'СЕТ СН'!$H$23</f>
        <v>1087.3833982800002</v>
      </c>
      <c r="J85" s="36">
        <f>SUMIFS(СВЦЭМ!$D$33:$D$776,СВЦЭМ!$A$33:$A$776,$A85,СВЦЭМ!$B$33:$B$776,J$83)+'СЕТ СН'!$H$11+СВЦЭМ!$D$10+'СЕТ СН'!$H$6-'СЕТ СН'!$H$23</f>
        <v>1025.1389995000002</v>
      </c>
      <c r="K85" s="36">
        <f>SUMIFS(СВЦЭМ!$D$33:$D$776,СВЦЭМ!$A$33:$A$776,$A85,СВЦЭМ!$B$33:$B$776,K$83)+'СЕТ СН'!$H$11+СВЦЭМ!$D$10+'СЕТ СН'!$H$6-'СЕТ СН'!$H$23</f>
        <v>1023.75502351</v>
      </c>
      <c r="L85" s="36">
        <f>SUMIFS(СВЦЭМ!$D$33:$D$776,СВЦЭМ!$A$33:$A$776,$A85,СВЦЭМ!$B$33:$B$776,L$83)+'СЕТ СН'!$H$11+СВЦЭМ!$D$10+'СЕТ СН'!$H$6-'СЕТ СН'!$H$23</f>
        <v>1029.3891171300002</v>
      </c>
      <c r="M85" s="36">
        <f>SUMIFS(СВЦЭМ!$D$33:$D$776,СВЦЭМ!$A$33:$A$776,$A85,СВЦЭМ!$B$33:$B$776,M$83)+'СЕТ СН'!$H$11+СВЦЭМ!$D$10+'СЕТ СН'!$H$6-'СЕТ СН'!$H$23</f>
        <v>1028.75915938</v>
      </c>
      <c r="N85" s="36">
        <f>SUMIFS(СВЦЭМ!$D$33:$D$776,СВЦЭМ!$A$33:$A$776,$A85,СВЦЭМ!$B$33:$B$776,N$83)+'СЕТ СН'!$H$11+СВЦЭМ!$D$10+'СЕТ СН'!$H$6-'СЕТ СН'!$H$23</f>
        <v>1040.05846526</v>
      </c>
      <c r="O85" s="36">
        <f>SUMIFS(СВЦЭМ!$D$33:$D$776,СВЦЭМ!$A$33:$A$776,$A85,СВЦЭМ!$B$33:$B$776,O$83)+'СЕТ СН'!$H$11+СВЦЭМ!$D$10+'СЕТ СН'!$H$6-'СЕТ СН'!$H$23</f>
        <v>1046.44361235</v>
      </c>
      <c r="P85" s="36">
        <f>SUMIFS(СВЦЭМ!$D$33:$D$776,СВЦЭМ!$A$33:$A$776,$A85,СВЦЭМ!$B$33:$B$776,P$83)+'СЕТ СН'!$H$11+СВЦЭМ!$D$10+'СЕТ СН'!$H$6-'СЕТ СН'!$H$23</f>
        <v>1050.2811161900001</v>
      </c>
      <c r="Q85" s="36">
        <f>SUMIFS(СВЦЭМ!$D$33:$D$776,СВЦЭМ!$A$33:$A$776,$A85,СВЦЭМ!$B$33:$B$776,Q$83)+'СЕТ СН'!$H$11+СВЦЭМ!$D$10+'СЕТ СН'!$H$6-'СЕТ СН'!$H$23</f>
        <v>1048.9300112600001</v>
      </c>
      <c r="R85" s="36">
        <f>SUMIFS(СВЦЭМ!$D$33:$D$776,СВЦЭМ!$A$33:$A$776,$A85,СВЦЭМ!$B$33:$B$776,R$83)+'СЕТ СН'!$H$11+СВЦЭМ!$D$10+'СЕТ СН'!$H$6-'СЕТ СН'!$H$23</f>
        <v>1039.41880154</v>
      </c>
      <c r="S85" s="36">
        <f>SUMIFS(СВЦЭМ!$D$33:$D$776,СВЦЭМ!$A$33:$A$776,$A85,СВЦЭМ!$B$33:$B$776,S$83)+'СЕТ СН'!$H$11+СВЦЭМ!$D$10+'СЕТ СН'!$H$6-'СЕТ СН'!$H$23</f>
        <v>1044.4769140200001</v>
      </c>
      <c r="T85" s="36">
        <f>SUMIFS(СВЦЭМ!$D$33:$D$776,СВЦЭМ!$A$33:$A$776,$A85,СВЦЭМ!$B$33:$B$776,T$83)+'СЕТ СН'!$H$11+СВЦЭМ!$D$10+'СЕТ СН'!$H$6-'СЕТ СН'!$H$23</f>
        <v>995.60173713000006</v>
      </c>
      <c r="U85" s="36">
        <f>SUMIFS(СВЦЭМ!$D$33:$D$776,СВЦЭМ!$A$33:$A$776,$A85,СВЦЭМ!$B$33:$B$776,U$83)+'СЕТ СН'!$H$11+СВЦЭМ!$D$10+'СЕТ СН'!$H$6-'СЕТ СН'!$H$23</f>
        <v>975.61523477000003</v>
      </c>
      <c r="V85" s="36">
        <f>SUMIFS(СВЦЭМ!$D$33:$D$776,СВЦЭМ!$A$33:$A$776,$A85,СВЦЭМ!$B$33:$B$776,V$83)+'СЕТ СН'!$H$11+СВЦЭМ!$D$10+'СЕТ СН'!$H$6-'СЕТ СН'!$H$23</f>
        <v>958.25275296000007</v>
      </c>
      <c r="W85" s="36">
        <f>SUMIFS(СВЦЭМ!$D$33:$D$776,СВЦЭМ!$A$33:$A$776,$A85,СВЦЭМ!$B$33:$B$776,W$83)+'СЕТ СН'!$H$11+СВЦЭМ!$D$10+'СЕТ СН'!$H$6-'СЕТ СН'!$H$23</f>
        <v>965.16485259000001</v>
      </c>
      <c r="X85" s="36">
        <f>SUMIFS(СВЦЭМ!$D$33:$D$776,СВЦЭМ!$A$33:$A$776,$A85,СВЦЭМ!$B$33:$B$776,X$83)+'СЕТ СН'!$H$11+СВЦЭМ!$D$10+'СЕТ СН'!$H$6-'СЕТ СН'!$H$23</f>
        <v>1015.60433935</v>
      </c>
      <c r="Y85" s="36">
        <f>SUMIFS(СВЦЭМ!$D$33:$D$776,СВЦЭМ!$A$33:$A$776,$A85,СВЦЭМ!$B$33:$B$776,Y$83)+'СЕТ СН'!$H$11+СВЦЭМ!$D$10+'СЕТ СН'!$H$6-'СЕТ СН'!$H$23</f>
        <v>1052.8203343300002</v>
      </c>
    </row>
    <row r="86" spans="1:27" ht="15.75" x14ac:dyDescent="0.2">
      <c r="A86" s="35">
        <f t="shared" ref="A86:A114" si="2">A85+1</f>
        <v>44077</v>
      </c>
      <c r="B86" s="36">
        <f>SUMIFS(СВЦЭМ!$D$33:$D$776,СВЦЭМ!$A$33:$A$776,$A86,СВЦЭМ!$B$33:$B$776,B$83)+'СЕТ СН'!$H$11+СВЦЭМ!$D$10+'СЕТ СН'!$H$6-'СЕТ СН'!$H$23</f>
        <v>1148.62767682</v>
      </c>
      <c r="C86" s="36">
        <f>SUMIFS(СВЦЭМ!$D$33:$D$776,СВЦЭМ!$A$33:$A$776,$A86,СВЦЭМ!$B$33:$B$776,C$83)+'СЕТ СН'!$H$11+СВЦЭМ!$D$10+'СЕТ СН'!$H$6-'СЕТ СН'!$H$23</f>
        <v>1174.4142770800001</v>
      </c>
      <c r="D86" s="36">
        <f>SUMIFS(СВЦЭМ!$D$33:$D$776,СВЦЭМ!$A$33:$A$776,$A86,СВЦЭМ!$B$33:$B$776,D$83)+'СЕТ СН'!$H$11+СВЦЭМ!$D$10+'СЕТ СН'!$H$6-'СЕТ СН'!$H$23</f>
        <v>1158.5598603600001</v>
      </c>
      <c r="E86" s="36">
        <f>SUMIFS(СВЦЭМ!$D$33:$D$776,СВЦЭМ!$A$33:$A$776,$A86,СВЦЭМ!$B$33:$B$776,E$83)+'СЕТ СН'!$H$11+СВЦЭМ!$D$10+'СЕТ СН'!$H$6-'СЕТ СН'!$H$23</f>
        <v>1155.68933597</v>
      </c>
      <c r="F86" s="36">
        <f>SUMIFS(СВЦЭМ!$D$33:$D$776,СВЦЭМ!$A$33:$A$776,$A86,СВЦЭМ!$B$33:$B$776,F$83)+'СЕТ СН'!$H$11+СВЦЭМ!$D$10+'СЕТ СН'!$H$6-'СЕТ СН'!$H$23</f>
        <v>1155.67839138</v>
      </c>
      <c r="G86" s="36">
        <f>SUMIFS(СВЦЭМ!$D$33:$D$776,СВЦЭМ!$A$33:$A$776,$A86,СВЦЭМ!$B$33:$B$776,G$83)+'СЕТ СН'!$H$11+СВЦЭМ!$D$10+'СЕТ СН'!$H$6-'СЕТ СН'!$H$23</f>
        <v>1159.8950785700001</v>
      </c>
      <c r="H86" s="36">
        <f>SUMIFS(СВЦЭМ!$D$33:$D$776,СВЦЭМ!$A$33:$A$776,$A86,СВЦЭМ!$B$33:$B$776,H$83)+'СЕТ СН'!$H$11+СВЦЭМ!$D$10+'СЕТ СН'!$H$6-'СЕТ СН'!$H$23</f>
        <v>1143.44654857</v>
      </c>
      <c r="I86" s="36">
        <f>SUMIFS(СВЦЭМ!$D$33:$D$776,СВЦЭМ!$A$33:$A$776,$A86,СВЦЭМ!$B$33:$B$776,I$83)+'СЕТ СН'!$H$11+СВЦЭМ!$D$10+'СЕТ СН'!$H$6-'СЕТ СН'!$H$23</f>
        <v>1073.74021382</v>
      </c>
      <c r="J86" s="36">
        <f>SUMIFS(СВЦЭМ!$D$33:$D$776,СВЦЭМ!$A$33:$A$776,$A86,СВЦЭМ!$B$33:$B$776,J$83)+'СЕТ СН'!$H$11+СВЦЭМ!$D$10+'СЕТ СН'!$H$6-'СЕТ СН'!$H$23</f>
        <v>1057.93572683</v>
      </c>
      <c r="K86" s="36">
        <f>SUMIFS(СВЦЭМ!$D$33:$D$776,СВЦЭМ!$A$33:$A$776,$A86,СВЦЭМ!$B$33:$B$776,K$83)+'СЕТ СН'!$H$11+СВЦЭМ!$D$10+'СЕТ СН'!$H$6-'СЕТ СН'!$H$23</f>
        <v>1092.6371265800001</v>
      </c>
      <c r="L86" s="36">
        <f>SUMIFS(СВЦЭМ!$D$33:$D$776,СВЦЭМ!$A$33:$A$776,$A86,СВЦЭМ!$B$33:$B$776,L$83)+'СЕТ СН'!$H$11+СВЦЭМ!$D$10+'СЕТ СН'!$H$6-'СЕТ СН'!$H$23</f>
        <v>1082.91373441</v>
      </c>
      <c r="M86" s="36">
        <f>SUMIFS(СВЦЭМ!$D$33:$D$776,СВЦЭМ!$A$33:$A$776,$A86,СВЦЭМ!$B$33:$B$776,M$83)+'СЕТ СН'!$H$11+СВЦЭМ!$D$10+'СЕТ СН'!$H$6-'СЕТ СН'!$H$23</f>
        <v>1090.2617743400001</v>
      </c>
      <c r="N86" s="36">
        <f>SUMIFS(СВЦЭМ!$D$33:$D$776,СВЦЭМ!$A$33:$A$776,$A86,СВЦЭМ!$B$33:$B$776,N$83)+'СЕТ СН'!$H$11+СВЦЭМ!$D$10+'СЕТ СН'!$H$6-'СЕТ СН'!$H$23</f>
        <v>1098.03465132</v>
      </c>
      <c r="O86" s="36">
        <f>SUMIFS(СВЦЭМ!$D$33:$D$776,СВЦЭМ!$A$33:$A$776,$A86,СВЦЭМ!$B$33:$B$776,O$83)+'СЕТ СН'!$H$11+СВЦЭМ!$D$10+'СЕТ СН'!$H$6-'СЕТ СН'!$H$23</f>
        <v>1099.9027703900001</v>
      </c>
      <c r="P86" s="36">
        <f>SUMIFS(СВЦЭМ!$D$33:$D$776,СВЦЭМ!$A$33:$A$776,$A86,СВЦЭМ!$B$33:$B$776,P$83)+'СЕТ СН'!$H$11+СВЦЭМ!$D$10+'СЕТ СН'!$H$6-'СЕТ СН'!$H$23</f>
        <v>1103.7324048800001</v>
      </c>
      <c r="Q86" s="36">
        <f>SUMIFS(СВЦЭМ!$D$33:$D$776,СВЦЭМ!$A$33:$A$776,$A86,СВЦЭМ!$B$33:$B$776,Q$83)+'СЕТ СН'!$H$11+СВЦЭМ!$D$10+'СЕТ СН'!$H$6-'СЕТ СН'!$H$23</f>
        <v>1099.24997697</v>
      </c>
      <c r="R86" s="36">
        <f>SUMIFS(СВЦЭМ!$D$33:$D$776,СВЦЭМ!$A$33:$A$776,$A86,СВЦЭМ!$B$33:$B$776,R$83)+'СЕТ СН'!$H$11+СВЦЭМ!$D$10+'СЕТ СН'!$H$6-'СЕТ СН'!$H$23</f>
        <v>1093.3482484000001</v>
      </c>
      <c r="S86" s="36">
        <f>SUMIFS(СВЦЭМ!$D$33:$D$776,СВЦЭМ!$A$33:$A$776,$A86,СВЦЭМ!$B$33:$B$776,S$83)+'СЕТ СН'!$H$11+СВЦЭМ!$D$10+'СЕТ СН'!$H$6-'СЕТ СН'!$H$23</f>
        <v>1094.6815620300001</v>
      </c>
      <c r="T86" s="36">
        <f>SUMIFS(СВЦЭМ!$D$33:$D$776,СВЦЭМ!$A$33:$A$776,$A86,СВЦЭМ!$B$33:$B$776,T$83)+'СЕТ СН'!$H$11+СВЦЭМ!$D$10+'СЕТ СН'!$H$6-'СЕТ СН'!$H$23</f>
        <v>1055.3104214300001</v>
      </c>
      <c r="U86" s="36">
        <f>SUMIFS(СВЦЭМ!$D$33:$D$776,СВЦЭМ!$A$33:$A$776,$A86,СВЦЭМ!$B$33:$B$776,U$83)+'СЕТ СН'!$H$11+СВЦЭМ!$D$10+'СЕТ СН'!$H$6-'СЕТ СН'!$H$23</f>
        <v>1038.0782767100002</v>
      </c>
      <c r="V86" s="36">
        <f>SUMIFS(СВЦЭМ!$D$33:$D$776,СВЦЭМ!$A$33:$A$776,$A86,СВЦЭМ!$B$33:$B$776,V$83)+'СЕТ СН'!$H$11+СВЦЭМ!$D$10+'СЕТ СН'!$H$6-'СЕТ СН'!$H$23</f>
        <v>1041.71857901</v>
      </c>
      <c r="W86" s="36">
        <f>SUMIFS(СВЦЭМ!$D$33:$D$776,СВЦЭМ!$A$33:$A$776,$A86,СВЦЭМ!$B$33:$B$776,W$83)+'СЕТ СН'!$H$11+СВЦЭМ!$D$10+'СЕТ СН'!$H$6-'СЕТ СН'!$H$23</f>
        <v>1032.64880195</v>
      </c>
      <c r="X86" s="36">
        <f>SUMIFS(СВЦЭМ!$D$33:$D$776,СВЦЭМ!$A$33:$A$776,$A86,СВЦЭМ!$B$33:$B$776,X$83)+'СЕТ СН'!$H$11+СВЦЭМ!$D$10+'СЕТ СН'!$H$6-'СЕТ СН'!$H$23</f>
        <v>1093.15617797</v>
      </c>
      <c r="Y86" s="36">
        <f>SUMIFS(СВЦЭМ!$D$33:$D$776,СВЦЭМ!$A$33:$A$776,$A86,СВЦЭМ!$B$33:$B$776,Y$83)+'СЕТ СН'!$H$11+СВЦЭМ!$D$10+'СЕТ СН'!$H$6-'СЕТ СН'!$H$23</f>
        <v>1096.7324993500001</v>
      </c>
    </row>
    <row r="87" spans="1:27" ht="15.75" x14ac:dyDescent="0.2">
      <c r="A87" s="35">
        <f t="shared" si="2"/>
        <v>44078</v>
      </c>
      <c r="B87" s="36">
        <f>SUMIFS(СВЦЭМ!$D$33:$D$776,СВЦЭМ!$A$33:$A$776,$A87,СВЦЭМ!$B$33:$B$776,B$83)+'СЕТ СН'!$H$11+СВЦЭМ!$D$10+'СЕТ СН'!$H$6-'СЕТ СН'!$H$23</f>
        <v>1172.6398122800001</v>
      </c>
      <c r="C87" s="36">
        <f>SUMIFS(СВЦЭМ!$D$33:$D$776,СВЦЭМ!$A$33:$A$776,$A87,СВЦЭМ!$B$33:$B$776,C$83)+'СЕТ СН'!$H$11+СВЦЭМ!$D$10+'СЕТ СН'!$H$6-'СЕТ СН'!$H$23</f>
        <v>1175.8799480100001</v>
      </c>
      <c r="D87" s="36">
        <f>SUMIFS(СВЦЭМ!$D$33:$D$776,СВЦЭМ!$A$33:$A$776,$A87,СВЦЭМ!$B$33:$B$776,D$83)+'СЕТ СН'!$H$11+СВЦЭМ!$D$10+'СЕТ СН'!$H$6-'СЕТ СН'!$H$23</f>
        <v>1158.62446105</v>
      </c>
      <c r="E87" s="36">
        <f>SUMIFS(СВЦЭМ!$D$33:$D$776,СВЦЭМ!$A$33:$A$776,$A87,СВЦЭМ!$B$33:$B$776,E$83)+'СЕТ СН'!$H$11+СВЦЭМ!$D$10+'СЕТ СН'!$H$6-'СЕТ СН'!$H$23</f>
        <v>1153.2178400600001</v>
      </c>
      <c r="F87" s="36">
        <f>SUMIFS(СВЦЭМ!$D$33:$D$776,СВЦЭМ!$A$33:$A$776,$A87,СВЦЭМ!$B$33:$B$776,F$83)+'СЕТ СН'!$H$11+СВЦЭМ!$D$10+'СЕТ СН'!$H$6-'СЕТ СН'!$H$23</f>
        <v>1153.31792088</v>
      </c>
      <c r="G87" s="36">
        <f>SUMIFS(СВЦЭМ!$D$33:$D$776,СВЦЭМ!$A$33:$A$776,$A87,СВЦЭМ!$B$33:$B$776,G$83)+'СЕТ СН'!$H$11+СВЦЭМ!$D$10+'СЕТ СН'!$H$6-'СЕТ СН'!$H$23</f>
        <v>1158.6462773800001</v>
      </c>
      <c r="H87" s="36">
        <f>SUMIFS(СВЦЭМ!$D$33:$D$776,СВЦЭМ!$A$33:$A$776,$A87,СВЦЭМ!$B$33:$B$776,H$83)+'СЕТ СН'!$H$11+СВЦЭМ!$D$10+'СЕТ СН'!$H$6-'СЕТ СН'!$H$23</f>
        <v>1142.7070087700001</v>
      </c>
      <c r="I87" s="36">
        <f>SUMIFS(СВЦЭМ!$D$33:$D$776,СВЦЭМ!$A$33:$A$776,$A87,СВЦЭМ!$B$33:$B$776,I$83)+'СЕТ СН'!$H$11+СВЦЭМ!$D$10+'СЕТ СН'!$H$6-'СЕТ СН'!$H$23</f>
        <v>1102.1513424900002</v>
      </c>
      <c r="J87" s="36">
        <f>SUMIFS(СВЦЭМ!$D$33:$D$776,СВЦЭМ!$A$33:$A$776,$A87,СВЦЭМ!$B$33:$B$776,J$83)+'СЕТ СН'!$H$11+СВЦЭМ!$D$10+'СЕТ СН'!$H$6-'СЕТ СН'!$H$23</f>
        <v>1090.79703109</v>
      </c>
      <c r="K87" s="36">
        <f>SUMIFS(СВЦЭМ!$D$33:$D$776,СВЦЭМ!$A$33:$A$776,$A87,СВЦЭМ!$B$33:$B$776,K$83)+'СЕТ СН'!$H$11+СВЦЭМ!$D$10+'СЕТ СН'!$H$6-'СЕТ СН'!$H$23</f>
        <v>1052.1555392</v>
      </c>
      <c r="L87" s="36">
        <f>SUMIFS(СВЦЭМ!$D$33:$D$776,СВЦЭМ!$A$33:$A$776,$A87,СВЦЭМ!$B$33:$B$776,L$83)+'СЕТ СН'!$H$11+СВЦЭМ!$D$10+'СЕТ СН'!$H$6-'СЕТ СН'!$H$23</f>
        <v>1046.1695486400001</v>
      </c>
      <c r="M87" s="36">
        <f>SUMIFS(СВЦЭМ!$D$33:$D$776,СВЦЭМ!$A$33:$A$776,$A87,СВЦЭМ!$B$33:$B$776,M$83)+'СЕТ СН'!$H$11+СВЦЭМ!$D$10+'СЕТ СН'!$H$6-'СЕТ СН'!$H$23</f>
        <v>1040.8539486100001</v>
      </c>
      <c r="N87" s="36">
        <f>SUMIFS(СВЦЭМ!$D$33:$D$776,СВЦЭМ!$A$33:$A$776,$A87,СВЦЭМ!$B$33:$B$776,N$83)+'СЕТ СН'!$H$11+СВЦЭМ!$D$10+'СЕТ СН'!$H$6-'СЕТ СН'!$H$23</f>
        <v>1060.93503968</v>
      </c>
      <c r="O87" s="36">
        <f>SUMIFS(СВЦЭМ!$D$33:$D$776,СВЦЭМ!$A$33:$A$776,$A87,СВЦЭМ!$B$33:$B$776,O$83)+'СЕТ СН'!$H$11+СВЦЭМ!$D$10+'СЕТ СН'!$H$6-'СЕТ СН'!$H$23</f>
        <v>1083.6672674200001</v>
      </c>
      <c r="P87" s="36">
        <f>SUMIFS(СВЦЭМ!$D$33:$D$776,СВЦЭМ!$A$33:$A$776,$A87,СВЦЭМ!$B$33:$B$776,P$83)+'СЕТ СН'!$H$11+СВЦЭМ!$D$10+'СЕТ СН'!$H$6-'СЕТ СН'!$H$23</f>
        <v>1085.4431214000001</v>
      </c>
      <c r="Q87" s="36">
        <f>SUMIFS(СВЦЭМ!$D$33:$D$776,СВЦЭМ!$A$33:$A$776,$A87,СВЦЭМ!$B$33:$B$776,Q$83)+'СЕТ СН'!$H$11+СВЦЭМ!$D$10+'СЕТ СН'!$H$6-'СЕТ СН'!$H$23</f>
        <v>1070.47501723</v>
      </c>
      <c r="R87" s="36">
        <f>SUMIFS(СВЦЭМ!$D$33:$D$776,СВЦЭМ!$A$33:$A$776,$A87,СВЦЭМ!$B$33:$B$776,R$83)+'СЕТ СН'!$H$11+СВЦЭМ!$D$10+'СЕТ СН'!$H$6-'СЕТ СН'!$H$23</f>
        <v>1080.8968947000001</v>
      </c>
      <c r="S87" s="36">
        <f>SUMIFS(СВЦЭМ!$D$33:$D$776,СВЦЭМ!$A$33:$A$776,$A87,СВЦЭМ!$B$33:$B$776,S$83)+'СЕТ СН'!$H$11+СВЦЭМ!$D$10+'СЕТ СН'!$H$6-'СЕТ СН'!$H$23</f>
        <v>1094.1356002700002</v>
      </c>
      <c r="T87" s="36">
        <f>SUMIFS(СВЦЭМ!$D$33:$D$776,СВЦЭМ!$A$33:$A$776,$A87,СВЦЭМ!$B$33:$B$776,T$83)+'СЕТ СН'!$H$11+СВЦЭМ!$D$10+'СЕТ СН'!$H$6-'СЕТ СН'!$H$23</f>
        <v>1083.0740743400002</v>
      </c>
      <c r="U87" s="36">
        <f>SUMIFS(СВЦЭМ!$D$33:$D$776,СВЦЭМ!$A$33:$A$776,$A87,СВЦЭМ!$B$33:$B$776,U$83)+'СЕТ СН'!$H$11+СВЦЭМ!$D$10+'СЕТ СН'!$H$6-'СЕТ СН'!$H$23</f>
        <v>1060.5985041400002</v>
      </c>
      <c r="V87" s="36">
        <f>SUMIFS(СВЦЭМ!$D$33:$D$776,СВЦЭМ!$A$33:$A$776,$A87,СВЦЭМ!$B$33:$B$776,V$83)+'СЕТ СН'!$H$11+СВЦЭМ!$D$10+'СЕТ СН'!$H$6-'СЕТ СН'!$H$23</f>
        <v>1065.84095009</v>
      </c>
      <c r="W87" s="36">
        <f>SUMIFS(СВЦЭМ!$D$33:$D$776,СВЦЭМ!$A$33:$A$776,$A87,СВЦЭМ!$B$33:$B$776,W$83)+'СЕТ СН'!$H$11+СВЦЭМ!$D$10+'СЕТ СН'!$H$6-'СЕТ СН'!$H$23</f>
        <v>1074.7742603500001</v>
      </c>
      <c r="X87" s="36">
        <f>SUMIFS(СВЦЭМ!$D$33:$D$776,СВЦЭМ!$A$33:$A$776,$A87,СВЦЭМ!$B$33:$B$776,X$83)+'СЕТ СН'!$H$11+СВЦЭМ!$D$10+'СЕТ СН'!$H$6-'СЕТ СН'!$H$23</f>
        <v>1088.4266650500001</v>
      </c>
      <c r="Y87" s="36">
        <f>SUMIFS(СВЦЭМ!$D$33:$D$776,СВЦЭМ!$A$33:$A$776,$A87,СВЦЭМ!$B$33:$B$776,Y$83)+'СЕТ СН'!$H$11+СВЦЭМ!$D$10+'СЕТ СН'!$H$6-'СЕТ СН'!$H$23</f>
        <v>1114.14993903</v>
      </c>
    </row>
    <row r="88" spans="1:27" ht="15.75" x14ac:dyDescent="0.2">
      <c r="A88" s="35">
        <f t="shared" si="2"/>
        <v>44079</v>
      </c>
      <c r="B88" s="36">
        <f>SUMIFS(СВЦЭМ!$D$33:$D$776,СВЦЭМ!$A$33:$A$776,$A88,СВЦЭМ!$B$33:$B$776,B$83)+'СЕТ СН'!$H$11+СВЦЭМ!$D$10+'СЕТ СН'!$H$6-'СЕТ СН'!$H$23</f>
        <v>1135.3267325900001</v>
      </c>
      <c r="C88" s="36">
        <f>SUMIFS(СВЦЭМ!$D$33:$D$776,СВЦЭМ!$A$33:$A$776,$A88,СВЦЭМ!$B$33:$B$776,C$83)+'СЕТ СН'!$H$11+СВЦЭМ!$D$10+'СЕТ СН'!$H$6-'СЕТ СН'!$H$23</f>
        <v>1170.6449975600001</v>
      </c>
      <c r="D88" s="36">
        <f>SUMIFS(СВЦЭМ!$D$33:$D$776,СВЦЭМ!$A$33:$A$776,$A88,СВЦЭМ!$B$33:$B$776,D$83)+'СЕТ СН'!$H$11+СВЦЭМ!$D$10+'СЕТ СН'!$H$6-'СЕТ СН'!$H$23</f>
        <v>1166.35603743</v>
      </c>
      <c r="E88" s="36">
        <f>SUMIFS(СВЦЭМ!$D$33:$D$776,СВЦЭМ!$A$33:$A$776,$A88,СВЦЭМ!$B$33:$B$776,E$83)+'СЕТ СН'!$H$11+СВЦЭМ!$D$10+'СЕТ СН'!$H$6-'СЕТ СН'!$H$23</f>
        <v>1176.73404667</v>
      </c>
      <c r="F88" s="36">
        <f>SUMIFS(СВЦЭМ!$D$33:$D$776,СВЦЭМ!$A$33:$A$776,$A88,СВЦЭМ!$B$33:$B$776,F$83)+'СЕТ СН'!$H$11+СВЦЭМ!$D$10+'СЕТ СН'!$H$6-'СЕТ СН'!$H$23</f>
        <v>1184.1308016</v>
      </c>
      <c r="G88" s="36">
        <f>SUMIFS(СВЦЭМ!$D$33:$D$776,СВЦЭМ!$A$33:$A$776,$A88,СВЦЭМ!$B$33:$B$776,G$83)+'СЕТ СН'!$H$11+СВЦЭМ!$D$10+'СЕТ СН'!$H$6-'СЕТ СН'!$H$23</f>
        <v>1184.71841419</v>
      </c>
      <c r="H88" s="36">
        <f>SUMIFS(СВЦЭМ!$D$33:$D$776,СВЦЭМ!$A$33:$A$776,$A88,СВЦЭМ!$B$33:$B$776,H$83)+'СЕТ СН'!$H$11+СВЦЭМ!$D$10+'СЕТ СН'!$H$6-'СЕТ СН'!$H$23</f>
        <v>1170.5570038400001</v>
      </c>
      <c r="I88" s="36">
        <f>SUMIFS(СВЦЭМ!$D$33:$D$776,СВЦЭМ!$A$33:$A$776,$A88,СВЦЭМ!$B$33:$B$776,I$83)+'СЕТ СН'!$H$11+СВЦЭМ!$D$10+'СЕТ СН'!$H$6-'СЕТ СН'!$H$23</f>
        <v>1113.47985591</v>
      </c>
      <c r="J88" s="36">
        <f>SUMIFS(СВЦЭМ!$D$33:$D$776,СВЦЭМ!$A$33:$A$776,$A88,СВЦЭМ!$B$33:$B$776,J$83)+'СЕТ СН'!$H$11+СВЦЭМ!$D$10+'СЕТ СН'!$H$6-'СЕТ СН'!$H$23</f>
        <v>1103.7276666600001</v>
      </c>
      <c r="K88" s="36">
        <f>SUMIFS(СВЦЭМ!$D$33:$D$776,СВЦЭМ!$A$33:$A$776,$A88,СВЦЭМ!$B$33:$B$776,K$83)+'СЕТ СН'!$H$11+СВЦЭМ!$D$10+'СЕТ СН'!$H$6-'СЕТ СН'!$H$23</f>
        <v>1073.4644966400001</v>
      </c>
      <c r="L88" s="36">
        <f>SUMIFS(СВЦЭМ!$D$33:$D$776,СВЦЭМ!$A$33:$A$776,$A88,СВЦЭМ!$B$33:$B$776,L$83)+'СЕТ СН'!$H$11+СВЦЭМ!$D$10+'СЕТ СН'!$H$6-'СЕТ СН'!$H$23</f>
        <v>1047.6579043700001</v>
      </c>
      <c r="M88" s="36">
        <f>SUMIFS(СВЦЭМ!$D$33:$D$776,СВЦЭМ!$A$33:$A$776,$A88,СВЦЭМ!$B$33:$B$776,M$83)+'СЕТ СН'!$H$11+СВЦЭМ!$D$10+'СЕТ СН'!$H$6-'СЕТ СН'!$H$23</f>
        <v>1034.27490502</v>
      </c>
      <c r="N88" s="36">
        <f>SUMIFS(СВЦЭМ!$D$33:$D$776,СВЦЭМ!$A$33:$A$776,$A88,СВЦЭМ!$B$33:$B$776,N$83)+'СЕТ СН'!$H$11+СВЦЭМ!$D$10+'СЕТ СН'!$H$6-'СЕТ СН'!$H$23</f>
        <v>1043.55210255</v>
      </c>
      <c r="O88" s="36">
        <f>SUMIFS(СВЦЭМ!$D$33:$D$776,СВЦЭМ!$A$33:$A$776,$A88,СВЦЭМ!$B$33:$B$776,O$83)+'СЕТ СН'!$H$11+СВЦЭМ!$D$10+'СЕТ СН'!$H$6-'СЕТ СН'!$H$23</f>
        <v>1045.69386005</v>
      </c>
      <c r="P88" s="36">
        <f>SUMIFS(СВЦЭМ!$D$33:$D$776,СВЦЭМ!$A$33:$A$776,$A88,СВЦЭМ!$B$33:$B$776,P$83)+'СЕТ СН'!$H$11+СВЦЭМ!$D$10+'СЕТ СН'!$H$6-'СЕТ СН'!$H$23</f>
        <v>1039.8334697500002</v>
      </c>
      <c r="Q88" s="36">
        <f>SUMIFS(СВЦЭМ!$D$33:$D$776,СВЦЭМ!$A$33:$A$776,$A88,СВЦЭМ!$B$33:$B$776,Q$83)+'СЕТ СН'!$H$11+СВЦЭМ!$D$10+'СЕТ СН'!$H$6-'СЕТ СН'!$H$23</f>
        <v>1021.4651067</v>
      </c>
      <c r="R88" s="36">
        <f>SUMIFS(СВЦЭМ!$D$33:$D$776,СВЦЭМ!$A$33:$A$776,$A88,СВЦЭМ!$B$33:$B$776,R$83)+'СЕТ СН'!$H$11+СВЦЭМ!$D$10+'СЕТ СН'!$H$6-'СЕТ СН'!$H$23</f>
        <v>1040.4768808200001</v>
      </c>
      <c r="S88" s="36">
        <f>SUMIFS(СВЦЭМ!$D$33:$D$776,СВЦЭМ!$A$33:$A$776,$A88,СВЦЭМ!$B$33:$B$776,S$83)+'СЕТ СН'!$H$11+СВЦЭМ!$D$10+'СЕТ СН'!$H$6-'СЕТ СН'!$H$23</f>
        <v>1050.10774713</v>
      </c>
      <c r="T88" s="36">
        <f>SUMIFS(СВЦЭМ!$D$33:$D$776,СВЦЭМ!$A$33:$A$776,$A88,СВЦЭМ!$B$33:$B$776,T$83)+'СЕТ СН'!$H$11+СВЦЭМ!$D$10+'СЕТ СН'!$H$6-'СЕТ СН'!$H$23</f>
        <v>1042.7963433500001</v>
      </c>
      <c r="U88" s="36">
        <f>SUMIFS(СВЦЭМ!$D$33:$D$776,СВЦЭМ!$A$33:$A$776,$A88,СВЦЭМ!$B$33:$B$776,U$83)+'СЕТ СН'!$H$11+СВЦЭМ!$D$10+'СЕТ СН'!$H$6-'СЕТ СН'!$H$23</f>
        <v>1032.6261011000001</v>
      </c>
      <c r="V88" s="36">
        <f>SUMIFS(СВЦЭМ!$D$33:$D$776,СВЦЭМ!$A$33:$A$776,$A88,СВЦЭМ!$B$33:$B$776,V$83)+'СЕТ СН'!$H$11+СВЦЭМ!$D$10+'СЕТ СН'!$H$6-'СЕТ СН'!$H$23</f>
        <v>1036.3289206000002</v>
      </c>
      <c r="W88" s="36">
        <f>SUMIFS(СВЦЭМ!$D$33:$D$776,СВЦЭМ!$A$33:$A$776,$A88,СВЦЭМ!$B$33:$B$776,W$83)+'СЕТ СН'!$H$11+СВЦЭМ!$D$10+'СЕТ СН'!$H$6-'СЕТ СН'!$H$23</f>
        <v>1061.39597688</v>
      </c>
      <c r="X88" s="36">
        <f>SUMIFS(СВЦЭМ!$D$33:$D$776,СВЦЭМ!$A$33:$A$776,$A88,СВЦЭМ!$B$33:$B$776,X$83)+'СЕТ СН'!$H$11+СВЦЭМ!$D$10+'СЕТ СН'!$H$6-'СЕТ СН'!$H$23</f>
        <v>1049.99333862</v>
      </c>
      <c r="Y88" s="36">
        <f>SUMIFS(СВЦЭМ!$D$33:$D$776,СВЦЭМ!$A$33:$A$776,$A88,СВЦЭМ!$B$33:$B$776,Y$83)+'СЕТ СН'!$H$11+СВЦЭМ!$D$10+'СЕТ СН'!$H$6-'СЕТ СН'!$H$23</f>
        <v>1091.3056132500001</v>
      </c>
    </row>
    <row r="89" spans="1:27" ht="15.75" x14ac:dyDescent="0.2">
      <c r="A89" s="35">
        <f t="shared" si="2"/>
        <v>44080</v>
      </c>
      <c r="B89" s="36">
        <f>SUMIFS(СВЦЭМ!$D$33:$D$776,СВЦЭМ!$A$33:$A$776,$A89,СВЦЭМ!$B$33:$B$776,B$83)+'СЕТ СН'!$H$11+СВЦЭМ!$D$10+'СЕТ СН'!$H$6-'СЕТ СН'!$H$23</f>
        <v>1108.8109838</v>
      </c>
      <c r="C89" s="36">
        <f>SUMIFS(СВЦЭМ!$D$33:$D$776,СВЦЭМ!$A$33:$A$776,$A89,СВЦЭМ!$B$33:$B$776,C$83)+'СЕТ СН'!$H$11+СВЦЭМ!$D$10+'СЕТ СН'!$H$6-'СЕТ СН'!$H$23</f>
        <v>1137.7189511500001</v>
      </c>
      <c r="D89" s="36">
        <f>SUMIFS(СВЦЭМ!$D$33:$D$776,СВЦЭМ!$A$33:$A$776,$A89,СВЦЭМ!$B$33:$B$776,D$83)+'СЕТ СН'!$H$11+СВЦЭМ!$D$10+'СЕТ СН'!$H$6-'СЕТ СН'!$H$23</f>
        <v>1187.6962424400001</v>
      </c>
      <c r="E89" s="36">
        <f>SUMIFS(СВЦЭМ!$D$33:$D$776,СВЦЭМ!$A$33:$A$776,$A89,СВЦЭМ!$B$33:$B$776,E$83)+'СЕТ СН'!$H$11+СВЦЭМ!$D$10+'СЕТ СН'!$H$6-'СЕТ СН'!$H$23</f>
        <v>1238.3590488</v>
      </c>
      <c r="F89" s="36">
        <f>SUMIFS(СВЦЭМ!$D$33:$D$776,СВЦЭМ!$A$33:$A$776,$A89,СВЦЭМ!$B$33:$B$776,F$83)+'СЕТ СН'!$H$11+СВЦЭМ!$D$10+'СЕТ СН'!$H$6-'СЕТ СН'!$H$23</f>
        <v>1232.2514288</v>
      </c>
      <c r="G89" s="36">
        <f>SUMIFS(СВЦЭМ!$D$33:$D$776,СВЦЭМ!$A$33:$A$776,$A89,СВЦЭМ!$B$33:$B$776,G$83)+'СЕТ СН'!$H$11+СВЦЭМ!$D$10+'СЕТ СН'!$H$6-'СЕТ СН'!$H$23</f>
        <v>1237.2776310300001</v>
      </c>
      <c r="H89" s="36">
        <f>SUMIFS(СВЦЭМ!$D$33:$D$776,СВЦЭМ!$A$33:$A$776,$A89,СВЦЭМ!$B$33:$B$776,H$83)+'СЕТ СН'!$H$11+СВЦЭМ!$D$10+'СЕТ СН'!$H$6-'СЕТ СН'!$H$23</f>
        <v>1234.48561341</v>
      </c>
      <c r="I89" s="36">
        <f>SUMIFS(СВЦЭМ!$D$33:$D$776,СВЦЭМ!$A$33:$A$776,$A89,СВЦЭМ!$B$33:$B$776,I$83)+'СЕТ СН'!$H$11+СВЦЭМ!$D$10+'СЕТ СН'!$H$6-'СЕТ СН'!$H$23</f>
        <v>1127.9796356300001</v>
      </c>
      <c r="J89" s="36">
        <f>SUMIFS(СВЦЭМ!$D$33:$D$776,СВЦЭМ!$A$33:$A$776,$A89,СВЦЭМ!$B$33:$B$776,J$83)+'СЕТ СН'!$H$11+СВЦЭМ!$D$10+'СЕТ СН'!$H$6-'СЕТ СН'!$H$23</f>
        <v>1030.0727722500001</v>
      </c>
      <c r="K89" s="36">
        <f>SUMIFS(СВЦЭМ!$D$33:$D$776,СВЦЭМ!$A$33:$A$776,$A89,СВЦЭМ!$B$33:$B$776,K$83)+'СЕТ СН'!$H$11+СВЦЭМ!$D$10+'СЕТ СН'!$H$6-'СЕТ СН'!$H$23</f>
        <v>928.07539262</v>
      </c>
      <c r="L89" s="36">
        <f>SUMIFS(СВЦЭМ!$D$33:$D$776,СВЦЭМ!$A$33:$A$776,$A89,СВЦЭМ!$B$33:$B$776,L$83)+'СЕТ СН'!$H$11+СВЦЭМ!$D$10+'СЕТ СН'!$H$6-'СЕТ СН'!$H$23</f>
        <v>939.79553952000003</v>
      </c>
      <c r="M89" s="36">
        <f>SUMIFS(СВЦЭМ!$D$33:$D$776,СВЦЭМ!$A$33:$A$776,$A89,СВЦЭМ!$B$33:$B$776,M$83)+'СЕТ СН'!$H$11+СВЦЭМ!$D$10+'СЕТ СН'!$H$6-'СЕТ СН'!$H$23</f>
        <v>935.14683264999996</v>
      </c>
      <c r="N89" s="36">
        <f>SUMIFS(СВЦЭМ!$D$33:$D$776,СВЦЭМ!$A$33:$A$776,$A89,СВЦЭМ!$B$33:$B$776,N$83)+'СЕТ СН'!$H$11+СВЦЭМ!$D$10+'СЕТ СН'!$H$6-'СЕТ СН'!$H$23</f>
        <v>930.00181734</v>
      </c>
      <c r="O89" s="36">
        <f>SUMIFS(СВЦЭМ!$D$33:$D$776,СВЦЭМ!$A$33:$A$776,$A89,СВЦЭМ!$B$33:$B$776,O$83)+'СЕТ СН'!$H$11+СВЦЭМ!$D$10+'СЕТ СН'!$H$6-'СЕТ СН'!$H$23</f>
        <v>925.16379438000001</v>
      </c>
      <c r="P89" s="36">
        <f>SUMIFS(СВЦЭМ!$D$33:$D$776,СВЦЭМ!$A$33:$A$776,$A89,СВЦЭМ!$B$33:$B$776,P$83)+'СЕТ СН'!$H$11+СВЦЭМ!$D$10+'СЕТ СН'!$H$6-'СЕТ СН'!$H$23</f>
        <v>920.40675237000005</v>
      </c>
      <c r="Q89" s="36">
        <f>SUMIFS(СВЦЭМ!$D$33:$D$776,СВЦЭМ!$A$33:$A$776,$A89,СВЦЭМ!$B$33:$B$776,Q$83)+'СЕТ СН'!$H$11+СВЦЭМ!$D$10+'СЕТ СН'!$H$6-'СЕТ СН'!$H$23</f>
        <v>918.80136944000003</v>
      </c>
      <c r="R89" s="36">
        <f>SUMIFS(СВЦЭМ!$D$33:$D$776,СВЦЭМ!$A$33:$A$776,$A89,СВЦЭМ!$B$33:$B$776,R$83)+'СЕТ СН'!$H$11+СВЦЭМ!$D$10+'СЕТ СН'!$H$6-'СЕТ СН'!$H$23</f>
        <v>911.97727284000007</v>
      </c>
      <c r="S89" s="36">
        <f>SUMIFS(СВЦЭМ!$D$33:$D$776,СВЦЭМ!$A$33:$A$776,$A89,СВЦЭМ!$B$33:$B$776,S$83)+'СЕТ СН'!$H$11+СВЦЭМ!$D$10+'СЕТ СН'!$H$6-'СЕТ СН'!$H$23</f>
        <v>921.06933588000004</v>
      </c>
      <c r="T89" s="36">
        <f>SUMIFS(СВЦЭМ!$D$33:$D$776,СВЦЭМ!$A$33:$A$776,$A89,СВЦЭМ!$B$33:$B$776,T$83)+'СЕТ СН'!$H$11+СВЦЭМ!$D$10+'СЕТ СН'!$H$6-'СЕТ СН'!$H$23</f>
        <v>921.91366325000001</v>
      </c>
      <c r="U89" s="36">
        <f>SUMIFS(СВЦЭМ!$D$33:$D$776,СВЦЭМ!$A$33:$A$776,$A89,СВЦЭМ!$B$33:$B$776,U$83)+'СЕТ СН'!$H$11+СВЦЭМ!$D$10+'СЕТ СН'!$H$6-'СЕТ СН'!$H$23</f>
        <v>909.57655332000002</v>
      </c>
      <c r="V89" s="36">
        <f>SUMIFS(СВЦЭМ!$D$33:$D$776,СВЦЭМ!$A$33:$A$776,$A89,СВЦЭМ!$B$33:$B$776,V$83)+'СЕТ СН'!$H$11+СВЦЭМ!$D$10+'СЕТ СН'!$H$6-'СЕТ СН'!$H$23</f>
        <v>913.60445491999997</v>
      </c>
      <c r="W89" s="36">
        <f>SUMIFS(СВЦЭМ!$D$33:$D$776,СВЦЭМ!$A$33:$A$776,$A89,СВЦЭМ!$B$33:$B$776,W$83)+'СЕТ СН'!$H$11+СВЦЭМ!$D$10+'СЕТ СН'!$H$6-'СЕТ СН'!$H$23</f>
        <v>906.22185694000007</v>
      </c>
      <c r="X89" s="36">
        <f>SUMIFS(СВЦЭМ!$D$33:$D$776,СВЦЭМ!$A$33:$A$776,$A89,СВЦЭМ!$B$33:$B$776,X$83)+'СЕТ СН'!$H$11+СВЦЭМ!$D$10+'СЕТ СН'!$H$6-'СЕТ СН'!$H$23</f>
        <v>908.74221060000002</v>
      </c>
      <c r="Y89" s="36">
        <f>SUMIFS(СВЦЭМ!$D$33:$D$776,СВЦЭМ!$A$33:$A$776,$A89,СВЦЭМ!$B$33:$B$776,Y$83)+'СЕТ СН'!$H$11+СВЦЭМ!$D$10+'СЕТ СН'!$H$6-'СЕТ СН'!$H$23</f>
        <v>944.68748920000007</v>
      </c>
    </row>
    <row r="90" spans="1:27" ht="15.75" x14ac:dyDescent="0.2">
      <c r="A90" s="35">
        <f t="shared" si="2"/>
        <v>44081</v>
      </c>
      <c r="B90" s="36">
        <f>SUMIFS(СВЦЭМ!$D$33:$D$776,СВЦЭМ!$A$33:$A$776,$A90,СВЦЭМ!$B$33:$B$776,B$83)+'СЕТ СН'!$H$11+СВЦЭМ!$D$10+'СЕТ СН'!$H$6-'СЕТ СН'!$H$23</f>
        <v>1072.7807569400002</v>
      </c>
      <c r="C90" s="36">
        <f>SUMIFS(СВЦЭМ!$D$33:$D$776,СВЦЭМ!$A$33:$A$776,$A90,СВЦЭМ!$B$33:$B$776,C$83)+'СЕТ СН'!$H$11+СВЦЭМ!$D$10+'СЕТ СН'!$H$6-'СЕТ СН'!$H$23</f>
        <v>1110.0179490400001</v>
      </c>
      <c r="D90" s="36">
        <f>SUMIFS(СВЦЭМ!$D$33:$D$776,СВЦЭМ!$A$33:$A$776,$A90,СВЦЭМ!$B$33:$B$776,D$83)+'СЕТ СН'!$H$11+СВЦЭМ!$D$10+'СЕТ СН'!$H$6-'СЕТ СН'!$H$23</f>
        <v>1124.2617157300001</v>
      </c>
      <c r="E90" s="36">
        <f>SUMIFS(СВЦЭМ!$D$33:$D$776,СВЦЭМ!$A$33:$A$776,$A90,СВЦЭМ!$B$33:$B$776,E$83)+'СЕТ СН'!$H$11+СВЦЭМ!$D$10+'СЕТ СН'!$H$6-'СЕТ СН'!$H$23</f>
        <v>1145.7959545200001</v>
      </c>
      <c r="F90" s="36">
        <f>SUMIFS(СВЦЭМ!$D$33:$D$776,СВЦЭМ!$A$33:$A$776,$A90,СВЦЭМ!$B$33:$B$776,F$83)+'СЕТ СН'!$H$11+СВЦЭМ!$D$10+'СЕТ СН'!$H$6-'СЕТ СН'!$H$23</f>
        <v>1145.50773955</v>
      </c>
      <c r="G90" s="36">
        <f>SUMIFS(СВЦЭМ!$D$33:$D$776,СВЦЭМ!$A$33:$A$776,$A90,СВЦЭМ!$B$33:$B$776,G$83)+'СЕТ СН'!$H$11+СВЦЭМ!$D$10+'СЕТ СН'!$H$6-'СЕТ СН'!$H$23</f>
        <v>1135.5445022200001</v>
      </c>
      <c r="H90" s="36">
        <f>SUMIFS(СВЦЭМ!$D$33:$D$776,СВЦЭМ!$A$33:$A$776,$A90,СВЦЭМ!$B$33:$B$776,H$83)+'СЕТ СН'!$H$11+СВЦЭМ!$D$10+'СЕТ СН'!$H$6-'СЕТ СН'!$H$23</f>
        <v>1115.58744877</v>
      </c>
      <c r="I90" s="36">
        <f>SUMIFS(СВЦЭМ!$D$33:$D$776,СВЦЭМ!$A$33:$A$776,$A90,СВЦЭМ!$B$33:$B$776,I$83)+'СЕТ СН'!$H$11+СВЦЭМ!$D$10+'СЕТ СН'!$H$6-'СЕТ СН'!$H$23</f>
        <v>1088.08513986</v>
      </c>
      <c r="J90" s="36">
        <f>SUMIFS(СВЦЭМ!$D$33:$D$776,СВЦЭМ!$A$33:$A$776,$A90,СВЦЭМ!$B$33:$B$776,J$83)+'СЕТ СН'!$H$11+СВЦЭМ!$D$10+'СЕТ СН'!$H$6-'СЕТ СН'!$H$23</f>
        <v>1052.4911791000002</v>
      </c>
      <c r="K90" s="36">
        <f>SUMIFS(СВЦЭМ!$D$33:$D$776,СВЦЭМ!$A$33:$A$776,$A90,СВЦЭМ!$B$33:$B$776,K$83)+'СЕТ СН'!$H$11+СВЦЭМ!$D$10+'СЕТ СН'!$H$6-'СЕТ СН'!$H$23</f>
        <v>1013.41934294</v>
      </c>
      <c r="L90" s="36">
        <f>SUMIFS(СВЦЭМ!$D$33:$D$776,СВЦЭМ!$A$33:$A$776,$A90,СВЦЭМ!$B$33:$B$776,L$83)+'СЕТ СН'!$H$11+СВЦЭМ!$D$10+'СЕТ СН'!$H$6-'СЕТ СН'!$H$23</f>
        <v>998.76656137999998</v>
      </c>
      <c r="M90" s="36">
        <f>SUMIFS(СВЦЭМ!$D$33:$D$776,СВЦЭМ!$A$33:$A$776,$A90,СВЦЭМ!$B$33:$B$776,M$83)+'СЕТ СН'!$H$11+СВЦЭМ!$D$10+'СЕТ СН'!$H$6-'СЕТ СН'!$H$23</f>
        <v>962.56026738000003</v>
      </c>
      <c r="N90" s="36">
        <f>SUMIFS(СВЦЭМ!$D$33:$D$776,СВЦЭМ!$A$33:$A$776,$A90,СВЦЭМ!$B$33:$B$776,N$83)+'СЕТ СН'!$H$11+СВЦЭМ!$D$10+'СЕТ СН'!$H$6-'СЕТ СН'!$H$23</f>
        <v>928.83988781000005</v>
      </c>
      <c r="O90" s="36">
        <f>SUMIFS(СВЦЭМ!$D$33:$D$776,СВЦЭМ!$A$33:$A$776,$A90,СВЦЭМ!$B$33:$B$776,O$83)+'СЕТ СН'!$H$11+СВЦЭМ!$D$10+'СЕТ СН'!$H$6-'СЕТ СН'!$H$23</f>
        <v>924.16753782000001</v>
      </c>
      <c r="P90" s="36">
        <f>SUMIFS(СВЦЭМ!$D$33:$D$776,СВЦЭМ!$A$33:$A$776,$A90,СВЦЭМ!$B$33:$B$776,P$83)+'СЕТ СН'!$H$11+СВЦЭМ!$D$10+'СЕТ СН'!$H$6-'СЕТ СН'!$H$23</f>
        <v>920.88115384000002</v>
      </c>
      <c r="Q90" s="36">
        <f>SUMIFS(СВЦЭМ!$D$33:$D$776,СВЦЭМ!$A$33:$A$776,$A90,СВЦЭМ!$B$33:$B$776,Q$83)+'СЕТ СН'!$H$11+СВЦЭМ!$D$10+'СЕТ СН'!$H$6-'СЕТ СН'!$H$23</f>
        <v>917.98584574000006</v>
      </c>
      <c r="R90" s="36">
        <f>SUMIFS(СВЦЭМ!$D$33:$D$776,СВЦЭМ!$A$33:$A$776,$A90,СВЦЭМ!$B$33:$B$776,R$83)+'СЕТ СН'!$H$11+СВЦЭМ!$D$10+'СЕТ СН'!$H$6-'СЕТ СН'!$H$23</f>
        <v>915.70435095000005</v>
      </c>
      <c r="S90" s="36">
        <f>SUMIFS(СВЦЭМ!$D$33:$D$776,СВЦЭМ!$A$33:$A$776,$A90,СВЦЭМ!$B$33:$B$776,S$83)+'СЕТ СН'!$H$11+СВЦЭМ!$D$10+'СЕТ СН'!$H$6-'СЕТ СН'!$H$23</f>
        <v>922.92058549000001</v>
      </c>
      <c r="T90" s="36">
        <f>SUMIFS(СВЦЭМ!$D$33:$D$776,СВЦЭМ!$A$33:$A$776,$A90,СВЦЭМ!$B$33:$B$776,T$83)+'СЕТ СН'!$H$11+СВЦЭМ!$D$10+'СЕТ СН'!$H$6-'СЕТ СН'!$H$23</f>
        <v>929.33108961000005</v>
      </c>
      <c r="U90" s="36">
        <f>SUMIFS(СВЦЭМ!$D$33:$D$776,СВЦЭМ!$A$33:$A$776,$A90,СВЦЭМ!$B$33:$B$776,U$83)+'СЕТ СН'!$H$11+СВЦЭМ!$D$10+'СЕТ СН'!$H$6-'СЕТ СН'!$H$23</f>
        <v>931.40330083000003</v>
      </c>
      <c r="V90" s="36">
        <f>SUMIFS(СВЦЭМ!$D$33:$D$776,СВЦЭМ!$A$33:$A$776,$A90,СВЦЭМ!$B$33:$B$776,V$83)+'СЕТ СН'!$H$11+СВЦЭМ!$D$10+'СЕТ СН'!$H$6-'СЕТ СН'!$H$23</f>
        <v>932.14715004000004</v>
      </c>
      <c r="W90" s="36">
        <f>SUMIFS(СВЦЭМ!$D$33:$D$776,СВЦЭМ!$A$33:$A$776,$A90,СВЦЭМ!$B$33:$B$776,W$83)+'СЕТ СН'!$H$11+СВЦЭМ!$D$10+'СЕТ СН'!$H$6-'СЕТ СН'!$H$23</f>
        <v>933.78444148000005</v>
      </c>
      <c r="X90" s="36">
        <f>SUMIFS(СВЦЭМ!$D$33:$D$776,СВЦЭМ!$A$33:$A$776,$A90,СВЦЭМ!$B$33:$B$776,X$83)+'СЕТ СН'!$H$11+СВЦЭМ!$D$10+'СЕТ СН'!$H$6-'СЕТ СН'!$H$23</f>
        <v>922.97748253999998</v>
      </c>
      <c r="Y90" s="36">
        <f>SUMIFS(СВЦЭМ!$D$33:$D$776,СВЦЭМ!$A$33:$A$776,$A90,СВЦЭМ!$B$33:$B$776,Y$83)+'СЕТ СН'!$H$11+СВЦЭМ!$D$10+'СЕТ СН'!$H$6-'СЕТ СН'!$H$23</f>
        <v>1011.94436108</v>
      </c>
    </row>
    <row r="91" spans="1:27" ht="15.75" x14ac:dyDescent="0.2">
      <c r="A91" s="35">
        <f t="shared" si="2"/>
        <v>44082</v>
      </c>
      <c r="B91" s="36">
        <f>SUMIFS(СВЦЭМ!$D$33:$D$776,СВЦЭМ!$A$33:$A$776,$A91,СВЦЭМ!$B$33:$B$776,B$83)+'СЕТ СН'!$H$11+СВЦЭМ!$D$10+'СЕТ СН'!$H$6-'СЕТ СН'!$H$23</f>
        <v>1046.6389638200001</v>
      </c>
      <c r="C91" s="36">
        <f>SUMIFS(СВЦЭМ!$D$33:$D$776,СВЦЭМ!$A$33:$A$776,$A91,СВЦЭМ!$B$33:$B$776,C$83)+'СЕТ СН'!$H$11+СВЦЭМ!$D$10+'СЕТ СН'!$H$6-'СЕТ СН'!$H$23</f>
        <v>1093.5570702900002</v>
      </c>
      <c r="D91" s="36">
        <f>SUMIFS(СВЦЭМ!$D$33:$D$776,СВЦЭМ!$A$33:$A$776,$A91,СВЦЭМ!$B$33:$B$776,D$83)+'СЕТ СН'!$H$11+СВЦЭМ!$D$10+'СЕТ СН'!$H$6-'СЕТ СН'!$H$23</f>
        <v>1148.56905149</v>
      </c>
      <c r="E91" s="36">
        <f>SUMIFS(СВЦЭМ!$D$33:$D$776,СВЦЭМ!$A$33:$A$776,$A91,СВЦЭМ!$B$33:$B$776,E$83)+'СЕТ СН'!$H$11+СВЦЭМ!$D$10+'СЕТ СН'!$H$6-'СЕТ СН'!$H$23</f>
        <v>1171.17817003</v>
      </c>
      <c r="F91" s="36">
        <f>SUMIFS(СВЦЭМ!$D$33:$D$776,СВЦЭМ!$A$33:$A$776,$A91,СВЦЭМ!$B$33:$B$776,F$83)+'СЕТ СН'!$H$11+СВЦЭМ!$D$10+'СЕТ СН'!$H$6-'СЕТ СН'!$H$23</f>
        <v>1139.0304043800002</v>
      </c>
      <c r="G91" s="36">
        <f>SUMIFS(СВЦЭМ!$D$33:$D$776,СВЦЭМ!$A$33:$A$776,$A91,СВЦЭМ!$B$33:$B$776,G$83)+'СЕТ СН'!$H$11+СВЦЭМ!$D$10+'СЕТ СН'!$H$6-'СЕТ СН'!$H$23</f>
        <v>1101.57284321</v>
      </c>
      <c r="H91" s="36">
        <f>SUMIFS(СВЦЭМ!$D$33:$D$776,СВЦЭМ!$A$33:$A$776,$A91,СВЦЭМ!$B$33:$B$776,H$83)+'СЕТ СН'!$H$11+СВЦЭМ!$D$10+'СЕТ СН'!$H$6-'СЕТ СН'!$H$23</f>
        <v>1055.0308077700001</v>
      </c>
      <c r="I91" s="36">
        <f>SUMIFS(СВЦЭМ!$D$33:$D$776,СВЦЭМ!$A$33:$A$776,$A91,СВЦЭМ!$B$33:$B$776,I$83)+'СЕТ СН'!$H$11+СВЦЭМ!$D$10+'СЕТ СН'!$H$6-'СЕТ СН'!$H$23</f>
        <v>1024.48064428</v>
      </c>
      <c r="J91" s="36">
        <f>SUMIFS(СВЦЭМ!$D$33:$D$776,СВЦЭМ!$A$33:$A$776,$A91,СВЦЭМ!$B$33:$B$776,J$83)+'СЕТ СН'!$H$11+СВЦЭМ!$D$10+'СЕТ СН'!$H$6-'СЕТ СН'!$H$23</f>
        <v>971.70873783000002</v>
      </c>
      <c r="K91" s="36">
        <f>SUMIFS(СВЦЭМ!$D$33:$D$776,СВЦЭМ!$A$33:$A$776,$A91,СВЦЭМ!$B$33:$B$776,K$83)+'СЕТ СН'!$H$11+СВЦЭМ!$D$10+'СЕТ СН'!$H$6-'СЕТ СН'!$H$23</f>
        <v>970.93918867000002</v>
      </c>
      <c r="L91" s="36">
        <f>SUMIFS(СВЦЭМ!$D$33:$D$776,СВЦЭМ!$A$33:$A$776,$A91,СВЦЭМ!$B$33:$B$776,L$83)+'СЕТ СН'!$H$11+СВЦЭМ!$D$10+'СЕТ СН'!$H$6-'СЕТ СН'!$H$23</f>
        <v>929.59032663000005</v>
      </c>
      <c r="M91" s="36">
        <f>SUMIFS(СВЦЭМ!$D$33:$D$776,СВЦЭМ!$A$33:$A$776,$A91,СВЦЭМ!$B$33:$B$776,M$83)+'СЕТ СН'!$H$11+СВЦЭМ!$D$10+'СЕТ СН'!$H$6-'СЕТ СН'!$H$23</f>
        <v>916.62273893999998</v>
      </c>
      <c r="N91" s="36">
        <f>SUMIFS(СВЦЭМ!$D$33:$D$776,СВЦЭМ!$A$33:$A$776,$A91,СВЦЭМ!$B$33:$B$776,N$83)+'СЕТ СН'!$H$11+СВЦЭМ!$D$10+'СЕТ СН'!$H$6-'СЕТ СН'!$H$23</f>
        <v>849.48794226999996</v>
      </c>
      <c r="O91" s="36">
        <f>SUMIFS(СВЦЭМ!$D$33:$D$776,СВЦЭМ!$A$33:$A$776,$A91,СВЦЭМ!$B$33:$B$776,O$83)+'СЕТ СН'!$H$11+СВЦЭМ!$D$10+'СЕТ СН'!$H$6-'СЕТ СН'!$H$23</f>
        <v>839.47204395000006</v>
      </c>
      <c r="P91" s="36">
        <f>SUMIFS(СВЦЭМ!$D$33:$D$776,СВЦЭМ!$A$33:$A$776,$A91,СВЦЭМ!$B$33:$B$776,P$83)+'СЕТ СН'!$H$11+СВЦЭМ!$D$10+'СЕТ СН'!$H$6-'СЕТ СН'!$H$23</f>
        <v>840.20959548999997</v>
      </c>
      <c r="Q91" s="36">
        <f>SUMIFS(СВЦЭМ!$D$33:$D$776,СВЦЭМ!$A$33:$A$776,$A91,СВЦЭМ!$B$33:$B$776,Q$83)+'СЕТ СН'!$H$11+СВЦЭМ!$D$10+'СЕТ СН'!$H$6-'СЕТ СН'!$H$23</f>
        <v>845.80822444</v>
      </c>
      <c r="R91" s="36">
        <f>SUMIFS(СВЦЭМ!$D$33:$D$776,СВЦЭМ!$A$33:$A$776,$A91,СВЦЭМ!$B$33:$B$776,R$83)+'СЕТ СН'!$H$11+СВЦЭМ!$D$10+'СЕТ СН'!$H$6-'СЕТ СН'!$H$23</f>
        <v>828.62188317000005</v>
      </c>
      <c r="S91" s="36">
        <f>SUMIFS(СВЦЭМ!$D$33:$D$776,СВЦЭМ!$A$33:$A$776,$A91,СВЦЭМ!$B$33:$B$776,S$83)+'СЕТ СН'!$H$11+СВЦЭМ!$D$10+'СЕТ СН'!$H$6-'СЕТ СН'!$H$23</f>
        <v>845.68227638999997</v>
      </c>
      <c r="T91" s="36">
        <f>SUMIFS(СВЦЭМ!$D$33:$D$776,СВЦЭМ!$A$33:$A$776,$A91,СВЦЭМ!$B$33:$B$776,T$83)+'СЕТ СН'!$H$11+СВЦЭМ!$D$10+'СЕТ СН'!$H$6-'СЕТ СН'!$H$23</f>
        <v>854.77897144999997</v>
      </c>
      <c r="U91" s="36">
        <f>SUMIFS(СВЦЭМ!$D$33:$D$776,СВЦЭМ!$A$33:$A$776,$A91,СВЦЭМ!$B$33:$B$776,U$83)+'СЕТ СН'!$H$11+СВЦЭМ!$D$10+'СЕТ СН'!$H$6-'СЕТ СН'!$H$23</f>
        <v>866.46489428999996</v>
      </c>
      <c r="V91" s="36">
        <f>SUMIFS(СВЦЭМ!$D$33:$D$776,СВЦЭМ!$A$33:$A$776,$A91,СВЦЭМ!$B$33:$B$776,V$83)+'СЕТ СН'!$H$11+СВЦЭМ!$D$10+'СЕТ СН'!$H$6-'СЕТ СН'!$H$23</f>
        <v>879.00746646000005</v>
      </c>
      <c r="W91" s="36">
        <f>SUMIFS(СВЦЭМ!$D$33:$D$776,СВЦЭМ!$A$33:$A$776,$A91,СВЦЭМ!$B$33:$B$776,W$83)+'СЕТ СН'!$H$11+СВЦЭМ!$D$10+'СЕТ СН'!$H$6-'СЕТ СН'!$H$23</f>
        <v>874.93656580000004</v>
      </c>
      <c r="X91" s="36">
        <f>SUMIFS(СВЦЭМ!$D$33:$D$776,СВЦЭМ!$A$33:$A$776,$A91,СВЦЭМ!$B$33:$B$776,X$83)+'СЕТ СН'!$H$11+СВЦЭМ!$D$10+'СЕТ СН'!$H$6-'СЕТ СН'!$H$23</f>
        <v>877.60894605999999</v>
      </c>
      <c r="Y91" s="36">
        <f>SUMIFS(СВЦЭМ!$D$33:$D$776,СВЦЭМ!$A$33:$A$776,$A91,СВЦЭМ!$B$33:$B$776,Y$83)+'СЕТ СН'!$H$11+СВЦЭМ!$D$10+'СЕТ СН'!$H$6-'СЕТ СН'!$H$23</f>
        <v>971.32454380000001</v>
      </c>
    </row>
    <row r="92" spans="1:27" ht="15.75" x14ac:dyDescent="0.2">
      <c r="A92" s="35">
        <f t="shared" si="2"/>
        <v>44083</v>
      </c>
      <c r="B92" s="36">
        <f>SUMIFS(СВЦЭМ!$D$33:$D$776,СВЦЭМ!$A$33:$A$776,$A92,СВЦЭМ!$B$33:$B$776,B$83)+'СЕТ СН'!$H$11+СВЦЭМ!$D$10+'СЕТ СН'!$H$6-'СЕТ СН'!$H$23</f>
        <v>1051.7970085100001</v>
      </c>
      <c r="C92" s="36">
        <f>SUMIFS(СВЦЭМ!$D$33:$D$776,СВЦЭМ!$A$33:$A$776,$A92,СВЦЭМ!$B$33:$B$776,C$83)+'СЕТ СН'!$H$11+СВЦЭМ!$D$10+'СЕТ СН'!$H$6-'СЕТ СН'!$H$23</f>
        <v>1086.60651115</v>
      </c>
      <c r="D92" s="36">
        <f>SUMIFS(СВЦЭМ!$D$33:$D$776,СВЦЭМ!$A$33:$A$776,$A92,СВЦЭМ!$B$33:$B$776,D$83)+'СЕТ СН'!$H$11+СВЦЭМ!$D$10+'СЕТ СН'!$H$6-'СЕТ СН'!$H$23</f>
        <v>1120.5670391900001</v>
      </c>
      <c r="E92" s="36">
        <f>SUMIFS(СВЦЭМ!$D$33:$D$776,СВЦЭМ!$A$33:$A$776,$A92,СВЦЭМ!$B$33:$B$776,E$83)+'СЕТ СН'!$H$11+СВЦЭМ!$D$10+'СЕТ СН'!$H$6-'СЕТ СН'!$H$23</f>
        <v>1134.6328638700002</v>
      </c>
      <c r="F92" s="36">
        <f>SUMIFS(СВЦЭМ!$D$33:$D$776,СВЦЭМ!$A$33:$A$776,$A92,СВЦЭМ!$B$33:$B$776,F$83)+'СЕТ СН'!$H$11+СВЦЭМ!$D$10+'СЕТ СН'!$H$6-'СЕТ СН'!$H$23</f>
        <v>1110.44606316</v>
      </c>
      <c r="G92" s="36">
        <f>SUMIFS(СВЦЭМ!$D$33:$D$776,СВЦЭМ!$A$33:$A$776,$A92,СВЦЭМ!$B$33:$B$776,G$83)+'СЕТ СН'!$H$11+СВЦЭМ!$D$10+'СЕТ СН'!$H$6-'СЕТ СН'!$H$23</f>
        <v>1098.7389311100001</v>
      </c>
      <c r="H92" s="36">
        <f>SUMIFS(СВЦЭМ!$D$33:$D$776,СВЦЭМ!$A$33:$A$776,$A92,СВЦЭМ!$B$33:$B$776,H$83)+'СЕТ СН'!$H$11+СВЦЭМ!$D$10+'СЕТ СН'!$H$6-'СЕТ СН'!$H$23</f>
        <v>1074.23383145</v>
      </c>
      <c r="I92" s="36">
        <f>SUMIFS(СВЦЭМ!$D$33:$D$776,СВЦЭМ!$A$33:$A$776,$A92,СВЦЭМ!$B$33:$B$776,I$83)+'СЕТ СН'!$H$11+СВЦЭМ!$D$10+'СЕТ СН'!$H$6-'СЕТ СН'!$H$23</f>
        <v>1065.6376126500002</v>
      </c>
      <c r="J92" s="36">
        <f>SUMIFS(СВЦЭМ!$D$33:$D$776,СВЦЭМ!$A$33:$A$776,$A92,СВЦЭМ!$B$33:$B$776,J$83)+'СЕТ СН'!$H$11+СВЦЭМ!$D$10+'СЕТ СН'!$H$6-'СЕТ СН'!$H$23</f>
        <v>1017.88669367</v>
      </c>
      <c r="K92" s="36">
        <f>SUMIFS(СВЦЭМ!$D$33:$D$776,СВЦЭМ!$A$33:$A$776,$A92,СВЦЭМ!$B$33:$B$776,K$83)+'СЕТ СН'!$H$11+СВЦЭМ!$D$10+'СЕТ СН'!$H$6-'СЕТ СН'!$H$23</f>
        <v>1007.51950247</v>
      </c>
      <c r="L92" s="36">
        <f>SUMIFS(СВЦЭМ!$D$33:$D$776,СВЦЭМ!$A$33:$A$776,$A92,СВЦЭМ!$B$33:$B$776,L$83)+'СЕТ СН'!$H$11+СВЦЭМ!$D$10+'СЕТ СН'!$H$6-'СЕТ СН'!$H$23</f>
        <v>990.05210731</v>
      </c>
      <c r="M92" s="36">
        <f>SUMIFS(СВЦЭМ!$D$33:$D$776,СВЦЭМ!$A$33:$A$776,$A92,СВЦЭМ!$B$33:$B$776,M$83)+'СЕТ СН'!$H$11+СВЦЭМ!$D$10+'СЕТ СН'!$H$6-'СЕТ СН'!$H$23</f>
        <v>931.25480628000003</v>
      </c>
      <c r="N92" s="36">
        <f>SUMIFS(СВЦЭМ!$D$33:$D$776,СВЦЭМ!$A$33:$A$776,$A92,СВЦЭМ!$B$33:$B$776,N$83)+'СЕТ СН'!$H$11+СВЦЭМ!$D$10+'СЕТ СН'!$H$6-'СЕТ СН'!$H$23</f>
        <v>868.76263825000001</v>
      </c>
      <c r="O92" s="36">
        <f>SUMIFS(СВЦЭМ!$D$33:$D$776,СВЦЭМ!$A$33:$A$776,$A92,СВЦЭМ!$B$33:$B$776,O$83)+'СЕТ СН'!$H$11+СВЦЭМ!$D$10+'СЕТ СН'!$H$6-'СЕТ СН'!$H$23</f>
        <v>866.40782066999998</v>
      </c>
      <c r="P92" s="36">
        <f>SUMIFS(СВЦЭМ!$D$33:$D$776,СВЦЭМ!$A$33:$A$776,$A92,СВЦЭМ!$B$33:$B$776,P$83)+'СЕТ СН'!$H$11+СВЦЭМ!$D$10+'СЕТ СН'!$H$6-'СЕТ СН'!$H$23</f>
        <v>867.68951229000004</v>
      </c>
      <c r="Q92" s="36">
        <f>SUMIFS(СВЦЭМ!$D$33:$D$776,СВЦЭМ!$A$33:$A$776,$A92,СВЦЭМ!$B$33:$B$776,Q$83)+'СЕТ СН'!$H$11+СВЦЭМ!$D$10+'СЕТ СН'!$H$6-'СЕТ СН'!$H$23</f>
        <v>873.14430634000007</v>
      </c>
      <c r="R92" s="36">
        <f>SUMIFS(СВЦЭМ!$D$33:$D$776,СВЦЭМ!$A$33:$A$776,$A92,СВЦЭМ!$B$33:$B$776,R$83)+'СЕТ СН'!$H$11+СВЦЭМ!$D$10+'СЕТ СН'!$H$6-'СЕТ СН'!$H$23</f>
        <v>862.15072527999996</v>
      </c>
      <c r="S92" s="36">
        <f>SUMIFS(СВЦЭМ!$D$33:$D$776,СВЦЭМ!$A$33:$A$776,$A92,СВЦЭМ!$B$33:$B$776,S$83)+'СЕТ СН'!$H$11+СВЦЭМ!$D$10+'СЕТ СН'!$H$6-'СЕТ СН'!$H$23</f>
        <v>861.84114812000007</v>
      </c>
      <c r="T92" s="36">
        <f>SUMIFS(СВЦЭМ!$D$33:$D$776,СВЦЭМ!$A$33:$A$776,$A92,СВЦЭМ!$B$33:$B$776,T$83)+'СЕТ СН'!$H$11+СВЦЭМ!$D$10+'СЕТ СН'!$H$6-'СЕТ СН'!$H$23</f>
        <v>867.86222699000007</v>
      </c>
      <c r="U92" s="36">
        <f>SUMIFS(СВЦЭМ!$D$33:$D$776,СВЦЭМ!$A$33:$A$776,$A92,СВЦЭМ!$B$33:$B$776,U$83)+'СЕТ СН'!$H$11+СВЦЭМ!$D$10+'СЕТ СН'!$H$6-'СЕТ СН'!$H$23</f>
        <v>883.23363907999999</v>
      </c>
      <c r="V92" s="36">
        <f>SUMIFS(СВЦЭМ!$D$33:$D$776,СВЦЭМ!$A$33:$A$776,$A92,СВЦЭМ!$B$33:$B$776,V$83)+'СЕТ СН'!$H$11+СВЦЭМ!$D$10+'СЕТ СН'!$H$6-'СЕТ СН'!$H$23</f>
        <v>879.39560530000006</v>
      </c>
      <c r="W92" s="36">
        <f>SUMIFS(СВЦЭМ!$D$33:$D$776,СВЦЭМ!$A$33:$A$776,$A92,СВЦЭМ!$B$33:$B$776,W$83)+'СЕТ СН'!$H$11+СВЦЭМ!$D$10+'СЕТ СН'!$H$6-'СЕТ СН'!$H$23</f>
        <v>874.22174425000003</v>
      </c>
      <c r="X92" s="36">
        <f>SUMIFS(СВЦЭМ!$D$33:$D$776,СВЦЭМ!$A$33:$A$776,$A92,СВЦЭМ!$B$33:$B$776,X$83)+'СЕТ СН'!$H$11+СВЦЭМ!$D$10+'СЕТ СН'!$H$6-'СЕТ СН'!$H$23</f>
        <v>895.78582805999997</v>
      </c>
      <c r="Y92" s="36">
        <f>SUMIFS(СВЦЭМ!$D$33:$D$776,СВЦЭМ!$A$33:$A$776,$A92,СВЦЭМ!$B$33:$B$776,Y$83)+'СЕТ СН'!$H$11+СВЦЭМ!$D$10+'СЕТ СН'!$H$6-'СЕТ СН'!$H$23</f>
        <v>995.49146886000005</v>
      </c>
    </row>
    <row r="93" spans="1:27" ht="15.75" x14ac:dyDescent="0.2">
      <c r="A93" s="35">
        <f t="shared" si="2"/>
        <v>44084</v>
      </c>
      <c r="B93" s="36">
        <f>SUMIFS(СВЦЭМ!$D$33:$D$776,СВЦЭМ!$A$33:$A$776,$A93,СВЦЭМ!$B$33:$B$776,B$83)+'СЕТ СН'!$H$11+СВЦЭМ!$D$10+'СЕТ СН'!$H$6-'СЕТ СН'!$H$23</f>
        <v>1013.60846187</v>
      </c>
      <c r="C93" s="36">
        <f>SUMIFS(СВЦЭМ!$D$33:$D$776,СВЦЭМ!$A$33:$A$776,$A93,СВЦЭМ!$B$33:$B$776,C$83)+'СЕТ СН'!$H$11+СВЦЭМ!$D$10+'СЕТ СН'!$H$6-'СЕТ СН'!$H$23</f>
        <v>1063.0386731400001</v>
      </c>
      <c r="D93" s="36">
        <f>SUMIFS(СВЦЭМ!$D$33:$D$776,СВЦЭМ!$A$33:$A$776,$A93,СВЦЭМ!$B$33:$B$776,D$83)+'СЕТ СН'!$H$11+СВЦЭМ!$D$10+'СЕТ СН'!$H$6-'СЕТ СН'!$H$23</f>
        <v>1084.6651606300002</v>
      </c>
      <c r="E93" s="36">
        <f>SUMIFS(СВЦЭМ!$D$33:$D$776,СВЦЭМ!$A$33:$A$776,$A93,СВЦЭМ!$B$33:$B$776,E$83)+'СЕТ СН'!$H$11+СВЦЭМ!$D$10+'СЕТ СН'!$H$6-'СЕТ СН'!$H$23</f>
        <v>1094.65188339</v>
      </c>
      <c r="F93" s="36">
        <f>SUMIFS(СВЦЭМ!$D$33:$D$776,СВЦЭМ!$A$33:$A$776,$A93,СВЦЭМ!$B$33:$B$776,F$83)+'СЕТ СН'!$H$11+СВЦЭМ!$D$10+'СЕТ СН'!$H$6-'СЕТ СН'!$H$23</f>
        <v>1096.33946107</v>
      </c>
      <c r="G93" s="36">
        <f>SUMIFS(СВЦЭМ!$D$33:$D$776,СВЦЭМ!$A$33:$A$776,$A93,СВЦЭМ!$B$33:$B$776,G$83)+'СЕТ СН'!$H$11+СВЦЭМ!$D$10+'СЕТ СН'!$H$6-'СЕТ СН'!$H$23</f>
        <v>1074.5194059400001</v>
      </c>
      <c r="H93" s="36">
        <f>SUMIFS(СВЦЭМ!$D$33:$D$776,СВЦЭМ!$A$33:$A$776,$A93,СВЦЭМ!$B$33:$B$776,H$83)+'СЕТ СН'!$H$11+СВЦЭМ!$D$10+'СЕТ СН'!$H$6-'СЕТ СН'!$H$23</f>
        <v>1027.5272765700001</v>
      </c>
      <c r="I93" s="36">
        <f>SUMIFS(СВЦЭМ!$D$33:$D$776,СВЦЭМ!$A$33:$A$776,$A93,СВЦЭМ!$B$33:$B$776,I$83)+'СЕТ СН'!$H$11+СВЦЭМ!$D$10+'СЕТ СН'!$H$6-'СЕТ СН'!$H$23</f>
        <v>984.04296556999998</v>
      </c>
      <c r="J93" s="36">
        <f>SUMIFS(СВЦЭМ!$D$33:$D$776,СВЦЭМ!$A$33:$A$776,$A93,СВЦЭМ!$B$33:$B$776,J$83)+'СЕТ СН'!$H$11+СВЦЭМ!$D$10+'СЕТ СН'!$H$6-'СЕТ СН'!$H$23</f>
        <v>963.20108961000005</v>
      </c>
      <c r="K93" s="36">
        <f>SUMIFS(СВЦЭМ!$D$33:$D$776,СВЦЭМ!$A$33:$A$776,$A93,СВЦЭМ!$B$33:$B$776,K$83)+'СЕТ СН'!$H$11+СВЦЭМ!$D$10+'СЕТ СН'!$H$6-'СЕТ СН'!$H$23</f>
        <v>971.01469349000001</v>
      </c>
      <c r="L93" s="36">
        <f>SUMIFS(СВЦЭМ!$D$33:$D$776,СВЦЭМ!$A$33:$A$776,$A93,СВЦЭМ!$B$33:$B$776,L$83)+'СЕТ СН'!$H$11+СВЦЭМ!$D$10+'СЕТ СН'!$H$6-'СЕТ СН'!$H$23</f>
        <v>976.57899917999998</v>
      </c>
      <c r="M93" s="36">
        <f>SUMIFS(СВЦЭМ!$D$33:$D$776,СВЦЭМ!$A$33:$A$776,$A93,СВЦЭМ!$B$33:$B$776,M$83)+'СЕТ СН'!$H$11+СВЦЭМ!$D$10+'СЕТ СН'!$H$6-'СЕТ СН'!$H$23</f>
        <v>930.03947839</v>
      </c>
      <c r="N93" s="36">
        <f>SUMIFS(СВЦЭМ!$D$33:$D$776,СВЦЭМ!$A$33:$A$776,$A93,СВЦЭМ!$B$33:$B$776,N$83)+'СЕТ СН'!$H$11+СВЦЭМ!$D$10+'СЕТ СН'!$H$6-'СЕТ СН'!$H$23</f>
        <v>851.90168055000004</v>
      </c>
      <c r="O93" s="36">
        <f>SUMIFS(СВЦЭМ!$D$33:$D$776,СВЦЭМ!$A$33:$A$776,$A93,СВЦЭМ!$B$33:$B$776,O$83)+'СЕТ СН'!$H$11+СВЦЭМ!$D$10+'СЕТ СН'!$H$6-'СЕТ СН'!$H$23</f>
        <v>838.31174314999998</v>
      </c>
      <c r="P93" s="36">
        <f>SUMIFS(СВЦЭМ!$D$33:$D$776,СВЦЭМ!$A$33:$A$776,$A93,СВЦЭМ!$B$33:$B$776,P$83)+'СЕТ СН'!$H$11+СВЦЭМ!$D$10+'СЕТ СН'!$H$6-'СЕТ СН'!$H$23</f>
        <v>840.19353210999998</v>
      </c>
      <c r="Q93" s="36">
        <f>SUMIFS(СВЦЭМ!$D$33:$D$776,СВЦЭМ!$A$33:$A$776,$A93,СВЦЭМ!$B$33:$B$776,Q$83)+'СЕТ СН'!$H$11+СВЦЭМ!$D$10+'СЕТ СН'!$H$6-'СЕТ СН'!$H$23</f>
        <v>847.44092228</v>
      </c>
      <c r="R93" s="36">
        <f>SUMIFS(СВЦЭМ!$D$33:$D$776,СВЦЭМ!$A$33:$A$776,$A93,СВЦЭМ!$B$33:$B$776,R$83)+'СЕТ СН'!$H$11+СВЦЭМ!$D$10+'СЕТ СН'!$H$6-'СЕТ СН'!$H$23</f>
        <v>838.96946567999998</v>
      </c>
      <c r="S93" s="36">
        <f>SUMIFS(СВЦЭМ!$D$33:$D$776,СВЦЭМ!$A$33:$A$776,$A93,СВЦЭМ!$B$33:$B$776,S$83)+'СЕТ СН'!$H$11+СВЦЭМ!$D$10+'СЕТ СН'!$H$6-'СЕТ СН'!$H$23</f>
        <v>834.13258816999996</v>
      </c>
      <c r="T93" s="36">
        <f>SUMIFS(СВЦЭМ!$D$33:$D$776,СВЦЭМ!$A$33:$A$776,$A93,СВЦЭМ!$B$33:$B$776,T$83)+'СЕТ СН'!$H$11+СВЦЭМ!$D$10+'СЕТ СН'!$H$6-'СЕТ СН'!$H$23</f>
        <v>836.78520294999998</v>
      </c>
      <c r="U93" s="36">
        <f>SUMIFS(СВЦЭМ!$D$33:$D$776,СВЦЭМ!$A$33:$A$776,$A93,СВЦЭМ!$B$33:$B$776,U$83)+'СЕТ СН'!$H$11+СВЦЭМ!$D$10+'СЕТ СН'!$H$6-'СЕТ СН'!$H$23</f>
        <v>856.18651390000002</v>
      </c>
      <c r="V93" s="36">
        <f>SUMIFS(СВЦЭМ!$D$33:$D$776,СВЦЭМ!$A$33:$A$776,$A93,СВЦЭМ!$B$33:$B$776,V$83)+'СЕТ СН'!$H$11+СВЦЭМ!$D$10+'СЕТ СН'!$H$6-'СЕТ СН'!$H$23</f>
        <v>869.03725164000002</v>
      </c>
      <c r="W93" s="36">
        <f>SUMIFS(СВЦЭМ!$D$33:$D$776,СВЦЭМ!$A$33:$A$776,$A93,СВЦЭМ!$B$33:$B$776,W$83)+'СЕТ СН'!$H$11+СВЦЭМ!$D$10+'СЕТ СН'!$H$6-'СЕТ СН'!$H$23</f>
        <v>860.08253306000006</v>
      </c>
      <c r="X93" s="36">
        <f>SUMIFS(СВЦЭМ!$D$33:$D$776,СВЦЭМ!$A$33:$A$776,$A93,СВЦЭМ!$B$33:$B$776,X$83)+'СЕТ СН'!$H$11+СВЦЭМ!$D$10+'СЕТ СН'!$H$6-'СЕТ СН'!$H$23</f>
        <v>873.89658940000004</v>
      </c>
      <c r="Y93" s="36">
        <f>SUMIFS(СВЦЭМ!$D$33:$D$776,СВЦЭМ!$A$33:$A$776,$A93,СВЦЭМ!$B$33:$B$776,Y$83)+'СЕТ СН'!$H$11+СВЦЭМ!$D$10+'СЕТ СН'!$H$6-'СЕТ СН'!$H$23</f>
        <v>960.48104546000002</v>
      </c>
    </row>
    <row r="94" spans="1:27" ht="15.75" x14ac:dyDescent="0.2">
      <c r="A94" s="35">
        <f t="shared" si="2"/>
        <v>44085</v>
      </c>
      <c r="B94" s="36">
        <f>SUMIFS(СВЦЭМ!$D$33:$D$776,СВЦЭМ!$A$33:$A$776,$A94,СВЦЭМ!$B$33:$B$776,B$83)+'СЕТ СН'!$H$11+СВЦЭМ!$D$10+'СЕТ СН'!$H$6-'СЕТ СН'!$H$23</f>
        <v>1021.03131079</v>
      </c>
      <c r="C94" s="36">
        <f>SUMIFS(СВЦЭМ!$D$33:$D$776,СВЦЭМ!$A$33:$A$776,$A94,СВЦЭМ!$B$33:$B$776,C$83)+'СЕТ СН'!$H$11+СВЦЭМ!$D$10+'СЕТ СН'!$H$6-'СЕТ СН'!$H$23</f>
        <v>1041.7163017</v>
      </c>
      <c r="D94" s="36">
        <f>SUMIFS(СВЦЭМ!$D$33:$D$776,СВЦЭМ!$A$33:$A$776,$A94,СВЦЭМ!$B$33:$B$776,D$83)+'СЕТ СН'!$H$11+СВЦЭМ!$D$10+'СЕТ СН'!$H$6-'СЕТ СН'!$H$23</f>
        <v>1054.8609473700001</v>
      </c>
      <c r="E94" s="36">
        <f>SUMIFS(СВЦЭМ!$D$33:$D$776,СВЦЭМ!$A$33:$A$776,$A94,СВЦЭМ!$B$33:$B$776,E$83)+'СЕТ СН'!$H$11+СВЦЭМ!$D$10+'СЕТ СН'!$H$6-'СЕТ СН'!$H$23</f>
        <v>1078.76539318</v>
      </c>
      <c r="F94" s="36">
        <f>SUMIFS(СВЦЭМ!$D$33:$D$776,СВЦЭМ!$A$33:$A$776,$A94,СВЦЭМ!$B$33:$B$776,F$83)+'СЕТ СН'!$H$11+СВЦЭМ!$D$10+'СЕТ СН'!$H$6-'СЕТ СН'!$H$23</f>
        <v>1083.18856226</v>
      </c>
      <c r="G94" s="36">
        <f>SUMIFS(СВЦЭМ!$D$33:$D$776,СВЦЭМ!$A$33:$A$776,$A94,СВЦЭМ!$B$33:$B$776,G$83)+'СЕТ СН'!$H$11+СВЦЭМ!$D$10+'СЕТ СН'!$H$6-'СЕТ СН'!$H$23</f>
        <v>1065.8341063800001</v>
      </c>
      <c r="H94" s="36">
        <f>SUMIFS(СВЦЭМ!$D$33:$D$776,СВЦЭМ!$A$33:$A$776,$A94,СВЦЭМ!$B$33:$B$776,H$83)+'СЕТ СН'!$H$11+СВЦЭМ!$D$10+'СЕТ СН'!$H$6-'СЕТ СН'!$H$23</f>
        <v>1014.66990522</v>
      </c>
      <c r="I94" s="36">
        <f>SUMIFS(СВЦЭМ!$D$33:$D$776,СВЦЭМ!$A$33:$A$776,$A94,СВЦЭМ!$B$33:$B$776,I$83)+'СЕТ СН'!$H$11+СВЦЭМ!$D$10+'СЕТ СН'!$H$6-'СЕТ СН'!$H$23</f>
        <v>960.05706015999999</v>
      </c>
      <c r="J94" s="36">
        <f>SUMIFS(СВЦЭМ!$D$33:$D$776,СВЦЭМ!$A$33:$A$776,$A94,СВЦЭМ!$B$33:$B$776,J$83)+'СЕТ СН'!$H$11+СВЦЭМ!$D$10+'СЕТ СН'!$H$6-'СЕТ СН'!$H$23</f>
        <v>922.09733954000001</v>
      </c>
      <c r="K94" s="36">
        <f>SUMIFS(СВЦЭМ!$D$33:$D$776,СВЦЭМ!$A$33:$A$776,$A94,СВЦЭМ!$B$33:$B$776,K$83)+'СЕТ СН'!$H$11+СВЦЭМ!$D$10+'СЕТ СН'!$H$6-'СЕТ СН'!$H$23</f>
        <v>915.69282314999998</v>
      </c>
      <c r="L94" s="36">
        <f>SUMIFS(СВЦЭМ!$D$33:$D$776,СВЦЭМ!$A$33:$A$776,$A94,СВЦЭМ!$B$33:$B$776,L$83)+'СЕТ СН'!$H$11+СВЦЭМ!$D$10+'СЕТ СН'!$H$6-'СЕТ СН'!$H$23</f>
        <v>948.48030159999996</v>
      </c>
      <c r="M94" s="36">
        <f>SUMIFS(СВЦЭМ!$D$33:$D$776,СВЦЭМ!$A$33:$A$776,$A94,СВЦЭМ!$B$33:$B$776,M$83)+'СЕТ СН'!$H$11+СВЦЭМ!$D$10+'СЕТ СН'!$H$6-'СЕТ СН'!$H$23</f>
        <v>908.60548424000001</v>
      </c>
      <c r="N94" s="36">
        <f>SUMIFS(СВЦЭМ!$D$33:$D$776,СВЦЭМ!$A$33:$A$776,$A94,СВЦЭМ!$B$33:$B$776,N$83)+'СЕТ СН'!$H$11+СВЦЭМ!$D$10+'СЕТ СН'!$H$6-'СЕТ СН'!$H$23</f>
        <v>860.41251596000006</v>
      </c>
      <c r="O94" s="36">
        <f>SUMIFS(СВЦЭМ!$D$33:$D$776,СВЦЭМ!$A$33:$A$776,$A94,СВЦЭМ!$B$33:$B$776,O$83)+'СЕТ СН'!$H$11+СВЦЭМ!$D$10+'СЕТ СН'!$H$6-'СЕТ СН'!$H$23</f>
        <v>841.27195787000005</v>
      </c>
      <c r="P94" s="36">
        <f>SUMIFS(СВЦЭМ!$D$33:$D$776,СВЦЭМ!$A$33:$A$776,$A94,СВЦЭМ!$B$33:$B$776,P$83)+'СЕТ СН'!$H$11+СВЦЭМ!$D$10+'СЕТ СН'!$H$6-'СЕТ СН'!$H$23</f>
        <v>838.35485778999998</v>
      </c>
      <c r="Q94" s="36">
        <f>SUMIFS(СВЦЭМ!$D$33:$D$776,СВЦЭМ!$A$33:$A$776,$A94,СВЦЭМ!$B$33:$B$776,Q$83)+'СЕТ СН'!$H$11+СВЦЭМ!$D$10+'СЕТ СН'!$H$6-'СЕТ СН'!$H$23</f>
        <v>836.69954380000001</v>
      </c>
      <c r="R94" s="36">
        <f>SUMIFS(СВЦЭМ!$D$33:$D$776,СВЦЭМ!$A$33:$A$776,$A94,СВЦЭМ!$B$33:$B$776,R$83)+'СЕТ СН'!$H$11+СВЦЭМ!$D$10+'СЕТ СН'!$H$6-'СЕТ СН'!$H$23</f>
        <v>830.28901934999999</v>
      </c>
      <c r="S94" s="36">
        <f>SUMIFS(СВЦЭМ!$D$33:$D$776,СВЦЭМ!$A$33:$A$776,$A94,СВЦЭМ!$B$33:$B$776,S$83)+'СЕТ СН'!$H$11+СВЦЭМ!$D$10+'СЕТ СН'!$H$6-'СЕТ СН'!$H$23</f>
        <v>830.26020382000002</v>
      </c>
      <c r="T94" s="36">
        <f>SUMIFS(СВЦЭМ!$D$33:$D$776,СВЦЭМ!$A$33:$A$776,$A94,СВЦЭМ!$B$33:$B$776,T$83)+'СЕТ СН'!$H$11+СВЦЭМ!$D$10+'СЕТ СН'!$H$6-'СЕТ СН'!$H$23</f>
        <v>824.67060928000001</v>
      </c>
      <c r="U94" s="36">
        <f>SUMIFS(СВЦЭМ!$D$33:$D$776,СВЦЭМ!$A$33:$A$776,$A94,СВЦЭМ!$B$33:$B$776,U$83)+'СЕТ СН'!$H$11+СВЦЭМ!$D$10+'СЕТ СН'!$H$6-'СЕТ СН'!$H$23</f>
        <v>830.74687766</v>
      </c>
      <c r="V94" s="36">
        <f>SUMIFS(СВЦЭМ!$D$33:$D$776,СВЦЭМ!$A$33:$A$776,$A94,СВЦЭМ!$B$33:$B$776,V$83)+'СЕТ СН'!$H$11+СВЦЭМ!$D$10+'СЕТ СН'!$H$6-'СЕТ СН'!$H$23</f>
        <v>845.55101866000007</v>
      </c>
      <c r="W94" s="36">
        <f>SUMIFS(СВЦЭМ!$D$33:$D$776,СВЦЭМ!$A$33:$A$776,$A94,СВЦЭМ!$B$33:$B$776,W$83)+'СЕТ СН'!$H$11+СВЦЭМ!$D$10+'СЕТ СН'!$H$6-'СЕТ СН'!$H$23</f>
        <v>840.11638405999997</v>
      </c>
      <c r="X94" s="36">
        <f>SUMIFS(СВЦЭМ!$D$33:$D$776,СВЦЭМ!$A$33:$A$776,$A94,СВЦЭМ!$B$33:$B$776,X$83)+'СЕТ СН'!$H$11+СВЦЭМ!$D$10+'СЕТ СН'!$H$6-'СЕТ СН'!$H$23</f>
        <v>843.71541279000007</v>
      </c>
      <c r="Y94" s="36">
        <f>SUMIFS(СВЦЭМ!$D$33:$D$776,СВЦЭМ!$A$33:$A$776,$A94,СВЦЭМ!$B$33:$B$776,Y$83)+'СЕТ СН'!$H$11+СВЦЭМ!$D$10+'СЕТ СН'!$H$6-'СЕТ СН'!$H$23</f>
        <v>886.33219516999998</v>
      </c>
    </row>
    <row r="95" spans="1:27" ht="15.75" x14ac:dyDescent="0.2">
      <c r="A95" s="35">
        <f t="shared" si="2"/>
        <v>44086</v>
      </c>
      <c r="B95" s="36">
        <f>SUMIFS(СВЦЭМ!$D$33:$D$776,СВЦЭМ!$A$33:$A$776,$A95,СВЦЭМ!$B$33:$B$776,B$83)+'СЕТ СН'!$H$11+СВЦЭМ!$D$10+'СЕТ СН'!$H$6-'СЕТ СН'!$H$23</f>
        <v>993.00382980000006</v>
      </c>
      <c r="C95" s="36">
        <f>SUMIFS(СВЦЭМ!$D$33:$D$776,СВЦЭМ!$A$33:$A$776,$A95,СВЦЭМ!$B$33:$B$776,C$83)+'СЕТ СН'!$H$11+СВЦЭМ!$D$10+'СЕТ СН'!$H$6-'СЕТ СН'!$H$23</f>
        <v>1031.3662358500001</v>
      </c>
      <c r="D95" s="36">
        <f>SUMIFS(СВЦЭМ!$D$33:$D$776,СВЦЭМ!$A$33:$A$776,$A95,СВЦЭМ!$B$33:$B$776,D$83)+'СЕТ СН'!$H$11+СВЦЭМ!$D$10+'СЕТ СН'!$H$6-'СЕТ СН'!$H$23</f>
        <v>1049.6784024600001</v>
      </c>
      <c r="E95" s="36">
        <f>SUMIFS(СВЦЭМ!$D$33:$D$776,СВЦЭМ!$A$33:$A$776,$A95,СВЦЭМ!$B$33:$B$776,E$83)+'СЕТ СН'!$H$11+СВЦЭМ!$D$10+'СЕТ СН'!$H$6-'СЕТ СН'!$H$23</f>
        <v>1071.9632173900002</v>
      </c>
      <c r="F95" s="36">
        <f>SUMIFS(СВЦЭМ!$D$33:$D$776,СВЦЭМ!$A$33:$A$776,$A95,СВЦЭМ!$B$33:$B$776,F$83)+'СЕТ СН'!$H$11+СВЦЭМ!$D$10+'СЕТ СН'!$H$6-'СЕТ СН'!$H$23</f>
        <v>1085.56676425</v>
      </c>
      <c r="G95" s="36">
        <f>SUMIFS(СВЦЭМ!$D$33:$D$776,СВЦЭМ!$A$33:$A$776,$A95,СВЦЭМ!$B$33:$B$776,G$83)+'СЕТ СН'!$H$11+СВЦЭМ!$D$10+'СЕТ СН'!$H$6-'СЕТ СН'!$H$23</f>
        <v>1073.91386717</v>
      </c>
      <c r="H95" s="36">
        <f>SUMIFS(СВЦЭМ!$D$33:$D$776,СВЦЭМ!$A$33:$A$776,$A95,СВЦЭМ!$B$33:$B$776,H$83)+'СЕТ СН'!$H$11+СВЦЭМ!$D$10+'СЕТ СН'!$H$6-'СЕТ СН'!$H$23</f>
        <v>1036.22786</v>
      </c>
      <c r="I95" s="36">
        <f>SUMIFS(СВЦЭМ!$D$33:$D$776,СВЦЭМ!$A$33:$A$776,$A95,СВЦЭМ!$B$33:$B$776,I$83)+'СЕТ СН'!$H$11+СВЦЭМ!$D$10+'СЕТ СН'!$H$6-'СЕТ СН'!$H$23</f>
        <v>998.72346077999998</v>
      </c>
      <c r="J95" s="36">
        <f>SUMIFS(СВЦЭМ!$D$33:$D$776,СВЦЭМ!$A$33:$A$776,$A95,СВЦЭМ!$B$33:$B$776,J$83)+'СЕТ СН'!$H$11+СВЦЭМ!$D$10+'СЕТ СН'!$H$6-'СЕТ СН'!$H$23</f>
        <v>953.39408808999997</v>
      </c>
      <c r="K95" s="36">
        <f>SUMIFS(СВЦЭМ!$D$33:$D$776,СВЦЭМ!$A$33:$A$776,$A95,СВЦЭМ!$B$33:$B$776,K$83)+'СЕТ СН'!$H$11+СВЦЭМ!$D$10+'СЕТ СН'!$H$6-'СЕТ СН'!$H$23</f>
        <v>928.24904434000007</v>
      </c>
      <c r="L95" s="36">
        <f>SUMIFS(СВЦЭМ!$D$33:$D$776,СВЦЭМ!$A$33:$A$776,$A95,СВЦЭМ!$B$33:$B$776,L$83)+'СЕТ СН'!$H$11+СВЦЭМ!$D$10+'СЕТ СН'!$H$6-'СЕТ СН'!$H$23</f>
        <v>908.78353726</v>
      </c>
      <c r="M95" s="36">
        <f>SUMIFS(СВЦЭМ!$D$33:$D$776,СВЦЭМ!$A$33:$A$776,$A95,СВЦЭМ!$B$33:$B$776,M$83)+'СЕТ СН'!$H$11+СВЦЭМ!$D$10+'СЕТ СН'!$H$6-'СЕТ СН'!$H$23</f>
        <v>867.61957524000002</v>
      </c>
      <c r="N95" s="36">
        <f>SUMIFS(СВЦЭМ!$D$33:$D$776,СВЦЭМ!$A$33:$A$776,$A95,СВЦЭМ!$B$33:$B$776,N$83)+'СЕТ СН'!$H$11+СВЦЭМ!$D$10+'СЕТ СН'!$H$6-'СЕТ СН'!$H$23</f>
        <v>839.10870677000003</v>
      </c>
      <c r="O95" s="36">
        <f>SUMIFS(СВЦЭМ!$D$33:$D$776,СВЦЭМ!$A$33:$A$776,$A95,СВЦЭМ!$B$33:$B$776,O$83)+'СЕТ СН'!$H$11+СВЦЭМ!$D$10+'СЕТ СН'!$H$6-'СЕТ СН'!$H$23</f>
        <v>840.59270361000006</v>
      </c>
      <c r="P95" s="36">
        <f>SUMIFS(СВЦЭМ!$D$33:$D$776,СВЦЭМ!$A$33:$A$776,$A95,СВЦЭМ!$B$33:$B$776,P$83)+'СЕТ СН'!$H$11+СВЦЭМ!$D$10+'СЕТ СН'!$H$6-'СЕТ СН'!$H$23</f>
        <v>831.70227038000007</v>
      </c>
      <c r="Q95" s="36">
        <f>SUMIFS(СВЦЭМ!$D$33:$D$776,СВЦЭМ!$A$33:$A$776,$A95,СВЦЭМ!$B$33:$B$776,Q$83)+'СЕТ СН'!$H$11+СВЦЭМ!$D$10+'СЕТ СН'!$H$6-'СЕТ СН'!$H$23</f>
        <v>830.91773366000007</v>
      </c>
      <c r="R95" s="36">
        <f>SUMIFS(СВЦЭМ!$D$33:$D$776,СВЦЭМ!$A$33:$A$776,$A95,СВЦЭМ!$B$33:$B$776,R$83)+'СЕТ СН'!$H$11+СВЦЭМ!$D$10+'СЕТ СН'!$H$6-'СЕТ СН'!$H$23</f>
        <v>821.44170178000002</v>
      </c>
      <c r="S95" s="36">
        <f>SUMIFS(СВЦЭМ!$D$33:$D$776,СВЦЭМ!$A$33:$A$776,$A95,СВЦЭМ!$B$33:$B$776,S$83)+'СЕТ СН'!$H$11+СВЦЭМ!$D$10+'СЕТ СН'!$H$6-'СЕТ СН'!$H$23</f>
        <v>827.29381667999996</v>
      </c>
      <c r="T95" s="36">
        <f>SUMIFS(СВЦЭМ!$D$33:$D$776,СВЦЭМ!$A$33:$A$776,$A95,СВЦЭМ!$B$33:$B$776,T$83)+'СЕТ СН'!$H$11+СВЦЭМ!$D$10+'СЕТ СН'!$H$6-'СЕТ СН'!$H$23</f>
        <v>831.62307005000002</v>
      </c>
      <c r="U95" s="36">
        <f>SUMIFS(СВЦЭМ!$D$33:$D$776,СВЦЭМ!$A$33:$A$776,$A95,СВЦЭМ!$B$33:$B$776,U$83)+'СЕТ СН'!$H$11+СВЦЭМ!$D$10+'СЕТ СН'!$H$6-'СЕТ СН'!$H$23</f>
        <v>840.64090543999998</v>
      </c>
      <c r="V95" s="36">
        <f>SUMIFS(СВЦЭМ!$D$33:$D$776,СВЦЭМ!$A$33:$A$776,$A95,СВЦЭМ!$B$33:$B$776,V$83)+'СЕТ СН'!$H$11+СВЦЭМ!$D$10+'СЕТ СН'!$H$6-'СЕТ СН'!$H$23</f>
        <v>855.21449078000001</v>
      </c>
      <c r="W95" s="36">
        <f>SUMIFS(СВЦЭМ!$D$33:$D$776,СВЦЭМ!$A$33:$A$776,$A95,СВЦЭМ!$B$33:$B$776,W$83)+'СЕТ СН'!$H$11+СВЦЭМ!$D$10+'СЕТ СН'!$H$6-'СЕТ СН'!$H$23</f>
        <v>851.76106166</v>
      </c>
      <c r="X95" s="36">
        <f>SUMIFS(СВЦЭМ!$D$33:$D$776,СВЦЭМ!$A$33:$A$776,$A95,СВЦЭМ!$B$33:$B$776,X$83)+'СЕТ СН'!$H$11+СВЦЭМ!$D$10+'СЕТ СН'!$H$6-'СЕТ СН'!$H$23</f>
        <v>803.57205477000002</v>
      </c>
      <c r="Y95" s="36">
        <f>SUMIFS(СВЦЭМ!$D$33:$D$776,СВЦЭМ!$A$33:$A$776,$A95,СВЦЭМ!$B$33:$B$776,Y$83)+'СЕТ СН'!$H$11+СВЦЭМ!$D$10+'СЕТ СН'!$H$6-'СЕТ СН'!$H$23</f>
        <v>866.46413713000004</v>
      </c>
    </row>
    <row r="96" spans="1:27" ht="15.75" x14ac:dyDescent="0.2">
      <c r="A96" s="35">
        <f t="shared" si="2"/>
        <v>44087</v>
      </c>
      <c r="B96" s="36">
        <f>SUMIFS(СВЦЭМ!$D$33:$D$776,СВЦЭМ!$A$33:$A$776,$A96,СВЦЭМ!$B$33:$B$776,B$83)+'СЕТ СН'!$H$11+СВЦЭМ!$D$10+'СЕТ СН'!$H$6-'СЕТ СН'!$H$23</f>
        <v>957.02734857999997</v>
      </c>
      <c r="C96" s="36">
        <f>SUMIFS(СВЦЭМ!$D$33:$D$776,СВЦЭМ!$A$33:$A$776,$A96,СВЦЭМ!$B$33:$B$776,C$83)+'СЕТ СН'!$H$11+СВЦЭМ!$D$10+'СЕТ СН'!$H$6-'СЕТ СН'!$H$23</f>
        <v>978.69718840999997</v>
      </c>
      <c r="D96" s="36">
        <f>SUMIFS(СВЦЭМ!$D$33:$D$776,СВЦЭМ!$A$33:$A$776,$A96,СВЦЭМ!$B$33:$B$776,D$83)+'СЕТ СН'!$H$11+СВЦЭМ!$D$10+'СЕТ СН'!$H$6-'СЕТ СН'!$H$23</f>
        <v>998.17151117000003</v>
      </c>
      <c r="E96" s="36">
        <f>SUMIFS(СВЦЭМ!$D$33:$D$776,СВЦЭМ!$A$33:$A$776,$A96,СВЦЭМ!$B$33:$B$776,E$83)+'СЕТ СН'!$H$11+СВЦЭМ!$D$10+'СЕТ СН'!$H$6-'СЕТ СН'!$H$23</f>
        <v>1008.5443443</v>
      </c>
      <c r="F96" s="36">
        <f>SUMIFS(СВЦЭМ!$D$33:$D$776,СВЦЭМ!$A$33:$A$776,$A96,СВЦЭМ!$B$33:$B$776,F$83)+'СЕТ СН'!$H$11+СВЦЭМ!$D$10+'СЕТ СН'!$H$6-'СЕТ СН'!$H$23</f>
        <v>1015.00636558</v>
      </c>
      <c r="G96" s="36">
        <f>SUMIFS(СВЦЭМ!$D$33:$D$776,СВЦЭМ!$A$33:$A$776,$A96,СВЦЭМ!$B$33:$B$776,G$83)+'СЕТ СН'!$H$11+СВЦЭМ!$D$10+'СЕТ СН'!$H$6-'СЕТ СН'!$H$23</f>
        <v>1005.72867218</v>
      </c>
      <c r="H96" s="36">
        <f>SUMIFS(СВЦЭМ!$D$33:$D$776,СВЦЭМ!$A$33:$A$776,$A96,СВЦЭМ!$B$33:$B$776,H$83)+'СЕТ СН'!$H$11+СВЦЭМ!$D$10+'СЕТ СН'!$H$6-'СЕТ СН'!$H$23</f>
        <v>999.11846624999998</v>
      </c>
      <c r="I96" s="36">
        <f>SUMIFS(СВЦЭМ!$D$33:$D$776,СВЦЭМ!$A$33:$A$776,$A96,СВЦЭМ!$B$33:$B$776,I$83)+'СЕТ СН'!$H$11+СВЦЭМ!$D$10+'СЕТ СН'!$H$6-'СЕТ СН'!$H$23</f>
        <v>972.16850382000007</v>
      </c>
      <c r="J96" s="36">
        <f>SUMIFS(СВЦЭМ!$D$33:$D$776,СВЦЭМ!$A$33:$A$776,$A96,СВЦЭМ!$B$33:$B$776,J$83)+'СЕТ СН'!$H$11+СВЦЭМ!$D$10+'СЕТ СН'!$H$6-'СЕТ СН'!$H$23</f>
        <v>924.26973769000006</v>
      </c>
      <c r="K96" s="36">
        <f>SUMIFS(СВЦЭМ!$D$33:$D$776,СВЦЭМ!$A$33:$A$776,$A96,СВЦЭМ!$B$33:$B$776,K$83)+'СЕТ СН'!$H$11+СВЦЭМ!$D$10+'СЕТ СН'!$H$6-'СЕТ СН'!$H$23</f>
        <v>881.59497641999997</v>
      </c>
      <c r="L96" s="36">
        <f>SUMIFS(СВЦЭМ!$D$33:$D$776,СВЦЭМ!$A$33:$A$776,$A96,СВЦЭМ!$B$33:$B$776,L$83)+'СЕТ СН'!$H$11+СВЦЭМ!$D$10+'СЕТ СН'!$H$6-'СЕТ СН'!$H$23</f>
        <v>862.79621337000003</v>
      </c>
      <c r="M96" s="36">
        <f>SUMIFS(СВЦЭМ!$D$33:$D$776,СВЦЭМ!$A$33:$A$776,$A96,СВЦЭМ!$B$33:$B$776,M$83)+'СЕТ СН'!$H$11+СВЦЭМ!$D$10+'СЕТ СН'!$H$6-'СЕТ СН'!$H$23</f>
        <v>815.68155944</v>
      </c>
      <c r="N96" s="36">
        <f>SUMIFS(СВЦЭМ!$D$33:$D$776,СВЦЭМ!$A$33:$A$776,$A96,СВЦЭМ!$B$33:$B$776,N$83)+'СЕТ СН'!$H$11+СВЦЭМ!$D$10+'СЕТ СН'!$H$6-'СЕТ СН'!$H$23</f>
        <v>775.23654148000003</v>
      </c>
      <c r="O96" s="36">
        <f>SUMIFS(СВЦЭМ!$D$33:$D$776,СВЦЭМ!$A$33:$A$776,$A96,СВЦЭМ!$B$33:$B$776,O$83)+'СЕТ СН'!$H$11+СВЦЭМ!$D$10+'СЕТ СН'!$H$6-'СЕТ СН'!$H$23</f>
        <v>774.46965823000005</v>
      </c>
      <c r="P96" s="36">
        <f>SUMIFS(СВЦЭМ!$D$33:$D$776,СВЦЭМ!$A$33:$A$776,$A96,СВЦЭМ!$B$33:$B$776,P$83)+'СЕТ СН'!$H$11+СВЦЭМ!$D$10+'СЕТ СН'!$H$6-'СЕТ СН'!$H$23</f>
        <v>765.72656280000001</v>
      </c>
      <c r="Q96" s="36">
        <f>SUMIFS(СВЦЭМ!$D$33:$D$776,СВЦЭМ!$A$33:$A$776,$A96,СВЦЭМ!$B$33:$B$776,Q$83)+'СЕТ СН'!$H$11+СВЦЭМ!$D$10+'СЕТ СН'!$H$6-'СЕТ СН'!$H$23</f>
        <v>765.16792756999996</v>
      </c>
      <c r="R96" s="36">
        <f>SUMIFS(СВЦЭМ!$D$33:$D$776,СВЦЭМ!$A$33:$A$776,$A96,СВЦЭМ!$B$33:$B$776,R$83)+'СЕТ СН'!$H$11+СВЦЭМ!$D$10+'СЕТ СН'!$H$6-'СЕТ СН'!$H$23</f>
        <v>763.73143481</v>
      </c>
      <c r="S96" s="36">
        <f>SUMIFS(СВЦЭМ!$D$33:$D$776,СВЦЭМ!$A$33:$A$776,$A96,СВЦЭМ!$B$33:$B$776,S$83)+'СЕТ СН'!$H$11+СВЦЭМ!$D$10+'СЕТ СН'!$H$6-'СЕТ СН'!$H$23</f>
        <v>773.61533091000001</v>
      </c>
      <c r="T96" s="36">
        <f>SUMIFS(СВЦЭМ!$D$33:$D$776,СВЦЭМ!$A$33:$A$776,$A96,СВЦЭМ!$B$33:$B$776,T$83)+'СЕТ СН'!$H$11+СВЦЭМ!$D$10+'СЕТ СН'!$H$6-'СЕТ СН'!$H$23</f>
        <v>778.29644330999997</v>
      </c>
      <c r="U96" s="36">
        <f>SUMIFS(СВЦЭМ!$D$33:$D$776,СВЦЭМ!$A$33:$A$776,$A96,СВЦЭМ!$B$33:$B$776,U$83)+'СЕТ СН'!$H$11+СВЦЭМ!$D$10+'СЕТ СН'!$H$6-'СЕТ СН'!$H$23</f>
        <v>789.89474008000002</v>
      </c>
      <c r="V96" s="36">
        <f>SUMIFS(СВЦЭМ!$D$33:$D$776,СВЦЭМ!$A$33:$A$776,$A96,СВЦЭМ!$B$33:$B$776,V$83)+'СЕТ СН'!$H$11+СВЦЭМ!$D$10+'СЕТ СН'!$H$6-'СЕТ СН'!$H$23</f>
        <v>810.89126022000005</v>
      </c>
      <c r="W96" s="36">
        <f>SUMIFS(СВЦЭМ!$D$33:$D$776,СВЦЭМ!$A$33:$A$776,$A96,СВЦЭМ!$B$33:$B$776,W$83)+'СЕТ СН'!$H$11+СВЦЭМ!$D$10+'СЕТ СН'!$H$6-'СЕТ СН'!$H$23</f>
        <v>806.38680163000004</v>
      </c>
      <c r="X96" s="36">
        <f>SUMIFS(СВЦЭМ!$D$33:$D$776,СВЦЭМ!$A$33:$A$776,$A96,СВЦЭМ!$B$33:$B$776,X$83)+'СЕТ СН'!$H$11+СВЦЭМ!$D$10+'СЕТ СН'!$H$6-'СЕТ СН'!$H$23</f>
        <v>784.01280239000005</v>
      </c>
      <c r="Y96" s="36">
        <f>SUMIFS(СВЦЭМ!$D$33:$D$776,СВЦЭМ!$A$33:$A$776,$A96,СВЦЭМ!$B$33:$B$776,Y$83)+'СЕТ СН'!$H$11+СВЦЭМ!$D$10+'СЕТ СН'!$H$6-'СЕТ СН'!$H$23</f>
        <v>863.37737951999998</v>
      </c>
    </row>
    <row r="97" spans="1:25" ht="15.75" x14ac:dyDescent="0.2">
      <c r="A97" s="35">
        <f t="shared" si="2"/>
        <v>44088</v>
      </c>
      <c r="B97" s="36">
        <f>SUMIFS(СВЦЭМ!$D$33:$D$776,СВЦЭМ!$A$33:$A$776,$A97,СВЦЭМ!$B$33:$B$776,B$83)+'СЕТ СН'!$H$11+СВЦЭМ!$D$10+'СЕТ СН'!$H$6-'СЕТ СН'!$H$23</f>
        <v>957.94037048000007</v>
      </c>
      <c r="C97" s="36">
        <f>SUMIFS(СВЦЭМ!$D$33:$D$776,СВЦЭМ!$A$33:$A$776,$A97,СВЦЭМ!$B$33:$B$776,C$83)+'СЕТ СН'!$H$11+СВЦЭМ!$D$10+'СЕТ СН'!$H$6-'СЕТ СН'!$H$23</f>
        <v>997.22687252000003</v>
      </c>
      <c r="D97" s="36">
        <f>SUMIFS(СВЦЭМ!$D$33:$D$776,СВЦЭМ!$A$33:$A$776,$A97,СВЦЭМ!$B$33:$B$776,D$83)+'СЕТ СН'!$H$11+СВЦЭМ!$D$10+'СЕТ СН'!$H$6-'СЕТ СН'!$H$23</f>
        <v>1003.0427223</v>
      </c>
      <c r="E97" s="36">
        <f>SUMIFS(СВЦЭМ!$D$33:$D$776,СВЦЭМ!$A$33:$A$776,$A97,СВЦЭМ!$B$33:$B$776,E$83)+'СЕТ СН'!$H$11+СВЦЭМ!$D$10+'СЕТ СН'!$H$6-'СЕТ СН'!$H$23</f>
        <v>1001.59303099</v>
      </c>
      <c r="F97" s="36">
        <f>SUMIFS(СВЦЭМ!$D$33:$D$776,СВЦЭМ!$A$33:$A$776,$A97,СВЦЭМ!$B$33:$B$776,F$83)+'СЕТ СН'!$H$11+СВЦЭМ!$D$10+'СЕТ СН'!$H$6-'СЕТ СН'!$H$23</f>
        <v>1000.69608136</v>
      </c>
      <c r="G97" s="36">
        <f>SUMIFS(СВЦЭМ!$D$33:$D$776,СВЦЭМ!$A$33:$A$776,$A97,СВЦЭМ!$B$33:$B$776,G$83)+'СЕТ СН'!$H$11+СВЦЭМ!$D$10+'СЕТ СН'!$H$6-'СЕТ СН'!$H$23</f>
        <v>1004.38090848</v>
      </c>
      <c r="H97" s="36">
        <f>SUMIFS(СВЦЭМ!$D$33:$D$776,СВЦЭМ!$A$33:$A$776,$A97,СВЦЭМ!$B$33:$B$776,H$83)+'СЕТ СН'!$H$11+СВЦЭМ!$D$10+'СЕТ СН'!$H$6-'СЕТ СН'!$H$23</f>
        <v>1043.6670835700002</v>
      </c>
      <c r="I97" s="36">
        <f>SUMIFS(СВЦЭМ!$D$33:$D$776,СВЦЭМ!$A$33:$A$776,$A97,СВЦЭМ!$B$33:$B$776,I$83)+'СЕТ СН'!$H$11+СВЦЭМ!$D$10+'СЕТ СН'!$H$6-'СЕТ СН'!$H$23</f>
        <v>1024.1309917400001</v>
      </c>
      <c r="J97" s="36">
        <f>SUMIFS(СВЦЭМ!$D$33:$D$776,СВЦЭМ!$A$33:$A$776,$A97,СВЦЭМ!$B$33:$B$776,J$83)+'СЕТ СН'!$H$11+СВЦЭМ!$D$10+'СЕТ СН'!$H$6-'СЕТ СН'!$H$23</f>
        <v>981.76086070999997</v>
      </c>
      <c r="K97" s="36">
        <f>SUMIFS(СВЦЭМ!$D$33:$D$776,СВЦЭМ!$A$33:$A$776,$A97,СВЦЭМ!$B$33:$B$776,K$83)+'СЕТ СН'!$H$11+СВЦЭМ!$D$10+'СЕТ СН'!$H$6-'СЕТ СН'!$H$23</f>
        <v>953.91905584000006</v>
      </c>
      <c r="L97" s="36">
        <f>SUMIFS(СВЦЭМ!$D$33:$D$776,СВЦЭМ!$A$33:$A$776,$A97,СВЦЭМ!$B$33:$B$776,L$83)+'СЕТ СН'!$H$11+СВЦЭМ!$D$10+'СЕТ СН'!$H$6-'СЕТ СН'!$H$23</f>
        <v>941.83150231000002</v>
      </c>
      <c r="M97" s="36">
        <f>SUMIFS(СВЦЭМ!$D$33:$D$776,СВЦЭМ!$A$33:$A$776,$A97,СВЦЭМ!$B$33:$B$776,M$83)+'СЕТ СН'!$H$11+СВЦЭМ!$D$10+'СЕТ СН'!$H$6-'СЕТ СН'!$H$23</f>
        <v>883.97381225000004</v>
      </c>
      <c r="N97" s="36">
        <f>SUMIFS(СВЦЭМ!$D$33:$D$776,СВЦЭМ!$A$33:$A$776,$A97,СВЦЭМ!$B$33:$B$776,N$83)+'СЕТ СН'!$H$11+СВЦЭМ!$D$10+'СЕТ СН'!$H$6-'СЕТ СН'!$H$23</f>
        <v>838.00144382999997</v>
      </c>
      <c r="O97" s="36">
        <f>SUMIFS(СВЦЭМ!$D$33:$D$776,СВЦЭМ!$A$33:$A$776,$A97,СВЦЭМ!$B$33:$B$776,O$83)+'СЕТ СН'!$H$11+СВЦЭМ!$D$10+'СЕТ СН'!$H$6-'СЕТ СН'!$H$23</f>
        <v>834.05544166000004</v>
      </c>
      <c r="P97" s="36">
        <f>SUMIFS(СВЦЭМ!$D$33:$D$776,СВЦЭМ!$A$33:$A$776,$A97,СВЦЭМ!$B$33:$B$776,P$83)+'СЕТ СН'!$H$11+СВЦЭМ!$D$10+'СЕТ СН'!$H$6-'СЕТ СН'!$H$23</f>
        <v>837.07899155000007</v>
      </c>
      <c r="Q97" s="36">
        <f>SUMIFS(СВЦЭМ!$D$33:$D$776,СВЦЭМ!$A$33:$A$776,$A97,СВЦЭМ!$B$33:$B$776,Q$83)+'СЕТ СН'!$H$11+СВЦЭМ!$D$10+'СЕТ СН'!$H$6-'СЕТ СН'!$H$23</f>
        <v>840.34981786000003</v>
      </c>
      <c r="R97" s="36">
        <f>SUMIFS(СВЦЭМ!$D$33:$D$776,СВЦЭМ!$A$33:$A$776,$A97,СВЦЭМ!$B$33:$B$776,R$83)+'СЕТ СН'!$H$11+СВЦЭМ!$D$10+'СЕТ СН'!$H$6-'СЕТ СН'!$H$23</f>
        <v>824.78333753000004</v>
      </c>
      <c r="S97" s="36">
        <f>SUMIFS(СВЦЭМ!$D$33:$D$776,СВЦЭМ!$A$33:$A$776,$A97,СВЦЭМ!$B$33:$B$776,S$83)+'СЕТ СН'!$H$11+СВЦЭМ!$D$10+'СЕТ СН'!$H$6-'СЕТ СН'!$H$23</f>
        <v>828.19569581999997</v>
      </c>
      <c r="T97" s="36">
        <f>SUMIFS(СВЦЭМ!$D$33:$D$776,СВЦЭМ!$A$33:$A$776,$A97,СВЦЭМ!$B$33:$B$776,T$83)+'СЕТ СН'!$H$11+СВЦЭМ!$D$10+'СЕТ СН'!$H$6-'СЕТ СН'!$H$23</f>
        <v>825.86639063999996</v>
      </c>
      <c r="U97" s="36">
        <f>SUMIFS(СВЦЭМ!$D$33:$D$776,СВЦЭМ!$A$33:$A$776,$A97,СВЦЭМ!$B$33:$B$776,U$83)+'СЕТ СН'!$H$11+СВЦЭМ!$D$10+'СЕТ СН'!$H$6-'СЕТ СН'!$H$23</f>
        <v>806.76733584999999</v>
      </c>
      <c r="V97" s="36">
        <f>SUMIFS(СВЦЭМ!$D$33:$D$776,СВЦЭМ!$A$33:$A$776,$A97,СВЦЭМ!$B$33:$B$776,V$83)+'СЕТ СН'!$H$11+СВЦЭМ!$D$10+'СЕТ СН'!$H$6-'СЕТ СН'!$H$23</f>
        <v>801.69968732999996</v>
      </c>
      <c r="W97" s="36">
        <f>SUMIFS(СВЦЭМ!$D$33:$D$776,СВЦЭМ!$A$33:$A$776,$A97,СВЦЭМ!$B$33:$B$776,W$83)+'СЕТ СН'!$H$11+СВЦЭМ!$D$10+'СЕТ СН'!$H$6-'СЕТ СН'!$H$23</f>
        <v>812.22091537000006</v>
      </c>
      <c r="X97" s="36">
        <f>SUMIFS(СВЦЭМ!$D$33:$D$776,СВЦЭМ!$A$33:$A$776,$A97,СВЦЭМ!$B$33:$B$776,X$83)+'СЕТ СН'!$H$11+СВЦЭМ!$D$10+'СЕТ СН'!$H$6-'СЕТ СН'!$H$23</f>
        <v>835.79550216999996</v>
      </c>
      <c r="Y97" s="36">
        <f>SUMIFS(СВЦЭМ!$D$33:$D$776,СВЦЭМ!$A$33:$A$776,$A97,СВЦЭМ!$B$33:$B$776,Y$83)+'СЕТ СН'!$H$11+СВЦЭМ!$D$10+'СЕТ СН'!$H$6-'СЕТ СН'!$H$23</f>
        <v>943.96478526999999</v>
      </c>
    </row>
    <row r="98" spans="1:25" ht="15.75" x14ac:dyDescent="0.2">
      <c r="A98" s="35">
        <f t="shared" si="2"/>
        <v>44089</v>
      </c>
      <c r="B98" s="36">
        <f>SUMIFS(СВЦЭМ!$D$33:$D$776,СВЦЭМ!$A$33:$A$776,$A98,СВЦЭМ!$B$33:$B$776,B$83)+'СЕТ СН'!$H$11+СВЦЭМ!$D$10+'СЕТ СН'!$H$6-'СЕТ СН'!$H$23</f>
        <v>984.15431103000003</v>
      </c>
      <c r="C98" s="36">
        <f>SUMIFS(СВЦЭМ!$D$33:$D$776,СВЦЭМ!$A$33:$A$776,$A98,СВЦЭМ!$B$33:$B$776,C$83)+'СЕТ СН'!$H$11+СВЦЭМ!$D$10+'СЕТ СН'!$H$6-'СЕТ СН'!$H$23</f>
        <v>998.36151124000003</v>
      </c>
      <c r="D98" s="36">
        <f>SUMIFS(СВЦЭМ!$D$33:$D$776,СВЦЭМ!$A$33:$A$776,$A98,СВЦЭМ!$B$33:$B$776,D$83)+'СЕТ СН'!$H$11+СВЦЭМ!$D$10+'СЕТ СН'!$H$6-'СЕТ СН'!$H$23</f>
        <v>1023.87150407</v>
      </c>
      <c r="E98" s="36">
        <f>SUMIFS(СВЦЭМ!$D$33:$D$776,СВЦЭМ!$A$33:$A$776,$A98,СВЦЭМ!$B$33:$B$776,E$83)+'СЕТ СН'!$H$11+СВЦЭМ!$D$10+'СЕТ СН'!$H$6-'СЕТ СН'!$H$23</f>
        <v>1025.82052269</v>
      </c>
      <c r="F98" s="36">
        <f>SUMIFS(СВЦЭМ!$D$33:$D$776,СВЦЭМ!$A$33:$A$776,$A98,СВЦЭМ!$B$33:$B$776,F$83)+'СЕТ СН'!$H$11+СВЦЭМ!$D$10+'СЕТ СН'!$H$6-'СЕТ СН'!$H$23</f>
        <v>1024.9482503700001</v>
      </c>
      <c r="G98" s="36">
        <f>SUMIFS(СВЦЭМ!$D$33:$D$776,СВЦЭМ!$A$33:$A$776,$A98,СВЦЭМ!$B$33:$B$776,G$83)+'СЕТ СН'!$H$11+СВЦЭМ!$D$10+'СЕТ СН'!$H$6-'СЕТ СН'!$H$23</f>
        <v>1016.61358956</v>
      </c>
      <c r="H98" s="36">
        <f>SUMIFS(СВЦЭМ!$D$33:$D$776,СВЦЭМ!$A$33:$A$776,$A98,СВЦЭМ!$B$33:$B$776,H$83)+'СЕТ СН'!$H$11+СВЦЭМ!$D$10+'СЕТ СН'!$H$6-'СЕТ СН'!$H$23</f>
        <v>973.35805998000001</v>
      </c>
      <c r="I98" s="36">
        <f>SUMIFS(СВЦЭМ!$D$33:$D$776,СВЦЭМ!$A$33:$A$776,$A98,СВЦЭМ!$B$33:$B$776,I$83)+'СЕТ СН'!$H$11+СВЦЭМ!$D$10+'СЕТ СН'!$H$6-'СЕТ СН'!$H$23</f>
        <v>959.57331507000004</v>
      </c>
      <c r="J98" s="36">
        <f>SUMIFS(СВЦЭМ!$D$33:$D$776,СВЦЭМ!$A$33:$A$776,$A98,СВЦЭМ!$B$33:$B$776,J$83)+'СЕТ СН'!$H$11+СВЦЭМ!$D$10+'СЕТ СН'!$H$6-'СЕТ СН'!$H$23</f>
        <v>909.54082892999998</v>
      </c>
      <c r="K98" s="36">
        <f>SUMIFS(СВЦЭМ!$D$33:$D$776,СВЦЭМ!$A$33:$A$776,$A98,СВЦЭМ!$B$33:$B$776,K$83)+'СЕТ СН'!$H$11+СВЦЭМ!$D$10+'СЕТ СН'!$H$6-'СЕТ СН'!$H$23</f>
        <v>873.23748223000007</v>
      </c>
      <c r="L98" s="36">
        <f>SUMIFS(СВЦЭМ!$D$33:$D$776,СВЦЭМ!$A$33:$A$776,$A98,СВЦЭМ!$B$33:$B$776,L$83)+'СЕТ СН'!$H$11+СВЦЭМ!$D$10+'СЕТ СН'!$H$6-'СЕТ СН'!$H$23</f>
        <v>883.83171405000007</v>
      </c>
      <c r="M98" s="36">
        <f>SUMIFS(СВЦЭМ!$D$33:$D$776,СВЦЭМ!$A$33:$A$776,$A98,СВЦЭМ!$B$33:$B$776,M$83)+'СЕТ СН'!$H$11+СВЦЭМ!$D$10+'СЕТ СН'!$H$6-'СЕТ СН'!$H$23</f>
        <v>858.38889888000006</v>
      </c>
      <c r="N98" s="36">
        <f>SUMIFS(СВЦЭМ!$D$33:$D$776,СВЦЭМ!$A$33:$A$776,$A98,СВЦЭМ!$B$33:$B$776,N$83)+'СЕТ СН'!$H$11+СВЦЭМ!$D$10+'СЕТ СН'!$H$6-'СЕТ СН'!$H$23</f>
        <v>818.34907042999998</v>
      </c>
      <c r="O98" s="36">
        <f>SUMIFS(СВЦЭМ!$D$33:$D$776,СВЦЭМ!$A$33:$A$776,$A98,СВЦЭМ!$B$33:$B$776,O$83)+'СЕТ СН'!$H$11+СВЦЭМ!$D$10+'СЕТ СН'!$H$6-'СЕТ СН'!$H$23</f>
        <v>792.75418146000004</v>
      </c>
      <c r="P98" s="36">
        <f>SUMIFS(СВЦЭМ!$D$33:$D$776,СВЦЭМ!$A$33:$A$776,$A98,СВЦЭМ!$B$33:$B$776,P$83)+'СЕТ СН'!$H$11+СВЦЭМ!$D$10+'СЕТ СН'!$H$6-'СЕТ СН'!$H$23</f>
        <v>792.69712953999999</v>
      </c>
      <c r="Q98" s="36">
        <f>SUMIFS(СВЦЭМ!$D$33:$D$776,СВЦЭМ!$A$33:$A$776,$A98,СВЦЭМ!$B$33:$B$776,Q$83)+'СЕТ СН'!$H$11+СВЦЭМ!$D$10+'СЕТ СН'!$H$6-'СЕТ СН'!$H$23</f>
        <v>793.89017643</v>
      </c>
      <c r="R98" s="36">
        <f>SUMIFS(СВЦЭМ!$D$33:$D$776,СВЦЭМ!$A$33:$A$776,$A98,СВЦЭМ!$B$33:$B$776,R$83)+'СЕТ СН'!$H$11+СВЦЭМ!$D$10+'СЕТ СН'!$H$6-'СЕТ СН'!$H$23</f>
        <v>786.83554121999998</v>
      </c>
      <c r="S98" s="36">
        <f>SUMIFS(СВЦЭМ!$D$33:$D$776,СВЦЭМ!$A$33:$A$776,$A98,СВЦЭМ!$B$33:$B$776,S$83)+'СЕТ СН'!$H$11+СВЦЭМ!$D$10+'СЕТ СН'!$H$6-'СЕТ СН'!$H$23</f>
        <v>791.86986953999997</v>
      </c>
      <c r="T98" s="36">
        <f>SUMIFS(СВЦЭМ!$D$33:$D$776,СВЦЭМ!$A$33:$A$776,$A98,СВЦЭМ!$B$33:$B$776,T$83)+'СЕТ СН'!$H$11+СВЦЭМ!$D$10+'СЕТ СН'!$H$6-'СЕТ СН'!$H$23</f>
        <v>775.03655757000001</v>
      </c>
      <c r="U98" s="36">
        <f>SUMIFS(СВЦЭМ!$D$33:$D$776,СВЦЭМ!$A$33:$A$776,$A98,СВЦЭМ!$B$33:$B$776,U$83)+'СЕТ СН'!$H$11+СВЦЭМ!$D$10+'СЕТ СН'!$H$6-'СЕТ СН'!$H$23</f>
        <v>757.80486403000009</v>
      </c>
      <c r="V98" s="36">
        <f>SUMIFS(СВЦЭМ!$D$33:$D$776,СВЦЭМ!$A$33:$A$776,$A98,СВЦЭМ!$B$33:$B$776,V$83)+'СЕТ СН'!$H$11+СВЦЭМ!$D$10+'СЕТ СН'!$H$6-'СЕТ СН'!$H$23</f>
        <v>771.16658265000001</v>
      </c>
      <c r="W98" s="36">
        <f>SUMIFS(СВЦЭМ!$D$33:$D$776,СВЦЭМ!$A$33:$A$776,$A98,СВЦЭМ!$B$33:$B$776,W$83)+'СЕТ СН'!$H$11+СВЦЭМ!$D$10+'СЕТ СН'!$H$6-'СЕТ СН'!$H$23</f>
        <v>775.50334289</v>
      </c>
      <c r="X98" s="36">
        <f>SUMIFS(СВЦЭМ!$D$33:$D$776,СВЦЭМ!$A$33:$A$776,$A98,СВЦЭМ!$B$33:$B$776,X$83)+'СЕТ СН'!$H$11+СВЦЭМ!$D$10+'СЕТ СН'!$H$6-'СЕТ СН'!$H$23</f>
        <v>803.94034797000006</v>
      </c>
      <c r="Y98" s="36">
        <f>SUMIFS(СВЦЭМ!$D$33:$D$776,СВЦЭМ!$A$33:$A$776,$A98,СВЦЭМ!$B$33:$B$776,Y$83)+'СЕТ СН'!$H$11+СВЦЭМ!$D$10+'СЕТ СН'!$H$6-'СЕТ СН'!$H$23</f>
        <v>895.43719192000003</v>
      </c>
    </row>
    <row r="99" spans="1:25" ht="15.75" x14ac:dyDescent="0.2">
      <c r="A99" s="35">
        <f t="shared" si="2"/>
        <v>44090</v>
      </c>
      <c r="B99" s="36">
        <f>SUMIFS(СВЦЭМ!$D$33:$D$776,СВЦЭМ!$A$33:$A$776,$A99,СВЦЭМ!$B$33:$B$776,B$83)+'СЕТ СН'!$H$11+СВЦЭМ!$D$10+'СЕТ СН'!$H$6-'СЕТ СН'!$H$23</f>
        <v>968.42260227999998</v>
      </c>
      <c r="C99" s="36">
        <f>SUMIFS(СВЦЭМ!$D$33:$D$776,СВЦЭМ!$A$33:$A$776,$A99,СВЦЭМ!$B$33:$B$776,C$83)+'СЕТ СН'!$H$11+СВЦЭМ!$D$10+'СЕТ СН'!$H$6-'СЕТ СН'!$H$23</f>
        <v>996.43436370000006</v>
      </c>
      <c r="D99" s="36">
        <f>SUMIFS(СВЦЭМ!$D$33:$D$776,СВЦЭМ!$A$33:$A$776,$A99,СВЦЭМ!$B$33:$B$776,D$83)+'СЕТ СН'!$H$11+СВЦЭМ!$D$10+'СЕТ СН'!$H$6-'СЕТ СН'!$H$23</f>
        <v>1025.4058450800001</v>
      </c>
      <c r="E99" s="36">
        <f>SUMIFS(СВЦЭМ!$D$33:$D$776,СВЦЭМ!$A$33:$A$776,$A99,СВЦЭМ!$B$33:$B$776,E$83)+'СЕТ СН'!$H$11+СВЦЭМ!$D$10+'СЕТ СН'!$H$6-'СЕТ СН'!$H$23</f>
        <v>1035.59225259</v>
      </c>
      <c r="F99" s="36">
        <f>SUMIFS(СВЦЭМ!$D$33:$D$776,СВЦЭМ!$A$33:$A$776,$A99,СВЦЭМ!$B$33:$B$776,F$83)+'СЕТ СН'!$H$11+СВЦЭМ!$D$10+'СЕТ СН'!$H$6-'СЕТ СН'!$H$23</f>
        <v>1054.67018173</v>
      </c>
      <c r="G99" s="36">
        <f>SUMIFS(СВЦЭМ!$D$33:$D$776,СВЦЭМ!$A$33:$A$776,$A99,СВЦЭМ!$B$33:$B$776,G$83)+'СЕТ СН'!$H$11+СВЦЭМ!$D$10+'СЕТ СН'!$H$6-'СЕТ СН'!$H$23</f>
        <v>1043.19612362</v>
      </c>
      <c r="H99" s="36">
        <f>SUMIFS(СВЦЭМ!$D$33:$D$776,СВЦЭМ!$A$33:$A$776,$A99,СВЦЭМ!$B$33:$B$776,H$83)+'СЕТ СН'!$H$11+СВЦЭМ!$D$10+'СЕТ СН'!$H$6-'СЕТ СН'!$H$23</f>
        <v>982.42703503999996</v>
      </c>
      <c r="I99" s="36">
        <f>SUMIFS(СВЦЭМ!$D$33:$D$776,СВЦЭМ!$A$33:$A$776,$A99,СВЦЭМ!$B$33:$B$776,I$83)+'СЕТ СН'!$H$11+СВЦЭМ!$D$10+'СЕТ СН'!$H$6-'СЕТ СН'!$H$23</f>
        <v>921.27370530999997</v>
      </c>
      <c r="J99" s="36">
        <f>SUMIFS(СВЦЭМ!$D$33:$D$776,СВЦЭМ!$A$33:$A$776,$A99,СВЦЭМ!$B$33:$B$776,J$83)+'СЕТ СН'!$H$11+СВЦЭМ!$D$10+'СЕТ СН'!$H$6-'СЕТ СН'!$H$23</f>
        <v>887.64100815000006</v>
      </c>
      <c r="K99" s="36">
        <f>SUMIFS(СВЦЭМ!$D$33:$D$776,СВЦЭМ!$A$33:$A$776,$A99,СВЦЭМ!$B$33:$B$776,K$83)+'СЕТ СН'!$H$11+СВЦЭМ!$D$10+'СЕТ СН'!$H$6-'СЕТ СН'!$H$23</f>
        <v>886.93681733000005</v>
      </c>
      <c r="L99" s="36">
        <f>SUMIFS(СВЦЭМ!$D$33:$D$776,СВЦЭМ!$A$33:$A$776,$A99,СВЦЭМ!$B$33:$B$776,L$83)+'СЕТ СН'!$H$11+СВЦЭМ!$D$10+'СЕТ СН'!$H$6-'СЕТ СН'!$H$23</f>
        <v>871.22709626000005</v>
      </c>
      <c r="M99" s="36">
        <f>SUMIFS(СВЦЭМ!$D$33:$D$776,СВЦЭМ!$A$33:$A$776,$A99,СВЦЭМ!$B$33:$B$776,M$83)+'СЕТ СН'!$H$11+СВЦЭМ!$D$10+'СЕТ СН'!$H$6-'СЕТ СН'!$H$23</f>
        <v>834.99429803999999</v>
      </c>
      <c r="N99" s="36">
        <f>SUMIFS(СВЦЭМ!$D$33:$D$776,СВЦЭМ!$A$33:$A$776,$A99,СВЦЭМ!$B$33:$B$776,N$83)+'СЕТ СН'!$H$11+СВЦЭМ!$D$10+'СЕТ СН'!$H$6-'СЕТ СН'!$H$23</f>
        <v>787.91689904999998</v>
      </c>
      <c r="O99" s="36">
        <f>SUMIFS(СВЦЭМ!$D$33:$D$776,СВЦЭМ!$A$33:$A$776,$A99,СВЦЭМ!$B$33:$B$776,O$83)+'СЕТ СН'!$H$11+СВЦЭМ!$D$10+'СЕТ СН'!$H$6-'СЕТ СН'!$H$23</f>
        <v>773.05207017999999</v>
      </c>
      <c r="P99" s="36">
        <f>SUMIFS(СВЦЭМ!$D$33:$D$776,СВЦЭМ!$A$33:$A$776,$A99,СВЦЭМ!$B$33:$B$776,P$83)+'СЕТ СН'!$H$11+СВЦЭМ!$D$10+'СЕТ СН'!$H$6-'СЕТ СН'!$H$23</f>
        <v>775.03513017</v>
      </c>
      <c r="Q99" s="36">
        <f>SUMIFS(СВЦЭМ!$D$33:$D$776,СВЦЭМ!$A$33:$A$776,$A99,СВЦЭМ!$B$33:$B$776,Q$83)+'СЕТ СН'!$H$11+СВЦЭМ!$D$10+'СЕТ СН'!$H$6-'СЕТ СН'!$H$23</f>
        <v>772.49112250999997</v>
      </c>
      <c r="R99" s="36">
        <f>SUMIFS(СВЦЭМ!$D$33:$D$776,СВЦЭМ!$A$33:$A$776,$A99,СВЦЭМ!$B$33:$B$776,R$83)+'СЕТ СН'!$H$11+СВЦЭМ!$D$10+'СЕТ СН'!$H$6-'СЕТ СН'!$H$23</f>
        <v>769.63628437</v>
      </c>
      <c r="S99" s="36">
        <f>SUMIFS(СВЦЭМ!$D$33:$D$776,СВЦЭМ!$A$33:$A$776,$A99,СВЦЭМ!$B$33:$B$776,S$83)+'СЕТ СН'!$H$11+СВЦЭМ!$D$10+'СЕТ СН'!$H$6-'СЕТ СН'!$H$23</f>
        <v>769.28967845</v>
      </c>
      <c r="T99" s="36">
        <f>SUMIFS(СВЦЭМ!$D$33:$D$776,СВЦЭМ!$A$33:$A$776,$A99,СВЦЭМ!$B$33:$B$776,T$83)+'СЕТ СН'!$H$11+СВЦЭМ!$D$10+'СЕТ СН'!$H$6-'СЕТ СН'!$H$23</f>
        <v>762.93685113000004</v>
      </c>
      <c r="U99" s="36">
        <f>SUMIFS(СВЦЭМ!$D$33:$D$776,СВЦЭМ!$A$33:$A$776,$A99,СВЦЭМ!$B$33:$B$776,U$83)+'СЕТ СН'!$H$11+СВЦЭМ!$D$10+'СЕТ СН'!$H$6-'СЕТ СН'!$H$23</f>
        <v>762.42385386000001</v>
      </c>
      <c r="V99" s="36">
        <f>SUMIFS(СВЦЭМ!$D$33:$D$776,СВЦЭМ!$A$33:$A$776,$A99,СВЦЭМ!$B$33:$B$776,V$83)+'СЕТ СН'!$H$11+СВЦЭМ!$D$10+'СЕТ СН'!$H$6-'СЕТ СН'!$H$23</f>
        <v>766.93724502999999</v>
      </c>
      <c r="W99" s="36">
        <f>SUMIFS(СВЦЭМ!$D$33:$D$776,СВЦЭМ!$A$33:$A$776,$A99,СВЦЭМ!$B$33:$B$776,W$83)+'СЕТ СН'!$H$11+СВЦЭМ!$D$10+'СЕТ СН'!$H$6-'СЕТ СН'!$H$23</f>
        <v>757.51029325000002</v>
      </c>
      <c r="X99" s="36">
        <f>SUMIFS(СВЦЭМ!$D$33:$D$776,СВЦЭМ!$A$33:$A$776,$A99,СВЦЭМ!$B$33:$B$776,X$83)+'СЕТ СН'!$H$11+СВЦЭМ!$D$10+'СЕТ СН'!$H$6-'СЕТ СН'!$H$23</f>
        <v>789.07881021000003</v>
      </c>
      <c r="Y99" s="36">
        <f>SUMIFS(СВЦЭМ!$D$33:$D$776,СВЦЭМ!$A$33:$A$776,$A99,СВЦЭМ!$B$33:$B$776,Y$83)+'СЕТ СН'!$H$11+СВЦЭМ!$D$10+'СЕТ СН'!$H$6-'СЕТ СН'!$H$23</f>
        <v>875.98174367000001</v>
      </c>
    </row>
    <row r="100" spans="1:25" ht="15.75" x14ac:dyDescent="0.2">
      <c r="A100" s="35">
        <f t="shared" si="2"/>
        <v>44091</v>
      </c>
      <c r="B100" s="36">
        <f>SUMIFS(СВЦЭМ!$D$33:$D$776,СВЦЭМ!$A$33:$A$776,$A100,СВЦЭМ!$B$33:$B$776,B$83)+'СЕТ СН'!$H$11+СВЦЭМ!$D$10+'СЕТ СН'!$H$6-'СЕТ СН'!$H$23</f>
        <v>988.72032231000003</v>
      </c>
      <c r="C100" s="36">
        <f>SUMIFS(СВЦЭМ!$D$33:$D$776,СВЦЭМ!$A$33:$A$776,$A100,СВЦЭМ!$B$33:$B$776,C$83)+'СЕТ СН'!$H$11+СВЦЭМ!$D$10+'СЕТ СН'!$H$6-'СЕТ СН'!$H$23</f>
        <v>1021.28917882</v>
      </c>
      <c r="D100" s="36">
        <f>SUMIFS(СВЦЭМ!$D$33:$D$776,СВЦЭМ!$A$33:$A$776,$A100,СВЦЭМ!$B$33:$B$776,D$83)+'СЕТ СН'!$H$11+СВЦЭМ!$D$10+'СЕТ СН'!$H$6-'СЕТ СН'!$H$23</f>
        <v>1046.60727438</v>
      </c>
      <c r="E100" s="36">
        <f>SUMIFS(СВЦЭМ!$D$33:$D$776,СВЦЭМ!$A$33:$A$776,$A100,СВЦЭМ!$B$33:$B$776,E$83)+'СЕТ СН'!$H$11+СВЦЭМ!$D$10+'СЕТ СН'!$H$6-'СЕТ СН'!$H$23</f>
        <v>1056.2290265400002</v>
      </c>
      <c r="F100" s="36">
        <f>SUMIFS(СВЦЭМ!$D$33:$D$776,СВЦЭМ!$A$33:$A$776,$A100,СВЦЭМ!$B$33:$B$776,F$83)+'СЕТ СН'!$H$11+СВЦЭМ!$D$10+'СЕТ СН'!$H$6-'СЕТ СН'!$H$23</f>
        <v>1063.62575642</v>
      </c>
      <c r="G100" s="36">
        <f>SUMIFS(СВЦЭМ!$D$33:$D$776,СВЦЭМ!$A$33:$A$776,$A100,СВЦЭМ!$B$33:$B$776,G$83)+'СЕТ СН'!$H$11+СВЦЭМ!$D$10+'СЕТ СН'!$H$6-'СЕТ СН'!$H$23</f>
        <v>1046.60704274</v>
      </c>
      <c r="H100" s="36">
        <f>SUMIFS(СВЦЭМ!$D$33:$D$776,СВЦЭМ!$A$33:$A$776,$A100,СВЦЭМ!$B$33:$B$776,H$83)+'СЕТ СН'!$H$11+СВЦЭМ!$D$10+'СЕТ СН'!$H$6-'СЕТ СН'!$H$23</f>
        <v>988.62247364000007</v>
      </c>
      <c r="I100" s="36">
        <f>SUMIFS(СВЦЭМ!$D$33:$D$776,СВЦЭМ!$A$33:$A$776,$A100,СВЦЭМ!$B$33:$B$776,I$83)+'СЕТ СН'!$H$11+СВЦЭМ!$D$10+'СЕТ СН'!$H$6-'СЕТ СН'!$H$23</f>
        <v>923.77276476999998</v>
      </c>
      <c r="J100" s="36">
        <f>SUMIFS(СВЦЭМ!$D$33:$D$776,СВЦЭМ!$A$33:$A$776,$A100,СВЦЭМ!$B$33:$B$776,J$83)+'СЕТ СН'!$H$11+СВЦЭМ!$D$10+'СЕТ СН'!$H$6-'СЕТ СН'!$H$23</f>
        <v>883.21138555000005</v>
      </c>
      <c r="K100" s="36">
        <f>SUMIFS(СВЦЭМ!$D$33:$D$776,СВЦЭМ!$A$33:$A$776,$A100,СВЦЭМ!$B$33:$B$776,K$83)+'СЕТ СН'!$H$11+СВЦЭМ!$D$10+'СЕТ СН'!$H$6-'СЕТ СН'!$H$23</f>
        <v>856.50730837000003</v>
      </c>
      <c r="L100" s="36">
        <f>SUMIFS(СВЦЭМ!$D$33:$D$776,СВЦЭМ!$A$33:$A$776,$A100,СВЦЭМ!$B$33:$B$776,L$83)+'СЕТ СН'!$H$11+СВЦЭМ!$D$10+'СЕТ СН'!$H$6-'СЕТ СН'!$H$23</f>
        <v>868.65028284000005</v>
      </c>
      <c r="M100" s="36">
        <f>SUMIFS(СВЦЭМ!$D$33:$D$776,СВЦЭМ!$A$33:$A$776,$A100,СВЦЭМ!$B$33:$B$776,M$83)+'СЕТ СН'!$H$11+СВЦЭМ!$D$10+'СЕТ СН'!$H$6-'СЕТ СН'!$H$23</f>
        <v>828.61172537000004</v>
      </c>
      <c r="N100" s="36">
        <f>SUMIFS(СВЦЭМ!$D$33:$D$776,СВЦЭМ!$A$33:$A$776,$A100,СВЦЭМ!$B$33:$B$776,N$83)+'СЕТ СН'!$H$11+СВЦЭМ!$D$10+'СЕТ СН'!$H$6-'СЕТ СН'!$H$23</f>
        <v>782.04959704999999</v>
      </c>
      <c r="O100" s="36">
        <f>SUMIFS(СВЦЭМ!$D$33:$D$776,СВЦЭМ!$A$33:$A$776,$A100,СВЦЭМ!$B$33:$B$776,O$83)+'СЕТ СН'!$H$11+СВЦЭМ!$D$10+'СЕТ СН'!$H$6-'СЕТ СН'!$H$23</f>
        <v>762.04663834000007</v>
      </c>
      <c r="P100" s="36">
        <f>SUMIFS(СВЦЭМ!$D$33:$D$776,СВЦЭМ!$A$33:$A$776,$A100,СВЦЭМ!$B$33:$B$776,P$83)+'СЕТ СН'!$H$11+СВЦЭМ!$D$10+'СЕТ СН'!$H$6-'СЕТ СН'!$H$23</f>
        <v>763.09001115000001</v>
      </c>
      <c r="Q100" s="36">
        <f>SUMIFS(СВЦЭМ!$D$33:$D$776,СВЦЭМ!$A$33:$A$776,$A100,СВЦЭМ!$B$33:$B$776,Q$83)+'СЕТ СН'!$H$11+СВЦЭМ!$D$10+'СЕТ СН'!$H$6-'СЕТ СН'!$H$23</f>
        <v>767.22744869999997</v>
      </c>
      <c r="R100" s="36">
        <f>SUMIFS(СВЦЭМ!$D$33:$D$776,СВЦЭМ!$A$33:$A$776,$A100,СВЦЭМ!$B$33:$B$776,R$83)+'СЕТ СН'!$H$11+СВЦЭМ!$D$10+'СЕТ СН'!$H$6-'СЕТ СН'!$H$23</f>
        <v>769.39601598000002</v>
      </c>
      <c r="S100" s="36">
        <f>SUMIFS(СВЦЭМ!$D$33:$D$776,СВЦЭМ!$A$33:$A$776,$A100,СВЦЭМ!$B$33:$B$776,S$83)+'СЕТ СН'!$H$11+СВЦЭМ!$D$10+'СЕТ СН'!$H$6-'СЕТ СН'!$H$23</f>
        <v>761.13452493</v>
      </c>
      <c r="T100" s="36">
        <f>SUMIFS(СВЦЭМ!$D$33:$D$776,СВЦЭМ!$A$33:$A$776,$A100,СВЦЭМ!$B$33:$B$776,T$83)+'СЕТ СН'!$H$11+СВЦЭМ!$D$10+'СЕТ СН'!$H$6-'СЕТ СН'!$H$23</f>
        <v>752.08156729000007</v>
      </c>
      <c r="U100" s="36">
        <f>SUMIFS(СВЦЭМ!$D$33:$D$776,СВЦЭМ!$A$33:$A$776,$A100,СВЦЭМ!$B$33:$B$776,U$83)+'СЕТ СН'!$H$11+СВЦЭМ!$D$10+'СЕТ СН'!$H$6-'СЕТ СН'!$H$23</f>
        <v>748.39412009</v>
      </c>
      <c r="V100" s="36">
        <f>SUMIFS(СВЦЭМ!$D$33:$D$776,СВЦЭМ!$A$33:$A$776,$A100,СВЦЭМ!$B$33:$B$776,V$83)+'СЕТ СН'!$H$11+СВЦЭМ!$D$10+'СЕТ СН'!$H$6-'СЕТ СН'!$H$23</f>
        <v>760.96387750999997</v>
      </c>
      <c r="W100" s="36">
        <f>SUMIFS(СВЦЭМ!$D$33:$D$776,СВЦЭМ!$A$33:$A$776,$A100,СВЦЭМ!$B$33:$B$776,W$83)+'СЕТ СН'!$H$11+СВЦЭМ!$D$10+'СЕТ СН'!$H$6-'СЕТ СН'!$H$23</f>
        <v>746.71760770000003</v>
      </c>
      <c r="X100" s="36">
        <f>SUMIFS(СВЦЭМ!$D$33:$D$776,СВЦЭМ!$A$33:$A$776,$A100,СВЦЭМ!$B$33:$B$776,X$83)+'СЕТ СН'!$H$11+СВЦЭМ!$D$10+'СЕТ СН'!$H$6-'СЕТ СН'!$H$23</f>
        <v>791.11174370000003</v>
      </c>
      <c r="Y100" s="36">
        <f>SUMIFS(СВЦЭМ!$D$33:$D$776,СВЦЭМ!$A$33:$A$776,$A100,СВЦЭМ!$B$33:$B$776,Y$83)+'СЕТ СН'!$H$11+СВЦЭМ!$D$10+'СЕТ СН'!$H$6-'СЕТ СН'!$H$23</f>
        <v>876.89314451000007</v>
      </c>
    </row>
    <row r="101" spans="1:25" ht="15.75" x14ac:dyDescent="0.2">
      <c r="A101" s="35">
        <f t="shared" si="2"/>
        <v>44092</v>
      </c>
      <c r="B101" s="36">
        <f>SUMIFS(СВЦЭМ!$D$33:$D$776,СВЦЭМ!$A$33:$A$776,$A101,СВЦЭМ!$B$33:$B$776,B$83)+'СЕТ СН'!$H$11+СВЦЭМ!$D$10+'СЕТ СН'!$H$6-'СЕТ СН'!$H$23</f>
        <v>986.31496140000002</v>
      </c>
      <c r="C101" s="36">
        <f>SUMIFS(СВЦЭМ!$D$33:$D$776,СВЦЭМ!$A$33:$A$776,$A101,СВЦЭМ!$B$33:$B$776,C$83)+'СЕТ СН'!$H$11+СВЦЭМ!$D$10+'СЕТ СН'!$H$6-'СЕТ СН'!$H$23</f>
        <v>1033.24705496</v>
      </c>
      <c r="D101" s="36">
        <f>SUMIFS(СВЦЭМ!$D$33:$D$776,СВЦЭМ!$A$33:$A$776,$A101,СВЦЭМ!$B$33:$B$776,D$83)+'СЕТ СН'!$H$11+СВЦЭМ!$D$10+'СЕТ СН'!$H$6-'СЕТ СН'!$H$23</f>
        <v>1080.6453163400001</v>
      </c>
      <c r="E101" s="36">
        <f>SUMIFS(СВЦЭМ!$D$33:$D$776,СВЦЭМ!$A$33:$A$776,$A101,СВЦЭМ!$B$33:$B$776,E$83)+'СЕТ СН'!$H$11+СВЦЭМ!$D$10+'СЕТ СН'!$H$6-'СЕТ СН'!$H$23</f>
        <v>1116.49703318</v>
      </c>
      <c r="F101" s="36">
        <f>SUMIFS(СВЦЭМ!$D$33:$D$776,СВЦЭМ!$A$33:$A$776,$A101,СВЦЭМ!$B$33:$B$776,F$83)+'СЕТ СН'!$H$11+СВЦЭМ!$D$10+'СЕТ СН'!$H$6-'СЕТ СН'!$H$23</f>
        <v>1134.60988329</v>
      </c>
      <c r="G101" s="36">
        <f>SUMIFS(СВЦЭМ!$D$33:$D$776,СВЦЭМ!$A$33:$A$776,$A101,СВЦЭМ!$B$33:$B$776,G$83)+'СЕТ СН'!$H$11+СВЦЭМ!$D$10+'СЕТ СН'!$H$6-'СЕТ СН'!$H$23</f>
        <v>1103.66833045</v>
      </c>
      <c r="H101" s="36">
        <f>SUMIFS(СВЦЭМ!$D$33:$D$776,СВЦЭМ!$A$33:$A$776,$A101,СВЦЭМ!$B$33:$B$776,H$83)+'СЕТ СН'!$H$11+СВЦЭМ!$D$10+'СЕТ СН'!$H$6-'СЕТ СН'!$H$23</f>
        <v>1053.6752701300002</v>
      </c>
      <c r="I101" s="36">
        <f>SUMIFS(СВЦЭМ!$D$33:$D$776,СВЦЭМ!$A$33:$A$776,$A101,СВЦЭМ!$B$33:$B$776,I$83)+'СЕТ СН'!$H$11+СВЦЭМ!$D$10+'СЕТ СН'!$H$6-'СЕТ СН'!$H$23</f>
        <v>1007.77921179</v>
      </c>
      <c r="J101" s="36">
        <f>SUMIFS(СВЦЭМ!$D$33:$D$776,СВЦЭМ!$A$33:$A$776,$A101,СВЦЭМ!$B$33:$B$776,J$83)+'СЕТ СН'!$H$11+СВЦЭМ!$D$10+'СЕТ СН'!$H$6-'СЕТ СН'!$H$23</f>
        <v>974.60030548999998</v>
      </c>
      <c r="K101" s="36">
        <f>SUMIFS(СВЦЭМ!$D$33:$D$776,СВЦЭМ!$A$33:$A$776,$A101,СВЦЭМ!$B$33:$B$776,K$83)+'СЕТ СН'!$H$11+СВЦЭМ!$D$10+'СЕТ СН'!$H$6-'СЕТ СН'!$H$23</f>
        <v>945.62359096</v>
      </c>
      <c r="L101" s="36">
        <f>SUMIFS(СВЦЭМ!$D$33:$D$776,СВЦЭМ!$A$33:$A$776,$A101,СВЦЭМ!$B$33:$B$776,L$83)+'СЕТ СН'!$H$11+СВЦЭМ!$D$10+'СЕТ СН'!$H$6-'СЕТ СН'!$H$23</f>
        <v>948.63329397000007</v>
      </c>
      <c r="M101" s="36">
        <f>SUMIFS(СВЦЭМ!$D$33:$D$776,СВЦЭМ!$A$33:$A$776,$A101,СВЦЭМ!$B$33:$B$776,M$83)+'СЕТ СН'!$H$11+СВЦЭМ!$D$10+'СЕТ СН'!$H$6-'СЕТ СН'!$H$23</f>
        <v>898.5382621</v>
      </c>
      <c r="N101" s="36">
        <f>SUMIFS(СВЦЭМ!$D$33:$D$776,СВЦЭМ!$A$33:$A$776,$A101,СВЦЭМ!$B$33:$B$776,N$83)+'СЕТ СН'!$H$11+СВЦЭМ!$D$10+'СЕТ СН'!$H$6-'СЕТ СН'!$H$23</f>
        <v>843.93984281000007</v>
      </c>
      <c r="O101" s="36">
        <f>SUMIFS(СВЦЭМ!$D$33:$D$776,СВЦЭМ!$A$33:$A$776,$A101,СВЦЭМ!$B$33:$B$776,O$83)+'СЕТ СН'!$H$11+СВЦЭМ!$D$10+'СЕТ СН'!$H$6-'СЕТ СН'!$H$23</f>
        <v>809.96736309000005</v>
      </c>
      <c r="P101" s="36">
        <f>SUMIFS(СВЦЭМ!$D$33:$D$776,СВЦЭМ!$A$33:$A$776,$A101,СВЦЭМ!$B$33:$B$776,P$83)+'СЕТ СН'!$H$11+СВЦЭМ!$D$10+'СЕТ СН'!$H$6-'СЕТ СН'!$H$23</f>
        <v>845.51168631000007</v>
      </c>
      <c r="Q101" s="36">
        <f>SUMIFS(СВЦЭМ!$D$33:$D$776,СВЦЭМ!$A$33:$A$776,$A101,СВЦЭМ!$B$33:$B$776,Q$83)+'СЕТ СН'!$H$11+СВЦЭМ!$D$10+'СЕТ СН'!$H$6-'СЕТ СН'!$H$23</f>
        <v>840.42645343000004</v>
      </c>
      <c r="R101" s="36">
        <f>SUMIFS(СВЦЭМ!$D$33:$D$776,СВЦЭМ!$A$33:$A$776,$A101,СВЦЭМ!$B$33:$B$776,R$83)+'СЕТ СН'!$H$11+СВЦЭМ!$D$10+'СЕТ СН'!$H$6-'СЕТ СН'!$H$23</f>
        <v>817.47812136000005</v>
      </c>
      <c r="S101" s="36">
        <f>SUMIFS(СВЦЭМ!$D$33:$D$776,СВЦЭМ!$A$33:$A$776,$A101,СВЦЭМ!$B$33:$B$776,S$83)+'СЕТ СН'!$H$11+СВЦЭМ!$D$10+'СЕТ СН'!$H$6-'СЕТ СН'!$H$23</f>
        <v>810.52159287000006</v>
      </c>
      <c r="T101" s="36">
        <f>SUMIFS(СВЦЭМ!$D$33:$D$776,СВЦЭМ!$A$33:$A$776,$A101,СВЦЭМ!$B$33:$B$776,T$83)+'СЕТ СН'!$H$11+СВЦЭМ!$D$10+'СЕТ СН'!$H$6-'СЕТ СН'!$H$23</f>
        <v>802.15405967000004</v>
      </c>
      <c r="U101" s="36">
        <f>SUMIFS(СВЦЭМ!$D$33:$D$776,СВЦЭМ!$A$33:$A$776,$A101,СВЦЭМ!$B$33:$B$776,U$83)+'СЕТ СН'!$H$11+СВЦЭМ!$D$10+'СЕТ СН'!$H$6-'СЕТ СН'!$H$23</f>
        <v>786.68382579000001</v>
      </c>
      <c r="V101" s="36">
        <f>SUMIFS(СВЦЭМ!$D$33:$D$776,СВЦЭМ!$A$33:$A$776,$A101,СВЦЭМ!$B$33:$B$776,V$83)+'СЕТ СН'!$H$11+СВЦЭМ!$D$10+'СЕТ СН'!$H$6-'СЕТ СН'!$H$23</f>
        <v>789.76191614000004</v>
      </c>
      <c r="W101" s="36">
        <f>SUMIFS(СВЦЭМ!$D$33:$D$776,СВЦЭМ!$A$33:$A$776,$A101,СВЦЭМ!$B$33:$B$776,W$83)+'СЕТ СН'!$H$11+СВЦЭМ!$D$10+'СЕТ СН'!$H$6-'СЕТ СН'!$H$23</f>
        <v>788.89476221999996</v>
      </c>
      <c r="X101" s="36">
        <f>SUMIFS(СВЦЭМ!$D$33:$D$776,СВЦЭМ!$A$33:$A$776,$A101,СВЦЭМ!$B$33:$B$776,X$83)+'СЕТ СН'!$H$11+СВЦЭМ!$D$10+'СЕТ СН'!$H$6-'СЕТ СН'!$H$23</f>
        <v>832.13711624999996</v>
      </c>
      <c r="Y101" s="36">
        <f>SUMIFS(СВЦЭМ!$D$33:$D$776,СВЦЭМ!$A$33:$A$776,$A101,СВЦЭМ!$B$33:$B$776,Y$83)+'СЕТ СН'!$H$11+СВЦЭМ!$D$10+'СЕТ СН'!$H$6-'СЕТ СН'!$H$23</f>
        <v>916.26458411999999</v>
      </c>
    </row>
    <row r="102" spans="1:25" ht="15.75" x14ac:dyDescent="0.2">
      <c r="A102" s="35">
        <f t="shared" si="2"/>
        <v>44093</v>
      </c>
      <c r="B102" s="36">
        <f>SUMIFS(СВЦЭМ!$D$33:$D$776,СВЦЭМ!$A$33:$A$776,$A102,СВЦЭМ!$B$33:$B$776,B$83)+'СЕТ СН'!$H$11+СВЦЭМ!$D$10+'СЕТ СН'!$H$6-'СЕТ СН'!$H$23</f>
        <v>1008.73990429</v>
      </c>
      <c r="C102" s="36">
        <f>SUMIFS(СВЦЭМ!$D$33:$D$776,СВЦЭМ!$A$33:$A$776,$A102,СВЦЭМ!$B$33:$B$776,C$83)+'СЕТ СН'!$H$11+СВЦЭМ!$D$10+'СЕТ СН'!$H$6-'СЕТ СН'!$H$23</f>
        <v>1045.1621562100001</v>
      </c>
      <c r="D102" s="36">
        <f>SUMIFS(СВЦЭМ!$D$33:$D$776,СВЦЭМ!$A$33:$A$776,$A102,СВЦЭМ!$B$33:$B$776,D$83)+'СЕТ СН'!$H$11+СВЦЭМ!$D$10+'СЕТ СН'!$H$6-'СЕТ СН'!$H$23</f>
        <v>1068.85002016</v>
      </c>
      <c r="E102" s="36">
        <f>SUMIFS(СВЦЭМ!$D$33:$D$776,СВЦЭМ!$A$33:$A$776,$A102,СВЦЭМ!$B$33:$B$776,E$83)+'СЕТ СН'!$H$11+СВЦЭМ!$D$10+'СЕТ СН'!$H$6-'СЕТ СН'!$H$23</f>
        <v>1089.2283326300001</v>
      </c>
      <c r="F102" s="36">
        <f>SUMIFS(СВЦЭМ!$D$33:$D$776,СВЦЭМ!$A$33:$A$776,$A102,СВЦЭМ!$B$33:$B$776,F$83)+'СЕТ СН'!$H$11+СВЦЭМ!$D$10+'СЕТ СН'!$H$6-'СЕТ СН'!$H$23</f>
        <v>1093.04135451</v>
      </c>
      <c r="G102" s="36">
        <f>SUMIFS(СВЦЭМ!$D$33:$D$776,СВЦЭМ!$A$33:$A$776,$A102,СВЦЭМ!$B$33:$B$776,G$83)+'СЕТ СН'!$H$11+СВЦЭМ!$D$10+'СЕТ СН'!$H$6-'СЕТ СН'!$H$23</f>
        <v>1080.54878377</v>
      </c>
      <c r="H102" s="36">
        <f>SUMIFS(СВЦЭМ!$D$33:$D$776,СВЦЭМ!$A$33:$A$776,$A102,СВЦЭМ!$B$33:$B$776,H$83)+'СЕТ СН'!$H$11+СВЦЭМ!$D$10+'СЕТ СН'!$H$6-'СЕТ СН'!$H$23</f>
        <v>1050.64405248</v>
      </c>
      <c r="I102" s="36">
        <f>SUMIFS(СВЦЭМ!$D$33:$D$776,СВЦЭМ!$A$33:$A$776,$A102,СВЦЭМ!$B$33:$B$776,I$83)+'СЕТ СН'!$H$11+СВЦЭМ!$D$10+'СЕТ СН'!$H$6-'СЕТ СН'!$H$23</f>
        <v>1019.87198873</v>
      </c>
      <c r="J102" s="36">
        <f>SUMIFS(СВЦЭМ!$D$33:$D$776,СВЦЭМ!$A$33:$A$776,$A102,СВЦЭМ!$B$33:$B$776,J$83)+'СЕТ СН'!$H$11+СВЦЭМ!$D$10+'СЕТ СН'!$H$6-'СЕТ СН'!$H$23</f>
        <v>962.08679465</v>
      </c>
      <c r="K102" s="36">
        <f>SUMIFS(СВЦЭМ!$D$33:$D$776,СВЦЭМ!$A$33:$A$776,$A102,СВЦЭМ!$B$33:$B$776,K$83)+'СЕТ СН'!$H$11+СВЦЭМ!$D$10+'СЕТ СН'!$H$6-'СЕТ СН'!$H$23</f>
        <v>924.50427621000006</v>
      </c>
      <c r="L102" s="36">
        <f>SUMIFS(СВЦЭМ!$D$33:$D$776,СВЦЭМ!$A$33:$A$776,$A102,СВЦЭМ!$B$33:$B$776,L$83)+'СЕТ СН'!$H$11+СВЦЭМ!$D$10+'СЕТ СН'!$H$6-'СЕТ СН'!$H$23</f>
        <v>903.53551009</v>
      </c>
      <c r="M102" s="36">
        <f>SUMIFS(СВЦЭМ!$D$33:$D$776,СВЦЭМ!$A$33:$A$776,$A102,СВЦЭМ!$B$33:$B$776,M$83)+'СЕТ СН'!$H$11+СВЦЭМ!$D$10+'СЕТ СН'!$H$6-'СЕТ СН'!$H$23</f>
        <v>859.49193152999999</v>
      </c>
      <c r="N102" s="36">
        <f>SUMIFS(СВЦЭМ!$D$33:$D$776,СВЦЭМ!$A$33:$A$776,$A102,СВЦЭМ!$B$33:$B$776,N$83)+'СЕТ СН'!$H$11+СВЦЭМ!$D$10+'СЕТ СН'!$H$6-'СЕТ СН'!$H$23</f>
        <v>817.47865286000001</v>
      </c>
      <c r="O102" s="36">
        <f>SUMIFS(СВЦЭМ!$D$33:$D$776,СВЦЭМ!$A$33:$A$776,$A102,СВЦЭМ!$B$33:$B$776,O$83)+'СЕТ СН'!$H$11+СВЦЭМ!$D$10+'СЕТ СН'!$H$6-'СЕТ СН'!$H$23</f>
        <v>813.87533057999997</v>
      </c>
      <c r="P102" s="36">
        <f>SUMIFS(СВЦЭМ!$D$33:$D$776,СВЦЭМ!$A$33:$A$776,$A102,СВЦЭМ!$B$33:$B$776,P$83)+'СЕТ СН'!$H$11+СВЦЭМ!$D$10+'СЕТ СН'!$H$6-'СЕТ СН'!$H$23</f>
        <v>824.04324287999998</v>
      </c>
      <c r="Q102" s="36">
        <f>SUMIFS(СВЦЭМ!$D$33:$D$776,СВЦЭМ!$A$33:$A$776,$A102,СВЦЭМ!$B$33:$B$776,Q$83)+'СЕТ СН'!$H$11+СВЦЭМ!$D$10+'СЕТ СН'!$H$6-'СЕТ СН'!$H$23</f>
        <v>804.63476746000003</v>
      </c>
      <c r="R102" s="36">
        <f>SUMIFS(СВЦЭМ!$D$33:$D$776,СВЦЭМ!$A$33:$A$776,$A102,СВЦЭМ!$B$33:$B$776,R$83)+'СЕТ СН'!$H$11+СВЦЭМ!$D$10+'СЕТ СН'!$H$6-'СЕТ СН'!$H$23</f>
        <v>790.68836948000001</v>
      </c>
      <c r="S102" s="36">
        <f>SUMIFS(СВЦЭМ!$D$33:$D$776,СВЦЭМ!$A$33:$A$776,$A102,СВЦЭМ!$B$33:$B$776,S$83)+'СЕТ СН'!$H$11+СВЦЭМ!$D$10+'СЕТ СН'!$H$6-'СЕТ СН'!$H$23</f>
        <v>796.73796529000003</v>
      </c>
      <c r="T102" s="36">
        <f>SUMIFS(СВЦЭМ!$D$33:$D$776,СВЦЭМ!$A$33:$A$776,$A102,СВЦЭМ!$B$33:$B$776,T$83)+'СЕТ СН'!$H$11+СВЦЭМ!$D$10+'СЕТ СН'!$H$6-'СЕТ СН'!$H$23</f>
        <v>807.87748618000001</v>
      </c>
      <c r="U102" s="36">
        <f>SUMIFS(СВЦЭМ!$D$33:$D$776,СВЦЭМ!$A$33:$A$776,$A102,СВЦЭМ!$B$33:$B$776,U$83)+'СЕТ СН'!$H$11+СВЦЭМ!$D$10+'СЕТ СН'!$H$6-'СЕТ СН'!$H$23</f>
        <v>805.95676026000001</v>
      </c>
      <c r="V102" s="36">
        <f>SUMIFS(СВЦЭМ!$D$33:$D$776,СВЦЭМ!$A$33:$A$776,$A102,СВЦЭМ!$B$33:$B$776,V$83)+'СЕТ СН'!$H$11+СВЦЭМ!$D$10+'СЕТ СН'!$H$6-'СЕТ СН'!$H$23</f>
        <v>817.26663267000004</v>
      </c>
      <c r="W102" s="36">
        <f>SUMIFS(СВЦЭМ!$D$33:$D$776,СВЦЭМ!$A$33:$A$776,$A102,СВЦЭМ!$B$33:$B$776,W$83)+'СЕТ СН'!$H$11+СВЦЭМ!$D$10+'СЕТ СН'!$H$6-'СЕТ СН'!$H$23</f>
        <v>812.52101686000003</v>
      </c>
      <c r="X102" s="36">
        <f>SUMIFS(СВЦЭМ!$D$33:$D$776,СВЦЭМ!$A$33:$A$776,$A102,СВЦЭМ!$B$33:$B$776,X$83)+'СЕТ СН'!$H$11+СВЦЭМ!$D$10+'СЕТ СН'!$H$6-'СЕТ СН'!$H$23</f>
        <v>837.35587724000004</v>
      </c>
      <c r="Y102" s="36">
        <f>SUMIFS(СВЦЭМ!$D$33:$D$776,СВЦЭМ!$A$33:$A$776,$A102,СВЦЭМ!$B$33:$B$776,Y$83)+'СЕТ СН'!$H$11+СВЦЭМ!$D$10+'СЕТ СН'!$H$6-'СЕТ СН'!$H$23</f>
        <v>889.09552743000006</v>
      </c>
    </row>
    <row r="103" spans="1:25" ht="15.75" x14ac:dyDescent="0.2">
      <c r="A103" s="35">
        <f t="shared" si="2"/>
        <v>44094</v>
      </c>
      <c r="B103" s="36">
        <f>SUMIFS(СВЦЭМ!$D$33:$D$776,СВЦЭМ!$A$33:$A$776,$A103,СВЦЭМ!$B$33:$B$776,B$83)+'СЕТ СН'!$H$11+СВЦЭМ!$D$10+'СЕТ СН'!$H$6-'СЕТ СН'!$H$23</f>
        <v>939.2511422</v>
      </c>
      <c r="C103" s="36">
        <f>SUMIFS(СВЦЭМ!$D$33:$D$776,СВЦЭМ!$A$33:$A$776,$A103,СВЦЭМ!$B$33:$B$776,C$83)+'СЕТ СН'!$H$11+СВЦЭМ!$D$10+'СЕТ СН'!$H$6-'СЕТ СН'!$H$23</f>
        <v>972.01697023999998</v>
      </c>
      <c r="D103" s="36">
        <f>SUMIFS(СВЦЭМ!$D$33:$D$776,СВЦЭМ!$A$33:$A$776,$A103,СВЦЭМ!$B$33:$B$776,D$83)+'СЕТ СН'!$H$11+СВЦЭМ!$D$10+'СЕТ СН'!$H$6-'СЕТ СН'!$H$23</f>
        <v>1006.40457101</v>
      </c>
      <c r="E103" s="36">
        <f>SUMIFS(СВЦЭМ!$D$33:$D$776,СВЦЭМ!$A$33:$A$776,$A103,СВЦЭМ!$B$33:$B$776,E$83)+'СЕТ СН'!$H$11+СВЦЭМ!$D$10+'СЕТ СН'!$H$6-'СЕТ СН'!$H$23</f>
        <v>1036.8011433900001</v>
      </c>
      <c r="F103" s="36">
        <f>SUMIFS(СВЦЭМ!$D$33:$D$776,СВЦЭМ!$A$33:$A$776,$A103,СВЦЭМ!$B$33:$B$776,F$83)+'СЕТ СН'!$H$11+СВЦЭМ!$D$10+'СЕТ СН'!$H$6-'СЕТ СН'!$H$23</f>
        <v>1044.3270856000001</v>
      </c>
      <c r="G103" s="36">
        <f>SUMIFS(СВЦЭМ!$D$33:$D$776,СВЦЭМ!$A$33:$A$776,$A103,СВЦЭМ!$B$33:$B$776,G$83)+'СЕТ СН'!$H$11+СВЦЭМ!$D$10+'СЕТ СН'!$H$6-'СЕТ СН'!$H$23</f>
        <v>1032.90332229</v>
      </c>
      <c r="H103" s="36">
        <f>SUMIFS(СВЦЭМ!$D$33:$D$776,СВЦЭМ!$A$33:$A$776,$A103,СВЦЭМ!$B$33:$B$776,H$83)+'СЕТ СН'!$H$11+СВЦЭМ!$D$10+'СЕТ СН'!$H$6-'СЕТ СН'!$H$23</f>
        <v>1013.6663109</v>
      </c>
      <c r="I103" s="36">
        <f>SUMIFS(СВЦЭМ!$D$33:$D$776,СВЦЭМ!$A$33:$A$776,$A103,СВЦЭМ!$B$33:$B$776,I$83)+'СЕТ СН'!$H$11+СВЦЭМ!$D$10+'СЕТ СН'!$H$6-'СЕТ СН'!$H$23</f>
        <v>968.01775277000002</v>
      </c>
      <c r="J103" s="36">
        <f>SUMIFS(СВЦЭМ!$D$33:$D$776,СВЦЭМ!$A$33:$A$776,$A103,СВЦЭМ!$B$33:$B$776,J$83)+'СЕТ СН'!$H$11+СВЦЭМ!$D$10+'СЕТ СН'!$H$6-'СЕТ СН'!$H$23</f>
        <v>922.82592069999998</v>
      </c>
      <c r="K103" s="36">
        <f>SUMIFS(СВЦЭМ!$D$33:$D$776,СВЦЭМ!$A$33:$A$776,$A103,СВЦЭМ!$B$33:$B$776,K$83)+'СЕТ СН'!$H$11+СВЦЭМ!$D$10+'СЕТ СН'!$H$6-'СЕТ СН'!$H$23</f>
        <v>908.14915907</v>
      </c>
      <c r="L103" s="36">
        <f>SUMIFS(СВЦЭМ!$D$33:$D$776,СВЦЭМ!$A$33:$A$776,$A103,СВЦЭМ!$B$33:$B$776,L$83)+'СЕТ СН'!$H$11+СВЦЭМ!$D$10+'СЕТ СН'!$H$6-'СЕТ СН'!$H$23</f>
        <v>905.33382832999996</v>
      </c>
      <c r="M103" s="36">
        <f>SUMIFS(СВЦЭМ!$D$33:$D$776,СВЦЭМ!$A$33:$A$776,$A103,СВЦЭМ!$B$33:$B$776,M$83)+'СЕТ СН'!$H$11+СВЦЭМ!$D$10+'СЕТ СН'!$H$6-'СЕТ СН'!$H$23</f>
        <v>872.61619593</v>
      </c>
      <c r="N103" s="36">
        <f>SUMIFS(СВЦЭМ!$D$33:$D$776,СВЦЭМ!$A$33:$A$776,$A103,СВЦЭМ!$B$33:$B$776,N$83)+'СЕТ СН'!$H$11+СВЦЭМ!$D$10+'СЕТ СН'!$H$6-'СЕТ СН'!$H$23</f>
        <v>843.33120589999999</v>
      </c>
      <c r="O103" s="36">
        <f>SUMIFS(СВЦЭМ!$D$33:$D$776,СВЦЭМ!$A$33:$A$776,$A103,СВЦЭМ!$B$33:$B$776,O$83)+'СЕТ СН'!$H$11+СВЦЭМ!$D$10+'СЕТ СН'!$H$6-'СЕТ СН'!$H$23</f>
        <v>847.41187192999996</v>
      </c>
      <c r="P103" s="36">
        <f>SUMIFS(СВЦЭМ!$D$33:$D$776,СВЦЭМ!$A$33:$A$776,$A103,СВЦЭМ!$B$33:$B$776,P$83)+'СЕТ СН'!$H$11+СВЦЭМ!$D$10+'СЕТ СН'!$H$6-'СЕТ СН'!$H$23</f>
        <v>840.32616345999998</v>
      </c>
      <c r="Q103" s="36">
        <f>SUMIFS(СВЦЭМ!$D$33:$D$776,СВЦЭМ!$A$33:$A$776,$A103,СВЦЭМ!$B$33:$B$776,Q$83)+'СЕТ СН'!$H$11+СВЦЭМ!$D$10+'СЕТ СН'!$H$6-'СЕТ СН'!$H$23</f>
        <v>841.32928502000004</v>
      </c>
      <c r="R103" s="36">
        <f>SUMIFS(СВЦЭМ!$D$33:$D$776,СВЦЭМ!$A$33:$A$776,$A103,СВЦЭМ!$B$33:$B$776,R$83)+'СЕТ СН'!$H$11+СВЦЭМ!$D$10+'СЕТ СН'!$H$6-'СЕТ СН'!$H$23</f>
        <v>839.50876983000001</v>
      </c>
      <c r="S103" s="36">
        <f>SUMIFS(СВЦЭМ!$D$33:$D$776,СВЦЭМ!$A$33:$A$776,$A103,СВЦЭМ!$B$33:$B$776,S$83)+'СЕТ СН'!$H$11+СВЦЭМ!$D$10+'СЕТ СН'!$H$6-'СЕТ СН'!$H$23</f>
        <v>851.28635771000006</v>
      </c>
      <c r="T103" s="36">
        <f>SUMIFS(СВЦЭМ!$D$33:$D$776,СВЦЭМ!$A$33:$A$776,$A103,СВЦЭМ!$B$33:$B$776,T$83)+'СЕТ СН'!$H$11+СВЦЭМ!$D$10+'СЕТ СН'!$H$6-'СЕТ СН'!$H$23</f>
        <v>866.45346481000001</v>
      </c>
      <c r="U103" s="36">
        <f>SUMIFS(СВЦЭМ!$D$33:$D$776,СВЦЭМ!$A$33:$A$776,$A103,СВЦЭМ!$B$33:$B$776,U$83)+'СЕТ СН'!$H$11+СВЦЭМ!$D$10+'СЕТ СН'!$H$6-'СЕТ СН'!$H$23</f>
        <v>883.05750295999997</v>
      </c>
      <c r="V103" s="36">
        <f>SUMIFS(СВЦЭМ!$D$33:$D$776,СВЦЭМ!$A$33:$A$776,$A103,СВЦЭМ!$B$33:$B$776,V$83)+'СЕТ СН'!$H$11+СВЦЭМ!$D$10+'СЕТ СН'!$H$6-'СЕТ СН'!$H$23</f>
        <v>896.30756646999998</v>
      </c>
      <c r="W103" s="36">
        <f>SUMIFS(СВЦЭМ!$D$33:$D$776,СВЦЭМ!$A$33:$A$776,$A103,СВЦЭМ!$B$33:$B$776,W$83)+'СЕТ СН'!$H$11+СВЦЭМ!$D$10+'СЕТ СН'!$H$6-'СЕТ СН'!$H$23</f>
        <v>884.13013546000002</v>
      </c>
      <c r="X103" s="36">
        <f>SUMIFS(СВЦЭМ!$D$33:$D$776,СВЦЭМ!$A$33:$A$776,$A103,СВЦЭМ!$B$33:$B$776,X$83)+'СЕТ СН'!$H$11+СВЦЭМ!$D$10+'СЕТ СН'!$H$6-'СЕТ СН'!$H$23</f>
        <v>859.14889558000004</v>
      </c>
      <c r="Y103" s="36">
        <f>SUMIFS(СВЦЭМ!$D$33:$D$776,СВЦЭМ!$A$33:$A$776,$A103,СВЦЭМ!$B$33:$B$776,Y$83)+'СЕТ СН'!$H$11+СВЦЭМ!$D$10+'СЕТ СН'!$H$6-'СЕТ СН'!$H$23</f>
        <v>934.28154824000001</v>
      </c>
    </row>
    <row r="104" spans="1:25" ht="15.75" x14ac:dyDescent="0.2">
      <c r="A104" s="35">
        <f t="shared" si="2"/>
        <v>44095</v>
      </c>
      <c r="B104" s="36">
        <f>SUMIFS(СВЦЭМ!$D$33:$D$776,СВЦЭМ!$A$33:$A$776,$A104,СВЦЭМ!$B$33:$B$776,B$83)+'СЕТ СН'!$H$11+СВЦЭМ!$D$10+'СЕТ СН'!$H$6-'СЕТ СН'!$H$23</f>
        <v>964.67198955000003</v>
      </c>
      <c r="C104" s="36">
        <f>SUMIFS(СВЦЭМ!$D$33:$D$776,СВЦЭМ!$A$33:$A$776,$A104,СВЦЭМ!$B$33:$B$776,C$83)+'СЕТ СН'!$H$11+СВЦЭМ!$D$10+'СЕТ СН'!$H$6-'СЕТ СН'!$H$23</f>
        <v>973.31044729999996</v>
      </c>
      <c r="D104" s="36">
        <f>SUMIFS(СВЦЭМ!$D$33:$D$776,СВЦЭМ!$A$33:$A$776,$A104,СВЦЭМ!$B$33:$B$776,D$83)+'СЕТ СН'!$H$11+СВЦЭМ!$D$10+'СЕТ СН'!$H$6-'СЕТ СН'!$H$23</f>
        <v>981.28736761000005</v>
      </c>
      <c r="E104" s="36">
        <f>SUMIFS(СВЦЭМ!$D$33:$D$776,СВЦЭМ!$A$33:$A$776,$A104,СВЦЭМ!$B$33:$B$776,E$83)+'СЕТ СН'!$H$11+СВЦЭМ!$D$10+'СЕТ СН'!$H$6-'СЕТ СН'!$H$23</f>
        <v>1001.64308069</v>
      </c>
      <c r="F104" s="36">
        <f>SUMIFS(СВЦЭМ!$D$33:$D$776,СВЦЭМ!$A$33:$A$776,$A104,СВЦЭМ!$B$33:$B$776,F$83)+'СЕТ СН'!$H$11+СВЦЭМ!$D$10+'СЕТ СН'!$H$6-'СЕТ СН'!$H$23</f>
        <v>1001.7237096700001</v>
      </c>
      <c r="G104" s="36">
        <f>SUMIFS(СВЦЭМ!$D$33:$D$776,СВЦЭМ!$A$33:$A$776,$A104,СВЦЭМ!$B$33:$B$776,G$83)+'СЕТ СН'!$H$11+СВЦЭМ!$D$10+'СЕТ СН'!$H$6-'СЕТ СН'!$H$23</f>
        <v>987.60171563000006</v>
      </c>
      <c r="H104" s="36">
        <f>SUMIFS(СВЦЭМ!$D$33:$D$776,СВЦЭМ!$A$33:$A$776,$A104,СВЦЭМ!$B$33:$B$776,H$83)+'СЕТ СН'!$H$11+СВЦЭМ!$D$10+'СЕТ СН'!$H$6-'СЕТ СН'!$H$23</f>
        <v>943.37563899999998</v>
      </c>
      <c r="I104" s="36">
        <f>SUMIFS(СВЦЭМ!$D$33:$D$776,СВЦЭМ!$A$33:$A$776,$A104,СВЦЭМ!$B$33:$B$776,I$83)+'СЕТ СН'!$H$11+СВЦЭМ!$D$10+'СЕТ СН'!$H$6-'СЕТ СН'!$H$23</f>
        <v>892.32642161000001</v>
      </c>
      <c r="J104" s="36">
        <f>SUMIFS(СВЦЭМ!$D$33:$D$776,СВЦЭМ!$A$33:$A$776,$A104,СВЦЭМ!$B$33:$B$776,J$83)+'СЕТ СН'!$H$11+СВЦЭМ!$D$10+'СЕТ СН'!$H$6-'СЕТ СН'!$H$23</f>
        <v>854.86728844000004</v>
      </c>
      <c r="K104" s="36">
        <f>SUMIFS(СВЦЭМ!$D$33:$D$776,СВЦЭМ!$A$33:$A$776,$A104,СВЦЭМ!$B$33:$B$776,K$83)+'СЕТ СН'!$H$11+СВЦЭМ!$D$10+'СЕТ СН'!$H$6-'СЕТ СН'!$H$23</f>
        <v>840.40000327000007</v>
      </c>
      <c r="L104" s="36">
        <f>SUMIFS(СВЦЭМ!$D$33:$D$776,СВЦЭМ!$A$33:$A$776,$A104,СВЦЭМ!$B$33:$B$776,L$83)+'СЕТ СН'!$H$11+СВЦЭМ!$D$10+'СЕТ СН'!$H$6-'СЕТ СН'!$H$23</f>
        <v>856.48924331000001</v>
      </c>
      <c r="M104" s="36">
        <f>SUMIFS(СВЦЭМ!$D$33:$D$776,СВЦЭМ!$A$33:$A$776,$A104,СВЦЭМ!$B$33:$B$776,M$83)+'СЕТ СН'!$H$11+СВЦЭМ!$D$10+'СЕТ СН'!$H$6-'СЕТ СН'!$H$23</f>
        <v>825.64040182999997</v>
      </c>
      <c r="N104" s="36">
        <f>SUMIFS(СВЦЭМ!$D$33:$D$776,СВЦЭМ!$A$33:$A$776,$A104,СВЦЭМ!$B$33:$B$776,N$83)+'СЕТ СН'!$H$11+СВЦЭМ!$D$10+'СЕТ СН'!$H$6-'СЕТ СН'!$H$23</f>
        <v>783.10013058000004</v>
      </c>
      <c r="O104" s="36">
        <f>SUMIFS(СВЦЭМ!$D$33:$D$776,СВЦЭМ!$A$33:$A$776,$A104,СВЦЭМ!$B$33:$B$776,O$83)+'СЕТ СН'!$H$11+СВЦЭМ!$D$10+'СЕТ СН'!$H$6-'СЕТ СН'!$H$23</f>
        <v>784.05425085000002</v>
      </c>
      <c r="P104" s="36">
        <f>SUMIFS(СВЦЭМ!$D$33:$D$776,СВЦЭМ!$A$33:$A$776,$A104,СВЦЭМ!$B$33:$B$776,P$83)+'СЕТ СН'!$H$11+СВЦЭМ!$D$10+'СЕТ СН'!$H$6-'СЕТ СН'!$H$23</f>
        <v>778.77095363000001</v>
      </c>
      <c r="Q104" s="36">
        <f>SUMIFS(СВЦЭМ!$D$33:$D$776,СВЦЭМ!$A$33:$A$776,$A104,СВЦЭМ!$B$33:$B$776,Q$83)+'СЕТ СН'!$H$11+СВЦЭМ!$D$10+'СЕТ СН'!$H$6-'СЕТ СН'!$H$23</f>
        <v>776.53138541999999</v>
      </c>
      <c r="R104" s="36">
        <f>SUMIFS(СВЦЭМ!$D$33:$D$776,СВЦЭМ!$A$33:$A$776,$A104,СВЦЭМ!$B$33:$B$776,R$83)+'СЕТ СН'!$H$11+СВЦЭМ!$D$10+'СЕТ СН'!$H$6-'СЕТ СН'!$H$23</f>
        <v>774.93701892000001</v>
      </c>
      <c r="S104" s="36">
        <f>SUMIFS(СВЦЭМ!$D$33:$D$776,СВЦЭМ!$A$33:$A$776,$A104,СВЦЭМ!$B$33:$B$776,S$83)+'СЕТ СН'!$H$11+СВЦЭМ!$D$10+'СЕТ СН'!$H$6-'СЕТ СН'!$H$23</f>
        <v>784.21553286000005</v>
      </c>
      <c r="T104" s="36">
        <f>SUMIFS(СВЦЭМ!$D$33:$D$776,СВЦЭМ!$A$33:$A$776,$A104,СВЦЭМ!$B$33:$B$776,T$83)+'СЕТ СН'!$H$11+СВЦЭМ!$D$10+'СЕТ СН'!$H$6-'СЕТ СН'!$H$23</f>
        <v>809.67452823999997</v>
      </c>
      <c r="U104" s="36">
        <f>SUMIFS(СВЦЭМ!$D$33:$D$776,СВЦЭМ!$A$33:$A$776,$A104,СВЦЭМ!$B$33:$B$776,U$83)+'СЕТ СН'!$H$11+СВЦЭМ!$D$10+'СЕТ СН'!$H$6-'СЕТ СН'!$H$23</f>
        <v>823.63132037000003</v>
      </c>
      <c r="V104" s="36">
        <f>SUMIFS(СВЦЭМ!$D$33:$D$776,СВЦЭМ!$A$33:$A$776,$A104,СВЦЭМ!$B$33:$B$776,V$83)+'СЕТ СН'!$H$11+СВЦЭМ!$D$10+'СЕТ СН'!$H$6-'СЕТ СН'!$H$23</f>
        <v>832.18457463000004</v>
      </c>
      <c r="W104" s="36">
        <f>SUMIFS(СВЦЭМ!$D$33:$D$776,СВЦЭМ!$A$33:$A$776,$A104,СВЦЭМ!$B$33:$B$776,W$83)+'СЕТ СН'!$H$11+СВЦЭМ!$D$10+'СЕТ СН'!$H$6-'СЕТ СН'!$H$23</f>
        <v>810.98911523000004</v>
      </c>
      <c r="X104" s="36">
        <f>SUMIFS(СВЦЭМ!$D$33:$D$776,СВЦЭМ!$A$33:$A$776,$A104,СВЦЭМ!$B$33:$B$776,X$83)+'СЕТ СН'!$H$11+СВЦЭМ!$D$10+'СЕТ СН'!$H$6-'СЕТ СН'!$H$23</f>
        <v>787.44498693000003</v>
      </c>
      <c r="Y104" s="36">
        <f>SUMIFS(СВЦЭМ!$D$33:$D$776,СВЦЭМ!$A$33:$A$776,$A104,СВЦЭМ!$B$33:$B$776,Y$83)+'СЕТ СН'!$H$11+СВЦЭМ!$D$10+'СЕТ СН'!$H$6-'СЕТ СН'!$H$23</f>
        <v>875.93761957000004</v>
      </c>
    </row>
    <row r="105" spans="1:25" ht="15.75" x14ac:dyDescent="0.2">
      <c r="A105" s="35">
        <f t="shared" si="2"/>
        <v>44096</v>
      </c>
      <c r="B105" s="36">
        <f>SUMIFS(СВЦЭМ!$D$33:$D$776,СВЦЭМ!$A$33:$A$776,$A105,СВЦЭМ!$B$33:$B$776,B$83)+'СЕТ СН'!$H$11+СВЦЭМ!$D$10+'СЕТ СН'!$H$6-'СЕТ СН'!$H$23</f>
        <v>969.65729948000001</v>
      </c>
      <c r="C105" s="36">
        <f>SUMIFS(СВЦЭМ!$D$33:$D$776,СВЦЭМ!$A$33:$A$776,$A105,СВЦЭМ!$B$33:$B$776,C$83)+'СЕТ СН'!$H$11+СВЦЭМ!$D$10+'СЕТ СН'!$H$6-'СЕТ СН'!$H$23</f>
        <v>1008.71389804</v>
      </c>
      <c r="D105" s="36">
        <f>SUMIFS(СВЦЭМ!$D$33:$D$776,СВЦЭМ!$A$33:$A$776,$A105,СВЦЭМ!$B$33:$B$776,D$83)+'СЕТ СН'!$H$11+СВЦЭМ!$D$10+'СЕТ СН'!$H$6-'СЕТ СН'!$H$23</f>
        <v>1027.9689018900001</v>
      </c>
      <c r="E105" s="36">
        <f>SUMIFS(СВЦЭМ!$D$33:$D$776,СВЦЭМ!$A$33:$A$776,$A105,СВЦЭМ!$B$33:$B$776,E$83)+'СЕТ СН'!$H$11+СВЦЭМ!$D$10+'СЕТ СН'!$H$6-'СЕТ СН'!$H$23</f>
        <v>1048.8270218800001</v>
      </c>
      <c r="F105" s="36">
        <f>SUMIFS(СВЦЭМ!$D$33:$D$776,СВЦЭМ!$A$33:$A$776,$A105,СВЦЭМ!$B$33:$B$776,F$83)+'СЕТ СН'!$H$11+СВЦЭМ!$D$10+'СЕТ СН'!$H$6-'СЕТ СН'!$H$23</f>
        <v>1033.4351854500001</v>
      </c>
      <c r="G105" s="36">
        <f>SUMIFS(СВЦЭМ!$D$33:$D$776,СВЦЭМ!$A$33:$A$776,$A105,СВЦЭМ!$B$33:$B$776,G$83)+'СЕТ СН'!$H$11+СВЦЭМ!$D$10+'СЕТ СН'!$H$6-'СЕТ СН'!$H$23</f>
        <v>1008.90061933</v>
      </c>
      <c r="H105" s="36">
        <f>SUMIFS(СВЦЭМ!$D$33:$D$776,СВЦЭМ!$A$33:$A$776,$A105,СВЦЭМ!$B$33:$B$776,H$83)+'СЕТ СН'!$H$11+СВЦЭМ!$D$10+'СЕТ СН'!$H$6-'СЕТ СН'!$H$23</f>
        <v>969.41918683000006</v>
      </c>
      <c r="I105" s="36">
        <f>SUMIFS(СВЦЭМ!$D$33:$D$776,СВЦЭМ!$A$33:$A$776,$A105,СВЦЭМ!$B$33:$B$776,I$83)+'СЕТ СН'!$H$11+СВЦЭМ!$D$10+'СЕТ СН'!$H$6-'СЕТ СН'!$H$23</f>
        <v>940.17935293000005</v>
      </c>
      <c r="J105" s="36">
        <f>SUMIFS(СВЦЭМ!$D$33:$D$776,СВЦЭМ!$A$33:$A$776,$A105,СВЦЭМ!$B$33:$B$776,J$83)+'СЕТ СН'!$H$11+СВЦЭМ!$D$10+'СЕТ СН'!$H$6-'СЕТ СН'!$H$23</f>
        <v>910.18457037999997</v>
      </c>
      <c r="K105" s="36">
        <f>SUMIFS(СВЦЭМ!$D$33:$D$776,СВЦЭМ!$A$33:$A$776,$A105,СВЦЭМ!$B$33:$B$776,K$83)+'СЕТ СН'!$H$11+СВЦЭМ!$D$10+'СЕТ СН'!$H$6-'СЕТ СН'!$H$23</f>
        <v>899.86367817999997</v>
      </c>
      <c r="L105" s="36">
        <f>SUMIFS(СВЦЭМ!$D$33:$D$776,СВЦЭМ!$A$33:$A$776,$A105,СВЦЭМ!$B$33:$B$776,L$83)+'СЕТ СН'!$H$11+СВЦЭМ!$D$10+'СЕТ СН'!$H$6-'СЕТ СН'!$H$23</f>
        <v>899.29340846000002</v>
      </c>
      <c r="M105" s="36">
        <f>SUMIFS(СВЦЭМ!$D$33:$D$776,СВЦЭМ!$A$33:$A$776,$A105,СВЦЭМ!$B$33:$B$776,M$83)+'СЕТ СН'!$H$11+СВЦЭМ!$D$10+'СЕТ СН'!$H$6-'СЕТ СН'!$H$23</f>
        <v>873.76267368000003</v>
      </c>
      <c r="N105" s="36">
        <f>SUMIFS(СВЦЭМ!$D$33:$D$776,СВЦЭМ!$A$33:$A$776,$A105,СВЦЭМ!$B$33:$B$776,N$83)+'СЕТ СН'!$H$11+СВЦЭМ!$D$10+'СЕТ СН'!$H$6-'СЕТ СН'!$H$23</f>
        <v>823.61767424000004</v>
      </c>
      <c r="O105" s="36">
        <f>SUMIFS(СВЦЭМ!$D$33:$D$776,СВЦЭМ!$A$33:$A$776,$A105,СВЦЭМ!$B$33:$B$776,O$83)+'СЕТ СН'!$H$11+СВЦЭМ!$D$10+'СЕТ СН'!$H$6-'СЕТ СН'!$H$23</f>
        <v>813.48063671</v>
      </c>
      <c r="P105" s="36">
        <f>SUMIFS(СВЦЭМ!$D$33:$D$776,СВЦЭМ!$A$33:$A$776,$A105,СВЦЭМ!$B$33:$B$776,P$83)+'СЕТ СН'!$H$11+СВЦЭМ!$D$10+'СЕТ СН'!$H$6-'СЕТ СН'!$H$23</f>
        <v>809.14240294000001</v>
      </c>
      <c r="Q105" s="36">
        <f>SUMIFS(СВЦЭМ!$D$33:$D$776,СВЦЭМ!$A$33:$A$776,$A105,СВЦЭМ!$B$33:$B$776,Q$83)+'СЕТ СН'!$H$11+СВЦЭМ!$D$10+'СЕТ СН'!$H$6-'СЕТ СН'!$H$23</f>
        <v>811.30512743999998</v>
      </c>
      <c r="R105" s="36">
        <f>SUMIFS(СВЦЭМ!$D$33:$D$776,СВЦЭМ!$A$33:$A$776,$A105,СВЦЭМ!$B$33:$B$776,R$83)+'СЕТ СН'!$H$11+СВЦЭМ!$D$10+'СЕТ СН'!$H$6-'СЕТ СН'!$H$23</f>
        <v>809.37995108000007</v>
      </c>
      <c r="S105" s="36">
        <f>SUMIFS(СВЦЭМ!$D$33:$D$776,СВЦЭМ!$A$33:$A$776,$A105,СВЦЭМ!$B$33:$B$776,S$83)+'СЕТ СН'!$H$11+СВЦЭМ!$D$10+'СЕТ СН'!$H$6-'СЕТ СН'!$H$23</f>
        <v>815.92387328000007</v>
      </c>
      <c r="T105" s="36">
        <f>SUMIFS(СВЦЭМ!$D$33:$D$776,СВЦЭМ!$A$33:$A$776,$A105,СВЦЭМ!$B$33:$B$776,T$83)+'СЕТ СН'!$H$11+СВЦЭМ!$D$10+'СЕТ СН'!$H$6-'СЕТ СН'!$H$23</f>
        <v>826.01582893</v>
      </c>
      <c r="U105" s="36">
        <f>SUMIFS(СВЦЭМ!$D$33:$D$776,СВЦЭМ!$A$33:$A$776,$A105,СВЦЭМ!$B$33:$B$776,U$83)+'СЕТ СН'!$H$11+СВЦЭМ!$D$10+'СЕТ СН'!$H$6-'СЕТ СН'!$H$23</f>
        <v>849.94440235000002</v>
      </c>
      <c r="V105" s="36">
        <f>SUMIFS(СВЦЭМ!$D$33:$D$776,СВЦЭМ!$A$33:$A$776,$A105,СВЦЭМ!$B$33:$B$776,V$83)+'СЕТ СН'!$H$11+СВЦЭМ!$D$10+'СЕТ СН'!$H$6-'СЕТ СН'!$H$23</f>
        <v>850.29119287000003</v>
      </c>
      <c r="W105" s="36">
        <f>SUMIFS(СВЦЭМ!$D$33:$D$776,СВЦЭМ!$A$33:$A$776,$A105,СВЦЭМ!$B$33:$B$776,W$83)+'СЕТ СН'!$H$11+СВЦЭМ!$D$10+'СЕТ СН'!$H$6-'СЕТ СН'!$H$23</f>
        <v>838.06607070999996</v>
      </c>
      <c r="X105" s="36">
        <f>SUMIFS(СВЦЭМ!$D$33:$D$776,СВЦЭМ!$A$33:$A$776,$A105,СВЦЭМ!$B$33:$B$776,X$83)+'СЕТ СН'!$H$11+СВЦЭМ!$D$10+'СЕТ СН'!$H$6-'СЕТ СН'!$H$23</f>
        <v>835.35712179000006</v>
      </c>
      <c r="Y105" s="36">
        <f>SUMIFS(СВЦЭМ!$D$33:$D$776,СВЦЭМ!$A$33:$A$776,$A105,СВЦЭМ!$B$33:$B$776,Y$83)+'СЕТ СН'!$H$11+СВЦЭМ!$D$10+'СЕТ СН'!$H$6-'СЕТ СН'!$H$23</f>
        <v>909.76101804999996</v>
      </c>
    </row>
    <row r="106" spans="1:25" ht="15.75" x14ac:dyDescent="0.2">
      <c r="A106" s="35">
        <f t="shared" si="2"/>
        <v>44097</v>
      </c>
      <c r="B106" s="36">
        <f>SUMIFS(СВЦЭМ!$D$33:$D$776,СВЦЭМ!$A$33:$A$776,$A106,СВЦЭМ!$B$33:$B$776,B$83)+'СЕТ СН'!$H$11+СВЦЭМ!$D$10+'СЕТ СН'!$H$6-'СЕТ СН'!$H$23</f>
        <v>960.26838398000007</v>
      </c>
      <c r="C106" s="36">
        <f>SUMIFS(СВЦЭМ!$D$33:$D$776,СВЦЭМ!$A$33:$A$776,$A106,СВЦЭМ!$B$33:$B$776,C$83)+'СЕТ СН'!$H$11+СВЦЭМ!$D$10+'СЕТ СН'!$H$6-'СЕТ СН'!$H$23</f>
        <v>996.88273585000002</v>
      </c>
      <c r="D106" s="36">
        <f>SUMIFS(СВЦЭМ!$D$33:$D$776,СВЦЭМ!$A$33:$A$776,$A106,СВЦЭМ!$B$33:$B$776,D$83)+'СЕТ СН'!$H$11+СВЦЭМ!$D$10+'СЕТ СН'!$H$6-'СЕТ СН'!$H$23</f>
        <v>1011.8022138</v>
      </c>
      <c r="E106" s="36">
        <f>SUMIFS(СВЦЭМ!$D$33:$D$776,СВЦЭМ!$A$33:$A$776,$A106,СВЦЭМ!$B$33:$B$776,E$83)+'СЕТ СН'!$H$11+СВЦЭМ!$D$10+'СЕТ СН'!$H$6-'СЕТ СН'!$H$23</f>
        <v>1030.19907614</v>
      </c>
      <c r="F106" s="36">
        <f>SUMIFS(СВЦЭМ!$D$33:$D$776,СВЦЭМ!$A$33:$A$776,$A106,СВЦЭМ!$B$33:$B$776,F$83)+'СЕТ СН'!$H$11+СВЦЭМ!$D$10+'СЕТ СН'!$H$6-'СЕТ СН'!$H$23</f>
        <v>1039.3275331</v>
      </c>
      <c r="G106" s="36">
        <f>SUMIFS(СВЦЭМ!$D$33:$D$776,СВЦЭМ!$A$33:$A$776,$A106,СВЦЭМ!$B$33:$B$776,G$83)+'СЕТ СН'!$H$11+СВЦЭМ!$D$10+'СЕТ СН'!$H$6-'СЕТ СН'!$H$23</f>
        <v>1019.50812315</v>
      </c>
      <c r="H106" s="36">
        <f>SUMIFS(СВЦЭМ!$D$33:$D$776,СВЦЭМ!$A$33:$A$776,$A106,СВЦЭМ!$B$33:$B$776,H$83)+'СЕТ СН'!$H$11+СВЦЭМ!$D$10+'СЕТ СН'!$H$6-'СЕТ СН'!$H$23</f>
        <v>966.80558635</v>
      </c>
      <c r="I106" s="36">
        <f>SUMIFS(СВЦЭМ!$D$33:$D$776,СВЦЭМ!$A$33:$A$776,$A106,СВЦЭМ!$B$33:$B$776,I$83)+'СЕТ СН'!$H$11+СВЦЭМ!$D$10+'СЕТ СН'!$H$6-'СЕТ СН'!$H$23</f>
        <v>909.580422</v>
      </c>
      <c r="J106" s="36">
        <f>SUMIFS(СВЦЭМ!$D$33:$D$776,СВЦЭМ!$A$33:$A$776,$A106,СВЦЭМ!$B$33:$B$776,J$83)+'СЕТ СН'!$H$11+СВЦЭМ!$D$10+'СЕТ СН'!$H$6-'СЕТ СН'!$H$23</f>
        <v>881.11596840000004</v>
      </c>
      <c r="K106" s="36">
        <f>SUMIFS(СВЦЭМ!$D$33:$D$776,СВЦЭМ!$A$33:$A$776,$A106,СВЦЭМ!$B$33:$B$776,K$83)+'СЕТ СН'!$H$11+СВЦЭМ!$D$10+'СЕТ СН'!$H$6-'СЕТ СН'!$H$23</f>
        <v>876.79183532000002</v>
      </c>
      <c r="L106" s="36">
        <f>SUMIFS(СВЦЭМ!$D$33:$D$776,СВЦЭМ!$A$33:$A$776,$A106,СВЦЭМ!$B$33:$B$776,L$83)+'СЕТ СН'!$H$11+СВЦЭМ!$D$10+'СЕТ СН'!$H$6-'СЕТ СН'!$H$23</f>
        <v>870.11828937999996</v>
      </c>
      <c r="M106" s="36">
        <f>SUMIFS(СВЦЭМ!$D$33:$D$776,СВЦЭМ!$A$33:$A$776,$A106,СВЦЭМ!$B$33:$B$776,M$83)+'СЕТ СН'!$H$11+СВЦЭМ!$D$10+'СЕТ СН'!$H$6-'СЕТ СН'!$H$23</f>
        <v>829.31216083000004</v>
      </c>
      <c r="N106" s="36">
        <f>SUMIFS(СВЦЭМ!$D$33:$D$776,СВЦЭМ!$A$33:$A$776,$A106,СВЦЭМ!$B$33:$B$776,N$83)+'СЕТ СН'!$H$11+СВЦЭМ!$D$10+'СЕТ СН'!$H$6-'СЕТ СН'!$H$23</f>
        <v>824.26797217000001</v>
      </c>
      <c r="O106" s="36">
        <f>SUMIFS(СВЦЭМ!$D$33:$D$776,СВЦЭМ!$A$33:$A$776,$A106,СВЦЭМ!$B$33:$B$776,O$83)+'СЕТ СН'!$H$11+СВЦЭМ!$D$10+'СЕТ СН'!$H$6-'СЕТ СН'!$H$23</f>
        <v>822.82847847000005</v>
      </c>
      <c r="P106" s="36">
        <f>SUMIFS(СВЦЭМ!$D$33:$D$776,СВЦЭМ!$A$33:$A$776,$A106,СВЦЭМ!$B$33:$B$776,P$83)+'СЕТ СН'!$H$11+СВЦЭМ!$D$10+'СЕТ СН'!$H$6-'СЕТ СН'!$H$23</f>
        <v>818.08853626999996</v>
      </c>
      <c r="Q106" s="36">
        <f>SUMIFS(СВЦЭМ!$D$33:$D$776,СВЦЭМ!$A$33:$A$776,$A106,СВЦЭМ!$B$33:$B$776,Q$83)+'СЕТ СН'!$H$11+СВЦЭМ!$D$10+'СЕТ СН'!$H$6-'СЕТ СН'!$H$23</f>
        <v>818.19337939000002</v>
      </c>
      <c r="R106" s="36">
        <f>SUMIFS(СВЦЭМ!$D$33:$D$776,СВЦЭМ!$A$33:$A$776,$A106,СВЦЭМ!$B$33:$B$776,R$83)+'СЕТ СН'!$H$11+СВЦЭМ!$D$10+'СЕТ СН'!$H$6-'СЕТ СН'!$H$23</f>
        <v>813.82942623999998</v>
      </c>
      <c r="S106" s="36">
        <f>SUMIFS(СВЦЭМ!$D$33:$D$776,СВЦЭМ!$A$33:$A$776,$A106,СВЦЭМ!$B$33:$B$776,S$83)+'СЕТ СН'!$H$11+СВЦЭМ!$D$10+'СЕТ СН'!$H$6-'СЕТ СН'!$H$23</f>
        <v>820.45094557000004</v>
      </c>
      <c r="T106" s="36">
        <f>SUMIFS(СВЦЭМ!$D$33:$D$776,СВЦЭМ!$A$33:$A$776,$A106,СВЦЭМ!$B$33:$B$776,T$83)+'СЕТ СН'!$H$11+СВЦЭМ!$D$10+'СЕТ СН'!$H$6-'СЕТ СН'!$H$23</f>
        <v>823.18768144000001</v>
      </c>
      <c r="U106" s="36">
        <f>SUMIFS(СВЦЭМ!$D$33:$D$776,СВЦЭМ!$A$33:$A$776,$A106,СВЦЭМ!$B$33:$B$776,U$83)+'СЕТ СН'!$H$11+СВЦЭМ!$D$10+'СЕТ СН'!$H$6-'СЕТ СН'!$H$23</f>
        <v>840.97904509</v>
      </c>
      <c r="V106" s="36">
        <f>SUMIFS(СВЦЭМ!$D$33:$D$776,СВЦЭМ!$A$33:$A$776,$A106,СВЦЭМ!$B$33:$B$776,V$83)+'СЕТ СН'!$H$11+СВЦЭМ!$D$10+'СЕТ СН'!$H$6-'СЕТ СН'!$H$23</f>
        <v>834.49821407000002</v>
      </c>
      <c r="W106" s="36">
        <f>SUMIFS(СВЦЭМ!$D$33:$D$776,СВЦЭМ!$A$33:$A$776,$A106,СВЦЭМ!$B$33:$B$776,W$83)+'СЕТ СН'!$H$11+СВЦЭМ!$D$10+'СЕТ СН'!$H$6-'СЕТ СН'!$H$23</f>
        <v>824.32158178999998</v>
      </c>
      <c r="X106" s="36">
        <f>SUMIFS(СВЦЭМ!$D$33:$D$776,СВЦЭМ!$A$33:$A$776,$A106,СВЦЭМ!$B$33:$B$776,X$83)+'СЕТ СН'!$H$11+СВЦЭМ!$D$10+'СЕТ СН'!$H$6-'СЕТ СН'!$H$23</f>
        <v>812.23012090999998</v>
      </c>
      <c r="Y106" s="36">
        <f>SUMIFS(СВЦЭМ!$D$33:$D$776,СВЦЭМ!$A$33:$A$776,$A106,СВЦЭМ!$B$33:$B$776,Y$83)+'СЕТ СН'!$H$11+СВЦЭМ!$D$10+'СЕТ СН'!$H$6-'СЕТ СН'!$H$23</f>
        <v>869.42276856000001</v>
      </c>
    </row>
    <row r="107" spans="1:25" ht="15.75" x14ac:dyDescent="0.2">
      <c r="A107" s="35">
        <f t="shared" si="2"/>
        <v>44098</v>
      </c>
      <c r="B107" s="36">
        <f>SUMIFS(СВЦЭМ!$D$33:$D$776,СВЦЭМ!$A$33:$A$776,$A107,СВЦЭМ!$B$33:$B$776,B$83)+'СЕТ СН'!$H$11+СВЦЭМ!$D$10+'СЕТ СН'!$H$6-'СЕТ СН'!$H$23</f>
        <v>985.17787899999996</v>
      </c>
      <c r="C107" s="36">
        <f>SUMIFS(СВЦЭМ!$D$33:$D$776,СВЦЭМ!$A$33:$A$776,$A107,СВЦЭМ!$B$33:$B$776,C$83)+'СЕТ СН'!$H$11+СВЦЭМ!$D$10+'СЕТ СН'!$H$6-'СЕТ СН'!$H$23</f>
        <v>1002.96652451</v>
      </c>
      <c r="D107" s="36">
        <f>SUMIFS(СВЦЭМ!$D$33:$D$776,СВЦЭМ!$A$33:$A$776,$A107,СВЦЭМ!$B$33:$B$776,D$83)+'СЕТ СН'!$H$11+СВЦЭМ!$D$10+'СЕТ СН'!$H$6-'СЕТ СН'!$H$23</f>
        <v>1019.97223721</v>
      </c>
      <c r="E107" s="36">
        <f>SUMIFS(СВЦЭМ!$D$33:$D$776,СВЦЭМ!$A$33:$A$776,$A107,СВЦЭМ!$B$33:$B$776,E$83)+'СЕТ СН'!$H$11+СВЦЭМ!$D$10+'СЕТ СН'!$H$6-'СЕТ СН'!$H$23</f>
        <v>1025.82226672</v>
      </c>
      <c r="F107" s="36">
        <f>SUMIFS(СВЦЭМ!$D$33:$D$776,СВЦЭМ!$A$33:$A$776,$A107,СВЦЭМ!$B$33:$B$776,F$83)+'СЕТ СН'!$H$11+СВЦЭМ!$D$10+'СЕТ СН'!$H$6-'СЕТ СН'!$H$23</f>
        <v>1016.68018335</v>
      </c>
      <c r="G107" s="36">
        <f>SUMIFS(СВЦЭМ!$D$33:$D$776,СВЦЭМ!$A$33:$A$776,$A107,СВЦЭМ!$B$33:$B$776,G$83)+'СЕТ СН'!$H$11+СВЦЭМ!$D$10+'СЕТ СН'!$H$6-'СЕТ СН'!$H$23</f>
        <v>1014.2857619500001</v>
      </c>
      <c r="H107" s="36">
        <f>SUMIFS(СВЦЭМ!$D$33:$D$776,СВЦЭМ!$A$33:$A$776,$A107,СВЦЭМ!$B$33:$B$776,H$83)+'СЕТ СН'!$H$11+СВЦЭМ!$D$10+'СЕТ СН'!$H$6-'СЕТ СН'!$H$23</f>
        <v>1016.63412333</v>
      </c>
      <c r="I107" s="36">
        <f>SUMIFS(СВЦЭМ!$D$33:$D$776,СВЦЭМ!$A$33:$A$776,$A107,СВЦЭМ!$B$33:$B$776,I$83)+'СЕТ СН'!$H$11+СВЦЭМ!$D$10+'СЕТ СН'!$H$6-'СЕТ СН'!$H$23</f>
        <v>928.43625780000002</v>
      </c>
      <c r="J107" s="36">
        <f>SUMIFS(СВЦЭМ!$D$33:$D$776,СВЦЭМ!$A$33:$A$776,$A107,СВЦЭМ!$B$33:$B$776,J$83)+'СЕТ СН'!$H$11+СВЦЭМ!$D$10+'СЕТ СН'!$H$6-'СЕТ СН'!$H$23</f>
        <v>896.23920801999998</v>
      </c>
      <c r="K107" s="36">
        <f>SUMIFS(СВЦЭМ!$D$33:$D$776,СВЦЭМ!$A$33:$A$776,$A107,СВЦЭМ!$B$33:$B$776,K$83)+'СЕТ СН'!$H$11+СВЦЭМ!$D$10+'СЕТ СН'!$H$6-'СЕТ СН'!$H$23</f>
        <v>900.24175167999999</v>
      </c>
      <c r="L107" s="36">
        <f>SUMIFS(СВЦЭМ!$D$33:$D$776,СВЦЭМ!$A$33:$A$776,$A107,СВЦЭМ!$B$33:$B$776,L$83)+'СЕТ СН'!$H$11+СВЦЭМ!$D$10+'СЕТ СН'!$H$6-'СЕТ СН'!$H$23</f>
        <v>910.96360591999996</v>
      </c>
      <c r="M107" s="36">
        <f>SUMIFS(СВЦЭМ!$D$33:$D$776,СВЦЭМ!$A$33:$A$776,$A107,СВЦЭМ!$B$33:$B$776,M$83)+'СЕТ СН'!$H$11+СВЦЭМ!$D$10+'СЕТ СН'!$H$6-'СЕТ СН'!$H$23</f>
        <v>873.72479221000003</v>
      </c>
      <c r="N107" s="36">
        <f>SUMIFS(СВЦЭМ!$D$33:$D$776,СВЦЭМ!$A$33:$A$776,$A107,СВЦЭМ!$B$33:$B$776,N$83)+'СЕТ СН'!$H$11+СВЦЭМ!$D$10+'СЕТ СН'!$H$6-'СЕТ СН'!$H$23</f>
        <v>826.70300700000007</v>
      </c>
      <c r="O107" s="36">
        <f>SUMIFS(СВЦЭМ!$D$33:$D$776,СВЦЭМ!$A$33:$A$776,$A107,СВЦЭМ!$B$33:$B$776,O$83)+'СЕТ СН'!$H$11+СВЦЭМ!$D$10+'СЕТ СН'!$H$6-'СЕТ СН'!$H$23</f>
        <v>824.58840650000002</v>
      </c>
      <c r="P107" s="36">
        <f>SUMIFS(СВЦЭМ!$D$33:$D$776,СВЦЭМ!$A$33:$A$776,$A107,СВЦЭМ!$B$33:$B$776,P$83)+'СЕТ СН'!$H$11+СВЦЭМ!$D$10+'СЕТ СН'!$H$6-'СЕТ СН'!$H$23</f>
        <v>822.31074633000003</v>
      </c>
      <c r="Q107" s="36">
        <f>SUMIFS(СВЦЭМ!$D$33:$D$776,СВЦЭМ!$A$33:$A$776,$A107,СВЦЭМ!$B$33:$B$776,Q$83)+'СЕТ СН'!$H$11+СВЦЭМ!$D$10+'СЕТ СН'!$H$6-'СЕТ СН'!$H$23</f>
        <v>817.41505811000002</v>
      </c>
      <c r="R107" s="36">
        <f>SUMIFS(СВЦЭМ!$D$33:$D$776,СВЦЭМ!$A$33:$A$776,$A107,СВЦЭМ!$B$33:$B$776,R$83)+'СЕТ СН'!$H$11+СВЦЭМ!$D$10+'СЕТ СН'!$H$6-'СЕТ СН'!$H$23</f>
        <v>813.16070210999999</v>
      </c>
      <c r="S107" s="36">
        <f>SUMIFS(СВЦЭМ!$D$33:$D$776,СВЦЭМ!$A$33:$A$776,$A107,СВЦЭМ!$B$33:$B$776,S$83)+'СЕТ СН'!$H$11+СВЦЭМ!$D$10+'СЕТ СН'!$H$6-'СЕТ СН'!$H$23</f>
        <v>818.17923226000005</v>
      </c>
      <c r="T107" s="36">
        <f>SUMIFS(СВЦЭМ!$D$33:$D$776,СВЦЭМ!$A$33:$A$776,$A107,СВЦЭМ!$B$33:$B$776,T$83)+'СЕТ СН'!$H$11+СВЦЭМ!$D$10+'СЕТ СН'!$H$6-'СЕТ СН'!$H$23</f>
        <v>823.84192322000001</v>
      </c>
      <c r="U107" s="36">
        <f>SUMIFS(СВЦЭМ!$D$33:$D$776,СВЦЭМ!$A$33:$A$776,$A107,СВЦЭМ!$B$33:$B$776,U$83)+'СЕТ СН'!$H$11+СВЦЭМ!$D$10+'СЕТ СН'!$H$6-'СЕТ СН'!$H$23</f>
        <v>855.92882735000001</v>
      </c>
      <c r="V107" s="36">
        <f>SUMIFS(СВЦЭМ!$D$33:$D$776,СВЦЭМ!$A$33:$A$776,$A107,СВЦЭМ!$B$33:$B$776,V$83)+'СЕТ СН'!$H$11+СВЦЭМ!$D$10+'СЕТ СН'!$H$6-'СЕТ СН'!$H$23</f>
        <v>852.44166737</v>
      </c>
      <c r="W107" s="36">
        <f>SUMIFS(СВЦЭМ!$D$33:$D$776,СВЦЭМ!$A$33:$A$776,$A107,СВЦЭМ!$B$33:$B$776,W$83)+'СЕТ СН'!$H$11+СВЦЭМ!$D$10+'СЕТ СН'!$H$6-'СЕТ СН'!$H$23</f>
        <v>900.71122994000007</v>
      </c>
      <c r="X107" s="36">
        <f>SUMIFS(СВЦЭМ!$D$33:$D$776,СВЦЭМ!$A$33:$A$776,$A107,СВЦЭМ!$B$33:$B$776,X$83)+'СЕТ СН'!$H$11+СВЦЭМ!$D$10+'СЕТ СН'!$H$6-'СЕТ СН'!$H$23</f>
        <v>916.29837022000004</v>
      </c>
      <c r="Y107" s="36">
        <f>SUMIFS(СВЦЭМ!$D$33:$D$776,СВЦЭМ!$A$33:$A$776,$A107,СВЦЭМ!$B$33:$B$776,Y$83)+'СЕТ СН'!$H$11+СВЦЭМ!$D$10+'СЕТ СН'!$H$6-'СЕТ СН'!$H$23</f>
        <v>961.18533324999999</v>
      </c>
    </row>
    <row r="108" spans="1:25" ht="15.75" x14ac:dyDescent="0.2">
      <c r="A108" s="35">
        <f t="shared" si="2"/>
        <v>44099</v>
      </c>
      <c r="B108" s="36">
        <f>SUMIFS(СВЦЭМ!$D$33:$D$776,СВЦЭМ!$A$33:$A$776,$A108,СВЦЭМ!$B$33:$B$776,B$83)+'СЕТ СН'!$H$11+СВЦЭМ!$D$10+'СЕТ СН'!$H$6-'СЕТ СН'!$H$23</f>
        <v>955.04591756000002</v>
      </c>
      <c r="C108" s="36">
        <f>SUMIFS(СВЦЭМ!$D$33:$D$776,СВЦЭМ!$A$33:$A$776,$A108,СВЦЭМ!$B$33:$B$776,C$83)+'СЕТ СН'!$H$11+СВЦЭМ!$D$10+'СЕТ СН'!$H$6-'СЕТ СН'!$H$23</f>
        <v>969.71351181</v>
      </c>
      <c r="D108" s="36">
        <f>SUMIFS(СВЦЭМ!$D$33:$D$776,СВЦЭМ!$A$33:$A$776,$A108,СВЦЭМ!$B$33:$B$776,D$83)+'СЕТ СН'!$H$11+СВЦЭМ!$D$10+'СЕТ СН'!$H$6-'СЕТ СН'!$H$23</f>
        <v>983.59853393000003</v>
      </c>
      <c r="E108" s="36">
        <f>SUMIFS(СВЦЭМ!$D$33:$D$776,СВЦЭМ!$A$33:$A$776,$A108,СВЦЭМ!$B$33:$B$776,E$83)+'СЕТ СН'!$H$11+СВЦЭМ!$D$10+'СЕТ СН'!$H$6-'СЕТ СН'!$H$23</f>
        <v>986.35468551999998</v>
      </c>
      <c r="F108" s="36">
        <f>SUMIFS(СВЦЭМ!$D$33:$D$776,СВЦЭМ!$A$33:$A$776,$A108,СВЦЭМ!$B$33:$B$776,F$83)+'СЕТ СН'!$H$11+СВЦЭМ!$D$10+'СЕТ СН'!$H$6-'СЕТ СН'!$H$23</f>
        <v>980.52374330999999</v>
      </c>
      <c r="G108" s="36">
        <f>SUMIFS(СВЦЭМ!$D$33:$D$776,СВЦЭМ!$A$33:$A$776,$A108,СВЦЭМ!$B$33:$B$776,G$83)+'СЕТ СН'!$H$11+СВЦЭМ!$D$10+'СЕТ СН'!$H$6-'СЕТ СН'!$H$23</f>
        <v>964.99622379000004</v>
      </c>
      <c r="H108" s="36">
        <f>SUMIFS(СВЦЭМ!$D$33:$D$776,СВЦЭМ!$A$33:$A$776,$A108,СВЦЭМ!$B$33:$B$776,H$83)+'СЕТ СН'!$H$11+СВЦЭМ!$D$10+'СЕТ СН'!$H$6-'СЕТ СН'!$H$23</f>
        <v>928.97545363000006</v>
      </c>
      <c r="I108" s="36">
        <f>SUMIFS(СВЦЭМ!$D$33:$D$776,СВЦЭМ!$A$33:$A$776,$A108,СВЦЭМ!$B$33:$B$776,I$83)+'СЕТ СН'!$H$11+СВЦЭМ!$D$10+'СЕТ СН'!$H$6-'СЕТ СН'!$H$23</f>
        <v>902.98529655000004</v>
      </c>
      <c r="J108" s="36">
        <f>SUMIFS(СВЦЭМ!$D$33:$D$776,СВЦЭМ!$A$33:$A$776,$A108,СВЦЭМ!$B$33:$B$776,J$83)+'СЕТ СН'!$H$11+СВЦЭМ!$D$10+'СЕТ СН'!$H$6-'СЕТ СН'!$H$23</f>
        <v>893.27118575999998</v>
      </c>
      <c r="K108" s="36">
        <f>SUMIFS(СВЦЭМ!$D$33:$D$776,СВЦЭМ!$A$33:$A$776,$A108,СВЦЭМ!$B$33:$B$776,K$83)+'СЕТ СН'!$H$11+СВЦЭМ!$D$10+'СЕТ СН'!$H$6-'СЕТ СН'!$H$23</f>
        <v>890.14692171000002</v>
      </c>
      <c r="L108" s="36">
        <f>SUMIFS(СВЦЭМ!$D$33:$D$776,СВЦЭМ!$A$33:$A$776,$A108,СВЦЭМ!$B$33:$B$776,L$83)+'СЕТ СН'!$H$11+СВЦЭМ!$D$10+'СЕТ СН'!$H$6-'СЕТ СН'!$H$23</f>
        <v>900.63888557000007</v>
      </c>
      <c r="M108" s="36">
        <f>SUMIFS(СВЦЭМ!$D$33:$D$776,СВЦЭМ!$A$33:$A$776,$A108,СВЦЭМ!$B$33:$B$776,M$83)+'СЕТ СН'!$H$11+СВЦЭМ!$D$10+'СЕТ СН'!$H$6-'СЕТ СН'!$H$23</f>
        <v>859.79858317000003</v>
      </c>
      <c r="N108" s="36">
        <f>SUMIFS(СВЦЭМ!$D$33:$D$776,СВЦЭМ!$A$33:$A$776,$A108,СВЦЭМ!$B$33:$B$776,N$83)+'СЕТ СН'!$H$11+СВЦЭМ!$D$10+'СЕТ СН'!$H$6-'СЕТ СН'!$H$23</f>
        <v>819.50828085000001</v>
      </c>
      <c r="O108" s="36">
        <f>SUMIFS(СВЦЭМ!$D$33:$D$776,СВЦЭМ!$A$33:$A$776,$A108,СВЦЭМ!$B$33:$B$776,O$83)+'СЕТ СН'!$H$11+СВЦЭМ!$D$10+'СЕТ СН'!$H$6-'СЕТ СН'!$H$23</f>
        <v>797.90631493000001</v>
      </c>
      <c r="P108" s="36">
        <f>SUMIFS(СВЦЭМ!$D$33:$D$776,СВЦЭМ!$A$33:$A$776,$A108,СВЦЭМ!$B$33:$B$776,P$83)+'СЕТ СН'!$H$11+СВЦЭМ!$D$10+'СЕТ СН'!$H$6-'СЕТ СН'!$H$23</f>
        <v>793.54168063999998</v>
      </c>
      <c r="Q108" s="36">
        <f>SUMIFS(СВЦЭМ!$D$33:$D$776,СВЦЭМ!$A$33:$A$776,$A108,СВЦЭМ!$B$33:$B$776,Q$83)+'СЕТ СН'!$H$11+СВЦЭМ!$D$10+'СЕТ СН'!$H$6-'СЕТ СН'!$H$23</f>
        <v>790.64214247999996</v>
      </c>
      <c r="R108" s="36">
        <f>SUMIFS(СВЦЭМ!$D$33:$D$776,СВЦЭМ!$A$33:$A$776,$A108,СВЦЭМ!$B$33:$B$776,R$83)+'СЕТ СН'!$H$11+СВЦЭМ!$D$10+'СЕТ СН'!$H$6-'СЕТ СН'!$H$23</f>
        <v>791.72599407000007</v>
      </c>
      <c r="S108" s="36">
        <f>SUMIFS(СВЦЭМ!$D$33:$D$776,СВЦЭМ!$A$33:$A$776,$A108,СВЦЭМ!$B$33:$B$776,S$83)+'СЕТ СН'!$H$11+СВЦЭМ!$D$10+'СЕТ СН'!$H$6-'СЕТ СН'!$H$23</f>
        <v>794.76532792</v>
      </c>
      <c r="T108" s="36">
        <f>SUMIFS(СВЦЭМ!$D$33:$D$776,СВЦЭМ!$A$33:$A$776,$A108,СВЦЭМ!$B$33:$B$776,T$83)+'СЕТ СН'!$H$11+СВЦЭМ!$D$10+'СЕТ СН'!$H$6-'СЕТ СН'!$H$23</f>
        <v>784.66007075000005</v>
      </c>
      <c r="U108" s="36">
        <f>SUMIFS(СВЦЭМ!$D$33:$D$776,СВЦЭМ!$A$33:$A$776,$A108,СВЦЭМ!$B$33:$B$776,U$83)+'СЕТ СН'!$H$11+СВЦЭМ!$D$10+'СЕТ СН'!$H$6-'СЕТ СН'!$H$23</f>
        <v>797.09549071000004</v>
      </c>
      <c r="V108" s="36">
        <f>SUMIFS(СВЦЭМ!$D$33:$D$776,СВЦЭМ!$A$33:$A$776,$A108,СВЦЭМ!$B$33:$B$776,V$83)+'СЕТ СН'!$H$11+СВЦЭМ!$D$10+'СЕТ СН'!$H$6-'СЕТ СН'!$H$23</f>
        <v>810.23579515000006</v>
      </c>
      <c r="W108" s="36">
        <f>SUMIFS(СВЦЭМ!$D$33:$D$776,СВЦЭМ!$A$33:$A$776,$A108,СВЦЭМ!$B$33:$B$776,W$83)+'СЕТ СН'!$H$11+СВЦЭМ!$D$10+'СЕТ СН'!$H$6-'СЕТ СН'!$H$23</f>
        <v>797.79081052000004</v>
      </c>
      <c r="X108" s="36">
        <f>SUMIFS(СВЦЭМ!$D$33:$D$776,СВЦЭМ!$A$33:$A$776,$A108,СВЦЭМ!$B$33:$B$776,X$83)+'СЕТ СН'!$H$11+СВЦЭМ!$D$10+'СЕТ СН'!$H$6-'СЕТ СН'!$H$23</f>
        <v>827.13646595</v>
      </c>
      <c r="Y108" s="36">
        <f>SUMIFS(СВЦЭМ!$D$33:$D$776,СВЦЭМ!$A$33:$A$776,$A108,СВЦЭМ!$B$33:$B$776,Y$83)+'СЕТ СН'!$H$11+СВЦЭМ!$D$10+'СЕТ СН'!$H$6-'СЕТ СН'!$H$23</f>
        <v>908.39446140000007</v>
      </c>
    </row>
    <row r="109" spans="1:25" ht="15.75" x14ac:dyDescent="0.2">
      <c r="A109" s="35">
        <f t="shared" si="2"/>
        <v>44100</v>
      </c>
      <c r="B109" s="36">
        <f>SUMIFS(СВЦЭМ!$D$33:$D$776,СВЦЭМ!$A$33:$A$776,$A109,СВЦЭМ!$B$33:$B$776,B$83)+'СЕТ СН'!$H$11+СВЦЭМ!$D$10+'СЕТ СН'!$H$6-'СЕТ СН'!$H$23</f>
        <v>978.19922818999999</v>
      </c>
      <c r="C109" s="36">
        <f>SUMIFS(СВЦЭМ!$D$33:$D$776,СВЦЭМ!$A$33:$A$776,$A109,СВЦЭМ!$B$33:$B$776,C$83)+'СЕТ СН'!$H$11+СВЦЭМ!$D$10+'СЕТ СН'!$H$6-'СЕТ СН'!$H$23</f>
        <v>1008.30466082</v>
      </c>
      <c r="D109" s="36">
        <f>SUMIFS(СВЦЭМ!$D$33:$D$776,СВЦЭМ!$A$33:$A$776,$A109,СВЦЭМ!$B$33:$B$776,D$83)+'СЕТ СН'!$H$11+СВЦЭМ!$D$10+'СЕТ СН'!$H$6-'СЕТ СН'!$H$23</f>
        <v>1025.06224744</v>
      </c>
      <c r="E109" s="36">
        <f>SUMIFS(СВЦЭМ!$D$33:$D$776,СВЦЭМ!$A$33:$A$776,$A109,СВЦЭМ!$B$33:$B$776,E$83)+'СЕТ СН'!$H$11+СВЦЭМ!$D$10+'СЕТ СН'!$H$6-'СЕТ СН'!$H$23</f>
        <v>1034.84619879</v>
      </c>
      <c r="F109" s="36">
        <f>SUMIFS(СВЦЭМ!$D$33:$D$776,СВЦЭМ!$A$33:$A$776,$A109,СВЦЭМ!$B$33:$B$776,F$83)+'СЕТ СН'!$H$11+СВЦЭМ!$D$10+'СЕТ СН'!$H$6-'СЕТ СН'!$H$23</f>
        <v>1039.31758904</v>
      </c>
      <c r="G109" s="36">
        <f>SUMIFS(СВЦЭМ!$D$33:$D$776,СВЦЭМ!$A$33:$A$776,$A109,СВЦЭМ!$B$33:$B$776,G$83)+'СЕТ СН'!$H$11+СВЦЭМ!$D$10+'СЕТ СН'!$H$6-'СЕТ СН'!$H$23</f>
        <v>1028.84968355</v>
      </c>
      <c r="H109" s="36">
        <f>SUMIFS(СВЦЭМ!$D$33:$D$776,СВЦЭМ!$A$33:$A$776,$A109,СВЦЭМ!$B$33:$B$776,H$83)+'СЕТ СН'!$H$11+СВЦЭМ!$D$10+'СЕТ СН'!$H$6-'СЕТ СН'!$H$23</f>
        <v>1005.07990872</v>
      </c>
      <c r="I109" s="36">
        <f>SUMIFS(СВЦЭМ!$D$33:$D$776,СВЦЭМ!$A$33:$A$776,$A109,СВЦЭМ!$B$33:$B$776,I$83)+'СЕТ СН'!$H$11+СВЦЭМ!$D$10+'СЕТ СН'!$H$6-'СЕТ СН'!$H$23</f>
        <v>967.55337439000004</v>
      </c>
      <c r="J109" s="36">
        <f>SUMIFS(СВЦЭМ!$D$33:$D$776,СВЦЭМ!$A$33:$A$776,$A109,СВЦЭМ!$B$33:$B$776,J$83)+'СЕТ СН'!$H$11+СВЦЭМ!$D$10+'СЕТ СН'!$H$6-'СЕТ СН'!$H$23</f>
        <v>927.74142569000003</v>
      </c>
      <c r="K109" s="36">
        <f>SUMIFS(СВЦЭМ!$D$33:$D$776,СВЦЭМ!$A$33:$A$776,$A109,СВЦЭМ!$B$33:$B$776,K$83)+'СЕТ СН'!$H$11+СВЦЭМ!$D$10+'СЕТ СН'!$H$6-'СЕТ СН'!$H$23</f>
        <v>905.45034423000004</v>
      </c>
      <c r="L109" s="36">
        <f>SUMIFS(СВЦЭМ!$D$33:$D$776,СВЦЭМ!$A$33:$A$776,$A109,СВЦЭМ!$B$33:$B$776,L$83)+'СЕТ СН'!$H$11+СВЦЭМ!$D$10+'СЕТ СН'!$H$6-'СЕТ СН'!$H$23</f>
        <v>895.03836167999998</v>
      </c>
      <c r="M109" s="36">
        <f>SUMIFS(СВЦЭМ!$D$33:$D$776,СВЦЭМ!$A$33:$A$776,$A109,СВЦЭМ!$B$33:$B$776,M$83)+'СЕТ СН'!$H$11+СВЦЭМ!$D$10+'СЕТ СН'!$H$6-'СЕТ СН'!$H$23</f>
        <v>853.54589967000004</v>
      </c>
      <c r="N109" s="36">
        <f>SUMIFS(СВЦЭМ!$D$33:$D$776,СВЦЭМ!$A$33:$A$776,$A109,СВЦЭМ!$B$33:$B$776,N$83)+'СЕТ СН'!$H$11+СВЦЭМ!$D$10+'СЕТ СН'!$H$6-'СЕТ СН'!$H$23</f>
        <v>820.52942043999997</v>
      </c>
      <c r="O109" s="36">
        <f>SUMIFS(СВЦЭМ!$D$33:$D$776,СВЦЭМ!$A$33:$A$776,$A109,СВЦЭМ!$B$33:$B$776,O$83)+'СЕТ СН'!$H$11+СВЦЭМ!$D$10+'СЕТ СН'!$H$6-'СЕТ СН'!$H$23</f>
        <v>804.04347997000002</v>
      </c>
      <c r="P109" s="36">
        <f>SUMIFS(СВЦЭМ!$D$33:$D$776,СВЦЭМ!$A$33:$A$776,$A109,СВЦЭМ!$B$33:$B$776,P$83)+'СЕТ СН'!$H$11+СВЦЭМ!$D$10+'СЕТ СН'!$H$6-'СЕТ СН'!$H$23</f>
        <v>802.04920663999997</v>
      </c>
      <c r="Q109" s="36">
        <f>SUMIFS(СВЦЭМ!$D$33:$D$776,СВЦЭМ!$A$33:$A$776,$A109,СВЦЭМ!$B$33:$B$776,Q$83)+'СЕТ СН'!$H$11+СВЦЭМ!$D$10+'СЕТ СН'!$H$6-'СЕТ СН'!$H$23</f>
        <v>801.75676156999998</v>
      </c>
      <c r="R109" s="36">
        <f>SUMIFS(СВЦЭМ!$D$33:$D$776,СВЦЭМ!$A$33:$A$776,$A109,СВЦЭМ!$B$33:$B$776,R$83)+'СЕТ СН'!$H$11+СВЦЭМ!$D$10+'СЕТ СН'!$H$6-'СЕТ СН'!$H$23</f>
        <v>798.75836838999999</v>
      </c>
      <c r="S109" s="36">
        <f>SUMIFS(СВЦЭМ!$D$33:$D$776,СВЦЭМ!$A$33:$A$776,$A109,СВЦЭМ!$B$33:$B$776,S$83)+'СЕТ СН'!$H$11+СВЦЭМ!$D$10+'СЕТ СН'!$H$6-'СЕТ СН'!$H$23</f>
        <v>798.67679289</v>
      </c>
      <c r="T109" s="36">
        <f>SUMIFS(СВЦЭМ!$D$33:$D$776,СВЦЭМ!$A$33:$A$776,$A109,СВЦЭМ!$B$33:$B$776,T$83)+'СЕТ СН'!$H$11+СВЦЭМ!$D$10+'СЕТ СН'!$H$6-'СЕТ СН'!$H$23</f>
        <v>792.39126578000003</v>
      </c>
      <c r="U109" s="36">
        <f>SUMIFS(СВЦЭМ!$D$33:$D$776,СВЦЭМ!$A$33:$A$776,$A109,СВЦЭМ!$B$33:$B$776,U$83)+'СЕТ СН'!$H$11+СВЦЭМ!$D$10+'СЕТ СН'!$H$6-'СЕТ СН'!$H$23</f>
        <v>809.07046922000006</v>
      </c>
      <c r="V109" s="36">
        <f>SUMIFS(СВЦЭМ!$D$33:$D$776,СВЦЭМ!$A$33:$A$776,$A109,СВЦЭМ!$B$33:$B$776,V$83)+'СЕТ СН'!$H$11+СВЦЭМ!$D$10+'СЕТ СН'!$H$6-'СЕТ СН'!$H$23</f>
        <v>811.28805275000002</v>
      </c>
      <c r="W109" s="36">
        <f>SUMIFS(СВЦЭМ!$D$33:$D$776,СВЦЭМ!$A$33:$A$776,$A109,СВЦЭМ!$B$33:$B$776,W$83)+'СЕТ СН'!$H$11+СВЦЭМ!$D$10+'СЕТ СН'!$H$6-'СЕТ СН'!$H$23</f>
        <v>790.41124428000001</v>
      </c>
      <c r="X109" s="36">
        <f>SUMIFS(СВЦЭМ!$D$33:$D$776,СВЦЭМ!$A$33:$A$776,$A109,СВЦЭМ!$B$33:$B$776,X$83)+'СЕТ СН'!$H$11+СВЦЭМ!$D$10+'СЕТ СН'!$H$6-'СЕТ СН'!$H$23</f>
        <v>819.04717239000001</v>
      </c>
      <c r="Y109" s="36">
        <f>SUMIFS(СВЦЭМ!$D$33:$D$776,СВЦЭМ!$A$33:$A$776,$A109,СВЦЭМ!$B$33:$B$776,Y$83)+'СЕТ СН'!$H$11+СВЦЭМ!$D$10+'СЕТ СН'!$H$6-'СЕТ СН'!$H$23</f>
        <v>903.80007736000005</v>
      </c>
    </row>
    <row r="110" spans="1:25" ht="15.75" x14ac:dyDescent="0.2">
      <c r="A110" s="35">
        <f t="shared" si="2"/>
        <v>44101</v>
      </c>
      <c r="B110" s="36">
        <f>SUMIFS(СВЦЭМ!$D$33:$D$776,СВЦЭМ!$A$33:$A$776,$A110,СВЦЭМ!$B$33:$B$776,B$83)+'СЕТ СН'!$H$11+СВЦЭМ!$D$10+'СЕТ СН'!$H$6-'СЕТ СН'!$H$23</f>
        <v>960.77643195999997</v>
      </c>
      <c r="C110" s="36">
        <f>SUMIFS(СВЦЭМ!$D$33:$D$776,СВЦЭМ!$A$33:$A$776,$A110,СВЦЭМ!$B$33:$B$776,C$83)+'СЕТ СН'!$H$11+СВЦЭМ!$D$10+'СЕТ СН'!$H$6-'СЕТ СН'!$H$23</f>
        <v>986.13830108000002</v>
      </c>
      <c r="D110" s="36">
        <f>SUMIFS(СВЦЭМ!$D$33:$D$776,СВЦЭМ!$A$33:$A$776,$A110,СВЦЭМ!$B$33:$B$776,D$83)+'СЕТ СН'!$H$11+СВЦЭМ!$D$10+'СЕТ СН'!$H$6-'СЕТ СН'!$H$23</f>
        <v>1005.7079354</v>
      </c>
      <c r="E110" s="36">
        <f>SUMIFS(СВЦЭМ!$D$33:$D$776,СВЦЭМ!$A$33:$A$776,$A110,СВЦЭМ!$B$33:$B$776,E$83)+'СЕТ СН'!$H$11+СВЦЭМ!$D$10+'СЕТ СН'!$H$6-'СЕТ СН'!$H$23</f>
        <v>1016.2990677500001</v>
      </c>
      <c r="F110" s="36">
        <f>SUMIFS(СВЦЭМ!$D$33:$D$776,СВЦЭМ!$A$33:$A$776,$A110,СВЦЭМ!$B$33:$B$776,F$83)+'СЕТ СН'!$H$11+СВЦЭМ!$D$10+'СЕТ СН'!$H$6-'СЕТ СН'!$H$23</f>
        <v>1019.1306108900001</v>
      </c>
      <c r="G110" s="36">
        <f>SUMIFS(СВЦЭМ!$D$33:$D$776,СВЦЭМ!$A$33:$A$776,$A110,СВЦЭМ!$B$33:$B$776,G$83)+'СЕТ СН'!$H$11+СВЦЭМ!$D$10+'СЕТ СН'!$H$6-'СЕТ СН'!$H$23</f>
        <v>1014.23886205</v>
      </c>
      <c r="H110" s="36">
        <f>SUMIFS(СВЦЭМ!$D$33:$D$776,СВЦЭМ!$A$33:$A$776,$A110,СВЦЭМ!$B$33:$B$776,H$83)+'СЕТ СН'!$H$11+СВЦЭМ!$D$10+'СЕТ СН'!$H$6-'СЕТ СН'!$H$23</f>
        <v>995.87461465000001</v>
      </c>
      <c r="I110" s="36">
        <f>SUMIFS(СВЦЭМ!$D$33:$D$776,СВЦЭМ!$A$33:$A$776,$A110,СВЦЭМ!$B$33:$B$776,I$83)+'СЕТ СН'!$H$11+СВЦЭМ!$D$10+'СЕТ СН'!$H$6-'СЕТ СН'!$H$23</f>
        <v>968.25010401999998</v>
      </c>
      <c r="J110" s="36">
        <f>SUMIFS(СВЦЭМ!$D$33:$D$776,СВЦЭМ!$A$33:$A$776,$A110,СВЦЭМ!$B$33:$B$776,J$83)+'СЕТ СН'!$H$11+СВЦЭМ!$D$10+'СЕТ СН'!$H$6-'СЕТ СН'!$H$23</f>
        <v>931.80517681000003</v>
      </c>
      <c r="K110" s="36">
        <f>SUMIFS(СВЦЭМ!$D$33:$D$776,СВЦЭМ!$A$33:$A$776,$A110,СВЦЭМ!$B$33:$B$776,K$83)+'СЕТ СН'!$H$11+СВЦЭМ!$D$10+'СЕТ СН'!$H$6-'СЕТ СН'!$H$23</f>
        <v>895.05579526999998</v>
      </c>
      <c r="L110" s="36">
        <f>SUMIFS(СВЦЭМ!$D$33:$D$776,СВЦЭМ!$A$33:$A$776,$A110,СВЦЭМ!$B$33:$B$776,L$83)+'СЕТ СН'!$H$11+СВЦЭМ!$D$10+'СЕТ СН'!$H$6-'СЕТ СН'!$H$23</f>
        <v>878.86809568000001</v>
      </c>
      <c r="M110" s="36">
        <f>SUMIFS(СВЦЭМ!$D$33:$D$776,СВЦЭМ!$A$33:$A$776,$A110,СВЦЭМ!$B$33:$B$776,M$83)+'СЕТ СН'!$H$11+СВЦЭМ!$D$10+'СЕТ СН'!$H$6-'СЕТ СН'!$H$23</f>
        <v>837.28362122999999</v>
      </c>
      <c r="N110" s="36">
        <f>SUMIFS(СВЦЭМ!$D$33:$D$776,СВЦЭМ!$A$33:$A$776,$A110,СВЦЭМ!$B$33:$B$776,N$83)+'СЕТ СН'!$H$11+СВЦЭМ!$D$10+'СЕТ СН'!$H$6-'СЕТ СН'!$H$23</f>
        <v>792.30960817000005</v>
      </c>
      <c r="O110" s="36">
        <f>SUMIFS(СВЦЭМ!$D$33:$D$776,СВЦЭМ!$A$33:$A$776,$A110,СВЦЭМ!$B$33:$B$776,O$83)+'СЕТ СН'!$H$11+СВЦЭМ!$D$10+'СЕТ СН'!$H$6-'СЕТ СН'!$H$23</f>
        <v>776.41344158000004</v>
      </c>
      <c r="P110" s="36">
        <f>SUMIFS(СВЦЭМ!$D$33:$D$776,СВЦЭМ!$A$33:$A$776,$A110,СВЦЭМ!$B$33:$B$776,P$83)+'СЕТ СН'!$H$11+СВЦЭМ!$D$10+'СЕТ СН'!$H$6-'СЕТ СН'!$H$23</f>
        <v>777.79268522000007</v>
      </c>
      <c r="Q110" s="36">
        <f>SUMIFS(СВЦЭМ!$D$33:$D$776,СВЦЭМ!$A$33:$A$776,$A110,СВЦЭМ!$B$33:$B$776,Q$83)+'СЕТ СН'!$H$11+СВЦЭМ!$D$10+'СЕТ СН'!$H$6-'СЕТ СН'!$H$23</f>
        <v>783.54703054000004</v>
      </c>
      <c r="R110" s="36">
        <f>SUMIFS(СВЦЭМ!$D$33:$D$776,СВЦЭМ!$A$33:$A$776,$A110,СВЦЭМ!$B$33:$B$776,R$83)+'СЕТ СН'!$H$11+СВЦЭМ!$D$10+'СЕТ СН'!$H$6-'СЕТ СН'!$H$23</f>
        <v>781.45270006999999</v>
      </c>
      <c r="S110" s="36">
        <f>SUMIFS(СВЦЭМ!$D$33:$D$776,СВЦЭМ!$A$33:$A$776,$A110,СВЦЭМ!$B$33:$B$776,S$83)+'СЕТ СН'!$H$11+СВЦЭМ!$D$10+'СЕТ СН'!$H$6-'СЕТ СН'!$H$23</f>
        <v>778.93345378000004</v>
      </c>
      <c r="T110" s="36">
        <f>SUMIFS(СВЦЭМ!$D$33:$D$776,СВЦЭМ!$A$33:$A$776,$A110,СВЦЭМ!$B$33:$B$776,T$83)+'СЕТ СН'!$H$11+СВЦЭМ!$D$10+'СЕТ СН'!$H$6-'СЕТ СН'!$H$23</f>
        <v>781.50119651</v>
      </c>
      <c r="U110" s="36">
        <f>SUMIFS(СВЦЭМ!$D$33:$D$776,СВЦЭМ!$A$33:$A$776,$A110,СВЦЭМ!$B$33:$B$776,U$83)+'СЕТ СН'!$H$11+СВЦЭМ!$D$10+'СЕТ СН'!$H$6-'СЕТ СН'!$H$23</f>
        <v>814.97882212000002</v>
      </c>
      <c r="V110" s="36">
        <f>SUMIFS(СВЦЭМ!$D$33:$D$776,СВЦЭМ!$A$33:$A$776,$A110,СВЦЭМ!$B$33:$B$776,V$83)+'СЕТ СН'!$H$11+СВЦЭМ!$D$10+'СЕТ СН'!$H$6-'СЕТ СН'!$H$23</f>
        <v>822.24384897000004</v>
      </c>
      <c r="W110" s="36">
        <f>SUMIFS(СВЦЭМ!$D$33:$D$776,СВЦЭМ!$A$33:$A$776,$A110,СВЦЭМ!$B$33:$B$776,W$83)+'СЕТ СН'!$H$11+СВЦЭМ!$D$10+'СЕТ СН'!$H$6-'СЕТ СН'!$H$23</f>
        <v>804.05694509</v>
      </c>
      <c r="X110" s="36">
        <f>SUMIFS(СВЦЭМ!$D$33:$D$776,СВЦЭМ!$A$33:$A$776,$A110,СВЦЭМ!$B$33:$B$776,X$83)+'СЕТ СН'!$H$11+СВЦЭМ!$D$10+'СЕТ СН'!$H$6-'СЕТ СН'!$H$23</f>
        <v>790.18192597999996</v>
      </c>
      <c r="Y110" s="36">
        <f>SUMIFS(СВЦЭМ!$D$33:$D$776,СВЦЭМ!$A$33:$A$776,$A110,СВЦЭМ!$B$33:$B$776,Y$83)+'СЕТ СН'!$H$11+СВЦЭМ!$D$10+'СЕТ СН'!$H$6-'СЕТ СН'!$H$23</f>
        <v>880.21832018999999</v>
      </c>
    </row>
    <row r="111" spans="1:25" ht="15.75" x14ac:dyDescent="0.2">
      <c r="A111" s="35">
        <f t="shared" si="2"/>
        <v>44102</v>
      </c>
      <c r="B111" s="36">
        <f>SUMIFS(СВЦЭМ!$D$33:$D$776,СВЦЭМ!$A$33:$A$776,$A111,СВЦЭМ!$B$33:$B$776,B$83)+'СЕТ СН'!$H$11+СВЦЭМ!$D$10+'СЕТ СН'!$H$6-'СЕТ СН'!$H$23</f>
        <v>952.32308524000007</v>
      </c>
      <c r="C111" s="36">
        <f>SUMIFS(СВЦЭМ!$D$33:$D$776,СВЦЭМ!$A$33:$A$776,$A111,СВЦЭМ!$B$33:$B$776,C$83)+'СЕТ СН'!$H$11+СВЦЭМ!$D$10+'СЕТ СН'!$H$6-'СЕТ СН'!$H$23</f>
        <v>968.85571675000006</v>
      </c>
      <c r="D111" s="36">
        <f>SUMIFS(СВЦЭМ!$D$33:$D$776,СВЦЭМ!$A$33:$A$776,$A111,СВЦЭМ!$B$33:$B$776,D$83)+'СЕТ СН'!$H$11+СВЦЭМ!$D$10+'СЕТ СН'!$H$6-'СЕТ СН'!$H$23</f>
        <v>981.28512302000001</v>
      </c>
      <c r="E111" s="36">
        <f>SUMIFS(СВЦЭМ!$D$33:$D$776,СВЦЭМ!$A$33:$A$776,$A111,СВЦЭМ!$B$33:$B$776,E$83)+'СЕТ СН'!$H$11+СВЦЭМ!$D$10+'СЕТ СН'!$H$6-'СЕТ СН'!$H$23</f>
        <v>994.68112871000005</v>
      </c>
      <c r="F111" s="36">
        <f>SUMIFS(СВЦЭМ!$D$33:$D$776,СВЦЭМ!$A$33:$A$776,$A111,СВЦЭМ!$B$33:$B$776,F$83)+'СЕТ СН'!$H$11+СВЦЭМ!$D$10+'СЕТ СН'!$H$6-'СЕТ СН'!$H$23</f>
        <v>995.05988568999999</v>
      </c>
      <c r="G111" s="36">
        <f>SUMIFS(СВЦЭМ!$D$33:$D$776,СВЦЭМ!$A$33:$A$776,$A111,СВЦЭМ!$B$33:$B$776,G$83)+'СЕТ СН'!$H$11+СВЦЭМ!$D$10+'СЕТ СН'!$H$6-'СЕТ СН'!$H$23</f>
        <v>979.99364890000004</v>
      </c>
      <c r="H111" s="36">
        <f>SUMIFS(СВЦЭМ!$D$33:$D$776,СВЦЭМ!$A$33:$A$776,$A111,СВЦЭМ!$B$33:$B$776,H$83)+'СЕТ СН'!$H$11+СВЦЭМ!$D$10+'СЕТ СН'!$H$6-'СЕТ СН'!$H$23</f>
        <v>934.19024050000007</v>
      </c>
      <c r="I111" s="36">
        <f>SUMIFS(СВЦЭМ!$D$33:$D$776,СВЦЭМ!$A$33:$A$776,$A111,СВЦЭМ!$B$33:$B$776,I$83)+'СЕТ СН'!$H$11+СВЦЭМ!$D$10+'СЕТ СН'!$H$6-'СЕТ СН'!$H$23</f>
        <v>913.51633399000002</v>
      </c>
      <c r="J111" s="36">
        <f>SUMIFS(СВЦЭМ!$D$33:$D$776,СВЦЭМ!$A$33:$A$776,$A111,СВЦЭМ!$B$33:$B$776,J$83)+'СЕТ СН'!$H$11+СВЦЭМ!$D$10+'СЕТ СН'!$H$6-'СЕТ СН'!$H$23</f>
        <v>875.98028352000006</v>
      </c>
      <c r="K111" s="36">
        <f>SUMIFS(СВЦЭМ!$D$33:$D$776,СВЦЭМ!$A$33:$A$776,$A111,СВЦЭМ!$B$33:$B$776,K$83)+'СЕТ СН'!$H$11+СВЦЭМ!$D$10+'СЕТ СН'!$H$6-'СЕТ СН'!$H$23</f>
        <v>867.98360329000002</v>
      </c>
      <c r="L111" s="36">
        <f>SUMIFS(СВЦЭМ!$D$33:$D$776,СВЦЭМ!$A$33:$A$776,$A111,СВЦЭМ!$B$33:$B$776,L$83)+'СЕТ СН'!$H$11+СВЦЭМ!$D$10+'СЕТ СН'!$H$6-'СЕТ СН'!$H$23</f>
        <v>871.14183077000007</v>
      </c>
      <c r="M111" s="36">
        <f>SUMIFS(СВЦЭМ!$D$33:$D$776,СВЦЭМ!$A$33:$A$776,$A111,СВЦЭМ!$B$33:$B$776,M$83)+'СЕТ СН'!$H$11+СВЦЭМ!$D$10+'СЕТ СН'!$H$6-'СЕТ СН'!$H$23</f>
        <v>830.77213812000002</v>
      </c>
      <c r="N111" s="36">
        <f>SUMIFS(СВЦЭМ!$D$33:$D$776,СВЦЭМ!$A$33:$A$776,$A111,СВЦЭМ!$B$33:$B$776,N$83)+'СЕТ СН'!$H$11+СВЦЭМ!$D$10+'СЕТ СН'!$H$6-'СЕТ СН'!$H$23</f>
        <v>783.85412402999998</v>
      </c>
      <c r="O111" s="36">
        <f>SUMIFS(СВЦЭМ!$D$33:$D$776,СВЦЭМ!$A$33:$A$776,$A111,СВЦЭМ!$B$33:$B$776,O$83)+'СЕТ СН'!$H$11+СВЦЭМ!$D$10+'СЕТ СН'!$H$6-'СЕТ СН'!$H$23</f>
        <v>768.16634252000006</v>
      </c>
      <c r="P111" s="36">
        <f>SUMIFS(СВЦЭМ!$D$33:$D$776,СВЦЭМ!$A$33:$A$776,$A111,СВЦЭМ!$B$33:$B$776,P$83)+'СЕТ СН'!$H$11+СВЦЭМ!$D$10+'СЕТ СН'!$H$6-'СЕТ СН'!$H$23</f>
        <v>761.91242395000006</v>
      </c>
      <c r="Q111" s="36">
        <f>SUMIFS(СВЦЭМ!$D$33:$D$776,СВЦЭМ!$A$33:$A$776,$A111,СВЦЭМ!$B$33:$B$776,Q$83)+'СЕТ СН'!$H$11+СВЦЭМ!$D$10+'СЕТ СН'!$H$6-'СЕТ СН'!$H$23</f>
        <v>761.88499148000005</v>
      </c>
      <c r="R111" s="36">
        <f>SUMIFS(СВЦЭМ!$D$33:$D$776,СВЦЭМ!$A$33:$A$776,$A111,СВЦЭМ!$B$33:$B$776,R$83)+'СЕТ СН'!$H$11+СВЦЭМ!$D$10+'СЕТ СН'!$H$6-'СЕТ СН'!$H$23</f>
        <v>753.37128587999996</v>
      </c>
      <c r="S111" s="36">
        <f>SUMIFS(СВЦЭМ!$D$33:$D$776,СВЦЭМ!$A$33:$A$776,$A111,СВЦЭМ!$B$33:$B$776,S$83)+'СЕТ СН'!$H$11+СВЦЭМ!$D$10+'СЕТ СН'!$H$6-'СЕТ СН'!$H$23</f>
        <v>771.47542109000005</v>
      </c>
      <c r="T111" s="36">
        <f>SUMIFS(СВЦЭМ!$D$33:$D$776,СВЦЭМ!$A$33:$A$776,$A111,СВЦЭМ!$B$33:$B$776,T$83)+'СЕТ СН'!$H$11+СВЦЭМ!$D$10+'СЕТ СН'!$H$6-'СЕТ СН'!$H$23</f>
        <v>785.15617797000004</v>
      </c>
      <c r="U111" s="36">
        <f>SUMIFS(СВЦЭМ!$D$33:$D$776,СВЦЭМ!$A$33:$A$776,$A111,СВЦЭМ!$B$33:$B$776,U$83)+'СЕТ СН'!$H$11+СВЦЭМ!$D$10+'СЕТ СН'!$H$6-'СЕТ СН'!$H$23</f>
        <v>811.60346634000007</v>
      </c>
      <c r="V111" s="36">
        <f>SUMIFS(СВЦЭМ!$D$33:$D$776,СВЦЭМ!$A$33:$A$776,$A111,СВЦЭМ!$B$33:$B$776,V$83)+'СЕТ СН'!$H$11+СВЦЭМ!$D$10+'СЕТ СН'!$H$6-'СЕТ СН'!$H$23</f>
        <v>802.31756600000006</v>
      </c>
      <c r="W111" s="36">
        <f>SUMIFS(СВЦЭМ!$D$33:$D$776,СВЦЭМ!$A$33:$A$776,$A111,СВЦЭМ!$B$33:$B$776,W$83)+'СЕТ СН'!$H$11+СВЦЭМ!$D$10+'СЕТ СН'!$H$6-'СЕТ СН'!$H$23</f>
        <v>784.85093198000004</v>
      </c>
      <c r="X111" s="36">
        <f>SUMIFS(СВЦЭМ!$D$33:$D$776,СВЦЭМ!$A$33:$A$776,$A111,СВЦЭМ!$B$33:$B$776,X$83)+'СЕТ СН'!$H$11+СВЦЭМ!$D$10+'СЕТ СН'!$H$6-'СЕТ СН'!$H$23</f>
        <v>789.46362167000007</v>
      </c>
      <c r="Y111" s="36">
        <f>SUMIFS(СВЦЭМ!$D$33:$D$776,СВЦЭМ!$A$33:$A$776,$A111,СВЦЭМ!$B$33:$B$776,Y$83)+'СЕТ СН'!$H$11+СВЦЭМ!$D$10+'СЕТ СН'!$H$6-'СЕТ СН'!$H$23</f>
        <v>868.03410125000005</v>
      </c>
    </row>
    <row r="112" spans="1:25" ht="15.75" x14ac:dyDescent="0.2">
      <c r="A112" s="35">
        <f t="shared" si="2"/>
        <v>44103</v>
      </c>
      <c r="B112" s="36">
        <f>SUMIFS(СВЦЭМ!$D$33:$D$776,СВЦЭМ!$A$33:$A$776,$A112,СВЦЭМ!$B$33:$B$776,B$83)+'СЕТ СН'!$H$11+СВЦЭМ!$D$10+'СЕТ СН'!$H$6-'СЕТ СН'!$H$23</f>
        <v>924.89317385000004</v>
      </c>
      <c r="C112" s="36">
        <f>SUMIFS(СВЦЭМ!$D$33:$D$776,СВЦЭМ!$A$33:$A$776,$A112,СВЦЭМ!$B$33:$B$776,C$83)+'СЕТ СН'!$H$11+СВЦЭМ!$D$10+'СЕТ СН'!$H$6-'СЕТ СН'!$H$23</f>
        <v>955.22079939000002</v>
      </c>
      <c r="D112" s="36">
        <f>SUMIFS(СВЦЭМ!$D$33:$D$776,СВЦЭМ!$A$33:$A$776,$A112,СВЦЭМ!$B$33:$B$776,D$83)+'СЕТ СН'!$H$11+СВЦЭМ!$D$10+'СЕТ СН'!$H$6-'СЕТ СН'!$H$23</f>
        <v>970.88099248000003</v>
      </c>
      <c r="E112" s="36">
        <f>SUMIFS(СВЦЭМ!$D$33:$D$776,СВЦЭМ!$A$33:$A$776,$A112,СВЦЭМ!$B$33:$B$776,E$83)+'СЕТ СН'!$H$11+СВЦЭМ!$D$10+'СЕТ СН'!$H$6-'СЕТ СН'!$H$23</f>
        <v>988.78157727999996</v>
      </c>
      <c r="F112" s="36">
        <f>SUMIFS(СВЦЭМ!$D$33:$D$776,СВЦЭМ!$A$33:$A$776,$A112,СВЦЭМ!$B$33:$B$776,F$83)+'СЕТ СН'!$H$11+СВЦЭМ!$D$10+'СЕТ СН'!$H$6-'СЕТ СН'!$H$23</f>
        <v>990.05936518999999</v>
      </c>
      <c r="G112" s="36">
        <f>SUMIFS(СВЦЭМ!$D$33:$D$776,СВЦЭМ!$A$33:$A$776,$A112,СВЦЭМ!$B$33:$B$776,G$83)+'СЕТ СН'!$H$11+СВЦЭМ!$D$10+'СЕТ СН'!$H$6-'СЕТ СН'!$H$23</f>
        <v>972.62632340000005</v>
      </c>
      <c r="H112" s="36">
        <f>SUMIFS(СВЦЭМ!$D$33:$D$776,СВЦЭМ!$A$33:$A$776,$A112,СВЦЭМ!$B$33:$B$776,H$83)+'СЕТ СН'!$H$11+СВЦЭМ!$D$10+'СЕТ СН'!$H$6-'СЕТ СН'!$H$23</f>
        <v>930.02067480000005</v>
      </c>
      <c r="I112" s="36">
        <f>SUMIFS(СВЦЭМ!$D$33:$D$776,СВЦЭМ!$A$33:$A$776,$A112,СВЦЭМ!$B$33:$B$776,I$83)+'СЕТ СН'!$H$11+СВЦЭМ!$D$10+'СЕТ СН'!$H$6-'СЕТ СН'!$H$23</f>
        <v>875.76830359000007</v>
      </c>
      <c r="J112" s="36">
        <f>SUMIFS(СВЦЭМ!$D$33:$D$776,СВЦЭМ!$A$33:$A$776,$A112,СВЦЭМ!$B$33:$B$776,J$83)+'СЕТ СН'!$H$11+СВЦЭМ!$D$10+'СЕТ СН'!$H$6-'СЕТ СН'!$H$23</f>
        <v>847.07845627000006</v>
      </c>
      <c r="K112" s="36">
        <f>SUMIFS(СВЦЭМ!$D$33:$D$776,СВЦЭМ!$A$33:$A$776,$A112,СВЦЭМ!$B$33:$B$776,K$83)+'СЕТ СН'!$H$11+СВЦЭМ!$D$10+'СЕТ СН'!$H$6-'СЕТ СН'!$H$23</f>
        <v>837.07223539000006</v>
      </c>
      <c r="L112" s="36">
        <f>SUMIFS(СВЦЭМ!$D$33:$D$776,СВЦЭМ!$A$33:$A$776,$A112,СВЦЭМ!$B$33:$B$776,L$83)+'СЕТ СН'!$H$11+СВЦЭМ!$D$10+'СЕТ СН'!$H$6-'СЕТ СН'!$H$23</f>
        <v>874.15776452</v>
      </c>
      <c r="M112" s="36">
        <f>SUMIFS(СВЦЭМ!$D$33:$D$776,СВЦЭМ!$A$33:$A$776,$A112,СВЦЭМ!$B$33:$B$776,M$83)+'СЕТ СН'!$H$11+СВЦЭМ!$D$10+'СЕТ СН'!$H$6-'СЕТ СН'!$H$23</f>
        <v>856.37818161000007</v>
      </c>
      <c r="N112" s="36">
        <f>SUMIFS(СВЦЭМ!$D$33:$D$776,СВЦЭМ!$A$33:$A$776,$A112,СВЦЭМ!$B$33:$B$776,N$83)+'СЕТ СН'!$H$11+СВЦЭМ!$D$10+'СЕТ СН'!$H$6-'СЕТ СН'!$H$23</f>
        <v>829.89240751</v>
      </c>
      <c r="O112" s="36">
        <f>SUMIFS(СВЦЭМ!$D$33:$D$776,СВЦЭМ!$A$33:$A$776,$A112,СВЦЭМ!$B$33:$B$776,O$83)+'СЕТ СН'!$H$11+СВЦЭМ!$D$10+'СЕТ СН'!$H$6-'СЕТ СН'!$H$23</f>
        <v>843.75999659000001</v>
      </c>
      <c r="P112" s="36">
        <f>SUMIFS(СВЦЭМ!$D$33:$D$776,СВЦЭМ!$A$33:$A$776,$A112,СВЦЭМ!$B$33:$B$776,P$83)+'СЕТ СН'!$H$11+СВЦЭМ!$D$10+'СЕТ СН'!$H$6-'СЕТ СН'!$H$23</f>
        <v>829.09710532999998</v>
      </c>
      <c r="Q112" s="36">
        <f>SUMIFS(СВЦЭМ!$D$33:$D$776,СВЦЭМ!$A$33:$A$776,$A112,СВЦЭМ!$B$33:$B$776,Q$83)+'СЕТ СН'!$H$11+СВЦЭМ!$D$10+'СЕТ СН'!$H$6-'СЕТ СН'!$H$23</f>
        <v>809.49157395999998</v>
      </c>
      <c r="R112" s="36">
        <f>SUMIFS(СВЦЭМ!$D$33:$D$776,СВЦЭМ!$A$33:$A$776,$A112,СВЦЭМ!$B$33:$B$776,R$83)+'СЕТ СН'!$H$11+СВЦЭМ!$D$10+'СЕТ СН'!$H$6-'СЕТ СН'!$H$23</f>
        <v>911.18988658000001</v>
      </c>
      <c r="S112" s="36">
        <f>SUMIFS(СВЦЭМ!$D$33:$D$776,СВЦЭМ!$A$33:$A$776,$A112,СВЦЭМ!$B$33:$B$776,S$83)+'СЕТ СН'!$H$11+СВЦЭМ!$D$10+'СЕТ СН'!$H$6-'СЕТ СН'!$H$23</f>
        <v>858.60295640000004</v>
      </c>
      <c r="T112" s="36">
        <f>SUMIFS(СВЦЭМ!$D$33:$D$776,СВЦЭМ!$A$33:$A$776,$A112,СВЦЭМ!$B$33:$B$776,T$83)+'СЕТ СН'!$H$11+СВЦЭМ!$D$10+'СЕТ СН'!$H$6-'СЕТ СН'!$H$23</f>
        <v>815.94090503999996</v>
      </c>
      <c r="U112" s="36">
        <f>SUMIFS(СВЦЭМ!$D$33:$D$776,СВЦЭМ!$A$33:$A$776,$A112,СВЦЭМ!$B$33:$B$776,U$83)+'СЕТ СН'!$H$11+СВЦЭМ!$D$10+'СЕТ СН'!$H$6-'СЕТ СН'!$H$23</f>
        <v>840.77818327</v>
      </c>
      <c r="V112" s="36">
        <f>SUMIFS(СВЦЭМ!$D$33:$D$776,СВЦЭМ!$A$33:$A$776,$A112,СВЦЭМ!$B$33:$B$776,V$83)+'СЕТ СН'!$H$11+СВЦЭМ!$D$10+'СЕТ СН'!$H$6-'СЕТ СН'!$H$23</f>
        <v>831.93597904000001</v>
      </c>
      <c r="W112" s="36">
        <f>SUMIFS(СВЦЭМ!$D$33:$D$776,СВЦЭМ!$A$33:$A$776,$A112,СВЦЭМ!$B$33:$B$776,W$83)+'СЕТ СН'!$H$11+СВЦЭМ!$D$10+'СЕТ СН'!$H$6-'СЕТ СН'!$H$23</f>
        <v>817.06176384000003</v>
      </c>
      <c r="X112" s="36">
        <f>SUMIFS(СВЦЭМ!$D$33:$D$776,СВЦЭМ!$A$33:$A$776,$A112,СВЦЭМ!$B$33:$B$776,X$83)+'СЕТ СН'!$H$11+СВЦЭМ!$D$10+'СЕТ СН'!$H$6-'СЕТ СН'!$H$23</f>
        <v>789.66166325000006</v>
      </c>
      <c r="Y112" s="36">
        <f>SUMIFS(СВЦЭМ!$D$33:$D$776,СВЦЭМ!$A$33:$A$776,$A112,СВЦЭМ!$B$33:$B$776,Y$83)+'СЕТ СН'!$H$11+СВЦЭМ!$D$10+'СЕТ СН'!$H$6-'СЕТ СН'!$H$23</f>
        <v>825.40443500000003</v>
      </c>
    </row>
    <row r="113" spans="1:27" ht="15.75" x14ac:dyDescent="0.2">
      <c r="A113" s="35">
        <f t="shared" si="2"/>
        <v>44104</v>
      </c>
      <c r="B113" s="36">
        <f>SUMIFS(СВЦЭМ!$D$33:$D$776,СВЦЭМ!$A$33:$A$776,$A113,СВЦЭМ!$B$33:$B$776,B$83)+'СЕТ СН'!$H$11+СВЦЭМ!$D$10+'СЕТ СН'!$H$6-'СЕТ СН'!$H$23</f>
        <v>899.02007742000001</v>
      </c>
      <c r="C113" s="36">
        <f>SUMIFS(СВЦЭМ!$D$33:$D$776,СВЦЭМ!$A$33:$A$776,$A113,СВЦЭМ!$B$33:$B$776,C$83)+'СЕТ СН'!$H$11+СВЦЭМ!$D$10+'СЕТ СН'!$H$6-'СЕТ СН'!$H$23</f>
        <v>929.95806558000004</v>
      </c>
      <c r="D113" s="36">
        <f>SUMIFS(СВЦЭМ!$D$33:$D$776,СВЦЭМ!$A$33:$A$776,$A113,СВЦЭМ!$B$33:$B$776,D$83)+'СЕТ СН'!$H$11+СВЦЭМ!$D$10+'СЕТ СН'!$H$6-'СЕТ СН'!$H$23</f>
        <v>949.78223290000005</v>
      </c>
      <c r="E113" s="36">
        <f>SUMIFS(СВЦЭМ!$D$33:$D$776,СВЦЭМ!$A$33:$A$776,$A113,СВЦЭМ!$B$33:$B$776,E$83)+'СЕТ СН'!$H$11+СВЦЭМ!$D$10+'СЕТ СН'!$H$6-'СЕТ СН'!$H$23</f>
        <v>966.30816400000003</v>
      </c>
      <c r="F113" s="36">
        <f>SUMIFS(СВЦЭМ!$D$33:$D$776,СВЦЭМ!$A$33:$A$776,$A113,СВЦЭМ!$B$33:$B$776,F$83)+'СЕТ СН'!$H$11+СВЦЭМ!$D$10+'СЕТ СН'!$H$6-'СЕТ СН'!$H$23</f>
        <v>961.85434953000004</v>
      </c>
      <c r="G113" s="36">
        <f>SUMIFS(СВЦЭМ!$D$33:$D$776,СВЦЭМ!$A$33:$A$776,$A113,СВЦЭМ!$B$33:$B$776,G$83)+'СЕТ СН'!$H$11+СВЦЭМ!$D$10+'СЕТ СН'!$H$6-'СЕТ СН'!$H$23</f>
        <v>943.34928585</v>
      </c>
      <c r="H113" s="36">
        <f>SUMIFS(СВЦЭМ!$D$33:$D$776,СВЦЭМ!$A$33:$A$776,$A113,СВЦЭМ!$B$33:$B$776,H$83)+'СЕТ СН'!$H$11+СВЦЭМ!$D$10+'СЕТ СН'!$H$6-'СЕТ СН'!$H$23</f>
        <v>899.31113098000003</v>
      </c>
      <c r="I113" s="36">
        <f>SUMIFS(СВЦЭМ!$D$33:$D$776,СВЦЭМ!$A$33:$A$776,$A113,СВЦЭМ!$B$33:$B$776,I$83)+'СЕТ СН'!$H$11+СВЦЭМ!$D$10+'СЕТ СН'!$H$6-'СЕТ СН'!$H$23</f>
        <v>831.77096361999997</v>
      </c>
      <c r="J113" s="36">
        <f>SUMIFS(СВЦЭМ!$D$33:$D$776,СВЦЭМ!$A$33:$A$776,$A113,СВЦЭМ!$B$33:$B$776,J$83)+'СЕТ СН'!$H$11+СВЦЭМ!$D$10+'СЕТ СН'!$H$6-'СЕТ СН'!$H$23</f>
        <v>803.04673858000001</v>
      </c>
      <c r="K113" s="36">
        <f>SUMIFS(СВЦЭМ!$D$33:$D$776,СВЦЭМ!$A$33:$A$776,$A113,СВЦЭМ!$B$33:$B$776,K$83)+'СЕТ СН'!$H$11+СВЦЭМ!$D$10+'СЕТ СН'!$H$6-'СЕТ СН'!$H$23</f>
        <v>786.77572036000004</v>
      </c>
      <c r="L113" s="36">
        <f>SUMIFS(СВЦЭМ!$D$33:$D$776,СВЦЭМ!$A$33:$A$776,$A113,СВЦЭМ!$B$33:$B$776,L$83)+'СЕТ СН'!$H$11+СВЦЭМ!$D$10+'СЕТ СН'!$H$6-'СЕТ СН'!$H$23</f>
        <v>799.99211030000004</v>
      </c>
      <c r="M113" s="36">
        <f>SUMIFS(СВЦЭМ!$D$33:$D$776,СВЦЭМ!$A$33:$A$776,$A113,СВЦЭМ!$B$33:$B$776,M$83)+'СЕТ СН'!$H$11+СВЦЭМ!$D$10+'СЕТ СН'!$H$6-'СЕТ СН'!$H$23</f>
        <v>769.35694272000001</v>
      </c>
      <c r="N113" s="36">
        <f>SUMIFS(СВЦЭМ!$D$33:$D$776,СВЦЭМ!$A$33:$A$776,$A113,СВЦЭМ!$B$33:$B$776,N$83)+'СЕТ СН'!$H$11+СВЦЭМ!$D$10+'СЕТ СН'!$H$6-'СЕТ СН'!$H$23</f>
        <v>727.28924794</v>
      </c>
      <c r="O113" s="36">
        <f>SUMIFS(СВЦЭМ!$D$33:$D$776,СВЦЭМ!$A$33:$A$776,$A113,СВЦЭМ!$B$33:$B$776,O$83)+'СЕТ СН'!$H$11+СВЦЭМ!$D$10+'СЕТ СН'!$H$6-'СЕТ СН'!$H$23</f>
        <v>712.18616253000005</v>
      </c>
      <c r="P113" s="36">
        <f>SUMIFS(СВЦЭМ!$D$33:$D$776,СВЦЭМ!$A$33:$A$776,$A113,СВЦЭМ!$B$33:$B$776,P$83)+'СЕТ СН'!$H$11+СВЦЭМ!$D$10+'СЕТ СН'!$H$6-'СЕТ СН'!$H$23</f>
        <v>710.29991728999994</v>
      </c>
      <c r="Q113" s="36">
        <f>SUMIFS(СВЦЭМ!$D$33:$D$776,СВЦЭМ!$A$33:$A$776,$A113,СВЦЭМ!$B$33:$B$776,Q$83)+'СЕТ СН'!$H$11+СВЦЭМ!$D$10+'СЕТ СН'!$H$6-'СЕТ СН'!$H$23</f>
        <v>710.80277337999996</v>
      </c>
      <c r="R113" s="36">
        <f>SUMIFS(СВЦЭМ!$D$33:$D$776,СВЦЭМ!$A$33:$A$776,$A113,СВЦЭМ!$B$33:$B$776,R$83)+'СЕТ СН'!$H$11+СВЦЭМ!$D$10+'СЕТ СН'!$H$6-'СЕТ СН'!$H$23</f>
        <v>710.58197431999997</v>
      </c>
      <c r="S113" s="36">
        <f>SUMIFS(СВЦЭМ!$D$33:$D$776,СВЦЭМ!$A$33:$A$776,$A113,СВЦЭМ!$B$33:$B$776,S$83)+'СЕТ СН'!$H$11+СВЦЭМ!$D$10+'СЕТ СН'!$H$6-'СЕТ СН'!$H$23</f>
        <v>714.3522136900001</v>
      </c>
      <c r="T113" s="36">
        <f>SUMIFS(СВЦЭМ!$D$33:$D$776,СВЦЭМ!$A$33:$A$776,$A113,СВЦЭМ!$B$33:$B$776,T$83)+'СЕТ СН'!$H$11+СВЦЭМ!$D$10+'СЕТ СН'!$H$6-'СЕТ СН'!$H$23</f>
        <v>706.36103715000002</v>
      </c>
      <c r="U113" s="36">
        <f>SUMIFS(СВЦЭМ!$D$33:$D$776,СВЦЭМ!$A$33:$A$776,$A113,СВЦЭМ!$B$33:$B$776,U$83)+'СЕТ СН'!$H$11+СВЦЭМ!$D$10+'СЕТ СН'!$H$6-'СЕТ СН'!$H$23</f>
        <v>725.10968573000002</v>
      </c>
      <c r="V113" s="36">
        <f>SUMIFS(СВЦЭМ!$D$33:$D$776,СВЦЭМ!$A$33:$A$776,$A113,СВЦЭМ!$B$33:$B$776,V$83)+'СЕТ СН'!$H$11+СВЦЭМ!$D$10+'СЕТ СН'!$H$6-'СЕТ СН'!$H$23</f>
        <v>709.73420011999997</v>
      </c>
      <c r="W113" s="36">
        <f>SUMIFS(СВЦЭМ!$D$33:$D$776,СВЦЭМ!$A$33:$A$776,$A113,СВЦЭМ!$B$33:$B$776,W$83)+'СЕТ СН'!$H$11+СВЦЭМ!$D$10+'СЕТ СН'!$H$6-'СЕТ СН'!$H$23</f>
        <v>702.59588730999997</v>
      </c>
      <c r="X113" s="36">
        <f>SUMIFS(СВЦЭМ!$D$33:$D$776,СВЦЭМ!$A$33:$A$776,$A113,СВЦЭМ!$B$33:$B$776,X$83)+'СЕТ СН'!$H$11+СВЦЭМ!$D$10+'СЕТ СН'!$H$6-'СЕТ СН'!$H$23</f>
        <v>740.52255553000009</v>
      </c>
      <c r="Y113" s="36">
        <f>SUMIFS(СВЦЭМ!$D$33:$D$776,СВЦЭМ!$A$33:$A$776,$A113,СВЦЭМ!$B$33:$B$776,Y$83)+'СЕТ СН'!$H$11+СВЦЭМ!$D$10+'СЕТ СН'!$H$6-'СЕТ СН'!$H$23</f>
        <v>809.04011779999996</v>
      </c>
    </row>
    <row r="114" spans="1:27" ht="15.75" hidden="1" x14ac:dyDescent="0.2">
      <c r="A114" s="35">
        <f t="shared" si="2"/>
        <v>44105</v>
      </c>
      <c r="B114" s="36">
        <f>SUMIFS(СВЦЭМ!$D$33:$D$776,СВЦЭМ!$A$33:$A$776,$A114,СВЦЭМ!$B$33:$B$776,B$83)+'СЕТ СН'!$H$11+СВЦЭМ!$D$10+'СЕТ СН'!$H$6-'СЕТ СН'!$H$23</f>
        <v>247.16868403999999</v>
      </c>
      <c r="C114" s="36">
        <f>SUMIFS(СВЦЭМ!$D$33:$D$776,СВЦЭМ!$A$33:$A$776,$A114,СВЦЭМ!$B$33:$B$776,C$83)+'СЕТ СН'!$H$11+СВЦЭМ!$D$10+'СЕТ СН'!$H$6-'СЕТ СН'!$H$23</f>
        <v>247.16868403999999</v>
      </c>
      <c r="D114" s="36">
        <f>SUMIFS(СВЦЭМ!$D$33:$D$776,СВЦЭМ!$A$33:$A$776,$A114,СВЦЭМ!$B$33:$B$776,D$83)+'СЕТ СН'!$H$11+СВЦЭМ!$D$10+'СЕТ СН'!$H$6-'СЕТ СН'!$H$23</f>
        <v>247.16868403999999</v>
      </c>
      <c r="E114" s="36">
        <f>SUMIFS(СВЦЭМ!$D$33:$D$776,СВЦЭМ!$A$33:$A$776,$A114,СВЦЭМ!$B$33:$B$776,E$83)+'СЕТ СН'!$H$11+СВЦЭМ!$D$10+'СЕТ СН'!$H$6-'СЕТ СН'!$H$23</f>
        <v>247.16868403999999</v>
      </c>
      <c r="F114" s="36">
        <f>SUMIFS(СВЦЭМ!$D$33:$D$776,СВЦЭМ!$A$33:$A$776,$A114,СВЦЭМ!$B$33:$B$776,F$83)+'СЕТ СН'!$H$11+СВЦЭМ!$D$10+'СЕТ СН'!$H$6-'СЕТ СН'!$H$23</f>
        <v>247.16868403999999</v>
      </c>
      <c r="G114" s="36">
        <f>SUMIFS(СВЦЭМ!$D$33:$D$776,СВЦЭМ!$A$33:$A$776,$A114,СВЦЭМ!$B$33:$B$776,G$83)+'СЕТ СН'!$H$11+СВЦЭМ!$D$10+'СЕТ СН'!$H$6-'СЕТ СН'!$H$23</f>
        <v>247.16868403999999</v>
      </c>
      <c r="H114" s="36">
        <f>SUMIFS(СВЦЭМ!$D$33:$D$776,СВЦЭМ!$A$33:$A$776,$A114,СВЦЭМ!$B$33:$B$776,H$83)+'СЕТ СН'!$H$11+СВЦЭМ!$D$10+'СЕТ СН'!$H$6-'СЕТ СН'!$H$23</f>
        <v>247.16868403999999</v>
      </c>
      <c r="I114" s="36">
        <f>SUMIFS(СВЦЭМ!$D$33:$D$776,СВЦЭМ!$A$33:$A$776,$A114,СВЦЭМ!$B$33:$B$776,I$83)+'СЕТ СН'!$H$11+СВЦЭМ!$D$10+'СЕТ СН'!$H$6-'СЕТ СН'!$H$23</f>
        <v>247.16868403999999</v>
      </c>
      <c r="J114" s="36">
        <f>SUMIFS(СВЦЭМ!$D$33:$D$776,СВЦЭМ!$A$33:$A$776,$A114,СВЦЭМ!$B$33:$B$776,J$83)+'СЕТ СН'!$H$11+СВЦЭМ!$D$10+'СЕТ СН'!$H$6-'СЕТ СН'!$H$23</f>
        <v>247.16868403999999</v>
      </c>
      <c r="K114" s="36">
        <f>SUMIFS(СВЦЭМ!$D$33:$D$776,СВЦЭМ!$A$33:$A$776,$A114,СВЦЭМ!$B$33:$B$776,K$83)+'СЕТ СН'!$H$11+СВЦЭМ!$D$10+'СЕТ СН'!$H$6-'СЕТ СН'!$H$23</f>
        <v>247.16868403999999</v>
      </c>
      <c r="L114" s="36">
        <f>SUMIFS(СВЦЭМ!$D$33:$D$776,СВЦЭМ!$A$33:$A$776,$A114,СВЦЭМ!$B$33:$B$776,L$83)+'СЕТ СН'!$H$11+СВЦЭМ!$D$10+'СЕТ СН'!$H$6-'СЕТ СН'!$H$23</f>
        <v>247.16868403999999</v>
      </c>
      <c r="M114" s="36">
        <f>SUMIFS(СВЦЭМ!$D$33:$D$776,СВЦЭМ!$A$33:$A$776,$A114,СВЦЭМ!$B$33:$B$776,M$83)+'СЕТ СН'!$H$11+СВЦЭМ!$D$10+'СЕТ СН'!$H$6-'СЕТ СН'!$H$23</f>
        <v>247.16868403999999</v>
      </c>
      <c r="N114" s="36">
        <f>SUMIFS(СВЦЭМ!$D$33:$D$776,СВЦЭМ!$A$33:$A$776,$A114,СВЦЭМ!$B$33:$B$776,N$83)+'СЕТ СН'!$H$11+СВЦЭМ!$D$10+'СЕТ СН'!$H$6-'СЕТ СН'!$H$23</f>
        <v>247.16868403999999</v>
      </c>
      <c r="O114" s="36">
        <f>SUMIFS(СВЦЭМ!$D$33:$D$776,СВЦЭМ!$A$33:$A$776,$A114,СВЦЭМ!$B$33:$B$776,O$83)+'СЕТ СН'!$H$11+СВЦЭМ!$D$10+'СЕТ СН'!$H$6-'СЕТ СН'!$H$23</f>
        <v>247.16868403999999</v>
      </c>
      <c r="P114" s="36">
        <f>SUMIFS(СВЦЭМ!$D$33:$D$776,СВЦЭМ!$A$33:$A$776,$A114,СВЦЭМ!$B$33:$B$776,P$83)+'СЕТ СН'!$H$11+СВЦЭМ!$D$10+'СЕТ СН'!$H$6-'СЕТ СН'!$H$23</f>
        <v>247.16868403999999</v>
      </c>
      <c r="Q114" s="36">
        <f>SUMIFS(СВЦЭМ!$D$33:$D$776,СВЦЭМ!$A$33:$A$776,$A114,СВЦЭМ!$B$33:$B$776,Q$83)+'СЕТ СН'!$H$11+СВЦЭМ!$D$10+'СЕТ СН'!$H$6-'СЕТ СН'!$H$23</f>
        <v>247.16868403999999</v>
      </c>
      <c r="R114" s="36">
        <f>SUMIFS(СВЦЭМ!$D$33:$D$776,СВЦЭМ!$A$33:$A$776,$A114,СВЦЭМ!$B$33:$B$776,R$83)+'СЕТ СН'!$H$11+СВЦЭМ!$D$10+'СЕТ СН'!$H$6-'СЕТ СН'!$H$23</f>
        <v>247.16868403999999</v>
      </c>
      <c r="S114" s="36">
        <f>SUMIFS(СВЦЭМ!$D$33:$D$776,СВЦЭМ!$A$33:$A$776,$A114,СВЦЭМ!$B$33:$B$776,S$83)+'СЕТ СН'!$H$11+СВЦЭМ!$D$10+'СЕТ СН'!$H$6-'СЕТ СН'!$H$23</f>
        <v>247.16868403999999</v>
      </c>
      <c r="T114" s="36">
        <f>SUMIFS(СВЦЭМ!$D$33:$D$776,СВЦЭМ!$A$33:$A$776,$A114,СВЦЭМ!$B$33:$B$776,T$83)+'СЕТ СН'!$H$11+СВЦЭМ!$D$10+'СЕТ СН'!$H$6-'СЕТ СН'!$H$23</f>
        <v>247.16868403999999</v>
      </c>
      <c r="U114" s="36">
        <f>SUMIFS(СВЦЭМ!$D$33:$D$776,СВЦЭМ!$A$33:$A$776,$A114,СВЦЭМ!$B$33:$B$776,U$83)+'СЕТ СН'!$H$11+СВЦЭМ!$D$10+'СЕТ СН'!$H$6-'СЕТ СН'!$H$23</f>
        <v>247.16868403999999</v>
      </c>
      <c r="V114" s="36">
        <f>SUMIFS(СВЦЭМ!$D$33:$D$776,СВЦЭМ!$A$33:$A$776,$A114,СВЦЭМ!$B$33:$B$776,V$83)+'СЕТ СН'!$H$11+СВЦЭМ!$D$10+'СЕТ СН'!$H$6-'СЕТ СН'!$H$23</f>
        <v>247.16868403999999</v>
      </c>
      <c r="W114" s="36">
        <f>SUMIFS(СВЦЭМ!$D$33:$D$776,СВЦЭМ!$A$33:$A$776,$A114,СВЦЭМ!$B$33:$B$776,W$83)+'СЕТ СН'!$H$11+СВЦЭМ!$D$10+'СЕТ СН'!$H$6-'СЕТ СН'!$H$23</f>
        <v>247.16868403999999</v>
      </c>
      <c r="X114" s="36">
        <f>SUMIFS(СВЦЭМ!$D$33:$D$776,СВЦЭМ!$A$33:$A$776,$A114,СВЦЭМ!$B$33:$B$776,X$83)+'СЕТ СН'!$H$11+СВЦЭМ!$D$10+'СЕТ СН'!$H$6-'СЕТ СН'!$H$23</f>
        <v>247.16868403999999</v>
      </c>
      <c r="Y114" s="36">
        <f>SUMIFS(СВЦЭМ!$D$33:$D$776,СВЦЭМ!$A$33:$A$776,$A114,СВЦЭМ!$B$33:$B$776,Y$83)+'СЕТ СН'!$H$11+СВЦЭМ!$D$10+'СЕТ СН'!$H$6-'СЕТ СН'!$H$23</f>
        <v>247.16868403999999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4" t="s">
        <v>7</v>
      </c>
      <c r="B117" s="128" t="s">
        <v>73</v>
      </c>
      <c r="C117" s="129"/>
      <c r="D117" s="129"/>
      <c r="E117" s="129"/>
      <c r="F117" s="129"/>
      <c r="G117" s="129"/>
      <c r="H117" s="129"/>
      <c r="I117" s="129"/>
      <c r="J117" s="129"/>
      <c r="K117" s="129"/>
      <c r="L117" s="129"/>
      <c r="M117" s="129"/>
      <c r="N117" s="129"/>
      <c r="O117" s="129"/>
      <c r="P117" s="129"/>
      <c r="Q117" s="129"/>
      <c r="R117" s="129"/>
      <c r="S117" s="129"/>
      <c r="T117" s="129"/>
      <c r="U117" s="129"/>
      <c r="V117" s="129"/>
      <c r="W117" s="129"/>
      <c r="X117" s="129"/>
      <c r="Y117" s="130"/>
    </row>
    <row r="118" spans="1:27" ht="12.75" customHeight="1" x14ac:dyDescent="0.2">
      <c r="A118" s="135"/>
      <c r="B118" s="131"/>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3"/>
    </row>
    <row r="119" spans="1:27" ht="12.75" customHeight="1" x14ac:dyDescent="0.2">
      <c r="A119" s="13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01.09.2020</v>
      </c>
      <c r="B120" s="36">
        <f>SUMIFS(СВЦЭМ!$D$33:$D$776,СВЦЭМ!$A$33:$A$776,$A120,СВЦЭМ!$B$33:$B$776,B$119)+'СЕТ СН'!$I$11+СВЦЭМ!$D$10+'СЕТ СН'!$I$6-'СЕТ СН'!$I$23</f>
        <v>1362.52261251</v>
      </c>
      <c r="C120" s="36">
        <f>SUMIFS(СВЦЭМ!$D$33:$D$776,СВЦЭМ!$A$33:$A$776,$A120,СВЦЭМ!$B$33:$B$776,C$119)+'СЕТ СН'!$I$11+СВЦЭМ!$D$10+'СЕТ СН'!$I$6-'СЕТ СН'!$I$23</f>
        <v>1413.6764431400002</v>
      </c>
      <c r="D120" s="36">
        <f>SUMIFS(СВЦЭМ!$D$33:$D$776,СВЦЭМ!$A$33:$A$776,$A120,СВЦЭМ!$B$33:$B$776,D$119)+'СЕТ СН'!$I$11+СВЦЭМ!$D$10+'СЕТ СН'!$I$6-'СЕТ СН'!$I$23</f>
        <v>1432.9872270400001</v>
      </c>
      <c r="E120" s="36">
        <f>SUMIFS(СВЦЭМ!$D$33:$D$776,СВЦЭМ!$A$33:$A$776,$A120,СВЦЭМ!$B$33:$B$776,E$119)+'СЕТ СН'!$I$11+СВЦЭМ!$D$10+'СЕТ СН'!$I$6-'СЕТ СН'!$I$23</f>
        <v>1448.42262983</v>
      </c>
      <c r="F120" s="36">
        <f>SUMIFS(СВЦЭМ!$D$33:$D$776,СВЦЭМ!$A$33:$A$776,$A120,СВЦЭМ!$B$33:$B$776,F$119)+'СЕТ СН'!$I$11+СВЦЭМ!$D$10+'СЕТ СН'!$I$6-'СЕТ СН'!$I$23</f>
        <v>1458.9656680100002</v>
      </c>
      <c r="G120" s="36">
        <f>SUMIFS(СВЦЭМ!$D$33:$D$776,СВЦЭМ!$A$33:$A$776,$A120,СВЦЭМ!$B$33:$B$776,G$119)+'СЕТ СН'!$I$11+СВЦЭМ!$D$10+'СЕТ СН'!$I$6-'СЕТ СН'!$I$23</f>
        <v>1459.78804519</v>
      </c>
      <c r="H120" s="36">
        <f>SUMIFS(СВЦЭМ!$D$33:$D$776,СВЦЭМ!$A$33:$A$776,$A120,СВЦЭМ!$B$33:$B$776,H$119)+'СЕТ СН'!$I$11+СВЦЭМ!$D$10+'СЕТ СН'!$I$6-'СЕТ СН'!$I$23</f>
        <v>1442.0024691000001</v>
      </c>
      <c r="I120" s="36">
        <f>SUMIFS(СВЦЭМ!$D$33:$D$776,СВЦЭМ!$A$33:$A$776,$A120,СВЦЭМ!$B$33:$B$776,I$119)+'СЕТ СН'!$I$11+СВЦЭМ!$D$10+'СЕТ СН'!$I$6-'СЕТ СН'!$I$23</f>
        <v>1403.1165411300001</v>
      </c>
      <c r="J120" s="36">
        <f>SUMIFS(СВЦЭМ!$D$33:$D$776,СВЦЭМ!$A$33:$A$776,$A120,СВЦЭМ!$B$33:$B$776,J$119)+'СЕТ СН'!$I$11+СВЦЭМ!$D$10+'СЕТ СН'!$I$6-'СЕТ СН'!$I$23</f>
        <v>1350.74122362</v>
      </c>
      <c r="K120" s="36">
        <f>SUMIFS(СВЦЭМ!$D$33:$D$776,СВЦЭМ!$A$33:$A$776,$A120,СВЦЭМ!$B$33:$B$776,K$119)+'СЕТ СН'!$I$11+СВЦЭМ!$D$10+'СЕТ СН'!$I$6-'СЕТ СН'!$I$23</f>
        <v>1332.1846579</v>
      </c>
      <c r="L120" s="36">
        <f>SUMIFS(СВЦЭМ!$D$33:$D$776,СВЦЭМ!$A$33:$A$776,$A120,СВЦЭМ!$B$33:$B$776,L$119)+'СЕТ СН'!$I$11+СВЦЭМ!$D$10+'СЕТ СН'!$I$6-'СЕТ СН'!$I$23</f>
        <v>1324.6601527400001</v>
      </c>
      <c r="M120" s="36">
        <f>SUMIFS(СВЦЭМ!$D$33:$D$776,СВЦЭМ!$A$33:$A$776,$A120,СВЦЭМ!$B$33:$B$776,M$119)+'СЕТ СН'!$I$11+СВЦЭМ!$D$10+'СЕТ СН'!$I$6-'СЕТ СН'!$I$23</f>
        <v>1327.6679922100002</v>
      </c>
      <c r="N120" s="36">
        <f>SUMIFS(СВЦЭМ!$D$33:$D$776,СВЦЭМ!$A$33:$A$776,$A120,СВЦЭМ!$B$33:$B$776,N$119)+'СЕТ СН'!$I$11+СВЦЭМ!$D$10+'СЕТ СН'!$I$6-'СЕТ СН'!$I$23</f>
        <v>1352.6697537700002</v>
      </c>
      <c r="O120" s="36">
        <f>SUMIFS(СВЦЭМ!$D$33:$D$776,СВЦЭМ!$A$33:$A$776,$A120,СВЦЭМ!$B$33:$B$776,O$119)+'СЕТ СН'!$I$11+СВЦЭМ!$D$10+'СЕТ СН'!$I$6-'СЕТ СН'!$I$23</f>
        <v>1349.2518671400001</v>
      </c>
      <c r="P120" s="36">
        <f>SUMIFS(СВЦЭМ!$D$33:$D$776,СВЦЭМ!$A$33:$A$776,$A120,СВЦЭМ!$B$33:$B$776,P$119)+'СЕТ СН'!$I$11+СВЦЭМ!$D$10+'СЕТ СН'!$I$6-'СЕТ СН'!$I$23</f>
        <v>1348.28541004</v>
      </c>
      <c r="Q120" s="36">
        <f>SUMIFS(СВЦЭМ!$D$33:$D$776,СВЦЭМ!$A$33:$A$776,$A120,СВЦЭМ!$B$33:$B$776,Q$119)+'СЕТ СН'!$I$11+СВЦЭМ!$D$10+'СЕТ СН'!$I$6-'СЕТ СН'!$I$23</f>
        <v>1354.1485773300001</v>
      </c>
      <c r="R120" s="36">
        <f>SUMIFS(СВЦЭМ!$D$33:$D$776,СВЦЭМ!$A$33:$A$776,$A120,СВЦЭМ!$B$33:$B$776,R$119)+'СЕТ СН'!$I$11+СВЦЭМ!$D$10+'СЕТ СН'!$I$6-'СЕТ СН'!$I$23</f>
        <v>1343.33865135</v>
      </c>
      <c r="S120" s="36">
        <f>SUMIFS(СВЦЭМ!$D$33:$D$776,СВЦЭМ!$A$33:$A$776,$A120,СВЦЭМ!$B$33:$B$776,S$119)+'СЕТ СН'!$I$11+СВЦЭМ!$D$10+'СЕТ СН'!$I$6-'СЕТ СН'!$I$23</f>
        <v>1348.5724007900001</v>
      </c>
      <c r="T120" s="36">
        <f>SUMIFS(СВЦЭМ!$D$33:$D$776,СВЦЭМ!$A$33:$A$776,$A120,СВЦЭМ!$B$33:$B$776,T$119)+'СЕТ СН'!$I$11+СВЦЭМ!$D$10+'СЕТ СН'!$I$6-'СЕТ СН'!$I$23</f>
        <v>1342.6789985800001</v>
      </c>
      <c r="U120" s="36">
        <f>SUMIFS(СВЦЭМ!$D$33:$D$776,СВЦЭМ!$A$33:$A$776,$A120,СВЦЭМ!$B$33:$B$776,U$119)+'СЕТ СН'!$I$11+СВЦЭМ!$D$10+'СЕТ СН'!$I$6-'СЕТ СН'!$I$23</f>
        <v>1338.9412605299999</v>
      </c>
      <c r="V120" s="36">
        <f>SUMIFS(СВЦЭМ!$D$33:$D$776,СВЦЭМ!$A$33:$A$776,$A120,СВЦЭМ!$B$33:$B$776,V$119)+'СЕТ СН'!$I$11+СВЦЭМ!$D$10+'СЕТ СН'!$I$6-'СЕТ СН'!$I$23</f>
        <v>1329.8106928400002</v>
      </c>
      <c r="W120" s="36">
        <f>SUMIFS(СВЦЭМ!$D$33:$D$776,СВЦЭМ!$A$33:$A$776,$A120,СВЦЭМ!$B$33:$B$776,W$119)+'СЕТ СН'!$I$11+СВЦЭМ!$D$10+'СЕТ СН'!$I$6-'СЕТ СН'!$I$23</f>
        <v>1318.62967811</v>
      </c>
      <c r="X120" s="36">
        <f>SUMIFS(СВЦЭМ!$D$33:$D$776,СВЦЭМ!$A$33:$A$776,$A120,СВЦЭМ!$B$33:$B$776,X$119)+'СЕТ СН'!$I$11+СВЦЭМ!$D$10+'СЕТ СН'!$I$6-'СЕТ СН'!$I$23</f>
        <v>1346.3077590400001</v>
      </c>
      <c r="Y120" s="36">
        <f>SUMIFS(СВЦЭМ!$D$33:$D$776,СВЦЭМ!$A$33:$A$776,$A120,СВЦЭМ!$B$33:$B$776,Y$119)+'СЕТ СН'!$I$11+СВЦЭМ!$D$10+'СЕТ СН'!$I$6-'СЕТ СН'!$I$23</f>
        <v>1406.6309367200001</v>
      </c>
      <c r="AA120" s="45"/>
    </row>
    <row r="121" spans="1:27" ht="15.75" x14ac:dyDescent="0.2">
      <c r="A121" s="35">
        <f>A120+1</f>
        <v>44076</v>
      </c>
      <c r="B121" s="36">
        <f>SUMIFS(СВЦЭМ!$D$33:$D$776,СВЦЭМ!$A$33:$A$776,$A121,СВЦЭМ!$B$33:$B$776,B$119)+'СЕТ СН'!$I$11+СВЦЭМ!$D$10+'СЕТ СН'!$I$6-'СЕТ СН'!$I$23</f>
        <v>1431.92623875</v>
      </c>
      <c r="C121" s="36">
        <f>SUMIFS(СВЦЭМ!$D$33:$D$776,СВЦЭМ!$A$33:$A$776,$A121,СВЦЭМ!$B$33:$B$776,C$119)+'СЕТ СН'!$I$11+СВЦЭМ!$D$10+'СЕТ СН'!$I$6-'СЕТ СН'!$I$23</f>
        <v>1491.4366204800001</v>
      </c>
      <c r="D121" s="36">
        <f>SUMIFS(СВЦЭМ!$D$33:$D$776,СВЦЭМ!$A$33:$A$776,$A121,СВЦЭМ!$B$33:$B$776,D$119)+'СЕТ СН'!$I$11+СВЦЭМ!$D$10+'СЕТ СН'!$I$6-'СЕТ СН'!$I$23</f>
        <v>1531.8108595599999</v>
      </c>
      <c r="E121" s="36">
        <f>SUMIFS(СВЦЭМ!$D$33:$D$776,СВЦЭМ!$A$33:$A$776,$A121,СВЦЭМ!$B$33:$B$776,E$119)+'СЕТ СН'!$I$11+СВЦЭМ!$D$10+'СЕТ СН'!$I$6-'СЕТ СН'!$I$23</f>
        <v>1548.7419248000001</v>
      </c>
      <c r="F121" s="36">
        <f>SUMIFS(СВЦЭМ!$D$33:$D$776,СВЦЭМ!$A$33:$A$776,$A121,СВЦЭМ!$B$33:$B$776,F$119)+'СЕТ СН'!$I$11+СВЦЭМ!$D$10+'СЕТ СН'!$I$6-'СЕТ СН'!$I$23</f>
        <v>1548.7703378599999</v>
      </c>
      <c r="G121" s="36">
        <f>SUMIFS(СВЦЭМ!$D$33:$D$776,СВЦЭМ!$A$33:$A$776,$A121,СВЦЭМ!$B$33:$B$776,G$119)+'СЕТ СН'!$I$11+СВЦЭМ!$D$10+'СЕТ СН'!$I$6-'СЕТ СН'!$I$23</f>
        <v>1525.8926586800001</v>
      </c>
      <c r="H121" s="36">
        <f>SUMIFS(СВЦЭМ!$D$33:$D$776,СВЦЭМ!$A$33:$A$776,$A121,СВЦЭМ!$B$33:$B$776,H$119)+'СЕТ СН'!$I$11+СВЦЭМ!$D$10+'СЕТ СН'!$I$6-'СЕТ СН'!$I$23</f>
        <v>1471.0085787600001</v>
      </c>
      <c r="I121" s="36">
        <f>SUMIFS(СВЦЭМ!$D$33:$D$776,СВЦЭМ!$A$33:$A$776,$A121,СВЦЭМ!$B$33:$B$776,I$119)+'СЕТ СН'!$I$11+СВЦЭМ!$D$10+'СЕТ СН'!$I$6-'СЕТ СН'!$I$23</f>
        <v>1400.08339828</v>
      </c>
      <c r="J121" s="36">
        <f>SUMIFS(СВЦЭМ!$D$33:$D$776,СВЦЭМ!$A$33:$A$776,$A121,СВЦЭМ!$B$33:$B$776,J$119)+'СЕТ СН'!$I$11+СВЦЭМ!$D$10+'СЕТ СН'!$I$6-'СЕТ СН'!$I$23</f>
        <v>1337.8389995000002</v>
      </c>
      <c r="K121" s="36">
        <f>SUMIFS(СВЦЭМ!$D$33:$D$776,СВЦЭМ!$A$33:$A$776,$A121,СВЦЭМ!$B$33:$B$776,K$119)+'СЕТ СН'!$I$11+СВЦЭМ!$D$10+'СЕТ СН'!$I$6-'СЕТ СН'!$I$23</f>
        <v>1336.45502351</v>
      </c>
      <c r="L121" s="36">
        <f>SUMIFS(СВЦЭМ!$D$33:$D$776,СВЦЭМ!$A$33:$A$776,$A121,СВЦЭМ!$B$33:$B$776,L$119)+'СЕТ СН'!$I$11+СВЦЭМ!$D$10+'СЕТ СН'!$I$6-'СЕТ СН'!$I$23</f>
        <v>1342.08911713</v>
      </c>
      <c r="M121" s="36">
        <f>SUMIFS(СВЦЭМ!$D$33:$D$776,СВЦЭМ!$A$33:$A$776,$A121,СВЦЭМ!$B$33:$B$776,M$119)+'СЕТ СН'!$I$11+СВЦЭМ!$D$10+'СЕТ СН'!$I$6-'СЕТ СН'!$I$23</f>
        <v>1341.4591593800001</v>
      </c>
      <c r="N121" s="36">
        <f>SUMIFS(СВЦЭМ!$D$33:$D$776,СВЦЭМ!$A$33:$A$776,$A121,СВЦЭМ!$B$33:$B$776,N$119)+'СЕТ СН'!$I$11+СВЦЭМ!$D$10+'СЕТ СН'!$I$6-'СЕТ СН'!$I$23</f>
        <v>1352.7584652600001</v>
      </c>
      <c r="O121" s="36">
        <f>SUMIFS(СВЦЭМ!$D$33:$D$776,СВЦЭМ!$A$33:$A$776,$A121,СВЦЭМ!$B$33:$B$776,O$119)+'СЕТ СН'!$I$11+СВЦЭМ!$D$10+'СЕТ СН'!$I$6-'СЕТ СН'!$I$23</f>
        <v>1359.14361235</v>
      </c>
      <c r="P121" s="36">
        <f>SUMIFS(СВЦЭМ!$D$33:$D$776,СВЦЭМ!$A$33:$A$776,$A121,СВЦЭМ!$B$33:$B$776,P$119)+'СЕТ СН'!$I$11+СВЦЭМ!$D$10+'СЕТ СН'!$I$6-'СЕТ СН'!$I$23</f>
        <v>1362.9811161900002</v>
      </c>
      <c r="Q121" s="36">
        <f>SUMIFS(СВЦЭМ!$D$33:$D$776,СВЦЭМ!$A$33:$A$776,$A121,СВЦЭМ!$B$33:$B$776,Q$119)+'СЕТ СН'!$I$11+СВЦЭМ!$D$10+'СЕТ СН'!$I$6-'СЕТ СН'!$I$23</f>
        <v>1361.6300112600002</v>
      </c>
      <c r="R121" s="36">
        <f>SUMIFS(СВЦЭМ!$D$33:$D$776,СВЦЭМ!$A$33:$A$776,$A121,СВЦЭМ!$B$33:$B$776,R$119)+'СЕТ СН'!$I$11+СВЦЭМ!$D$10+'СЕТ СН'!$I$6-'СЕТ СН'!$I$23</f>
        <v>1352.11880154</v>
      </c>
      <c r="S121" s="36">
        <f>SUMIFS(СВЦЭМ!$D$33:$D$776,СВЦЭМ!$A$33:$A$776,$A121,СВЦЭМ!$B$33:$B$776,S$119)+'СЕТ СН'!$I$11+СВЦЭМ!$D$10+'СЕТ СН'!$I$6-'СЕТ СН'!$I$23</f>
        <v>1357.1769140199999</v>
      </c>
      <c r="T121" s="36">
        <f>SUMIFS(СВЦЭМ!$D$33:$D$776,СВЦЭМ!$A$33:$A$776,$A121,СВЦЭМ!$B$33:$B$776,T$119)+'СЕТ СН'!$I$11+СВЦЭМ!$D$10+'СЕТ СН'!$I$6-'СЕТ СН'!$I$23</f>
        <v>1308.3017371300002</v>
      </c>
      <c r="U121" s="36">
        <f>SUMIFS(СВЦЭМ!$D$33:$D$776,СВЦЭМ!$A$33:$A$776,$A121,СВЦЭМ!$B$33:$B$776,U$119)+'СЕТ СН'!$I$11+СВЦЭМ!$D$10+'СЕТ СН'!$I$6-'СЕТ СН'!$I$23</f>
        <v>1288.3152347700002</v>
      </c>
      <c r="V121" s="36">
        <f>SUMIFS(СВЦЭМ!$D$33:$D$776,СВЦЭМ!$A$33:$A$776,$A121,СВЦЭМ!$B$33:$B$776,V$119)+'СЕТ СН'!$I$11+СВЦЭМ!$D$10+'СЕТ СН'!$I$6-'СЕТ СН'!$I$23</f>
        <v>1270.95275296</v>
      </c>
      <c r="W121" s="36">
        <f>SUMIFS(СВЦЭМ!$D$33:$D$776,СВЦЭМ!$A$33:$A$776,$A121,СВЦЭМ!$B$33:$B$776,W$119)+'СЕТ СН'!$I$11+СВЦЭМ!$D$10+'СЕТ СН'!$I$6-'СЕТ СН'!$I$23</f>
        <v>1277.8648525900001</v>
      </c>
      <c r="X121" s="36">
        <f>SUMIFS(СВЦЭМ!$D$33:$D$776,СВЦЭМ!$A$33:$A$776,$A121,СВЦЭМ!$B$33:$B$776,X$119)+'СЕТ СН'!$I$11+СВЦЭМ!$D$10+'СЕТ СН'!$I$6-'СЕТ СН'!$I$23</f>
        <v>1328.3043393500002</v>
      </c>
      <c r="Y121" s="36">
        <f>SUMIFS(СВЦЭМ!$D$33:$D$776,СВЦЭМ!$A$33:$A$776,$A121,СВЦЭМ!$B$33:$B$776,Y$119)+'СЕТ СН'!$I$11+СВЦЭМ!$D$10+'СЕТ СН'!$I$6-'СЕТ СН'!$I$23</f>
        <v>1365.52033433</v>
      </c>
    </row>
    <row r="122" spans="1:27" ht="15.75" x14ac:dyDescent="0.2">
      <c r="A122" s="35">
        <f t="shared" ref="A122:A150" si="3">A121+1</f>
        <v>44077</v>
      </c>
      <c r="B122" s="36">
        <f>SUMIFS(СВЦЭМ!$D$33:$D$776,СВЦЭМ!$A$33:$A$776,$A122,СВЦЭМ!$B$33:$B$776,B$119)+'СЕТ СН'!$I$11+СВЦЭМ!$D$10+'СЕТ СН'!$I$6-'СЕТ СН'!$I$23</f>
        <v>1461.3276768200001</v>
      </c>
      <c r="C122" s="36">
        <f>SUMIFS(СВЦЭМ!$D$33:$D$776,СВЦЭМ!$A$33:$A$776,$A122,СВЦЭМ!$B$33:$B$776,C$119)+'СЕТ СН'!$I$11+СВЦЭМ!$D$10+'СЕТ СН'!$I$6-'СЕТ СН'!$I$23</f>
        <v>1487.1142770800002</v>
      </c>
      <c r="D122" s="36">
        <f>SUMIFS(СВЦЭМ!$D$33:$D$776,СВЦЭМ!$A$33:$A$776,$A122,СВЦЭМ!$B$33:$B$776,D$119)+'СЕТ СН'!$I$11+СВЦЭМ!$D$10+'СЕТ СН'!$I$6-'СЕТ СН'!$I$23</f>
        <v>1471.2598603599999</v>
      </c>
      <c r="E122" s="36">
        <f>SUMIFS(СВЦЭМ!$D$33:$D$776,СВЦЭМ!$A$33:$A$776,$A122,СВЦЭМ!$B$33:$B$776,E$119)+'СЕТ СН'!$I$11+СВЦЭМ!$D$10+'СЕТ СН'!$I$6-'СЕТ СН'!$I$23</f>
        <v>1468.38933597</v>
      </c>
      <c r="F122" s="36">
        <f>SUMIFS(СВЦЭМ!$D$33:$D$776,СВЦЭМ!$A$33:$A$776,$A122,СВЦЭМ!$B$33:$B$776,F$119)+'СЕТ СН'!$I$11+СВЦЭМ!$D$10+'СЕТ СН'!$I$6-'СЕТ СН'!$I$23</f>
        <v>1468.37839138</v>
      </c>
      <c r="G122" s="36">
        <f>SUMIFS(СВЦЭМ!$D$33:$D$776,СВЦЭМ!$A$33:$A$776,$A122,СВЦЭМ!$B$33:$B$776,G$119)+'СЕТ СН'!$I$11+СВЦЭМ!$D$10+'СЕТ СН'!$I$6-'СЕТ СН'!$I$23</f>
        <v>1472.5950785700002</v>
      </c>
      <c r="H122" s="36">
        <f>SUMIFS(СВЦЭМ!$D$33:$D$776,СВЦЭМ!$A$33:$A$776,$A122,СВЦЭМ!$B$33:$B$776,H$119)+'СЕТ СН'!$I$11+СВЦЭМ!$D$10+'СЕТ СН'!$I$6-'СЕТ СН'!$I$23</f>
        <v>1456.14654857</v>
      </c>
      <c r="I122" s="36">
        <f>SUMIFS(СВЦЭМ!$D$33:$D$776,СВЦЭМ!$A$33:$A$776,$A122,СВЦЭМ!$B$33:$B$776,I$119)+'СЕТ СН'!$I$11+СВЦЭМ!$D$10+'СЕТ СН'!$I$6-'СЕТ СН'!$I$23</f>
        <v>1386.4402138200001</v>
      </c>
      <c r="J122" s="36">
        <f>SUMIFS(СВЦЭМ!$D$33:$D$776,СВЦЭМ!$A$33:$A$776,$A122,СВЦЭМ!$B$33:$B$776,J$119)+'СЕТ СН'!$I$11+СВЦЭМ!$D$10+'СЕТ СН'!$I$6-'СЕТ СН'!$I$23</f>
        <v>1370.6357268300001</v>
      </c>
      <c r="K122" s="36">
        <f>SUMIFS(СВЦЭМ!$D$33:$D$776,СВЦЭМ!$A$33:$A$776,$A122,СВЦЭМ!$B$33:$B$776,K$119)+'СЕТ СН'!$I$11+СВЦЭМ!$D$10+'СЕТ СН'!$I$6-'СЕТ СН'!$I$23</f>
        <v>1405.3371265800001</v>
      </c>
      <c r="L122" s="36">
        <f>SUMIFS(СВЦЭМ!$D$33:$D$776,СВЦЭМ!$A$33:$A$776,$A122,СВЦЭМ!$B$33:$B$776,L$119)+'СЕТ СН'!$I$11+СВЦЭМ!$D$10+'СЕТ СН'!$I$6-'СЕТ СН'!$I$23</f>
        <v>1395.61373441</v>
      </c>
      <c r="M122" s="36">
        <f>SUMIFS(СВЦЭМ!$D$33:$D$776,СВЦЭМ!$A$33:$A$776,$A122,СВЦЭМ!$B$33:$B$776,M$119)+'СЕТ СН'!$I$11+СВЦЭМ!$D$10+'СЕТ СН'!$I$6-'СЕТ СН'!$I$23</f>
        <v>1402.9617743399999</v>
      </c>
      <c r="N122" s="36">
        <f>SUMIFS(СВЦЭМ!$D$33:$D$776,СВЦЭМ!$A$33:$A$776,$A122,СВЦЭМ!$B$33:$B$776,N$119)+'СЕТ СН'!$I$11+СВЦЭМ!$D$10+'СЕТ СН'!$I$6-'СЕТ СН'!$I$23</f>
        <v>1410.73465132</v>
      </c>
      <c r="O122" s="36">
        <f>SUMIFS(СВЦЭМ!$D$33:$D$776,СВЦЭМ!$A$33:$A$776,$A122,СВЦЭМ!$B$33:$B$776,O$119)+'СЕТ СН'!$I$11+СВЦЭМ!$D$10+'СЕТ СН'!$I$6-'СЕТ СН'!$I$23</f>
        <v>1412.6027703899999</v>
      </c>
      <c r="P122" s="36">
        <f>SUMIFS(СВЦЭМ!$D$33:$D$776,СВЦЭМ!$A$33:$A$776,$A122,СВЦЭМ!$B$33:$B$776,P$119)+'СЕТ СН'!$I$11+СВЦЭМ!$D$10+'СЕТ СН'!$I$6-'СЕТ СН'!$I$23</f>
        <v>1416.4324048799999</v>
      </c>
      <c r="Q122" s="36">
        <f>SUMIFS(СВЦЭМ!$D$33:$D$776,СВЦЭМ!$A$33:$A$776,$A122,СВЦЭМ!$B$33:$B$776,Q$119)+'СЕТ СН'!$I$11+СВЦЭМ!$D$10+'СЕТ СН'!$I$6-'СЕТ СН'!$I$23</f>
        <v>1411.9499769700001</v>
      </c>
      <c r="R122" s="36">
        <f>SUMIFS(СВЦЭМ!$D$33:$D$776,СВЦЭМ!$A$33:$A$776,$A122,СВЦЭМ!$B$33:$B$776,R$119)+'СЕТ СН'!$I$11+СВЦЭМ!$D$10+'СЕТ СН'!$I$6-'СЕТ СН'!$I$23</f>
        <v>1406.0482483999999</v>
      </c>
      <c r="S122" s="36">
        <f>SUMIFS(СВЦЭМ!$D$33:$D$776,СВЦЭМ!$A$33:$A$776,$A122,СВЦЭМ!$B$33:$B$776,S$119)+'СЕТ СН'!$I$11+СВЦЭМ!$D$10+'СЕТ СН'!$I$6-'СЕТ СН'!$I$23</f>
        <v>1407.3815620300002</v>
      </c>
      <c r="T122" s="36">
        <f>SUMIFS(СВЦЭМ!$D$33:$D$776,СВЦЭМ!$A$33:$A$776,$A122,СВЦЭМ!$B$33:$B$776,T$119)+'СЕТ СН'!$I$11+СВЦЭМ!$D$10+'СЕТ СН'!$I$6-'СЕТ СН'!$I$23</f>
        <v>1368.01042143</v>
      </c>
      <c r="U122" s="36">
        <f>SUMIFS(СВЦЭМ!$D$33:$D$776,СВЦЭМ!$A$33:$A$776,$A122,СВЦЭМ!$B$33:$B$776,U$119)+'СЕТ СН'!$I$11+СВЦЭМ!$D$10+'СЕТ СН'!$I$6-'СЕТ СН'!$I$23</f>
        <v>1350.7782767100002</v>
      </c>
      <c r="V122" s="36">
        <f>SUMIFS(СВЦЭМ!$D$33:$D$776,СВЦЭМ!$A$33:$A$776,$A122,СВЦЭМ!$B$33:$B$776,V$119)+'СЕТ СН'!$I$11+СВЦЭМ!$D$10+'СЕТ СН'!$I$6-'СЕТ СН'!$I$23</f>
        <v>1354.41857901</v>
      </c>
      <c r="W122" s="36">
        <f>SUMIFS(СВЦЭМ!$D$33:$D$776,СВЦЭМ!$A$33:$A$776,$A122,СВЦЭМ!$B$33:$B$776,W$119)+'СЕТ СН'!$I$11+СВЦЭМ!$D$10+'СЕТ СН'!$I$6-'СЕТ СН'!$I$23</f>
        <v>1345.3488019500001</v>
      </c>
      <c r="X122" s="36">
        <f>SUMIFS(СВЦЭМ!$D$33:$D$776,СВЦЭМ!$A$33:$A$776,$A122,СВЦЭМ!$B$33:$B$776,X$119)+'СЕТ СН'!$I$11+СВЦЭМ!$D$10+'СЕТ СН'!$I$6-'СЕТ СН'!$I$23</f>
        <v>1405.8561779700001</v>
      </c>
      <c r="Y122" s="36">
        <f>SUMIFS(СВЦЭМ!$D$33:$D$776,СВЦЭМ!$A$33:$A$776,$A122,СВЦЭМ!$B$33:$B$776,Y$119)+'СЕТ СН'!$I$11+СВЦЭМ!$D$10+'СЕТ СН'!$I$6-'СЕТ СН'!$I$23</f>
        <v>1409.4324993499999</v>
      </c>
    </row>
    <row r="123" spans="1:27" ht="15.75" x14ac:dyDescent="0.2">
      <c r="A123" s="35">
        <f t="shared" si="3"/>
        <v>44078</v>
      </c>
      <c r="B123" s="36">
        <f>SUMIFS(СВЦЭМ!$D$33:$D$776,СВЦЭМ!$A$33:$A$776,$A123,СВЦЭМ!$B$33:$B$776,B$119)+'СЕТ СН'!$I$11+СВЦЭМ!$D$10+'СЕТ СН'!$I$6-'СЕТ СН'!$I$23</f>
        <v>1485.3398122799999</v>
      </c>
      <c r="C123" s="36">
        <f>SUMIFS(СВЦЭМ!$D$33:$D$776,СВЦЭМ!$A$33:$A$776,$A123,СВЦЭМ!$B$33:$B$776,C$119)+'СЕТ СН'!$I$11+СВЦЭМ!$D$10+'СЕТ СН'!$I$6-'СЕТ СН'!$I$23</f>
        <v>1488.57994801</v>
      </c>
      <c r="D123" s="36">
        <f>SUMIFS(СВЦЭМ!$D$33:$D$776,СВЦЭМ!$A$33:$A$776,$A123,СВЦЭМ!$B$33:$B$776,D$119)+'СЕТ СН'!$I$11+СВЦЭМ!$D$10+'СЕТ СН'!$I$6-'СЕТ СН'!$I$23</f>
        <v>1471.3244610500001</v>
      </c>
      <c r="E123" s="36">
        <f>SUMIFS(СВЦЭМ!$D$33:$D$776,СВЦЭМ!$A$33:$A$776,$A123,СВЦЭМ!$B$33:$B$776,E$119)+'СЕТ СН'!$I$11+СВЦЭМ!$D$10+'СЕТ СН'!$I$6-'СЕТ СН'!$I$23</f>
        <v>1465.9178400600001</v>
      </c>
      <c r="F123" s="36">
        <f>SUMIFS(СВЦЭМ!$D$33:$D$776,СВЦЭМ!$A$33:$A$776,$A123,СВЦЭМ!$B$33:$B$776,F$119)+'СЕТ СН'!$I$11+СВЦЭМ!$D$10+'СЕТ СН'!$I$6-'СЕТ СН'!$I$23</f>
        <v>1466.01792088</v>
      </c>
      <c r="G123" s="36">
        <f>SUMIFS(СВЦЭМ!$D$33:$D$776,СВЦЭМ!$A$33:$A$776,$A123,СВЦЭМ!$B$33:$B$776,G$119)+'СЕТ СН'!$I$11+СВЦЭМ!$D$10+'СЕТ СН'!$I$6-'СЕТ СН'!$I$23</f>
        <v>1471.3462773800002</v>
      </c>
      <c r="H123" s="36">
        <f>SUMIFS(СВЦЭМ!$D$33:$D$776,СВЦЭМ!$A$33:$A$776,$A123,СВЦЭМ!$B$33:$B$776,H$119)+'СЕТ СН'!$I$11+СВЦЭМ!$D$10+'СЕТ СН'!$I$6-'СЕТ СН'!$I$23</f>
        <v>1455.4070087700002</v>
      </c>
      <c r="I123" s="36">
        <f>SUMIFS(СВЦЭМ!$D$33:$D$776,СВЦЭМ!$A$33:$A$776,$A123,СВЦЭМ!$B$33:$B$776,I$119)+'СЕТ СН'!$I$11+СВЦЭМ!$D$10+'СЕТ СН'!$I$6-'СЕТ СН'!$I$23</f>
        <v>1414.8513424900002</v>
      </c>
      <c r="J123" s="36">
        <f>SUMIFS(СВЦЭМ!$D$33:$D$776,СВЦЭМ!$A$33:$A$776,$A123,СВЦЭМ!$B$33:$B$776,J$119)+'СЕТ СН'!$I$11+СВЦЭМ!$D$10+'СЕТ СН'!$I$6-'СЕТ СН'!$I$23</f>
        <v>1403.4970310900001</v>
      </c>
      <c r="K123" s="36">
        <f>SUMIFS(СВЦЭМ!$D$33:$D$776,СВЦЭМ!$A$33:$A$776,$A123,СВЦЭМ!$B$33:$B$776,K$119)+'СЕТ СН'!$I$11+СВЦЭМ!$D$10+'СЕТ СН'!$I$6-'СЕТ СН'!$I$23</f>
        <v>1364.8555392000001</v>
      </c>
      <c r="L123" s="36">
        <f>SUMIFS(СВЦЭМ!$D$33:$D$776,СВЦЭМ!$A$33:$A$776,$A123,СВЦЭМ!$B$33:$B$776,L$119)+'СЕТ СН'!$I$11+СВЦЭМ!$D$10+'СЕТ СН'!$I$6-'СЕТ СН'!$I$23</f>
        <v>1358.8695486400002</v>
      </c>
      <c r="M123" s="36">
        <f>SUMIFS(СВЦЭМ!$D$33:$D$776,СВЦЭМ!$A$33:$A$776,$A123,СВЦЭМ!$B$33:$B$776,M$119)+'СЕТ СН'!$I$11+СВЦЭМ!$D$10+'СЕТ СН'!$I$6-'СЕТ СН'!$I$23</f>
        <v>1353.5539486100001</v>
      </c>
      <c r="N123" s="36">
        <f>SUMIFS(СВЦЭМ!$D$33:$D$776,СВЦЭМ!$A$33:$A$776,$A123,СВЦЭМ!$B$33:$B$776,N$119)+'СЕТ СН'!$I$11+СВЦЭМ!$D$10+'СЕТ СН'!$I$6-'СЕТ СН'!$I$23</f>
        <v>1373.6350396800001</v>
      </c>
      <c r="O123" s="36">
        <f>SUMIFS(СВЦЭМ!$D$33:$D$776,СВЦЭМ!$A$33:$A$776,$A123,СВЦЭМ!$B$33:$B$776,O$119)+'СЕТ СН'!$I$11+СВЦЭМ!$D$10+'СЕТ СН'!$I$6-'СЕТ СН'!$I$23</f>
        <v>1396.3672674200002</v>
      </c>
      <c r="P123" s="36">
        <f>SUMIFS(СВЦЭМ!$D$33:$D$776,СВЦЭМ!$A$33:$A$776,$A123,СВЦЭМ!$B$33:$B$776,P$119)+'СЕТ СН'!$I$11+СВЦЭМ!$D$10+'СЕТ СН'!$I$6-'СЕТ СН'!$I$23</f>
        <v>1398.1431213999999</v>
      </c>
      <c r="Q123" s="36">
        <f>SUMIFS(СВЦЭМ!$D$33:$D$776,СВЦЭМ!$A$33:$A$776,$A123,СВЦЭМ!$B$33:$B$776,Q$119)+'СЕТ СН'!$I$11+СВЦЭМ!$D$10+'СЕТ СН'!$I$6-'СЕТ СН'!$I$23</f>
        <v>1383.1750172300001</v>
      </c>
      <c r="R123" s="36">
        <f>SUMIFS(СВЦЭМ!$D$33:$D$776,СВЦЭМ!$A$33:$A$776,$A123,СВЦЭМ!$B$33:$B$776,R$119)+'СЕТ СН'!$I$11+СВЦЭМ!$D$10+'СЕТ СН'!$I$6-'СЕТ СН'!$I$23</f>
        <v>1393.5968947000001</v>
      </c>
      <c r="S123" s="36">
        <f>SUMIFS(СВЦЭМ!$D$33:$D$776,СВЦЭМ!$A$33:$A$776,$A123,СВЦЭМ!$B$33:$B$776,S$119)+'СЕТ СН'!$I$11+СВЦЭМ!$D$10+'СЕТ СН'!$I$6-'СЕТ СН'!$I$23</f>
        <v>1406.8356002700002</v>
      </c>
      <c r="T123" s="36">
        <f>SUMIFS(СВЦЭМ!$D$33:$D$776,СВЦЭМ!$A$33:$A$776,$A123,СВЦЭМ!$B$33:$B$776,T$119)+'СЕТ СН'!$I$11+СВЦЭМ!$D$10+'СЕТ СН'!$I$6-'СЕТ СН'!$I$23</f>
        <v>1395.77407434</v>
      </c>
      <c r="U123" s="36">
        <f>SUMIFS(СВЦЭМ!$D$33:$D$776,СВЦЭМ!$A$33:$A$776,$A123,СВЦЭМ!$B$33:$B$776,U$119)+'СЕТ СН'!$I$11+СВЦЭМ!$D$10+'СЕТ СН'!$I$6-'СЕТ СН'!$I$23</f>
        <v>1373.2985041400002</v>
      </c>
      <c r="V123" s="36">
        <f>SUMIFS(СВЦЭМ!$D$33:$D$776,СВЦЭМ!$A$33:$A$776,$A123,СВЦЭМ!$B$33:$B$776,V$119)+'СЕТ СН'!$I$11+СВЦЭМ!$D$10+'СЕТ СН'!$I$6-'СЕТ СН'!$I$23</f>
        <v>1378.54095009</v>
      </c>
      <c r="W123" s="36">
        <f>SUMIFS(СВЦЭМ!$D$33:$D$776,СВЦЭМ!$A$33:$A$776,$A123,СВЦЭМ!$B$33:$B$776,W$119)+'СЕТ СН'!$I$11+СВЦЭМ!$D$10+'СЕТ СН'!$I$6-'СЕТ СН'!$I$23</f>
        <v>1387.4742603499999</v>
      </c>
      <c r="X123" s="36">
        <f>SUMIFS(СВЦЭМ!$D$33:$D$776,СВЦЭМ!$A$33:$A$776,$A123,СВЦЭМ!$B$33:$B$776,X$119)+'СЕТ СН'!$I$11+СВЦЭМ!$D$10+'СЕТ СН'!$I$6-'СЕТ СН'!$I$23</f>
        <v>1401.1266650500002</v>
      </c>
      <c r="Y123" s="36">
        <f>SUMIFS(СВЦЭМ!$D$33:$D$776,СВЦЭМ!$A$33:$A$776,$A123,СВЦЭМ!$B$33:$B$776,Y$119)+'СЕТ СН'!$I$11+СВЦЭМ!$D$10+'СЕТ СН'!$I$6-'СЕТ СН'!$I$23</f>
        <v>1426.8499390300001</v>
      </c>
    </row>
    <row r="124" spans="1:27" ht="15.75" x14ac:dyDescent="0.2">
      <c r="A124" s="35">
        <f t="shared" si="3"/>
        <v>44079</v>
      </c>
      <c r="B124" s="36">
        <f>SUMIFS(СВЦЭМ!$D$33:$D$776,СВЦЭМ!$A$33:$A$776,$A124,СВЦЭМ!$B$33:$B$776,B$119)+'СЕТ СН'!$I$11+СВЦЭМ!$D$10+'СЕТ СН'!$I$6-'СЕТ СН'!$I$23</f>
        <v>1448.0267325899999</v>
      </c>
      <c r="C124" s="36">
        <f>SUMIFS(СВЦЭМ!$D$33:$D$776,СВЦЭМ!$A$33:$A$776,$A124,СВЦЭМ!$B$33:$B$776,C$119)+'СЕТ СН'!$I$11+СВЦЭМ!$D$10+'СЕТ СН'!$I$6-'СЕТ СН'!$I$23</f>
        <v>1483.3449975600001</v>
      </c>
      <c r="D124" s="36">
        <f>SUMIFS(СВЦЭМ!$D$33:$D$776,СВЦЭМ!$A$33:$A$776,$A124,СВЦЭМ!$B$33:$B$776,D$119)+'СЕТ СН'!$I$11+СВЦЭМ!$D$10+'СЕТ СН'!$I$6-'СЕТ СН'!$I$23</f>
        <v>1479.0560374300001</v>
      </c>
      <c r="E124" s="36">
        <f>SUMIFS(СВЦЭМ!$D$33:$D$776,СВЦЭМ!$A$33:$A$776,$A124,СВЦЭМ!$B$33:$B$776,E$119)+'СЕТ СН'!$I$11+СВЦЭМ!$D$10+'СЕТ СН'!$I$6-'СЕТ СН'!$I$23</f>
        <v>1489.43404667</v>
      </c>
      <c r="F124" s="36">
        <f>SUMIFS(СВЦЭМ!$D$33:$D$776,СВЦЭМ!$A$33:$A$776,$A124,СВЦЭМ!$B$33:$B$776,F$119)+'СЕТ СН'!$I$11+СВЦЭМ!$D$10+'СЕТ СН'!$I$6-'СЕТ СН'!$I$23</f>
        <v>1496.8308016000001</v>
      </c>
      <c r="G124" s="36">
        <f>SUMIFS(СВЦЭМ!$D$33:$D$776,СВЦЭМ!$A$33:$A$776,$A124,СВЦЭМ!$B$33:$B$776,G$119)+'СЕТ СН'!$I$11+СВЦЭМ!$D$10+'СЕТ СН'!$I$6-'СЕТ СН'!$I$23</f>
        <v>1497.41841419</v>
      </c>
      <c r="H124" s="36">
        <f>SUMIFS(СВЦЭМ!$D$33:$D$776,СВЦЭМ!$A$33:$A$776,$A124,СВЦЭМ!$B$33:$B$776,H$119)+'СЕТ СН'!$I$11+СВЦЭМ!$D$10+'СЕТ СН'!$I$6-'СЕТ СН'!$I$23</f>
        <v>1483.2570038399999</v>
      </c>
      <c r="I124" s="36">
        <f>SUMIFS(СВЦЭМ!$D$33:$D$776,СВЦЭМ!$A$33:$A$776,$A124,СВЦЭМ!$B$33:$B$776,I$119)+'СЕТ СН'!$I$11+СВЦЭМ!$D$10+'СЕТ СН'!$I$6-'СЕТ СН'!$I$23</f>
        <v>1426.17985591</v>
      </c>
      <c r="J124" s="36">
        <f>SUMIFS(СВЦЭМ!$D$33:$D$776,СВЦЭМ!$A$33:$A$776,$A124,СВЦЭМ!$B$33:$B$776,J$119)+'СЕТ СН'!$I$11+СВЦЭМ!$D$10+'СЕТ СН'!$I$6-'СЕТ СН'!$I$23</f>
        <v>1416.4276666600001</v>
      </c>
      <c r="K124" s="36">
        <f>SUMIFS(СВЦЭМ!$D$33:$D$776,СВЦЭМ!$A$33:$A$776,$A124,СВЦЭМ!$B$33:$B$776,K$119)+'СЕТ СН'!$I$11+СВЦЭМ!$D$10+'СЕТ СН'!$I$6-'СЕТ СН'!$I$23</f>
        <v>1386.1644966399999</v>
      </c>
      <c r="L124" s="36">
        <f>SUMIFS(СВЦЭМ!$D$33:$D$776,СВЦЭМ!$A$33:$A$776,$A124,СВЦЭМ!$B$33:$B$776,L$119)+'СЕТ СН'!$I$11+СВЦЭМ!$D$10+'СЕТ СН'!$I$6-'СЕТ СН'!$I$23</f>
        <v>1360.3579043700001</v>
      </c>
      <c r="M124" s="36">
        <f>SUMIFS(СВЦЭМ!$D$33:$D$776,СВЦЭМ!$A$33:$A$776,$A124,СВЦЭМ!$B$33:$B$776,M$119)+'СЕТ СН'!$I$11+СВЦЭМ!$D$10+'СЕТ СН'!$I$6-'СЕТ СН'!$I$23</f>
        <v>1346.9749050200001</v>
      </c>
      <c r="N124" s="36">
        <f>SUMIFS(СВЦЭМ!$D$33:$D$776,СВЦЭМ!$A$33:$A$776,$A124,СВЦЭМ!$B$33:$B$776,N$119)+'СЕТ СН'!$I$11+СВЦЭМ!$D$10+'СЕТ СН'!$I$6-'СЕТ СН'!$I$23</f>
        <v>1356.25210255</v>
      </c>
      <c r="O124" s="36">
        <f>SUMIFS(СВЦЭМ!$D$33:$D$776,СВЦЭМ!$A$33:$A$776,$A124,СВЦЭМ!$B$33:$B$776,O$119)+'СЕТ СН'!$I$11+СВЦЭМ!$D$10+'СЕТ СН'!$I$6-'СЕТ СН'!$I$23</f>
        <v>1358.3938600500001</v>
      </c>
      <c r="P124" s="36">
        <f>SUMIFS(СВЦЭМ!$D$33:$D$776,СВЦЭМ!$A$33:$A$776,$A124,СВЦЭМ!$B$33:$B$776,P$119)+'СЕТ СН'!$I$11+СВЦЭМ!$D$10+'СЕТ СН'!$I$6-'СЕТ СН'!$I$23</f>
        <v>1352.5334697500002</v>
      </c>
      <c r="Q124" s="36">
        <f>SUMIFS(СВЦЭМ!$D$33:$D$776,СВЦЭМ!$A$33:$A$776,$A124,СВЦЭМ!$B$33:$B$776,Q$119)+'СЕТ СН'!$I$11+СВЦЭМ!$D$10+'СЕТ СН'!$I$6-'СЕТ СН'!$I$23</f>
        <v>1334.1651067</v>
      </c>
      <c r="R124" s="36">
        <f>SUMIFS(СВЦЭМ!$D$33:$D$776,СВЦЭМ!$A$33:$A$776,$A124,СВЦЭМ!$B$33:$B$776,R$119)+'СЕТ СН'!$I$11+СВЦЭМ!$D$10+'СЕТ СН'!$I$6-'СЕТ СН'!$I$23</f>
        <v>1353.17688082</v>
      </c>
      <c r="S124" s="36">
        <f>SUMIFS(СВЦЭМ!$D$33:$D$776,СВЦЭМ!$A$33:$A$776,$A124,СВЦЭМ!$B$33:$B$776,S$119)+'СЕТ СН'!$I$11+СВЦЭМ!$D$10+'СЕТ СН'!$I$6-'СЕТ СН'!$I$23</f>
        <v>1362.8077471300001</v>
      </c>
      <c r="T124" s="36">
        <f>SUMIFS(СВЦЭМ!$D$33:$D$776,СВЦЭМ!$A$33:$A$776,$A124,СВЦЭМ!$B$33:$B$776,T$119)+'СЕТ СН'!$I$11+СВЦЭМ!$D$10+'СЕТ СН'!$I$6-'СЕТ СН'!$I$23</f>
        <v>1355.4963433500002</v>
      </c>
      <c r="U124" s="36">
        <f>SUMIFS(СВЦЭМ!$D$33:$D$776,СВЦЭМ!$A$33:$A$776,$A124,СВЦЭМ!$B$33:$B$776,U$119)+'СЕТ СН'!$I$11+СВЦЭМ!$D$10+'СЕТ СН'!$I$6-'СЕТ СН'!$I$23</f>
        <v>1345.3261011</v>
      </c>
      <c r="V124" s="36">
        <f>SUMIFS(СВЦЭМ!$D$33:$D$776,СВЦЭМ!$A$33:$A$776,$A124,СВЦЭМ!$B$33:$B$776,V$119)+'СЕТ СН'!$I$11+СВЦЭМ!$D$10+'СЕТ СН'!$I$6-'СЕТ СН'!$I$23</f>
        <v>1349.0289206000002</v>
      </c>
      <c r="W124" s="36">
        <f>SUMIFS(СВЦЭМ!$D$33:$D$776,СВЦЭМ!$A$33:$A$776,$A124,СВЦЭМ!$B$33:$B$776,W$119)+'СЕТ СН'!$I$11+СВЦЭМ!$D$10+'СЕТ СН'!$I$6-'СЕТ СН'!$I$23</f>
        <v>1374.0959768800001</v>
      </c>
      <c r="X124" s="36">
        <f>SUMIFS(СВЦЭМ!$D$33:$D$776,СВЦЭМ!$A$33:$A$776,$A124,СВЦЭМ!$B$33:$B$776,X$119)+'СЕТ СН'!$I$11+СВЦЭМ!$D$10+'СЕТ СН'!$I$6-'СЕТ СН'!$I$23</f>
        <v>1362.6933386200001</v>
      </c>
      <c r="Y124" s="36">
        <f>SUMIFS(СВЦЭМ!$D$33:$D$776,СВЦЭМ!$A$33:$A$776,$A124,СВЦЭМ!$B$33:$B$776,Y$119)+'СЕТ СН'!$I$11+СВЦЭМ!$D$10+'СЕТ СН'!$I$6-'СЕТ СН'!$I$23</f>
        <v>1404.0056132499999</v>
      </c>
    </row>
    <row r="125" spans="1:27" ht="15.75" x14ac:dyDescent="0.2">
      <c r="A125" s="35">
        <f t="shared" si="3"/>
        <v>44080</v>
      </c>
      <c r="B125" s="36">
        <f>SUMIFS(СВЦЭМ!$D$33:$D$776,СВЦЭМ!$A$33:$A$776,$A125,СВЦЭМ!$B$33:$B$776,B$119)+'СЕТ СН'!$I$11+СВЦЭМ!$D$10+'СЕТ СН'!$I$6-'СЕТ СН'!$I$23</f>
        <v>1421.5109838000001</v>
      </c>
      <c r="C125" s="36">
        <f>SUMIFS(СВЦЭМ!$D$33:$D$776,СВЦЭМ!$A$33:$A$776,$A125,СВЦЭМ!$B$33:$B$776,C$119)+'СЕТ СН'!$I$11+СВЦЭМ!$D$10+'СЕТ СН'!$I$6-'СЕТ СН'!$I$23</f>
        <v>1450.4189511500001</v>
      </c>
      <c r="D125" s="36">
        <f>SUMIFS(СВЦЭМ!$D$33:$D$776,СВЦЭМ!$A$33:$A$776,$A125,СВЦЭМ!$B$33:$B$776,D$119)+'СЕТ СН'!$I$11+СВЦЭМ!$D$10+'СЕТ СН'!$I$6-'СЕТ СН'!$I$23</f>
        <v>1500.3962424400002</v>
      </c>
      <c r="E125" s="36">
        <f>SUMIFS(СВЦЭМ!$D$33:$D$776,СВЦЭМ!$A$33:$A$776,$A125,СВЦЭМ!$B$33:$B$776,E$119)+'СЕТ СН'!$I$11+СВЦЭМ!$D$10+'СЕТ СН'!$I$6-'СЕТ СН'!$I$23</f>
        <v>1551.0590488</v>
      </c>
      <c r="F125" s="36">
        <f>SUMIFS(СВЦЭМ!$D$33:$D$776,СВЦЭМ!$A$33:$A$776,$A125,СВЦЭМ!$B$33:$B$776,F$119)+'СЕТ СН'!$I$11+СВЦЭМ!$D$10+'СЕТ СН'!$I$6-'СЕТ СН'!$I$23</f>
        <v>1544.9514288</v>
      </c>
      <c r="G125" s="36">
        <f>SUMIFS(СВЦЭМ!$D$33:$D$776,СВЦЭМ!$A$33:$A$776,$A125,СВЦЭМ!$B$33:$B$776,G$119)+'СЕТ СН'!$I$11+СВЦЭМ!$D$10+'СЕТ СН'!$I$6-'СЕТ СН'!$I$23</f>
        <v>1549.9776310300001</v>
      </c>
      <c r="H125" s="36">
        <f>SUMIFS(СВЦЭМ!$D$33:$D$776,СВЦЭМ!$A$33:$A$776,$A125,СВЦЭМ!$B$33:$B$776,H$119)+'СЕТ СН'!$I$11+СВЦЭМ!$D$10+'СЕТ СН'!$I$6-'СЕТ СН'!$I$23</f>
        <v>1547.1856134100001</v>
      </c>
      <c r="I125" s="36">
        <f>SUMIFS(СВЦЭМ!$D$33:$D$776,СВЦЭМ!$A$33:$A$776,$A125,СВЦЭМ!$B$33:$B$776,I$119)+'СЕТ СН'!$I$11+СВЦЭМ!$D$10+'СЕТ СН'!$I$6-'СЕТ СН'!$I$23</f>
        <v>1440.6796356300001</v>
      </c>
      <c r="J125" s="36">
        <f>SUMIFS(СВЦЭМ!$D$33:$D$776,СВЦЭМ!$A$33:$A$776,$A125,СВЦЭМ!$B$33:$B$776,J$119)+'СЕТ СН'!$I$11+СВЦЭМ!$D$10+'СЕТ СН'!$I$6-'СЕТ СН'!$I$23</f>
        <v>1342.7727722500001</v>
      </c>
      <c r="K125" s="36">
        <f>SUMIFS(СВЦЭМ!$D$33:$D$776,СВЦЭМ!$A$33:$A$776,$A125,СВЦЭМ!$B$33:$B$776,K$119)+'СЕТ СН'!$I$11+СВЦЭМ!$D$10+'СЕТ СН'!$I$6-'СЕТ СН'!$I$23</f>
        <v>1240.77539262</v>
      </c>
      <c r="L125" s="36">
        <f>SUMIFS(СВЦЭМ!$D$33:$D$776,СВЦЭМ!$A$33:$A$776,$A125,СВЦЭМ!$B$33:$B$776,L$119)+'СЕТ СН'!$I$11+СВЦЭМ!$D$10+'СЕТ СН'!$I$6-'СЕТ СН'!$I$23</f>
        <v>1252.49553952</v>
      </c>
      <c r="M125" s="36">
        <f>SUMIFS(СВЦЭМ!$D$33:$D$776,СВЦЭМ!$A$33:$A$776,$A125,СВЦЭМ!$B$33:$B$776,M$119)+'СЕТ СН'!$I$11+СВЦЭМ!$D$10+'СЕТ СН'!$I$6-'СЕТ СН'!$I$23</f>
        <v>1247.8468326500001</v>
      </c>
      <c r="N125" s="36">
        <f>SUMIFS(СВЦЭМ!$D$33:$D$776,СВЦЭМ!$A$33:$A$776,$A125,СВЦЭМ!$B$33:$B$776,N$119)+'СЕТ СН'!$I$11+СВЦЭМ!$D$10+'СЕТ СН'!$I$6-'СЕТ СН'!$I$23</f>
        <v>1242.7018173400002</v>
      </c>
      <c r="O125" s="36">
        <f>SUMIFS(СВЦЭМ!$D$33:$D$776,СВЦЭМ!$A$33:$A$776,$A125,СВЦЭМ!$B$33:$B$776,O$119)+'СЕТ СН'!$I$11+СВЦЭМ!$D$10+'СЕТ СН'!$I$6-'СЕТ СН'!$I$23</f>
        <v>1237.8637943799999</v>
      </c>
      <c r="P125" s="36">
        <f>SUMIFS(СВЦЭМ!$D$33:$D$776,СВЦЭМ!$A$33:$A$776,$A125,СВЦЭМ!$B$33:$B$776,P$119)+'СЕТ СН'!$I$11+СВЦЭМ!$D$10+'СЕТ СН'!$I$6-'СЕТ СН'!$I$23</f>
        <v>1233.1067523700001</v>
      </c>
      <c r="Q125" s="36">
        <f>SUMIFS(СВЦЭМ!$D$33:$D$776,СВЦЭМ!$A$33:$A$776,$A125,СВЦЭМ!$B$33:$B$776,Q$119)+'СЕТ СН'!$I$11+СВЦЭМ!$D$10+'СЕТ СН'!$I$6-'СЕТ СН'!$I$23</f>
        <v>1231.50136944</v>
      </c>
      <c r="R125" s="36">
        <f>SUMIFS(СВЦЭМ!$D$33:$D$776,СВЦЭМ!$A$33:$A$776,$A125,СВЦЭМ!$B$33:$B$776,R$119)+'СЕТ СН'!$I$11+СВЦЭМ!$D$10+'СЕТ СН'!$I$6-'СЕТ СН'!$I$23</f>
        <v>1224.6772728400001</v>
      </c>
      <c r="S125" s="36">
        <f>SUMIFS(СВЦЭМ!$D$33:$D$776,СВЦЭМ!$A$33:$A$776,$A125,СВЦЭМ!$B$33:$B$776,S$119)+'СЕТ СН'!$I$11+СВЦЭМ!$D$10+'СЕТ СН'!$I$6-'СЕТ СН'!$I$23</f>
        <v>1233.7693358800002</v>
      </c>
      <c r="T125" s="36">
        <f>SUMIFS(СВЦЭМ!$D$33:$D$776,СВЦЭМ!$A$33:$A$776,$A125,СВЦЭМ!$B$33:$B$776,T$119)+'СЕТ СН'!$I$11+СВЦЭМ!$D$10+'СЕТ СН'!$I$6-'СЕТ СН'!$I$23</f>
        <v>1234.6136632500002</v>
      </c>
      <c r="U125" s="36">
        <f>SUMIFS(СВЦЭМ!$D$33:$D$776,СВЦЭМ!$A$33:$A$776,$A125,СВЦЭМ!$B$33:$B$776,U$119)+'СЕТ СН'!$I$11+СВЦЭМ!$D$10+'СЕТ СН'!$I$6-'СЕТ СН'!$I$23</f>
        <v>1222.2765533199999</v>
      </c>
      <c r="V125" s="36">
        <f>SUMIFS(СВЦЭМ!$D$33:$D$776,СВЦЭМ!$A$33:$A$776,$A125,СВЦЭМ!$B$33:$B$776,V$119)+'СЕТ СН'!$I$11+СВЦЭМ!$D$10+'СЕТ СН'!$I$6-'СЕТ СН'!$I$23</f>
        <v>1226.3044549199999</v>
      </c>
      <c r="W125" s="36">
        <f>SUMIFS(СВЦЭМ!$D$33:$D$776,СВЦЭМ!$A$33:$A$776,$A125,СВЦЭМ!$B$33:$B$776,W$119)+'СЕТ СН'!$I$11+СВЦЭМ!$D$10+'СЕТ СН'!$I$6-'СЕТ СН'!$I$23</f>
        <v>1218.92185694</v>
      </c>
      <c r="X125" s="36">
        <f>SUMIFS(СВЦЭМ!$D$33:$D$776,СВЦЭМ!$A$33:$A$776,$A125,СВЦЭМ!$B$33:$B$776,X$119)+'СЕТ СН'!$I$11+СВЦЭМ!$D$10+'СЕТ СН'!$I$6-'СЕТ СН'!$I$23</f>
        <v>1221.4422106000002</v>
      </c>
      <c r="Y125" s="36">
        <f>SUMIFS(СВЦЭМ!$D$33:$D$776,СВЦЭМ!$A$33:$A$776,$A125,СВЦЭМ!$B$33:$B$776,Y$119)+'СЕТ СН'!$I$11+СВЦЭМ!$D$10+'СЕТ СН'!$I$6-'СЕТ СН'!$I$23</f>
        <v>1257.3874892000001</v>
      </c>
    </row>
    <row r="126" spans="1:27" ht="15.75" x14ac:dyDescent="0.2">
      <c r="A126" s="35">
        <f t="shared" si="3"/>
        <v>44081</v>
      </c>
      <c r="B126" s="36">
        <f>SUMIFS(СВЦЭМ!$D$33:$D$776,СВЦЭМ!$A$33:$A$776,$A126,СВЦЭМ!$B$33:$B$776,B$119)+'СЕТ СН'!$I$11+СВЦЭМ!$D$10+'СЕТ СН'!$I$6-'СЕТ СН'!$I$23</f>
        <v>1385.48075694</v>
      </c>
      <c r="C126" s="36">
        <f>SUMIFS(СВЦЭМ!$D$33:$D$776,СВЦЭМ!$A$33:$A$776,$A126,СВЦЭМ!$B$33:$B$776,C$119)+'СЕТ СН'!$I$11+СВЦЭМ!$D$10+'СЕТ СН'!$I$6-'СЕТ СН'!$I$23</f>
        <v>1422.7179490399999</v>
      </c>
      <c r="D126" s="36">
        <f>SUMIFS(СВЦЭМ!$D$33:$D$776,СВЦЭМ!$A$33:$A$776,$A126,СВЦЭМ!$B$33:$B$776,D$119)+'СЕТ СН'!$I$11+СВЦЭМ!$D$10+'СЕТ СН'!$I$6-'СЕТ СН'!$I$23</f>
        <v>1436.9617157299999</v>
      </c>
      <c r="E126" s="36">
        <f>SUMIFS(СВЦЭМ!$D$33:$D$776,СВЦЭМ!$A$33:$A$776,$A126,СВЦЭМ!$B$33:$B$776,E$119)+'СЕТ СН'!$I$11+СВЦЭМ!$D$10+'СЕТ СН'!$I$6-'СЕТ СН'!$I$23</f>
        <v>1458.4959545199999</v>
      </c>
      <c r="F126" s="36">
        <f>SUMIFS(СВЦЭМ!$D$33:$D$776,СВЦЭМ!$A$33:$A$776,$A126,СВЦЭМ!$B$33:$B$776,F$119)+'СЕТ СН'!$I$11+СВЦЭМ!$D$10+'СЕТ СН'!$I$6-'СЕТ СН'!$I$23</f>
        <v>1458.20773955</v>
      </c>
      <c r="G126" s="36">
        <f>SUMIFS(СВЦЭМ!$D$33:$D$776,СВЦЭМ!$A$33:$A$776,$A126,СВЦЭМ!$B$33:$B$776,G$119)+'СЕТ СН'!$I$11+СВЦЭМ!$D$10+'СЕТ СН'!$I$6-'СЕТ СН'!$I$23</f>
        <v>1448.24450222</v>
      </c>
      <c r="H126" s="36">
        <f>SUMIFS(СВЦЭМ!$D$33:$D$776,СВЦЭМ!$A$33:$A$776,$A126,СВЦЭМ!$B$33:$B$776,H$119)+'СЕТ СН'!$I$11+СВЦЭМ!$D$10+'СЕТ СН'!$I$6-'СЕТ СН'!$I$23</f>
        <v>1428.2874487700001</v>
      </c>
      <c r="I126" s="36">
        <f>SUMIFS(СВЦЭМ!$D$33:$D$776,СВЦЭМ!$A$33:$A$776,$A126,СВЦЭМ!$B$33:$B$776,I$119)+'СЕТ СН'!$I$11+СВЦЭМ!$D$10+'СЕТ СН'!$I$6-'СЕТ СН'!$I$23</f>
        <v>1400.7851398600001</v>
      </c>
      <c r="J126" s="36">
        <f>SUMIFS(СВЦЭМ!$D$33:$D$776,СВЦЭМ!$A$33:$A$776,$A126,СВЦЭМ!$B$33:$B$776,J$119)+'СЕТ СН'!$I$11+СВЦЭМ!$D$10+'СЕТ СН'!$I$6-'СЕТ СН'!$I$23</f>
        <v>1365.1911791000002</v>
      </c>
      <c r="K126" s="36">
        <f>SUMIFS(СВЦЭМ!$D$33:$D$776,СВЦЭМ!$A$33:$A$776,$A126,СВЦЭМ!$B$33:$B$776,K$119)+'СЕТ СН'!$I$11+СВЦЭМ!$D$10+'СЕТ СН'!$I$6-'СЕТ СН'!$I$23</f>
        <v>1326.11934294</v>
      </c>
      <c r="L126" s="36">
        <f>SUMIFS(СВЦЭМ!$D$33:$D$776,СВЦЭМ!$A$33:$A$776,$A126,СВЦЭМ!$B$33:$B$776,L$119)+'СЕТ СН'!$I$11+СВЦЭМ!$D$10+'СЕТ СН'!$I$6-'СЕТ СН'!$I$23</f>
        <v>1311.46656138</v>
      </c>
      <c r="M126" s="36">
        <f>SUMIFS(СВЦЭМ!$D$33:$D$776,СВЦЭМ!$A$33:$A$776,$A126,СВЦЭМ!$B$33:$B$776,M$119)+'СЕТ СН'!$I$11+СВЦЭМ!$D$10+'СЕТ СН'!$I$6-'СЕТ СН'!$I$23</f>
        <v>1275.2602673800002</v>
      </c>
      <c r="N126" s="36">
        <f>SUMIFS(СВЦЭМ!$D$33:$D$776,СВЦЭМ!$A$33:$A$776,$A126,СВЦЭМ!$B$33:$B$776,N$119)+'СЕТ СН'!$I$11+СВЦЭМ!$D$10+'СЕТ СН'!$I$6-'СЕТ СН'!$I$23</f>
        <v>1241.53988781</v>
      </c>
      <c r="O126" s="36">
        <f>SUMIFS(СВЦЭМ!$D$33:$D$776,СВЦЭМ!$A$33:$A$776,$A126,СВЦЭМ!$B$33:$B$776,O$119)+'СЕТ СН'!$I$11+СВЦЭМ!$D$10+'СЕТ СН'!$I$6-'СЕТ СН'!$I$23</f>
        <v>1236.8675378200001</v>
      </c>
      <c r="P126" s="36">
        <f>SUMIFS(СВЦЭМ!$D$33:$D$776,СВЦЭМ!$A$33:$A$776,$A126,СВЦЭМ!$B$33:$B$776,P$119)+'СЕТ СН'!$I$11+СВЦЭМ!$D$10+'СЕТ СН'!$I$6-'СЕТ СН'!$I$23</f>
        <v>1233.5811538400001</v>
      </c>
      <c r="Q126" s="36">
        <f>SUMIFS(СВЦЭМ!$D$33:$D$776,СВЦЭМ!$A$33:$A$776,$A126,СВЦЭМ!$B$33:$B$776,Q$119)+'СЕТ СН'!$I$11+СВЦЭМ!$D$10+'СЕТ СН'!$I$6-'СЕТ СН'!$I$23</f>
        <v>1230.6858457400001</v>
      </c>
      <c r="R126" s="36">
        <f>SUMIFS(СВЦЭМ!$D$33:$D$776,СВЦЭМ!$A$33:$A$776,$A126,СВЦЭМ!$B$33:$B$776,R$119)+'СЕТ СН'!$I$11+СВЦЭМ!$D$10+'СЕТ СН'!$I$6-'СЕТ СН'!$I$23</f>
        <v>1228.4043509500002</v>
      </c>
      <c r="S126" s="36">
        <f>SUMIFS(СВЦЭМ!$D$33:$D$776,СВЦЭМ!$A$33:$A$776,$A126,СВЦЭМ!$B$33:$B$776,S$119)+'СЕТ СН'!$I$11+СВЦЭМ!$D$10+'СЕТ СН'!$I$6-'СЕТ СН'!$I$23</f>
        <v>1235.6205854899999</v>
      </c>
      <c r="T126" s="36">
        <f>SUMIFS(СВЦЭМ!$D$33:$D$776,СВЦЭМ!$A$33:$A$776,$A126,СВЦЭМ!$B$33:$B$776,T$119)+'СЕТ СН'!$I$11+СВЦЭМ!$D$10+'СЕТ СН'!$I$6-'СЕТ СН'!$I$23</f>
        <v>1242.03108961</v>
      </c>
      <c r="U126" s="36">
        <f>SUMIFS(СВЦЭМ!$D$33:$D$776,СВЦЭМ!$A$33:$A$776,$A126,СВЦЭМ!$B$33:$B$776,U$119)+'СЕТ СН'!$I$11+СВЦЭМ!$D$10+'СЕТ СН'!$I$6-'СЕТ СН'!$I$23</f>
        <v>1244.1033008300001</v>
      </c>
      <c r="V126" s="36">
        <f>SUMIFS(СВЦЭМ!$D$33:$D$776,СВЦЭМ!$A$33:$A$776,$A126,СВЦЭМ!$B$33:$B$776,V$119)+'СЕТ СН'!$I$11+СВЦЭМ!$D$10+'СЕТ СН'!$I$6-'СЕТ СН'!$I$23</f>
        <v>1244.8471500400001</v>
      </c>
      <c r="W126" s="36">
        <f>SUMIFS(СВЦЭМ!$D$33:$D$776,СВЦЭМ!$A$33:$A$776,$A126,СВЦЭМ!$B$33:$B$776,W$119)+'СЕТ СН'!$I$11+СВЦЭМ!$D$10+'СЕТ СН'!$I$6-'СЕТ СН'!$I$23</f>
        <v>1246.48444148</v>
      </c>
      <c r="X126" s="36">
        <f>SUMIFS(СВЦЭМ!$D$33:$D$776,СВЦЭМ!$A$33:$A$776,$A126,СВЦЭМ!$B$33:$B$776,X$119)+'СЕТ СН'!$I$11+СВЦЭМ!$D$10+'СЕТ СН'!$I$6-'СЕТ СН'!$I$23</f>
        <v>1235.67748254</v>
      </c>
      <c r="Y126" s="36">
        <f>SUMIFS(СВЦЭМ!$D$33:$D$776,СВЦЭМ!$A$33:$A$776,$A126,СВЦЭМ!$B$33:$B$776,Y$119)+'СЕТ СН'!$I$11+СВЦЭМ!$D$10+'СЕТ СН'!$I$6-'СЕТ СН'!$I$23</f>
        <v>1324.6443610800002</v>
      </c>
    </row>
    <row r="127" spans="1:27" ht="15.75" x14ac:dyDescent="0.2">
      <c r="A127" s="35">
        <f t="shared" si="3"/>
        <v>44082</v>
      </c>
      <c r="B127" s="36">
        <f>SUMIFS(СВЦЭМ!$D$33:$D$776,СВЦЭМ!$A$33:$A$776,$A127,СВЦЭМ!$B$33:$B$776,B$119)+'СЕТ СН'!$I$11+СВЦЭМ!$D$10+'СЕТ СН'!$I$6-'СЕТ СН'!$I$23</f>
        <v>1359.3389638200001</v>
      </c>
      <c r="C127" s="36">
        <f>SUMIFS(СВЦЭМ!$D$33:$D$776,СВЦЭМ!$A$33:$A$776,$A127,СВЦЭМ!$B$33:$B$776,C$119)+'СЕТ СН'!$I$11+СВЦЭМ!$D$10+'СЕТ СН'!$I$6-'СЕТ СН'!$I$23</f>
        <v>1406.2570702900002</v>
      </c>
      <c r="D127" s="36">
        <f>SUMIFS(СВЦЭМ!$D$33:$D$776,СВЦЭМ!$A$33:$A$776,$A127,СВЦЭМ!$B$33:$B$776,D$119)+'СЕТ СН'!$I$11+СВЦЭМ!$D$10+'СЕТ СН'!$I$6-'СЕТ СН'!$I$23</f>
        <v>1461.26905149</v>
      </c>
      <c r="E127" s="36">
        <f>SUMIFS(СВЦЭМ!$D$33:$D$776,СВЦЭМ!$A$33:$A$776,$A127,СВЦЭМ!$B$33:$B$776,E$119)+'СЕТ СН'!$I$11+СВЦЭМ!$D$10+'СЕТ СН'!$I$6-'СЕТ СН'!$I$23</f>
        <v>1483.8781700300001</v>
      </c>
      <c r="F127" s="36">
        <f>SUMIFS(СВЦЭМ!$D$33:$D$776,СВЦЭМ!$A$33:$A$776,$A127,СВЦЭМ!$B$33:$B$776,F$119)+'СЕТ СН'!$I$11+СВЦЭМ!$D$10+'СЕТ СН'!$I$6-'СЕТ СН'!$I$23</f>
        <v>1451.73040438</v>
      </c>
      <c r="G127" s="36">
        <f>SUMIFS(СВЦЭМ!$D$33:$D$776,СВЦЭМ!$A$33:$A$776,$A127,СВЦЭМ!$B$33:$B$776,G$119)+'СЕТ СН'!$I$11+СВЦЭМ!$D$10+'СЕТ СН'!$I$6-'СЕТ СН'!$I$23</f>
        <v>1414.27284321</v>
      </c>
      <c r="H127" s="36">
        <f>SUMIFS(СВЦЭМ!$D$33:$D$776,СВЦЭМ!$A$33:$A$776,$A127,СВЦЭМ!$B$33:$B$776,H$119)+'СЕТ СН'!$I$11+СВЦЭМ!$D$10+'СЕТ СН'!$I$6-'СЕТ СН'!$I$23</f>
        <v>1367.73080777</v>
      </c>
      <c r="I127" s="36">
        <f>SUMIFS(СВЦЭМ!$D$33:$D$776,СВЦЭМ!$A$33:$A$776,$A127,СВЦЭМ!$B$33:$B$776,I$119)+'СЕТ СН'!$I$11+СВЦЭМ!$D$10+'СЕТ СН'!$I$6-'СЕТ СН'!$I$23</f>
        <v>1337.18064428</v>
      </c>
      <c r="J127" s="36">
        <f>SUMIFS(СВЦЭМ!$D$33:$D$776,СВЦЭМ!$A$33:$A$776,$A127,СВЦЭМ!$B$33:$B$776,J$119)+'СЕТ СН'!$I$11+СВЦЭМ!$D$10+'СЕТ СН'!$I$6-'СЕТ СН'!$I$23</f>
        <v>1284.4087378300001</v>
      </c>
      <c r="K127" s="36">
        <f>SUMIFS(СВЦЭМ!$D$33:$D$776,СВЦЭМ!$A$33:$A$776,$A127,СВЦЭМ!$B$33:$B$776,K$119)+'СЕТ СН'!$I$11+СВЦЭМ!$D$10+'СЕТ СН'!$I$6-'СЕТ СН'!$I$23</f>
        <v>1283.6391886700001</v>
      </c>
      <c r="L127" s="36">
        <f>SUMIFS(СВЦЭМ!$D$33:$D$776,СВЦЭМ!$A$33:$A$776,$A127,СВЦЭМ!$B$33:$B$776,L$119)+'СЕТ СН'!$I$11+СВЦЭМ!$D$10+'СЕТ СН'!$I$6-'СЕТ СН'!$I$23</f>
        <v>1242.29032663</v>
      </c>
      <c r="M127" s="36">
        <f>SUMIFS(СВЦЭМ!$D$33:$D$776,СВЦЭМ!$A$33:$A$776,$A127,СВЦЭМ!$B$33:$B$776,M$119)+'СЕТ СН'!$I$11+СВЦЭМ!$D$10+'СЕТ СН'!$I$6-'СЕТ СН'!$I$23</f>
        <v>1229.3227389399999</v>
      </c>
      <c r="N127" s="36">
        <f>SUMIFS(СВЦЭМ!$D$33:$D$776,СВЦЭМ!$A$33:$A$776,$A127,СВЦЭМ!$B$33:$B$776,N$119)+'СЕТ СН'!$I$11+СВЦЭМ!$D$10+'СЕТ СН'!$I$6-'СЕТ СН'!$I$23</f>
        <v>1162.1879422699999</v>
      </c>
      <c r="O127" s="36">
        <f>SUMIFS(СВЦЭМ!$D$33:$D$776,СВЦЭМ!$A$33:$A$776,$A127,СВЦЭМ!$B$33:$B$776,O$119)+'СЕТ СН'!$I$11+СВЦЭМ!$D$10+'СЕТ СН'!$I$6-'СЕТ СН'!$I$23</f>
        <v>1152.17204395</v>
      </c>
      <c r="P127" s="36">
        <f>SUMIFS(СВЦЭМ!$D$33:$D$776,СВЦЭМ!$A$33:$A$776,$A127,СВЦЭМ!$B$33:$B$776,P$119)+'СЕТ СН'!$I$11+СВЦЭМ!$D$10+'СЕТ СН'!$I$6-'СЕТ СН'!$I$23</f>
        <v>1152.9095954899999</v>
      </c>
      <c r="Q127" s="36">
        <f>SUMIFS(СВЦЭМ!$D$33:$D$776,СВЦЭМ!$A$33:$A$776,$A127,СВЦЭМ!$B$33:$B$776,Q$119)+'СЕТ СН'!$I$11+СВЦЭМ!$D$10+'СЕТ СН'!$I$6-'СЕТ СН'!$I$23</f>
        <v>1158.50822444</v>
      </c>
      <c r="R127" s="36">
        <f>SUMIFS(СВЦЭМ!$D$33:$D$776,СВЦЭМ!$A$33:$A$776,$A127,СВЦЭМ!$B$33:$B$776,R$119)+'СЕТ СН'!$I$11+СВЦЭМ!$D$10+'СЕТ СН'!$I$6-'СЕТ СН'!$I$23</f>
        <v>1141.3218831700001</v>
      </c>
      <c r="S127" s="36">
        <f>SUMIFS(СВЦЭМ!$D$33:$D$776,СВЦЭМ!$A$33:$A$776,$A127,СВЦЭМ!$B$33:$B$776,S$119)+'СЕТ СН'!$I$11+СВЦЭМ!$D$10+'СЕТ СН'!$I$6-'СЕТ СН'!$I$23</f>
        <v>1158.38227639</v>
      </c>
      <c r="T127" s="36">
        <f>SUMIFS(СВЦЭМ!$D$33:$D$776,СВЦЭМ!$A$33:$A$776,$A127,СВЦЭМ!$B$33:$B$776,T$119)+'СЕТ СН'!$I$11+СВЦЭМ!$D$10+'СЕТ СН'!$I$6-'СЕТ СН'!$I$23</f>
        <v>1167.47897145</v>
      </c>
      <c r="U127" s="36">
        <f>SUMIFS(СВЦЭМ!$D$33:$D$776,СВЦЭМ!$A$33:$A$776,$A127,СВЦЭМ!$B$33:$B$776,U$119)+'СЕТ СН'!$I$11+СВЦЭМ!$D$10+'СЕТ СН'!$I$6-'СЕТ СН'!$I$23</f>
        <v>1179.1648942900001</v>
      </c>
      <c r="V127" s="36">
        <f>SUMIFS(СВЦЭМ!$D$33:$D$776,СВЦЭМ!$A$33:$A$776,$A127,СВЦЭМ!$B$33:$B$776,V$119)+'СЕТ СН'!$I$11+СВЦЭМ!$D$10+'СЕТ СН'!$I$6-'СЕТ СН'!$I$23</f>
        <v>1191.70746646</v>
      </c>
      <c r="W127" s="36">
        <f>SUMIFS(СВЦЭМ!$D$33:$D$776,СВЦЭМ!$A$33:$A$776,$A127,СВЦЭМ!$B$33:$B$776,W$119)+'СЕТ СН'!$I$11+СВЦЭМ!$D$10+'СЕТ СН'!$I$6-'СЕТ СН'!$I$23</f>
        <v>1187.6365658</v>
      </c>
      <c r="X127" s="36">
        <f>SUMIFS(СВЦЭМ!$D$33:$D$776,СВЦЭМ!$A$33:$A$776,$A127,СВЦЭМ!$B$33:$B$776,X$119)+'СЕТ СН'!$I$11+СВЦЭМ!$D$10+'СЕТ СН'!$I$6-'СЕТ СН'!$I$23</f>
        <v>1190.3089460599999</v>
      </c>
      <c r="Y127" s="36">
        <f>SUMIFS(СВЦЭМ!$D$33:$D$776,СВЦЭМ!$A$33:$A$776,$A127,СВЦЭМ!$B$33:$B$776,Y$119)+'СЕТ СН'!$I$11+СВЦЭМ!$D$10+'СЕТ СН'!$I$6-'СЕТ СН'!$I$23</f>
        <v>1284.0245438000002</v>
      </c>
    </row>
    <row r="128" spans="1:27" ht="15.75" x14ac:dyDescent="0.2">
      <c r="A128" s="35">
        <f t="shared" si="3"/>
        <v>44083</v>
      </c>
      <c r="B128" s="36">
        <f>SUMIFS(СВЦЭМ!$D$33:$D$776,СВЦЭМ!$A$33:$A$776,$A128,СВЦЭМ!$B$33:$B$776,B$119)+'СЕТ СН'!$I$11+СВЦЭМ!$D$10+'СЕТ СН'!$I$6-'СЕТ СН'!$I$23</f>
        <v>1364.4970085100001</v>
      </c>
      <c r="C128" s="36">
        <f>SUMIFS(СВЦЭМ!$D$33:$D$776,СВЦЭМ!$A$33:$A$776,$A128,СВЦЭМ!$B$33:$B$776,C$119)+'СЕТ СН'!$I$11+СВЦЭМ!$D$10+'СЕТ СН'!$I$6-'СЕТ СН'!$I$23</f>
        <v>1399.30651115</v>
      </c>
      <c r="D128" s="36">
        <f>SUMIFS(СВЦЭМ!$D$33:$D$776,СВЦЭМ!$A$33:$A$776,$A128,СВЦЭМ!$B$33:$B$776,D$119)+'СЕТ СН'!$I$11+СВЦЭМ!$D$10+'СЕТ СН'!$I$6-'СЕТ СН'!$I$23</f>
        <v>1433.2670391900001</v>
      </c>
      <c r="E128" s="36">
        <f>SUMIFS(СВЦЭМ!$D$33:$D$776,СВЦЭМ!$A$33:$A$776,$A128,СВЦЭМ!$B$33:$B$776,E$119)+'СЕТ СН'!$I$11+СВЦЭМ!$D$10+'СЕТ СН'!$I$6-'СЕТ СН'!$I$23</f>
        <v>1447.33286387</v>
      </c>
      <c r="F128" s="36">
        <f>SUMIFS(СВЦЭМ!$D$33:$D$776,СВЦЭМ!$A$33:$A$776,$A128,СВЦЭМ!$B$33:$B$776,F$119)+'СЕТ СН'!$I$11+СВЦЭМ!$D$10+'СЕТ СН'!$I$6-'СЕТ СН'!$I$23</f>
        <v>1423.14606316</v>
      </c>
      <c r="G128" s="36">
        <f>SUMIFS(СВЦЭМ!$D$33:$D$776,СВЦЭМ!$A$33:$A$776,$A128,СВЦЭМ!$B$33:$B$776,G$119)+'СЕТ СН'!$I$11+СВЦЭМ!$D$10+'СЕТ СН'!$I$6-'СЕТ СН'!$I$23</f>
        <v>1411.4389311100001</v>
      </c>
      <c r="H128" s="36">
        <f>SUMIFS(СВЦЭМ!$D$33:$D$776,СВЦЭМ!$A$33:$A$776,$A128,СВЦЭМ!$B$33:$B$776,H$119)+'СЕТ СН'!$I$11+СВЦЭМ!$D$10+'СЕТ СН'!$I$6-'СЕТ СН'!$I$23</f>
        <v>1386.9338314500001</v>
      </c>
      <c r="I128" s="36">
        <f>SUMIFS(СВЦЭМ!$D$33:$D$776,СВЦЭМ!$A$33:$A$776,$A128,СВЦЭМ!$B$33:$B$776,I$119)+'СЕТ СН'!$I$11+СВЦЭМ!$D$10+'СЕТ СН'!$I$6-'СЕТ СН'!$I$23</f>
        <v>1378.3376126500002</v>
      </c>
      <c r="J128" s="36">
        <f>SUMIFS(СВЦЭМ!$D$33:$D$776,СВЦЭМ!$A$33:$A$776,$A128,СВЦЭМ!$B$33:$B$776,J$119)+'СЕТ СН'!$I$11+СВЦЭМ!$D$10+'СЕТ СН'!$I$6-'СЕТ СН'!$I$23</f>
        <v>1330.5866936699999</v>
      </c>
      <c r="K128" s="36">
        <f>SUMIFS(СВЦЭМ!$D$33:$D$776,СВЦЭМ!$A$33:$A$776,$A128,СВЦЭМ!$B$33:$B$776,K$119)+'СЕТ СН'!$I$11+СВЦЭМ!$D$10+'СЕТ СН'!$I$6-'СЕТ СН'!$I$23</f>
        <v>1320.21950247</v>
      </c>
      <c r="L128" s="36">
        <f>SUMIFS(СВЦЭМ!$D$33:$D$776,СВЦЭМ!$A$33:$A$776,$A128,СВЦЭМ!$B$33:$B$776,L$119)+'СЕТ СН'!$I$11+СВЦЭМ!$D$10+'СЕТ СН'!$I$6-'СЕТ СН'!$I$23</f>
        <v>1302.7521073100002</v>
      </c>
      <c r="M128" s="36">
        <f>SUMIFS(СВЦЭМ!$D$33:$D$776,СВЦЭМ!$A$33:$A$776,$A128,СВЦЭМ!$B$33:$B$776,M$119)+'СЕТ СН'!$I$11+СВЦЭМ!$D$10+'СЕТ СН'!$I$6-'СЕТ СН'!$I$23</f>
        <v>1243.95480628</v>
      </c>
      <c r="N128" s="36">
        <f>SUMIFS(СВЦЭМ!$D$33:$D$776,СВЦЭМ!$A$33:$A$776,$A128,СВЦЭМ!$B$33:$B$776,N$119)+'СЕТ СН'!$I$11+СВЦЭМ!$D$10+'СЕТ СН'!$I$6-'СЕТ СН'!$I$23</f>
        <v>1181.4626382500001</v>
      </c>
      <c r="O128" s="36">
        <f>SUMIFS(СВЦЭМ!$D$33:$D$776,СВЦЭМ!$A$33:$A$776,$A128,СВЦЭМ!$B$33:$B$776,O$119)+'СЕТ СН'!$I$11+СВЦЭМ!$D$10+'СЕТ СН'!$I$6-'СЕТ СН'!$I$23</f>
        <v>1179.1078206699999</v>
      </c>
      <c r="P128" s="36">
        <f>SUMIFS(СВЦЭМ!$D$33:$D$776,СВЦЭМ!$A$33:$A$776,$A128,СВЦЭМ!$B$33:$B$776,P$119)+'СЕТ СН'!$I$11+СВЦЭМ!$D$10+'СЕТ СН'!$I$6-'СЕТ СН'!$I$23</f>
        <v>1180.3895122900001</v>
      </c>
      <c r="Q128" s="36">
        <f>SUMIFS(СВЦЭМ!$D$33:$D$776,СВЦЭМ!$A$33:$A$776,$A128,СВЦЭМ!$B$33:$B$776,Q$119)+'СЕТ СН'!$I$11+СВЦЭМ!$D$10+'СЕТ СН'!$I$6-'СЕТ СН'!$I$23</f>
        <v>1185.84430634</v>
      </c>
      <c r="R128" s="36">
        <f>SUMIFS(СВЦЭМ!$D$33:$D$776,СВЦЭМ!$A$33:$A$776,$A128,СВЦЭМ!$B$33:$B$776,R$119)+'СЕТ СН'!$I$11+СВЦЭМ!$D$10+'СЕТ СН'!$I$6-'СЕТ СН'!$I$23</f>
        <v>1174.85072528</v>
      </c>
      <c r="S128" s="36">
        <f>SUMIFS(СВЦЭМ!$D$33:$D$776,СВЦЭМ!$A$33:$A$776,$A128,СВЦЭМ!$B$33:$B$776,S$119)+'СЕТ СН'!$I$11+СВЦЭМ!$D$10+'СЕТ СН'!$I$6-'СЕТ СН'!$I$23</f>
        <v>1174.5411481200001</v>
      </c>
      <c r="T128" s="36">
        <f>SUMIFS(СВЦЭМ!$D$33:$D$776,СВЦЭМ!$A$33:$A$776,$A128,СВЦЭМ!$B$33:$B$776,T$119)+'СЕТ СН'!$I$11+СВЦЭМ!$D$10+'СЕТ СН'!$I$6-'СЕТ СН'!$I$23</f>
        <v>1180.56222699</v>
      </c>
      <c r="U128" s="36">
        <f>SUMIFS(СВЦЭМ!$D$33:$D$776,СВЦЭМ!$A$33:$A$776,$A128,СВЦЭМ!$B$33:$B$776,U$119)+'СЕТ СН'!$I$11+СВЦЭМ!$D$10+'СЕТ СН'!$I$6-'СЕТ СН'!$I$23</f>
        <v>1195.9336390799999</v>
      </c>
      <c r="V128" s="36">
        <f>SUMIFS(СВЦЭМ!$D$33:$D$776,СВЦЭМ!$A$33:$A$776,$A128,СВЦЭМ!$B$33:$B$776,V$119)+'СЕТ СН'!$I$11+СВЦЭМ!$D$10+'СЕТ СН'!$I$6-'СЕТ СН'!$I$23</f>
        <v>1192.0956053</v>
      </c>
      <c r="W128" s="36">
        <f>SUMIFS(СВЦЭМ!$D$33:$D$776,СВЦЭМ!$A$33:$A$776,$A128,СВЦЭМ!$B$33:$B$776,W$119)+'СЕТ СН'!$I$11+СВЦЭМ!$D$10+'СЕТ СН'!$I$6-'СЕТ СН'!$I$23</f>
        <v>1186.9217442500001</v>
      </c>
      <c r="X128" s="36">
        <f>SUMIFS(СВЦЭМ!$D$33:$D$776,СВЦЭМ!$A$33:$A$776,$A128,СВЦЭМ!$B$33:$B$776,X$119)+'СЕТ СН'!$I$11+СВЦЭМ!$D$10+'СЕТ СН'!$I$6-'СЕТ СН'!$I$23</f>
        <v>1208.4858280600001</v>
      </c>
      <c r="Y128" s="36">
        <f>SUMIFS(СВЦЭМ!$D$33:$D$776,СВЦЭМ!$A$33:$A$776,$A128,СВЦЭМ!$B$33:$B$776,Y$119)+'СЕТ СН'!$I$11+СВЦЭМ!$D$10+'СЕТ СН'!$I$6-'СЕТ СН'!$I$23</f>
        <v>1308.19146886</v>
      </c>
    </row>
    <row r="129" spans="1:25" ht="15.75" x14ac:dyDescent="0.2">
      <c r="A129" s="35">
        <f t="shared" si="3"/>
        <v>44084</v>
      </c>
      <c r="B129" s="36">
        <f>SUMIFS(СВЦЭМ!$D$33:$D$776,СВЦЭМ!$A$33:$A$776,$A129,СВЦЭМ!$B$33:$B$776,B$119)+'СЕТ СН'!$I$11+СВЦЭМ!$D$10+'СЕТ СН'!$I$6-'СЕТ СН'!$I$23</f>
        <v>1326.30846187</v>
      </c>
      <c r="C129" s="36">
        <f>SUMIFS(СВЦЭМ!$D$33:$D$776,СВЦЭМ!$A$33:$A$776,$A129,СВЦЭМ!$B$33:$B$776,C$119)+'СЕТ СН'!$I$11+СВЦЭМ!$D$10+'СЕТ СН'!$I$6-'СЕТ СН'!$I$23</f>
        <v>1375.7386731400002</v>
      </c>
      <c r="D129" s="36">
        <f>SUMIFS(СВЦЭМ!$D$33:$D$776,СВЦЭМ!$A$33:$A$776,$A129,СВЦЭМ!$B$33:$B$776,D$119)+'СЕТ СН'!$I$11+СВЦЭМ!$D$10+'СЕТ СН'!$I$6-'СЕТ СН'!$I$23</f>
        <v>1397.36516063</v>
      </c>
      <c r="E129" s="36">
        <f>SUMIFS(СВЦЭМ!$D$33:$D$776,СВЦЭМ!$A$33:$A$776,$A129,СВЦЭМ!$B$33:$B$776,E$119)+'СЕТ СН'!$I$11+СВЦЭМ!$D$10+'СЕТ СН'!$I$6-'СЕТ СН'!$I$23</f>
        <v>1407.35188339</v>
      </c>
      <c r="F129" s="36">
        <f>SUMIFS(СВЦЭМ!$D$33:$D$776,СВЦЭМ!$A$33:$A$776,$A129,СВЦЭМ!$B$33:$B$776,F$119)+'СЕТ СН'!$I$11+СВЦЭМ!$D$10+'СЕТ СН'!$I$6-'СЕТ СН'!$I$23</f>
        <v>1409.03946107</v>
      </c>
      <c r="G129" s="36">
        <f>SUMIFS(СВЦЭМ!$D$33:$D$776,СВЦЭМ!$A$33:$A$776,$A129,СВЦЭМ!$B$33:$B$776,G$119)+'СЕТ СН'!$I$11+СВЦЭМ!$D$10+'СЕТ СН'!$I$6-'СЕТ СН'!$I$23</f>
        <v>1387.2194059400001</v>
      </c>
      <c r="H129" s="36">
        <f>SUMIFS(СВЦЭМ!$D$33:$D$776,СВЦЭМ!$A$33:$A$776,$A129,СВЦЭМ!$B$33:$B$776,H$119)+'СЕТ СН'!$I$11+СВЦЭМ!$D$10+'СЕТ СН'!$I$6-'СЕТ СН'!$I$23</f>
        <v>1340.22727657</v>
      </c>
      <c r="I129" s="36">
        <f>SUMIFS(СВЦЭМ!$D$33:$D$776,СВЦЭМ!$A$33:$A$776,$A129,СВЦЭМ!$B$33:$B$776,I$119)+'СЕТ СН'!$I$11+СВЦЭМ!$D$10+'СЕТ СН'!$I$6-'СЕТ СН'!$I$23</f>
        <v>1296.74296557</v>
      </c>
      <c r="J129" s="36">
        <f>SUMIFS(СВЦЭМ!$D$33:$D$776,СВЦЭМ!$A$33:$A$776,$A129,СВЦЭМ!$B$33:$B$776,J$119)+'СЕТ СН'!$I$11+СВЦЭМ!$D$10+'СЕТ СН'!$I$6-'СЕТ СН'!$I$23</f>
        <v>1275.9010896100001</v>
      </c>
      <c r="K129" s="36">
        <f>SUMIFS(СВЦЭМ!$D$33:$D$776,СВЦЭМ!$A$33:$A$776,$A129,СВЦЭМ!$B$33:$B$776,K$119)+'СЕТ СН'!$I$11+СВЦЭМ!$D$10+'СЕТ СН'!$I$6-'СЕТ СН'!$I$23</f>
        <v>1283.7146934900002</v>
      </c>
      <c r="L129" s="36">
        <f>SUMIFS(СВЦЭМ!$D$33:$D$776,СВЦЭМ!$A$33:$A$776,$A129,СВЦЭМ!$B$33:$B$776,L$119)+'СЕТ СН'!$I$11+СВЦЭМ!$D$10+'СЕТ СН'!$I$6-'СЕТ СН'!$I$23</f>
        <v>1289.27899918</v>
      </c>
      <c r="M129" s="36">
        <f>SUMIFS(СВЦЭМ!$D$33:$D$776,СВЦЭМ!$A$33:$A$776,$A129,СВЦЭМ!$B$33:$B$776,M$119)+'СЕТ СН'!$I$11+СВЦЭМ!$D$10+'СЕТ СН'!$I$6-'СЕТ СН'!$I$23</f>
        <v>1242.7394783899999</v>
      </c>
      <c r="N129" s="36">
        <f>SUMIFS(СВЦЭМ!$D$33:$D$776,СВЦЭМ!$A$33:$A$776,$A129,СВЦЭМ!$B$33:$B$776,N$119)+'СЕТ СН'!$I$11+СВЦЭМ!$D$10+'СЕТ СН'!$I$6-'СЕТ СН'!$I$23</f>
        <v>1164.6016805500001</v>
      </c>
      <c r="O129" s="36">
        <f>SUMIFS(СВЦЭМ!$D$33:$D$776,СВЦЭМ!$A$33:$A$776,$A129,СВЦЭМ!$B$33:$B$776,O$119)+'СЕТ СН'!$I$11+СВЦЭМ!$D$10+'СЕТ СН'!$I$6-'СЕТ СН'!$I$23</f>
        <v>1151.01174315</v>
      </c>
      <c r="P129" s="36">
        <f>SUMIFS(СВЦЭМ!$D$33:$D$776,СВЦЭМ!$A$33:$A$776,$A129,СВЦЭМ!$B$33:$B$776,P$119)+'СЕТ СН'!$I$11+СВЦЭМ!$D$10+'СЕТ СН'!$I$6-'СЕТ СН'!$I$23</f>
        <v>1152.89353211</v>
      </c>
      <c r="Q129" s="36">
        <f>SUMIFS(СВЦЭМ!$D$33:$D$776,СВЦЭМ!$A$33:$A$776,$A129,СВЦЭМ!$B$33:$B$776,Q$119)+'СЕТ СН'!$I$11+СВЦЭМ!$D$10+'СЕТ СН'!$I$6-'СЕТ СН'!$I$23</f>
        <v>1160.14092228</v>
      </c>
      <c r="R129" s="36">
        <f>SUMIFS(СВЦЭМ!$D$33:$D$776,СВЦЭМ!$A$33:$A$776,$A129,СВЦЭМ!$B$33:$B$776,R$119)+'СЕТ СН'!$I$11+СВЦЭМ!$D$10+'СЕТ СН'!$I$6-'СЕТ СН'!$I$23</f>
        <v>1151.66946568</v>
      </c>
      <c r="S129" s="36">
        <f>SUMIFS(СВЦЭМ!$D$33:$D$776,СВЦЭМ!$A$33:$A$776,$A129,СВЦЭМ!$B$33:$B$776,S$119)+'СЕТ СН'!$I$11+СВЦЭМ!$D$10+'СЕТ СН'!$I$6-'СЕТ СН'!$I$23</f>
        <v>1146.83258817</v>
      </c>
      <c r="T129" s="36">
        <f>SUMIFS(СВЦЭМ!$D$33:$D$776,СВЦЭМ!$A$33:$A$776,$A129,СВЦЭМ!$B$33:$B$776,T$119)+'СЕТ СН'!$I$11+СВЦЭМ!$D$10+'СЕТ СН'!$I$6-'СЕТ СН'!$I$23</f>
        <v>1149.48520295</v>
      </c>
      <c r="U129" s="36">
        <f>SUMIFS(СВЦЭМ!$D$33:$D$776,СВЦЭМ!$A$33:$A$776,$A129,СВЦЭМ!$B$33:$B$776,U$119)+'СЕТ СН'!$I$11+СВЦЭМ!$D$10+'СЕТ СН'!$I$6-'СЕТ СН'!$I$23</f>
        <v>1168.8865139</v>
      </c>
      <c r="V129" s="36">
        <f>SUMIFS(СВЦЭМ!$D$33:$D$776,СВЦЭМ!$A$33:$A$776,$A129,СВЦЭМ!$B$33:$B$776,V$119)+'СЕТ СН'!$I$11+СВЦЭМ!$D$10+'СЕТ СН'!$I$6-'СЕТ СН'!$I$23</f>
        <v>1181.7372516400001</v>
      </c>
      <c r="W129" s="36">
        <f>SUMIFS(СВЦЭМ!$D$33:$D$776,СВЦЭМ!$A$33:$A$776,$A129,СВЦЭМ!$B$33:$B$776,W$119)+'СЕТ СН'!$I$11+СВЦЭМ!$D$10+'СЕТ СН'!$I$6-'СЕТ СН'!$I$23</f>
        <v>1172.7825330600001</v>
      </c>
      <c r="X129" s="36">
        <f>SUMIFS(СВЦЭМ!$D$33:$D$776,СВЦЭМ!$A$33:$A$776,$A129,СВЦЭМ!$B$33:$B$776,X$119)+'СЕТ СН'!$I$11+СВЦЭМ!$D$10+'СЕТ СН'!$I$6-'СЕТ СН'!$I$23</f>
        <v>1186.5965894000001</v>
      </c>
      <c r="Y129" s="36">
        <f>SUMIFS(СВЦЭМ!$D$33:$D$776,СВЦЭМ!$A$33:$A$776,$A129,СВЦЭМ!$B$33:$B$776,Y$119)+'СЕТ СН'!$I$11+СВЦЭМ!$D$10+'СЕТ СН'!$I$6-'СЕТ СН'!$I$23</f>
        <v>1273.18104546</v>
      </c>
    </row>
    <row r="130" spans="1:25" ht="15.75" x14ac:dyDescent="0.2">
      <c r="A130" s="35">
        <f t="shared" si="3"/>
        <v>44085</v>
      </c>
      <c r="B130" s="36">
        <f>SUMIFS(СВЦЭМ!$D$33:$D$776,СВЦЭМ!$A$33:$A$776,$A130,СВЦЭМ!$B$33:$B$776,B$119)+'СЕТ СН'!$I$11+СВЦЭМ!$D$10+'СЕТ СН'!$I$6-'СЕТ СН'!$I$23</f>
        <v>1333.73131079</v>
      </c>
      <c r="C130" s="36">
        <f>SUMIFS(СВЦЭМ!$D$33:$D$776,СВЦЭМ!$A$33:$A$776,$A130,СВЦЭМ!$B$33:$B$776,C$119)+'СЕТ СН'!$I$11+СВЦЭМ!$D$10+'СЕТ СН'!$I$6-'СЕТ СН'!$I$23</f>
        <v>1354.4163017000001</v>
      </c>
      <c r="D130" s="36">
        <f>SUMIFS(СВЦЭМ!$D$33:$D$776,СВЦЭМ!$A$33:$A$776,$A130,СВЦЭМ!$B$33:$B$776,D$119)+'СЕТ СН'!$I$11+СВЦЭМ!$D$10+'СЕТ СН'!$I$6-'СЕТ СН'!$I$23</f>
        <v>1367.5609473700001</v>
      </c>
      <c r="E130" s="36">
        <f>SUMIFS(СВЦЭМ!$D$33:$D$776,СВЦЭМ!$A$33:$A$776,$A130,СВЦЭМ!$B$33:$B$776,E$119)+'СЕТ СН'!$I$11+СВЦЭМ!$D$10+'СЕТ СН'!$I$6-'СЕТ СН'!$I$23</f>
        <v>1391.4653931800001</v>
      </c>
      <c r="F130" s="36">
        <f>SUMIFS(СВЦЭМ!$D$33:$D$776,СВЦЭМ!$A$33:$A$776,$A130,СВЦЭМ!$B$33:$B$776,F$119)+'СЕТ СН'!$I$11+СВЦЭМ!$D$10+'СЕТ СН'!$I$6-'СЕТ СН'!$I$23</f>
        <v>1395.8885622600001</v>
      </c>
      <c r="G130" s="36">
        <f>SUMIFS(СВЦЭМ!$D$33:$D$776,СВЦЭМ!$A$33:$A$776,$A130,СВЦЭМ!$B$33:$B$776,G$119)+'СЕТ СН'!$I$11+СВЦЭМ!$D$10+'СЕТ СН'!$I$6-'СЕТ СН'!$I$23</f>
        <v>1378.5341063800001</v>
      </c>
      <c r="H130" s="36">
        <f>SUMIFS(СВЦЭМ!$D$33:$D$776,СВЦЭМ!$A$33:$A$776,$A130,СВЦЭМ!$B$33:$B$776,H$119)+'СЕТ СН'!$I$11+СВЦЭМ!$D$10+'СЕТ СН'!$I$6-'СЕТ СН'!$I$23</f>
        <v>1327.36990522</v>
      </c>
      <c r="I130" s="36">
        <f>SUMIFS(СВЦЭМ!$D$33:$D$776,СВЦЭМ!$A$33:$A$776,$A130,СВЦЭМ!$B$33:$B$776,I$119)+'СЕТ СН'!$I$11+СВЦЭМ!$D$10+'СЕТ СН'!$I$6-'СЕТ СН'!$I$23</f>
        <v>1272.75706016</v>
      </c>
      <c r="J130" s="36">
        <f>SUMIFS(СВЦЭМ!$D$33:$D$776,СВЦЭМ!$A$33:$A$776,$A130,СВЦЭМ!$B$33:$B$776,J$119)+'СЕТ СН'!$I$11+СВЦЭМ!$D$10+'СЕТ СН'!$I$6-'СЕТ СН'!$I$23</f>
        <v>1234.7973395399999</v>
      </c>
      <c r="K130" s="36">
        <f>SUMIFS(СВЦЭМ!$D$33:$D$776,СВЦЭМ!$A$33:$A$776,$A130,СВЦЭМ!$B$33:$B$776,K$119)+'СЕТ СН'!$I$11+СВЦЭМ!$D$10+'СЕТ СН'!$I$6-'СЕТ СН'!$I$23</f>
        <v>1228.3928231499999</v>
      </c>
      <c r="L130" s="36">
        <f>SUMIFS(СВЦЭМ!$D$33:$D$776,СВЦЭМ!$A$33:$A$776,$A130,СВЦЭМ!$B$33:$B$776,L$119)+'СЕТ СН'!$I$11+СВЦЭМ!$D$10+'СЕТ СН'!$I$6-'СЕТ СН'!$I$23</f>
        <v>1261.1803015999999</v>
      </c>
      <c r="M130" s="36">
        <f>SUMIFS(СВЦЭМ!$D$33:$D$776,СВЦЭМ!$A$33:$A$776,$A130,СВЦЭМ!$B$33:$B$776,M$119)+'СЕТ СН'!$I$11+СВЦЭМ!$D$10+'СЕТ СН'!$I$6-'СЕТ СН'!$I$23</f>
        <v>1221.3054842400002</v>
      </c>
      <c r="N130" s="36">
        <f>SUMIFS(СВЦЭМ!$D$33:$D$776,СВЦЭМ!$A$33:$A$776,$A130,СВЦЭМ!$B$33:$B$776,N$119)+'СЕТ СН'!$I$11+СВЦЭМ!$D$10+'СЕТ СН'!$I$6-'СЕТ СН'!$I$23</f>
        <v>1173.1125159600001</v>
      </c>
      <c r="O130" s="36">
        <f>SUMIFS(СВЦЭМ!$D$33:$D$776,СВЦЭМ!$A$33:$A$776,$A130,СВЦЭМ!$B$33:$B$776,O$119)+'СЕТ СН'!$I$11+СВЦЭМ!$D$10+'СЕТ СН'!$I$6-'СЕТ СН'!$I$23</f>
        <v>1153.9719578700001</v>
      </c>
      <c r="P130" s="36">
        <f>SUMIFS(СВЦЭМ!$D$33:$D$776,СВЦЭМ!$A$33:$A$776,$A130,СВЦЭМ!$B$33:$B$776,P$119)+'СЕТ СН'!$I$11+СВЦЭМ!$D$10+'СЕТ СН'!$I$6-'СЕТ СН'!$I$23</f>
        <v>1151.0548577899999</v>
      </c>
      <c r="Q130" s="36">
        <f>SUMIFS(СВЦЭМ!$D$33:$D$776,СВЦЭМ!$A$33:$A$776,$A130,СВЦЭМ!$B$33:$B$776,Q$119)+'СЕТ СН'!$I$11+СВЦЭМ!$D$10+'СЕТ СН'!$I$6-'СЕТ СН'!$I$23</f>
        <v>1149.3995438000002</v>
      </c>
      <c r="R130" s="36">
        <f>SUMIFS(СВЦЭМ!$D$33:$D$776,СВЦЭМ!$A$33:$A$776,$A130,СВЦЭМ!$B$33:$B$776,R$119)+'СЕТ СН'!$I$11+СВЦЭМ!$D$10+'СЕТ СН'!$I$6-'СЕТ СН'!$I$23</f>
        <v>1142.98901935</v>
      </c>
      <c r="S130" s="36">
        <f>SUMIFS(СВЦЭМ!$D$33:$D$776,СВЦЭМ!$A$33:$A$776,$A130,СВЦЭМ!$B$33:$B$776,S$119)+'СЕТ СН'!$I$11+СВЦЭМ!$D$10+'СЕТ СН'!$I$6-'СЕТ СН'!$I$23</f>
        <v>1142.9602038200001</v>
      </c>
      <c r="T130" s="36">
        <f>SUMIFS(СВЦЭМ!$D$33:$D$776,СВЦЭМ!$A$33:$A$776,$A130,СВЦЭМ!$B$33:$B$776,T$119)+'СЕТ СН'!$I$11+СВЦЭМ!$D$10+'СЕТ СН'!$I$6-'СЕТ СН'!$I$23</f>
        <v>1137.3706092800001</v>
      </c>
      <c r="U130" s="36">
        <f>SUMIFS(СВЦЭМ!$D$33:$D$776,СВЦЭМ!$A$33:$A$776,$A130,СВЦЭМ!$B$33:$B$776,U$119)+'СЕТ СН'!$I$11+СВЦЭМ!$D$10+'СЕТ СН'!$I$6-'СЕТ СН'!$I$23</f>
        <v>1143.4468776600002</v>
      </c>
      <c r="V130" s="36">
        <f>SUMIFS(СВЦЭМ!$D$33:$D$776,СВЦЭМ!$A$33:$A$776,$A130,СВЦЭМ!$B$33:$B$776,V$119)+'СЕТ СН'!$I$11+СВЦЭМ!$D$10+'СЕТ СН'!$I$6-'СЕТ СН'!$I$23</f>
        <v>1158.2510186600002</v>
      </c>
      <c r="W130" s="36">
        <f>SUMIFS(СВЦЭМ!$D$33:$D$776,СВЦЭМ!$A$33:$A$776,$A130,СВЦЭМ!$B$33:$B$776,W$119)+'СЕТ СН'!$I$11+СВЦЭМ!$D$10+'СЕТ СН'!$I$6-'СЕТ СН'!$I$23</f>
        <v>1152.81638406</v>
      </c>
      <c r="X130" s="36">
        <f>SUMIFS(СВЦЭМ!$D$33:$D$776,СВЦЭМ!$A$33:$A$776,$A130,СВЦЭМ!$B$33:$B$776,X$119)+'СЕТ СН'!$I$11+СВЦЭМ!$D$10+'СЕТ СН'!$I$6-'СЕТ СН'!$I$23</f>
        <v>1156.4154127900001</v>
      </c>
      <c r="Y130" s="36">
        <f>SUMIFS(СВЦЭМ!$D$33:$D$776,СВЦЭМ!$A$33:$A$776,$A130,СВЦЭМ!$B$33:$B$776,Y$119)+'СЕТ СН'!$I$11+СВЦЭМ!$D$10+'СЕТ СН'!$I$6-'СЕТ СН'!$I$23</f>
        <v>1199.03219517</v>
      </c>
    </row>
    <row r="131" spans="1:25" ht="15.75" x14ac:dyDescent="0.2">
      <c r="A131" s="35">
        <f t="shared" si="3"/>
        <v>44086</v>
      </c>
      <c r="B131" s="36">
        <f>SUMIFS(СВЦЭМ!$D$33:$D$776,СВЦЭМ!$A$33:$A$776,$A131,СВЦЭМ!$B$33:$B$776,B$119)+'СЕТ СН'!$I$11+СВЦЭМ!$D$10+'СЕТ СН'!$I$6-'СЕТ СН'!$I$23</f>
        <v>1305.7038298000002</v>
      </c>
      <c r="C131" s="36">
        <f>SUMIFS(СВЦЭМ!$D$33:$D$776,СВЦЭМ!$A$33:$A$776,$A131,СВЦЭМ!$B$33:$B$776,C$119)+'СЕТ СН'!$I$11+СВЦЭМ!$D$10+'СЕТ СН'!$I$6-'СЕТ СН'!$I$23</f>
        <v>1344.0662358500001</v>
      </c>
      <c r="D131" s="36">
        <f>SUMIFS(СВЦЭМ!$D$33:$D$776,СВЦЭМ!$A$33:$A$776,$A131,СВЦЭМ!$B$33:$B$776,D$119)+'СЕТ СН'!$I$11+СВЦЭМ!$D$10+'СЕТ СН'!$I$6-'СЕТ СН'!$I$23</f>
        <v>1362.37840246</v>
      </c>
      <c r="E131" s="36">
        <f>SUMIFS(СВЦЭМ!$D$33:$D$776,СВЦЭМ!$A$33:$A$776,$A131,СВЦЭМ!$B$33:$B$776,E$119)+'СЕТ СН'!$I$11+СВЦЭМ!$D$10+'СЕТ СН'!$I$6-'СЕТ СН'!$I$23</f>
        <v>1384.6632173900002</v>
      </c>
      <c r="F131" s="36">
        <f>SUMIFS(СВЦЭМ!$D$33:$D$776,СВЦЭМ!$A$33:$A$776,$A131,СВЦЭМ!$B$33:$B$776,F$119)+'СЕТ СН'!$I$11+СВЦЭМ!$D$10+'СЕТ СН'!$I$6-'СЕТ СН'!$I$23</f>
        <v>1398.2667642500001</v>
      </c>
      <c r="G131" s="36">
        <f>SUMIFS(СВЦЭМ!$D$33:$D$776,СВЦЭМ!$A$33:$A$776,$A131,СВЦЭМ!$B$33:$B$776,G$119)+'СЕТ СН'!$I$11+СВЦЭМ!$D$10+'СЕТ СН'!$I$6-'СЕТ СН'!$I$23</f>
        <v>1386.61386717</v>
      </c>
      <c r="H131" s="36">
        <f>SUMIFS(СВЦЭМ!$D$33:$D$776,СВЦЭМ!$A$33:$A$776,$A131,СВЦЭМ!$B$33:$B$776,H$119)+'СЕТ СН'!$I$11+СВЦЭМ!$D$10+'СЕТ СН'!$I$6-'СЕТ СН'!$I$23</f>
        <v>1348.92786</v>
      </c>
      <c r="I131" s="36">
        <f>SUMIFS(СВЦЭМ!$D$33:$D$776,СВЦЭМ!$A$33:$A$776,$A131,СВЦЭМ!$B$33:$B$776,I$119)+'СЕТ СН'!$I$11+СВЦЭМ!$D$10+'СЕТ СН'!$I$6-'СЕТ СН'!$I$23</f>
        <v>1311.4234607799999</v>
      </c>
      <c r="J131" s="36">
        <f>SUMIFS(СВЦЭМ!$D$33:$D$776,СВЦЭМ!$A$33:$A$776,$A131,СВЦЭМ!$B$33:$B$776,J$119)+'СЕТ СН'!$I$11+СВЦЭМ!$D$10+'СЕТ СН'!$I$6-'СЕТ СН'!$I$23</f>
        <v>1266.09408809</v>
      </c>
      <c r="K131" s="36">
        <f>SUMIFS(СВЦЭМ!$D$33:$D$776,СВЦЭМ!$A$33:$A$776,$A131,СВЦЭМ!$B$33:$B$776,K$119)+'СЕТ СН'!$I$11+СВЦЭМ!$D$10+'СЕТ СН'!$I$6-'СЕТ СН'!$I$23</f>
        <v>1240.94904434</v>
      </c>
      <c r="L131" s="36">
        <f>SUMIFS(СВЦЭМ!$D$33:$D$776,СВЦЭМ!$A$33:$A$776,$A131,СВЦЭМ!$B$33:$B$776,L$119)+'СЕТ СН'!$I$11+СВЦЭМ!$D$10+'СЕТ СН'!$I$6-'СЕТ СН'!$I$23</f>
        <v>1221.48353726</v>
      </c>
      <c r="M131" s="36">
        <f>SUMIFS(СВЦЭМ!$D$33:$D$776,СВЦЭМ!$A$33:$A$776,$A131,СВЦЭМ!$B$33:$B$776,M$119)+'СЕТ СН'!$I$11+СВЦЭМ!$D$10+'СЕТ СН'!$I$6-'СЕТ СН'!$I$23</f>
        <v>1180.3195752400002</v>
      </c>
      <c r="N131" s="36">
        <f>SUMIFS(СВЦЭМ!$D$33:$D$776,СВЦЭМ!$A$33:$A$776,$A131,СВЦЭМ!$B$33:$B$776,N$119)+'СЕТ СН'!$I$11+СВЦЭМ!$D$10+'СЕТ СН'!$I$6-'СЕТ СН'!$I$23</f>
        <v>1151.8087067700001</v>
      </c>
      <c r="O131" s="36">
        <f>SUMIFS(СВЦЭМ!$D$33:$D$776,СВЦЭМ!$A$33:$A$776,$A131,СВЦЭМ!$B$33:$B$776,O$119)+'СЕТ СН'!$I$11+СВЦЭМ!$D$10+'СЕТ СН'!$I$6-'СЕТ СН'!$I$23</f>
        <v>1153.29270361</v>
      </c>
      <c r="P131" s="36">
        <f>SUMIFS(СВЦЭМ!$D$33:$D$776,СВЦЭМ!$A$33:$A$776,$A131,СВЦЭМ!$B$33:$B$776,P$119)+'СЕТ СН'!$I$11+СВЦЭМ!$D$10+'СЕТ СН'!$I$6-'СЕТ СН'!$I$23</f>
        <v>1144.4022703800001</v>
      </c>
      <c r="Q131" s="36">
        <f>SUMIFS(СВЦЭМ!$D$33:$D$776,СВЦЭМ!$A$33:$A$776,$A131,СВЦЭМ!$B$33:$B$776,Q$119)+'СЕТ СН'!$I$11+СВЦЭМ!$D$10+'СЕТ СН'!$I$6-'СЕТ СН'!$I$23</f>
        <v>1143.6177336600001</v>
      </c>
      <c r="R131" s="36">
        <f>SUMIFS(СВЦЭМ!$D$33:$D$776,СВЦЭМ!$A$33:$A$776,$A131,СВЦЭМ!$B$33:$B$776,R$119)+'СЕТ СН'!$I$11+СВЦЭМ!$D$10+'СЕТ СН'!$I$6-'СЕТ СН'!$I$23</f>
        <v>1134.1417017799999</v>
      </c>
      <c r="S131" s="36">
        <f>SUMIFS(СВЦЭМ!$D$33:$D$776,СВЦЭМ!$A$33:$A$776,$A131,СВЦЭМ!$B$33:$B$776,S$119)+'СЕТ СН'!$I$11+СВЦЭМ!$D$10+'СЕТ СН'!$I$6-'СЕТ СН'!$I$23</f>
        <v>1139.99381668</v>
      </c>
      <c r="T131" s="36">
        <f>SUMIFS(СВЦЭМ!$D$33:$D$776,СВЦЭМ!$A$33:$A$776,$A131,СВЦЭМ!$B$33:$B$776,T$119)+'СЕТ СН'!$I$11+СВЦЭМ!$D$10+'СЕТ СН'!$I$6-'СЕТ СН'!$I$23</f>
        <v>1144.3230700500001</v>
      </c>
      <c r="U131" s="36">
        <f>SUMIFS(СВЦЭМ!$D$33:$D$776,СВЦЭМ!$A$33:$A$776,$A131,СВЦЭМ!$B$33:$B$776,U$119)+'СЕТ СН'!$I$11+СВЦЭМ!$D$10+'СЕТ СН'!$I$6-'СЕТ СН'!$I$23</f>
        <v>1153.3409054399999</v>
      </c>
      <c r="V131" s="36">
        <f>SUMIFS(СВЦЭМ!$D$33:$D$776,СВЦЭМ!$A$33:$A$776,$A131,СВЦЭМ!$B$33:$B$776,V$119)+'СЕТ СН'!$I$11+СВЦЭМ!$D$10+'СЕТ СН'!$I$6-'СЕТ СН'!$I$23</f>
        <v>1167.9144907800001</v>
      </c>
      <c r="W131" s="36">
        <f>SUMIFS(СВЦЭМ!$D$33:$D$776,СВЦЭМ!$A$33:$A$776,$A131,СВЦЭМ!$B$33:$B$776,W$119)+'СЕТ СН'!$I$11+СВЦЭМ!$D$10+'СЕТ СН'!$I$6-'СЕТ СН'!$I$23</f>
        <v>1164.46106166</v>
      </c>
      <c r="X131" s="36">
        <f>SUMIFS(СВЦЭМ!$D$33:$D$776,СВЦЭМ!$A$33:$A$776,$A131,СВЦЭМ!$B$33:$B$776,X$119)+'СЕТ СН'!$I$11+СВЦЭМ!$D$10+'СЕТ СН'!$I$6-'СЕТ СН'!$I$23</f>
        <v>1116.2720547700001</v>
      </c>
      <c r="Y131" s="36">
        <f>SUMIFS(СВЦЭМ!$D$33:$D$776,СВЦЭМ!$A$33:$A$776,$A131,СВЦЭМ!$B$33:$B$776,Y$119)+'СЕТ СН'!$I$11+СВЦЭМ!$D$10+'СЕТ СН'!$I$6-'СЕТ СН'!$I$23</f>
        <v>1179.1641371300002</v>
      </c>
    </row>
    <row r="132" spans="1:25" ht="15.75" x14ac:dyDescent="0.2">
      <c r="A132" s="35">
        <f t="shared" si="3"/>
        <v>44087</v>
      </c>
      <c r="B132" s="36">
        <f>SUMIFS(СВЦЭМ!$D$33:$D$776,СВЦЭМ!$A$33:$A$776,$A132,СВЦЭМ!$B$33:$B$776,B$119)+'СЕТ СН'!$I$11+СВЦЭМ!$D$10+'СЕТ СН'!$I$6-'СЕТ СН'!$I$23</f>
        <v>1269.7273485800001</v>
      </c>
      <c r="C132" s="36">
        <f>SUMIFS(СВЦЭМ!$D$33:$D$776,СВЦЭМ!$A$33:$A$776,$A132,СВЦЭМ!$B$33:$B$776,C$119)+'СЕТ СН'!$I$11+СВЦЭМ!$D$10+'СЕТ СН'!$I$6-'СЕТ СН'!$I$23</f>
        <v>1291.3971884100001</v>
      </c>
      <c r="D132" s="36">
        <f>SUMIFS(СВЦЭМ!$D$33:$D$776,СВЦЭМ!$A$33:$A$776,$A132,СВЦЭМ!$B$33:$B$776,D$119)+'СЕТ СН'!$I$11+СВЦЭМ!$D$10+'СЕТ СН'!$I$6-'СЕТ СН'!$I$23</f>
        <v>1310.8715111700001</v>
      </c>
      <c r="E132" s="36">
        <f>SUMIFS(СВЦЭМ!$D$33:$D$776,СВЦЭМ!$A$33:$A$776,$A132,СВЦЭМ!$B$33:$B$776,E$119)+'СЕТ СН'!$I$11+СВЦЭМ!$D$10+'СЕТ СН'!$I$6-'СЕТ СН'!$I$23</f>
        <v>1321.2443443000002</v>
      </c>
      <c r="F132" s="36">
        <f>SUMIFS(СВЦЭМ!$D$33:$D$776,СВЦЭМ!$A$33:$A$776,$A132,СВЦЭМ!$B$33:$B$776,F$119)+'СЕТ СН'!$I$11+СВЦЭМ!$D$10+'СЕТ СН'!$I$6-'СЕТ СН'!$I$23</f>
        <v>1327.70636558</v>
      </c>
      <c r="G132" s="36">
        <f>SUMIFS(СВЦЭМ!$D$33:$D$776,СВЦЭМ!$A$33:$A$776,$A132,СВЦЭМ!$B$33:$B$776,G$119)+'СЕТ СН'!$I$11+СВЦЭМ!$D$10+'СЕТ СН'!$I$6-'СЕТ СН'!$I$23</f>
        <v>1318.4286721799999</v>
      </c>
      <c r="H132" s="36">
        <f>SUMIFS(СВЦЭМ!$D$33:$D$776,СВЦЭМ!$A$33:$A$776,$A132,СВЦЭМ!$B$33:$B$776,H$119)+'СЕТ СН'!$I$11+СВЦЭМ!$D$10+'СЕТ СН'!$I$6-'СЕТ СН'!$I$23</f>
        <v>1311.81846625</v>
      </c>
      <c r="I132" s="36">
        <f>SUMIFS(СВЦЭМ!$D$33:$D$776,СВЦЭМ!$A$33:$A$776,$A132,СВЦЭМ!$B$33:$B$776,I$119)+'СЕТ СН'!$I$11+СВЦЭМ!$D$10+'СЕТ СН'!$I$6-'СЕТ СН'!$I$23</f>
        <v>1284.8685038200001</v>
      </c>
      <c r="J132" s="36">
        <f>SUMIFS(СВЦЭМ!$D$33:$D$776,СВЦЭМ!$A$33:$A$776,$A132,СВЦЭМ!$B$33:$B$776,J$119)+'СЕТ СН'!$I$11+СВЦЭМ!$D$10+'СЕТ СН'!$I$6-'СЕТ СН'!$I$23</f>
        <v>1236.9697376900001</v>
      </c>
      <c r="K132" s="36">
        <f>SUMIFS(СВЦЭМ!$D$33:$D$776,СВЦЭМ!$A$33:$A$776,$A132,СВЦЭМ!$B$33:$B$776,K$119)+'СЕТ СН'!$I$11+СВЦЭМ!$D$10+'СЕТ СН'!$I$6-'СЕТ СН'!$I$23</f>
        <v>1194.29497642</v>
      </c>
      <c r="L132" s="36">
        <f>SUMIFS(СВЦЭМ!$D$33:$D$776,СВЦЭМ!$A$33:$A$776,$A132,СВЦЭМ!$B$33:$B$776,L$119)+'СЕТ СН'!$I$11+СВЦЭМ!$D$10+'СЕТ СН'!$I$6-'СЕТ СН'!$I$23</f>
        <v>1175.4962133700001</v>
      </c>
      <c r="M132" s="36">
        <f>SUMIFS(СВЦЭМ!$D$33:$D$776,СВЦЭМ!$A$33:$A$776,$A132,СВЦЭМ!$B$33:$B$776,M$119)+'СЕТ СН'!$I$11+СВЦЭМ!$D$10+'СЕТ СН'!$I$6-'СЕТ СН'!$I$23</f>
        <v>1128.38155944</v>
      </c>
      <c r="N132" s="36">
        <f>SUMIFS(СВЦЭМ!$D$33:$D$776,СВЦЭМ!$A$33:$A$776,$A132,СВЦЭМ!$B$33:$B$776,N$119)+'СЕТ СН'!$I$11+СВЦЭМ!$D$10+'СЕТ СН'!$I$6-'СЕТ СН'!$I$23</f>
        <v>1087.93654148</v>
      </c>
      <c r="O132" s="36">
        <f>SUMIFS(СВЦЭМ!$D$33:$D$776,СВЦЭМ!$A$33:$A$776,$A132,СВЦЭМ!$B$33:$B$776,O$119)+'СЕТ СН'!$I$11+СВЦЭМ!$D$10+'СЕТ СН'!$I$6-'СЕТ СН'!$I$23</f>
        <v>1087.1696582300001</v>
      </c>
      <c r="P132" s="36">
        <f>SUMIFS(СВЦЭМ!$D$33:$D$776,СВЦЭМ!$A$33:$A$776,$A132,СВЦЭМ!$B$33:$B$776,P$119)+'СЕТ СН'!$I$11+СВЦЭМ!$D$10+'СЕТ СН'!$I$6-'СЕТ СН'!$I$23</f>
        <v>1078.4265628000001</v>
      </c>
      <c r="Q132" s="36">
        <f>SUMIFS(СВЦЭМ!$D$33:$D$776,СВЦЭМ!$A$33:$A$776,$A132,СВЦЭМ!$B$33:$B$776,Q$119)+'СЕТ СН'!$I$11+СВЦЭМ!$D$10+'СЕТ СН'!$I$6-'СЕТ СН'!$I$23</f>
        <v>1077.8679275700001</v>
      </c>
      <c r="R132" s="36">
        <f>SUMIFS(СВЦЭМ!$D$33:$D$776,СВЦЭМ!$A$33:$A$776,$A132,СВЦЭМ!$B$33:$B$776,R$119)+'СЕТ СН'!$I$11+СВЦЭМ!$D$10+'СЕТ СН'!$I$6-'СЕТ СН'!$I$23</f>
        <v>1076.4314348100002</v>
      </c>
      <c r="S132" s="36">
        <f>SUMIFS(СВЦЭМ!$D$33:$D$776,СВЦЭМ!$A$33:$A$776,$A132,СВЦЭМ!$B$33:$B$776,S$119)+'СЕТ СН'!$I$11+СВЦЭМ!$D$10+'СЕТ СН'!$I$6-'СЕТ СН'!$I$23</f>
        <v>1086.3153309100001</v>
      </c>
      <c r="T132" s="36">
        <f>SUMIFS(СВЦЭМ!$D$33:$D$776,СВЦЭМ!$A$33:$A$776,$A132,СВЦЭМ!$B$33:$B$776,T$119)+'СЕТ СН'!$I$11+СВЦЭМ!$D$10+'СЕТ СН'!$I$6-'СЕТ СН'!$I$23</f>
        <v>1090.9964433099999</v>
      </c>
      <c r="U132" s="36">
        <f>SUMIFS(СВЦЭМ!$D$33:$D$776,СВЦЭМ!$A$33:$A$776,$A132,СВЦЭМ!$B$33:$B$776,U$119)+'СЕТ СН'!$I$11+СВЦЭМ!$D$10+'СЕТ СН'!$I$6-'СЕТ СН'!$I$23</f>
        <v>1102.5947400800001</v>
      </c>
      <c r="V132" s="36">
        <f>SUMIFS(СВЦЭМ!$D$33:$D$776,СВЦЭМ!$A$33:$A$776,$A132,СВЦЭМ!$B$33:$B$776,V$119)+'СЕТ СН'!$I$11+СВЦЭМ!$D$10+'СЕТ СН'!$I$6-'СЕТ СН'!$I$23</f>
        <v>1123.5912602200001</v>
      </c>
      <c r="W132" s="36">
        <f>SUMIFS(СВЦЭМ!$D$33:$D$776,СВЦЭМ!$A$33:$A$776,$A132,СВЦЭМ!$B$33:$B$776,W$119)+'СЕТ СН'!$I$11+СВЦЭМ!$D$10+'СЕТ СН'!$I$6-'СЕТ СН'!$I$23</f>
        <v>1119.0868016300001</v>
      </c>
      <c r="X132" s="36">
        <f>SUMIFS(СВЦЭМ!$D$33:$D$776,СВЦЭМ!$A$33:$A$776,$A132,СВЦЭМ!$B$33:$B$776,X$119)+'СЕТ СН'!$I$11+СВЦЭМ!$D$10+'СЕТ СН'!$I$6-'СЕТ СН'!$I$23</f>
        <v>1096.71280239</v>
      </c>
      <c r="Y132" s="36">
        <f>SUMIFS(СВЦЭМ!$D$33:$D$776,СВЦЭМ!$A$33:$A$776,$A132,СВЦЭМ!$B$33:$B$776,Y$119)+'СЕТ СН'!$I$11+СВЦЭМ!$D$10+'СЕТ СН'!$I$6-'СЕТ СН'!$I$23</f>
        <v>1176.07737952</v>
      </c>
    </row>
    <row r="133" spans="1:25" ht="15.75" x14ac:dyDescent="0.2">
      <c r="A133" s="35">
        <f t="shared" si="3"/>
        <v>44088</v>
      </c>
      <c r="B133" s="36">
        <f>SUMIFS(СВЦЭМ!$D$33:$D$776,СВЦЭМ!$A$33:$A$776,$A133,СВЦЭМ!$B$33:$B$776,B$119)+'СЕТ СН'!$I$11+СВЦЭМ!$D$10+'СЕТ СН'!$I$6-'СЕТ СН'!$I$23</f>
        <v>1270.64037048</v>
      </c>
      <c r="C133" s="36">
        <f>SUMIFS(СВЦЭМ!$D$33:$D$776,СВЦЭМ!$A$33:$A$776,$A133,СВЦЭМ!$B$33:$B$776,C$119)+'СЕТ СН'!$I$11+СВЦЭМ!$D$10+'СЕТ СН'!$I$6-'СЕТ СН'!$I$23</f>
        <v>1309.92687252</v>
      </c>
      <c r="D133" s="36">
        <f>SUMIFS(СВЦЭМ!$D$33:$D$776,СВЦЭМ!$A$33:$A$776,$A133,СВЦЭМ!$B$33:$B$776,D$119)+'СЕТ СН'!$I$11+СВЦЭМ!$D$10+'СЕТ СН'!$I$6-'СЕТ СН'!$I$23</f>
        <v>1315.7427223</v>
      </c>
      <c r="E133" s="36">
        <f>SUMIFS(СВЦЭМ!$D$33:$D$776,СВЦЭМ!$A$33:$A$776,$A133,СВЦЭМ!$B$33:$B$776,E$119)+'СЕТ СН'!$I$11+СВЦЭМ!$D$10+'СЕТ СН'!$I$6-'СЕТ СН'!$I$23</f>
        <v>1314.29303099</v>
      </c>
      <c r="F133" s="36">
        <f>SUMIFS(СВЦЭМ!$D$33:$D$776,СВЦЭМ!$A$33:$A$776,$A133,СВЦЭМ!$B$33:$B$776,F$119)+'СЕТ СН'!$I$11+СВЦЭМ!$D$10+'СЕТ СН'!$I$6-'СЕТ СН'!$I$23</f>
        <v>1313.3960813600002</v>
      </c>
      <c r="G133" s="36">
        <f>SUMIFS(СВЦЭМ!$D$33:$D$776,СВЦЭМ!$A$33:$A$776,$A133,СВЦЭМ!$B$33:$B$776,G$119)+'СЕТ СН'!$I$11+СВЦЭМ!$D$10+'СЕТ СН'!$I$6-'СЕТ СН'!$I$23</f>
        <v>1317.0809084800001</v>
      </c>
      <c r="H133" s="36">
        <f>SUMIFS(СВЦЭМ!$D$33:$D$776,СВЦЭМ!$A$33:$A$776,$A133,СВЦЭМ!$B$33:$B$776,H$119)+'СЕТ СН'!$I$11+СВЦЭМ!$D$10+'СЕТ СН'!$I$6-'СЕТ СН'!$I$23</f>
        <v>1356.36708357</v>
      </c>
      <c r="I133" s="36">
        <f>SUMIFS(СВЦЭМ!$D$33:$D$776,СВЦЭМ!$A$33:$A$776,$A133,СВЦЭМ!$B$33:$B$776,I$119)+'СЕТ СН'!$I$11+СВЦЭМ!$D$10+'СЕТ СН'!$I$6-'СЕТ СН'!$I$23</f>
        <v>1336.8309917400002</v>
      </c>
      <c r="J133" s="36">
        <f>SUMIFS(СВЦЭМ!$D$33:$D$776,СВЦЭМ!$A$33:$A$776,$A133,СВЦЭМ!$B$33:$B$776,J$119)+'СЕТ СН'!$I$11+СВЦЭМ!$D$10+'СЕТ СН'!$I$6-'СЕТ СН'!$I$23</f>
        <v>1294.4608607099999</v>
      </c>
      <c r="K133" s="36">
        <f>SUMIFS(СВЦЭМ!$D$33:$D$776,СВЦЭМ!$A$33:$A$776,$A133,СВЦЭМ!$B$33:$B$776,K$119)+'СЕТ СН'!$I$11+СВЦЭМ!$D$10+'СЕТ СН'!$I$6-'СЕТ СН'!$I$23</f>
        <v>1266.6190558400001</v>
      </c>
      <c r="L133" s="36">
        <f>SUMIFS(СВЦЭМ!$D$33:$D$776,СВЦЭМ!$A$33:$A$776,$A133,СВЦЭМ!$B$33:$B$776,L$119)+'СЕТ СН'!$I$11+СВЦЭМ!$D$10+'СЕТ СН'!$I$6-'СЕТ СН'!$I$23</f>
        <v>1254.5315023100002</v>
      </c>
      <c r="M133" s="36">
        <f>SUMIFS(СВЦЭМ!$D$33:$D$776,СВЦЭМ!$A$33:$A$776,$A133,СВЦЭМ!$B$33:$B$776,M$119)+'СЕТ СН'!$I$11+СВЦЭМ!$D$10+'СЕТ СН'!$I$6-'СЕТ СН'!$I$23</f>
        <v>1196.6738122500001</v>
      </c>
      <c r="N133" s="36">
        <f>SUMIFS(СВЦЭМ!$D$33:$D$776,СВЦЭМ!$A$33:$A$776,$A133,СВЦЭМ!$B$33:$B$776,N$119)+'СЕТ СН'!$I$11+СВЦЭМ!$D$10+'СЕТ СН'!$I$6-'СЕТ СН'!$I$23</f>
        <v>1150.70144383</v>
      </c>
      <c r="O133" s="36">
        <f>SUMIFS(СВЦЭМ!$D$33:$D$776,СВЦЭМ!$A$33:$A$776,$A133,СВЦЭМ!$B$33:$B$776,O$119)+'СЕТ СН'!$I$11+СВЦЭМ!$D$10+'СЕТ СН'!$I$6-'СЕТ СН'!$I$23</f>
        <v>1146.7554416600001</v>
      </c>
      <c r="P133" s="36">
        <f>SUMIFS(СВЦЭМ!$D$33:$D$776,СВЦЭМ!$A$33:$A$776,$A133,СВЦЭМ!$B$33:$B$776,P$119)+'СЕТ СН'!$I$11+СВЦЭМ!$D$10+'СЕТ СН'!$I$6-'СЕТ СН'!$I$23</f>
        <v>1149.7789915500002</v>
      </c>
      <c r="Q133" s="36">
        <f>SUMIFS(СВЦЭМ!$D$33:$D$776,СВЦЭМ!$A$33:$A$776,$A133,СВЦЭМ!$B$33:$B$776,Q$119)+'СЕТ СН'!$I$11+СВЦЭМ!$D$10+'СЕТ СН'!$I$6-'СЕТ СН'!$I$23</f>
        <v>1153.0498178600001</v>
      </c>
      <c r="R133" s="36">
        <f>SUMIFS(СВЦЭМ!$D$33:$D$776,СВЦЭМ!$A$33:$A$776,$A133,СВЦЭМ!$B$33:$B$776,R$119)+'СЕТ СН'!$I$11+СВЦЭМ!$D$10+'СЕТ СН'!$I$6-'СЕТ СН'!$I$23</f>
        <v>1137.48333753</v>
      </c>
      <c r="S133" s="36">
        <f>SUMIFS(СВЦЭМ!$D$33:$D$776,СВЦЭМ!$A$33:$A$776,$A133,СВЦЭМ!$B$33:$B$776,S$119)+'СЕТ СН'!$I$11+СВЦЭМ!$D$10+'СЕТ СН'!$I$6-'СЕТ СН'!$I$23</f>
        <v>1140.8956958200001</v>
      </c>
      <c r="T133" s="36">
        <f>SUMIFS(СВЦЭМ!$D$33:$D$776,СВЦЭМ!$A$33:$A$776,$A133,СВЦЭМ!$B$33:$B$776,T$119)+'СЕТ СН'!$I$11+СВЦЭМ!$D$10+'СЕТ СН'!$I$6-'СЕТ СН'!$I$23</f>
        <v>1138.56639064</v>
      </c>
      <c r="U133" s="36">
        <f>SUMIFS(СВЦЭМ!$D$33:$D$776,СВЦЭМ!$A$33:$A$776,$A133,СВЦЭМ!$B$33:$B$776,U$119)+'СЕТ СН'!$I$11+СВЦЭМ!$D$10+'СЕТ СН'!$I$6-'СЕТ СН'!$I$23</f>
        <v>1119.4673358499999</v>
      </c>
      <c r="V133" s="36">
        <f>SUMIFS(СВЦЭМ!$D$33:$D$776,СВЦЭМ!$A$33:$A$776,$A133,СВЦЭМ!$B$33:$B$776,V$119)+'СЕТ СН'!$I$11+СВЦЭМ!$D$10+'СЕТ СН'!$I$6-'СЕТ СН'!$I$23</f>
        <v>1114.39968733</v>
      </c>
      <c r="W133" s="36">
        <f>SUMIFS(СВЦЭМ!$D$33:$D$776,СВЦЭМ!$A$33:$A$776,$A133,СВЦЭМ!$B$33:$B$776,W$119)+'СЕТ СН'!$I$11+СВЦЭМ!$D$10+'СЕТ СН'!$I$6-'СЕТ СН'!$I$23</f>
        <v>1124.9209153700001</v>
      </c>
      <c r="X133" s="36">
        <f>SUMIFS(СВЦЭМ!$D$33:$D$776,СВЦЭМ!$A$33:$A$776,$A133,СВЦЭМ!$B$33:$B$776,X$119)+'СЕТ СН'!$I$11+СВЦЭМ!$D$10+'СЕТ СН'!$I$6-'СЕТ СН'!$I$23</f>
        <v>1148.49550217</v>
      </c>
      <c r="Y133" s="36">
        <f>SUMIFS(СВЦЭМ!$D$33:$D$776,СВЦЭМ!$A$33:$A$776,$A133,СВЦЭМ!$B$33:$B$776,Y$119)+'СЕТ СН'!$I$11+СВЦЭМ!$D$10+'СЕТ СН'!$I$6-'СЕТ СН'!$I$23</f>
        <v>1256.66478527</v>
      </c>
    </row>
    <row r="134" spans="1:25" ht="15.75" x14ac:dyDescent="0.2">
      <c r="A134" s="35">
        <f t="shared" si="3"/>
        <v>44089</v>
      </c>
      <c r="B134" s="36">
        <f>SUMIFS(СВЦЭМ!$D$33:$D$776,СВЦЭМ!$A$33:$A$776,$A134,СВЦЭМ!$B$33:$B$776,B$119)+'СЕТ СН'!$I$11+СВЦЭМ!$D$10+'СЕТ СН'!$I$6-'СЕТ СН'!$I$23</f>
        <v>1296.8543110300002</v>
      </c>
      <c r="C134" s="36">
        <f>SUMIFS(СВЦЭМ!$D$33:$D$776,СВЦЭМ!$A$33:$A$776,$A134,СВЦЭМ!$B$33:$B$776,C$119)+'СЕТ СН'!$I$11+СВЦЭМ!$D$10+'СЕТ СН'!$I$6-'СЕТ СН'!$I$23</f>
        <v>1311.0615112400001</v>
      </c>
      <c r="D134" s="36">
        <f>SUMIFS(СВЦЭМ!$D$33:$D$776,СВЦЭМ!$A$33:$A$776,$A134,СВЦЭМ!$B$33:$B$776,D$119)+'СЕТ СН'!$I$11+СВЦЭМ!$D$10+'СЕТ СН'!$I$6-'СЕТ СН'!$I$23</f>
        <v>1336.5715040700002</v>
      </c>
      <c r="E134" s="36">
        <f>SUMIFS(СВЦЭМ!$D$33:$D$776,СВЦЭМ!$A$33:$A$776,$A134,СВЦЭМ!$B$33:$B$776,E$119)+'СЕТ СН'!$I$11+СВЦЭМ!$D$10+'СЕТ СН'!$I$6-'СЕТ СН'!$I$23</f>
        <v>1338.52052269</v>
      </c>
      <c r="F134" s="36">
        <f>SUMIFS(СВЦЭМ!$D$33:$D$776,СВЦЭМ!$A$33:$A$776,$A134,СВЦЭМ!$B$33:$B$776,F$119)+'СЕТ СН'!$I$11+СВЦЭМ!$D$10+'СЕТ СН'!$I$6-'СЕТ СН'!$I$23</f>
        <v>1337.6482503699999</v>
      </c>
      <c r="G134" s="36">
        <f>SUMIFS(СВЦЭМ!$D$33:$D$776,СВЦЭМ!$A$33:$A$776,$A134,СВЦЭМ!$B$33:$B$776,G$119)+'СЕТ СН'!$I$11+СВЦЭМ!$D$10+'СЕТ СН'!$I$6-'СЕТ СН'!$I$23</f>
        <v>1329.3135895600001</v>
      </c>
      <c r="H134" s="36">
        <f>SUMIFS(СВЦЭМ!$D$33:$D$776,СВЦЭМ!$A$33:$A$776,$A134,СВЦЭМ!$B$33:$B$776,H$119)+'СЕТ СН'!$I$11+СВЦЭМ!$D$10+'СЕТ СН'!$I$6-'СЕТ СН'!$I$23</f>
        <v>1286.0580599800001</v>
      </c>
      <c r="I134" s="36">
        <f>SUMIFS(СВЦЭМ!$D$33:$D$776,СВЦЭМ!$A$33:$A$776,$A134,СВЦЭМ!$B$33:$B$776,I$119)+'СЕТ СН'!$I$11+СВЦЭМ!$D$10+'СЕТ СН'!$I$6-'СЕТ СН'!$I$23</f>
        <v>1272.2733150700001</v>
      </c>
      <c r="J134" s="36">
        <f>SUMIFS(СВЦЭМ!$D$33:$D$776,СВЦЭМ!$A$33:$A$776,$A134,СВЦЭМ!$B$33:$B$776,J$119)+'СЕТ СН'!$I$11+СВЦЭМ!$D$10+'СЕТ СН'!$I$6-'СЕТ СН'!$I$23</f>
        <v>1222.2408289300001</v>
      </c>
      <c r="K134" s="36">
        <f>SUMIFS(СВЦЭМ!$D$33:$D$776,СВЦЭМ!$A$33:$A$776,$A134,СВЦЭМ!$B$33:$B$776,K$119)+'СЕТ СН'!$I$11+СВЦЭМ!$D$10+'СЕТ СН'!$I$6-'СЕТ СН'!$I$23</f>
        <v>1185.9374822300001</v>
      </c>
      <c r="L134" s="36">
        <f>SUMIFS(СВЦЭМ!$D$33:$D$776,СВЦЭМ!$A$33:$A$776,$A134,СВЦЭМ!$B$33:$B$776,L$119)+'СЕТ СН'!$I$11+СВЦЭМ!$D$10+'СЕТ СН'!$I$6-'СЕТ СН'!$I$23</f>
        <v>1196.5317140500001</v>
      </c>
      <c r="M134" s="36">
        <f>SUMIFS(СВЦЭМ!$D$33:$D$776,СВЦЭМ!$A$33:$A$776,$A134,СВЦЭМ!$B$33:$B$776,M$119)+'СЕТ СН'!$I$11+СВЦЭМ!$D$10+'СЕТ СН'!$I$6-'СЕТ СН'!$I$23</f>
        <v>1171.0888988800002</v>
      </c>
      <c r="N134" s="36">
        <f>SUMIFS(СВЦЭМ!$D$33:$D$776,СВЦЭМ!$A$33:$A$776,$A134,СВЦЭМ!$B$33:$B$776,N$119)+'СЕТ СН'!$I$11+СВЦЭМ!$D$10+'СЕТ СН'!$I$6-'СЕТ СН'!$I$23</f>
        <v>1131.04907043</v>
      </c>
      <c r="O134" s="36">
        <f>SUMIFS(СВЦЭМ!$D$33:$D$776,СВЦЭМ!$A$33:$A$776,$A134,СВЦЭМ!$B$33:$B$776,O$119)+'СЕТ СН'!$I$11+СВЦЭМ!$D$10+'СЕТ СН'!$I$6-'СЕТ СН'!$I$23</f>
        <v>1105.4541814600002</v>
      </c>
      <c r="P134" s="36">
        <f>SUMIFS(СВЦЭМ!$D$33:$D$776,СВЦЭМ!$A$33:$A$776,$A134,СВЦЭМ!$B$33:$B$776,P$119)+'СЕТ СН'!$I$11+СВЦЭМ!$D$10+'СЕТ СН'!$I$6-'СЕТ СН'!$I$23</f>
        <v>1105.3971295400002</v>
      </c>
      <c r="Q134" s="36">
        <f>SUMIFS(СВЦЭМ!$D$33:$D$776,СВЦЭМ!$A$33:$A$776,$A134,СВЦЭМ!$B$33:$B$776,Q$119)+'СЕТ СН'!$I$11+СВЦЭМ!$D$10+'СЕТ СН'!$I$6-'СЕТ СН'!$I$23</f>
        <v>1106.5901764300002</v>
      </c>
      <c r="R134" s="36">
        <f>SUMIFS(СВЦЭМ!$D$33:$D$776,СВЦЭМ!$A$33:$A$776,$A134,СВЦЭМ!$B$33:$B$776,R$119)+'СЕТ СН'!$I$11+СВЦЭМ!$D$10+'СЕТ СН'!$I$6-'СЕТ СН'!$I$23</f>
        <v>1099.5355412200001</v>
      </c>
      <c r="S134" s="36">
        <f>SUMIFS(СВЦЭМ!$D$33:$D$776,СВЦЭМ!$A$33:$A$776,$A134,СВЦЭМ!$B$33:$B$776,S$119)+'СЕТ СН'!$I$11+СВЦЭМ!$D$10+'СЕТ СН'!$I$6-'СЕТ СН'!$I$23</f>
        <v>1104.5698695400001</v>
      </c>
      <c r="T134" s="36">
        <f>SUMIFS(СВЦЭМ!$D$33:$D$776,СВЦЭМ!$A$33:$A$776,$A134,СВЦЭМ!$B$33:$B$776,T$119)+'СЕТ СН'!$I$11+СВЦЭМ!$D$10+'СЕТ СН'!$I$6-'СЕТ СН'!$I$23</f>
        <v>1087.7365575700001</v>
      </c>
      <c r="U134" s="36">
        <f>SUMIFS(СВЦЭМ!$D$33:$D$776,СВЦЭМ!$A$33:$A$776,$A134,СВЦЭМ!$B$33:$B$776,U$119)+'СЕТ СН'!$I$11+СВЦЭМ!$D$10+'СЕТ СН'!$I$6-'СЕТ СН'!$I$23</f>
        <v>1070.5048640300001</v>
      </c>
      <c r="V134" s="36">
        <f>SUMIFS(СВЦЭМ!$D$33:$D$776,СВЦЭМ!$A$33:$A$776,$A134,СВЦЭМ!$B$33:$B$776,V$119)+'СЕТ СН'!$I$11+СВЦЭМ!$D$10+'СЕТ СН'!$I$6-'СЕТ СН'!$I$23</f>
        <v>1083.8665826500001</v>
      </c>
      <c r="W134" s="36">
        <f>SUMIFS(СВЦЭМ!$D$33:$D$776,СВЦЭМ!$A$33:$A$776,$A134,СВЦЭМ!$B$33:$B$776,W$119)+'СЕТ СН'!$I$11+СВЦЭМ!$D$10+'СЕТ СН'!$I$6-'СЕТ СН'!$I$23</f>
        <v>1088.2033428899999</v>
      </c>
      <c r="X134" s="36">
        <f>SUMIFS(СВЦЭМ!$D$33:$D$776,СВЦЭМ!$A$33:$A$776,$A134,СВЦЭМ!$B$33:$B$776,X$119)+'СЕТ СН'!$I$11+СВЦЭМ!$D$10+'СЕТ СН'!$I$6-'СЕТ СН'!$I$23</f>
        <v>1116.6403479700002</v>
      </c>
      <c r="Y134" s="36">
        <f>SUMIFS(СВЦЭМ!$D$33:$D$776,СВЦЭМ!$A$33:$A$776,$A134,СВЦЭМ!$B$33:$B$776,Y$119)+'СЕТ СН'!$I$11+СВЦЭМ!$D$10+'СЕТ СН'!$I$6-'СЕТ СН'!$I$23</f>
        <v>1208.1371919200001</v>
      </c>
    </row>
    <row r="135" spans="1:25" ht="15.75" x14ac:dyDescent="0.2">
      <c r="A135" s="35">
        <f t="shared" si="3"/>
        <v>44090</v>
      </c>
      <c r="B135" s="36">
        <f>SUMIFS(СВЦЭМ!$D$33:$D$776,СВЦЭМ!$A$33:$A$776,$A135,СВЦЭМ!$B$33:$B$776,B$119)+'СЕТ СН'!$I$11+СВЦЭМ!$D$10+'СЕТ СН'!$I$6-'СЕТ СН'!$I$23</f>
        <v>1281.1226022800001</v>
      </c>
      <c r="C135" s="36">
        <f>SUMIFS(СВЦЭМ!$D$33:$D$776,СВЦЭМ!$A$33:$A$776,$A135,СВЦЭМ!$B$33:$B$776,C$119)+'СЕТ СН'!$I$11+СВЦЭМ!$D$10+'СЕТ СН'!$I$6-'СЕТ СН'!$I$23</f>
        <v>1309.1343637</v>
      </c>
      <c r="D135" s="36">
        <f>SUMIFS(СВЦЭМ!$D$33:$D$776,СВЦЭМ!$A$33:$A$776,$A135,СВЦЭМ!$B$33:$B$776,D$119)+'СЕТ СН'!$I$11+СВЦЭМ!$D$10+'СЕТ СН'!$I$6-'СЕТ СН'!$I$23</f>
        <v>1338.1058450800001</v>
      </c>
      <c r="E135" s="36">
        <f>SUMIFS(СВЦЭМ!$D$33:$D$776,СВЦЭМ!$A$33:$A$776,$A135,СВЦЭМ!$B$33:$B$776,E$119)+'СЕТ СН'!$I$11+СВЦЭМ!$D$10+'СЕТ СН'!$I$6-'СЕТ СН'!$I$23</f>
        <v>1348.2922525900001</v>
      </c>
      <c r="F135" s="36">
        <f>SUMIFS(СВЦЭМ!$D$33:$D$776,СВЦЭМ!$A$33:$A$776,$A135,СВЦЭМ!$B$33:$B$776,F$119)+'СЕТ СН'!$I$11+СВЦЭМ!$D$10+'СЕТ СН'!$I$6-'СЕТ СН'!$I$23</f>
        <v>1367.37018173</v>
      </c>
      <c r="G135" s="36">
        <f>SUMIFS(СВЦЭМ!$D$33:$D$776,СВЦЭМ!$A$33:$A$776,$A135,СВЦЭМ!$B$33:$B$776,G$119)+'СЕТ СН'!$I$11+СВЦЭМ!$D$10+'СЕТ СН'!$I$6-'СЕТ СН'!$I$23</f>
        <v>1355.89612362</v>
      </c>
      <c r="H135" s="36">
        <f>SUMIFS(СВЦЭМ!$D$33:$D$776,СВЦЭМ!$A$33:$A$776,$A135,СВЦЭМ!$B$33:$B$776,H$119)+'СЕТ СН'!$I$11+СВЦЭМ!$D$10+'СЕТ СН'!$I$6-'СЕТ СН'!$I$23</f>
        <v>1295.12703504</v>
      </c>
      <c r="I135" s="36">
        <f>SUMIFS(СВЦЭМ!$D$33:$D$776,СВЦЭМ!$A$33:$A$776,$A135,СВЦЭМ!$B$33:$B$776,I$119)+'СЕТ СН'!$I$11+СВЦЭМ!$D$10+'СЕТ СН'!$I$6-'СЕТ СН'!$I$23</f>
        <v>1233.97370531</v>
      </c>
      <c r="J135" s="36">
        <f>SUMIFS(СВЦЭМ!$D$33:$D$776,СВЦЭМ!$A$33:$A$776,$A135,СВЦЭМ!$B$33:$B$776,J$119)+'СЕТ СН'!$I$11+СВЦЭМ!$D$10+'СЕТ СН'!$I$6-'СЕТ СН'!$I$23</f>
        <v>1200.3410081500001</v>
      </c>
      <c r="K135" s="36">
        <f>SUMIFS(СВЦЭМ!$D$33:$D$776,СВЦЭМ!$A$33:$A$776,$A135,СВЦЭМ!$B$33:$B$776,K$119)+'СЕТ СН'!$I$11+СВЦЭМ!$D$10+'СЕТ СН'!$I$6-'СЕТ СН'!$I$23</f>
        <v>1199.6368173300002</v>
      </c>
      <c r="L135" s="36">
        <f>SUMIFS(СВЦЭМ!$D$33:$D$776,СВЦЭМ!$A$33:$A$776,$A135,СВЦЭМ!$B$33:$B$776,L$119)+'СЕТ СН'!$I$11+СВЦЭМ!$D$10+'СЕТ СН'!$I$6-'СЕТ СН'!$I$23</f>
        <v>1183.9270962600001</v>
      </c>
      <c r="M135" s="36">
        <f>SUMIFS(СВЦЭМ!$D$33:$D$776,СВЦЭМ!$A$33:$A$776,$A135,СВЦЭМ!$B$33:$B$776,M$119)+'СЕТ СН'!$I$11+СВЦЭМ!$D$10+'СЕТ СН'!$I$6-'СЕТ СН'!$I$23</f>
        <v>1147.6942980399999</v>
      </c>
      <c r="N135" s="36">
        <f>SUMIFS(СВЦЭМ!$D$33:$D$776,СВЦЭМ!$A$33:$A$776,$A135,СВЦЭМ!$B$33:$B$776,N$119)+'СЕТ СН'!$I$11+СВЦЭМ!$D$10+'СЕТ СН'!$I$6-'СЕТ СН'!$I$23</f>
        <v>1100.61689905</v>
      </c>
      <c r="O135" s="36">
        <f>SUMIFS(СВЦЭМ!$D$33:$D$776,СВЦЭМ!$A$33:$A$776,$A135,СВЦЭМ!$B$33:$B$776,O$119)+'СЕТ СН'!$I$11+СВЦЭМ!$D$10+'СЕТ СН'!$I$6-'СЕТ СН'!$I$23</f>
        <v>1085.7520701799999</v>
      </c>
      <c r="P135" s="36">
        <f>SUMIFS(СВЦЭМ!$D$33:$D$776,СВЦЭМ!$A$33:$A$776,$A135,СВЦЭМ!$B$33:$B$776,P$119)+'СЕТ СН'!$I$11+СВЦЭМ!$D$10+'СЕТ СН'!$I$6-'СЕТ СН'!$I$23</f>
        <v>1087.73513017</v>
      </c>
      <c r="Q135" s="36">
        <f>SUMIFS(СВЦЭМ!$D$33:$D$776,СВЦЭМ!$A$33:$A$776,$A135,СВЦЭМ!$B$33:$B$776,Q$119)+'СЕТ СН'!$I$11+СВЦЭМ!$D$10+'СЕТ СН'!$I$6-'СЕТ СН'!$I$23</f>
        <v>1085.19112251</v>
      </c>
      <c r="R135" s="36">
        <f>SUMIFS(СВЦЭМ!$D$33:$D$776,СВЦЭМ!$A$33:$A$776,$A135,СВЦЭМ!$B$33:$B$776,R$119)+'СЕТ СН'!$I$11+СВЦЭМ!$D$10+'СЕТ СН'!$I$6-'СЕТ СН'!$I$23</f>
        <v>1082.3362843700002</v>
      </c>
      <c r="S135" s="36">
        <f>SUMIFS(СВЦЭМ!$D$33:$D$776,СВЦЭМ!$A$33:$A$776,$A135,СВЦЭМ!$B$33:$B$776,S$119)+'СЕТ СН'!$I$11+СВЦЭМ!$D$10+'СЕТ СН'!$I$6-'СЕТ СН'!$I$23</f>
        <v>1081.9896784500002</v>
      </c>
      <c r="T135" s="36">
        <f>SUMIFS(СВЦЭМ!$D$33:$D$776,СВЦЭМ!$A$33:$A$776,$A135,СВЦЭМ!$B$33:$B$776,T$119)+'СЕТ СН'!$I$11+СВЦЭМ!$D$10+'СЕТ СН'!$I$6-'СЕТ СН'!$I$23</f>
        <v>1075.6368511300002</v>
      </c>
      <c r="U135" s="36">
        <f>SUMIFS(СВЦЭМ!$D$33:$D$776,СВЦЭМ!$A$33:$A$776,$A135,СВЦЭМ!$B$33:$B$776,U$119)+'СЕТ СН'!$I$11+СВЦЭМ!$D$10+'СЕТ СН'!$I$6-'СЕТ СН'!$I$23</f>
        <v>1075.1238538600001</v>
      </c>
      <c r="V135" s="36">
        <f>SUMIFS(СВЦЭМ!$D$33:$D$776,СВЦЭМ!$A$33:$A$776,$A135,СВЦЭМ!$B$33:$B$776,V$119)+'СЕТ СН'!$I$11+СВЦЭМ!$D$10+'СЕТ СН'!$I$6-'СЕТ СН'!$I$23</f>
        <v>1079.63724503</v>
      </c>
      <c r="W135" s="36">
        <f>SUMIFS(СВЦЭМ!$D$33:$D$776,СВЦЭМ!$A$33:$A$776,$A135,СВЦЭМ!$B$33:$B$776,W$119)+'СЕТ СН'!$I$11+СВЦЭМ!$D$10+'СЕТ СН'!$I$6-'СЕТ СН'!$I$23</f>
        <v>1070.2102932500002</v>
      </c>
      <c r="X135" s="36">
        <f>SUMIFS(СВЦЭМ!$D$33:$D$776,СВЦЭМ!$A$33:$A$776,$A135,СВЦЭМ!$B$33:$B$776,X$119)+'СЕТ СН'!$I$11+СВЦЭМ!$D$10+'СЕТ СН'!$I$6-'СЕТ СН'!$I$23</f>
        <v>1101.7788102100001</v>
      </c>
      <c r="Y135" s="36">
        <f>SUMIFS(СВЦЭМ!$D$33:$D$776,СВЦЭМ!$A$33:$A$776,$A135,СВЦЭМ!$B$33:$B$776,Y$119)+'СЕТ СН'!$I$11+СВЦЭМ!$D$10+'СЕТ СН'!$I$6-'СЕТ СН'!$I$23</f>
        <v>1188.6817436700001</v>
      </c>
    </row>
    <row r="136" spans="1:25" ht="15.75" x14ac:dyDescent="0.2">
      <c r="A136" s="35">
        <f t="shared" si="3"/>
        <v>44091</v>
      </c>
      <c r="B136" s="36">
        <f>SUMIFS(СВЦЭМ!$D$33:$D$776,СВЦЭМ!$A$33:$A$776,$A136,СВЦЭМ!$B$33:$B$776,B$119)+'СЕТ СН'!$I$11+СВЦЭМ!$D$10+'СЕТ СН'!$I$6-'СЕТ СН'!$I$23</f>
        <v>1301.4203223100001</v>
      </c>
      <c r="C136" s="36">
        <f>SUMIFS(СВЦЭМ!$D$33:$D$776,СВЦЭМ!$A$33:$A$776,$A136,СВЦЭМ!$B$33:$B$776,C$119)+'СЕТ СН'!$I$11+СВЦЭМ!$D$10+'СЕТ СН'!$I$6-'СЕТ СН'!$I$23</f>
        <v>1333.98917882</v>
      </c>
      <c r="D136" s="36">
        <f>SUMIFS(СВЦЭМ!$D$33:$D$776,СВЦЭМ!$A$33:$A$776,$A136,СВЦЭМ!$B$33:$B$776,D$119)+'СЕТ СН'!$I$11+СВЦЭМ!$D$10+'СЕТ СН'!$I$6-'СЕТ СН'!$I$23</f>
        <v>1359.3072743800001</v>
      </c>
      <c r="E136" s="36">
        <f>SUMIFS(СВЦЭМ!$D$33:$D$776,СВЦЭМ!$A$33:$A$776,$A136,СВЦЭМ!$B$33:$B$776,E$119)+'СЕТ СН'!$I$11+СВЦЭМ!$D$10+'СЕТ СН'!$I$6-'СЕТ СН'!$I$23</f>
        <v>1368.92902654</v>
      </c>
      <c r="F136" s="36">
        <f>SUMIFS(СВЦЭМ!$D$33:$D$776,СВЦЭМ!$A$33:$A$776,$A136,СВЦЭМ!$B$33:$B$776,F$119)+'СЕТ СН'!$I$11+СВЦЭМ!$D$10+'СЕТ СН'!$I$6-'СЕТ СН'!$I$23</f>
        <v>1376.3257564200001</v>
      </c>
      <c r="G136" s="36">
        <f>SUMIFS(СВЦЭМ!$D$33:$D$776,СВЦЭМ!$A$33:$A$776,$A136,СВЦЭМ!$B$33:$B$776,G$119)+'СЕТ СН'!$I$11+СВЦЭМ!$D$10+'СЕТ СН'!$I$6-'СЕТ СН'!$I$23</f>
        <v>1359.30704274</v>
      </c>
      <c r="H136" s="36">
        <f>SUMIFS(СВЦЭМ!$D$33:$D$776,СВЦЭМ!$A$33:$A$776,$A136,СВЦЭМ!$B$33:$B$776,H$119)+'СЕТ СН'!$I$11+СВЦЭМ!$D$10+'СЕТ СН'!$I$6-'СЕТ СН'!$I$23</f>
        <v>1301.3224736400002</v>
      </c>
      <c r="I136" s="36">
        <f>SUMIFS(СВЦЭМ!$D$33:$D$776,СВЦЭМ!$A$33:$A$776,$A136,СВЦЭМ!$B$33:$B$776,I$119)+'СЕТ СН'!$I$11+СВЦЭМ!$D$10+'СЕТ СН'!$I$6-'СЕТ СН'!$I$23</f>
        <v>1236.4727647700001</v>
      </c>
      <c r="J136" s="36">
        <f>SUMIFS(СВЦЭМ!$D$33:$D$776,СВЦЭМ!$A$33:$A$776,$A136,СВЦЭМ!$B$33:$B$776,J$119)+'СЕТ СН'!$I$11+СВЦЭМ!$D$10+'СЕТ СН'!$I$6-'СЕТ СН'!$I$23</f>
        <v>1195.91138555</v>
      </c>
      <c r="K136" s="36">
        <f>SUMIFS(СВЦЭМ!$D$33:$D$776,СВЦЭМ!$A$33:$A$776,$A136,СВЦЭМ!$B$33:$B$776,K$119)+'СЕТ СН'!$I$11+СВЦЭМ!$D$10+'СЕТ СН'!$I$6-'СЕТ СН'!$I$23</f>
        <v>1169.2073083700002</v>
      </c>
      <c r="L136" s="36">
        <f>SUMIFS(СВЦЭМ!$D$33:$D$776,СВЦЭМ!$A$33:$A$776,$A136,СВЦЭМ!$B$33:$B$776,L$119)+'СЕТ СН'!$I$11+СВЦЭМ!$D$10+'СЕТ СН'!$I$6-'СЕТ СН'!$I$23</f>
        <v>1181.3502828400001</v>
      </c>
      <c r="M136" s="36">
        <f>SUMIFS(СВЦЭМ!$D$33:$D$776,СВЦЭМ!$A$33:$A$776,$A136,СВЦЭМ!$B$33:$B$776,M$119)+'СЕТ СН'!$I$11+СВЦЭМ!$D$10+'СЕТ СН'!$I$6-'СЕТ СН'!$I$23</f>
        <v>1141.3117253700002</v>
      </c>
      <c r="N136" s="36">
        <f>SUMIFS(СВЦЭМ!$D$33:$D$776,СВЦЭМ!$A$33:$A$776,$A136,СВЦЭМ!$B$33:$B$776,N$119)+'СЕТ СН'!$I$11+СВЦЭМ!$D$10+'СЕТ СН'!$I$6-'СЕТ СН'!$I$23</f>
        <v>1094.7495970499999</v>
      </c>
      <c r="O136" s="36">
        <f>SUMIFS(СВЦЭМ!$D$33:$D$776,СВЦЭМ!$A$33:$A$776,$A136,СВЦЭМ!$B$33:$B$776,O$119)+'СЕТ СН'!$I$11+СВЦЭМ!$D$10+'СЕТ СН'!$I$6-'СЕТ СН'!$I$23</f>
        <v>1074.7466383400001</v>
      </c>
      <c r="P136" s="36">
        <f>SUMIFS(СВЦЭМ!$D$33:$D$776,СВЦЭМ!$A$33:$A$776,$A136,СВЦЭМ!$B$33:$B$776,P$119)+'СЕТ СН'!$I$11+СВЦЭМ!$D$10+'СЕТ СН'!$I$6-'СЕТ СН'!$I$23</f>
        <v>1075.7900111500001</v>
      </c>
      <c r="Q136" s="36">
        <f>SUMIFS(СВЦЭМ!$D$33:$D$776,СВЦЭМ!$A$33:$A$776,$A136,СВЦЭМ!$B$33:$B$776,Q$119)+'СЕТ СН'!$I$11+СВЦЭМ!$D$10+'СЕТ СН'!$I$6-'СЕТ СН'!$I$23</f>
        <v>1079.9274487</v>
      </c>
      <c r="R136" s="36">
        <f>SUMIFS(СВЦЭМ!$D$33:$D$776,СВЦЭМ!$A$33:$A$776,$A136,СВЦЭМ!$B$33:$B$776,R$119)+'СЕТ СН'!$I$11+СВЦЭМ!$D$10+'СЕТ СН'!$I$6-'СЕТ СН'!$I$23</f>
        <v>1082.0960159800002</v>
      </c>
      <c r="S136" s="36">
        <f>SUMIFS(СВЦЭМ!$D$33:$D$776,СВЦЭМ!$A$33:$A$776,$A136,СВЦЭМ!$B$33:$B$776,S$119)+'СЕТ СН'!$I$11+СВЦЭМ!$D$10+'СЕТ СН'!$I$6-'СЕТ СН'!$I$23</f>
        <v>1073.83452493</v>
      </c>
      <c r="T136" s="36">
        <f>SUMIFS(СВЦЭМ!$D$33:$D$776,СВЦЭМ!$A$33:$A$776,$A136,СВЦЭМ!$B$33:$B$776,T$119)+'СЕТ СН'!$I$11+СВЦЭМ!$D$10+'СЕТ СН'!$I$6-'СЕТ СН'!$I$23</f>
        <v>1064.7815672900001</v>
      </c>
      <c r="U136" s="36">
        <f>SUMIFS(СВЦЭМ!$D$33:$D$776,СВЦЭМ!$A$33:$A$776,$A136,СВЦЭМ!$B$33:$B$776,U$119)+'СЕТ СН'!$I$11+СВЦЭМ!$D$10+'СЕТ СН'!$I$6-'СЕТ СН'!$I$23</f>
        <v>1061.0941200900002</v>
      </c>
      <c r="V136" s="36">
        <f>SUMIFS(СВЦЭМ!$D$33:$D$776,СВЦЭМ!$A$33:$A$776,$A136,СВЦЭМ!$B$33:$B$776,V$119)+'СЕТ СН'!$I$11+СВЦЭМ!$D$10+'СЕТ СН'!$I$6-'СЕТ СН'!$I$23</f>
        <v>1073.66387751</v>
      </c>
      <c r="W136" s="36">
        <f>SUMIFS(СВЦЭМ!$D$33:$D$776,СВЦЭМ!$A$33:$A$776,$A136,СВЦЭМ!$B$33:$B$776,W$119)+'СЕТ СН'!$I$11+СВЦЭМ!$D$10+'СЕТ СН'!$I$6-'СЕТ СН'!$I$23</f>
        <v>1059.4176077000002</v>
      </c>
      <c r="X136" s="36">
        <f>SUMIFS(СВЦЭМ!$D$33:$D$776,СВЦЭМ!$A$33:$A$776,$A136,СВЦЭМ!$B$33:$B$776,X$119)+'СЕТ СН'!$I$11+СВЦЭМ!$D$10+'СЕТ СН'!$I$6-'СЕТ СН'!$I$23</f>
        <v>1103.8117437000001</v>
      </c>
      <c r="Y136" s="36">
        <f>SUMIFS(СВЦЭМ!$D$33:$D$776,СВЦЭМ!$A$33:$A$776,$A136,СВЦЭМ!$B$33:$B$776,Y$119)+'СЕТ СН'!$I$11+СВЦЭМ!$D$10+'СЕТ СН'!$I$6-'СЕТ СН'!$I$23</f>
        <v>1189.59314451</v>
      </c>
    </row>
    <row r="137" spans="1:25" ht="15.75" x14ac:dyDescent="0.2">
      <c r="A137" s="35">
        <f t="shared" si="3"/>
        <v>44092</v>
      </c>
      <c r="B137" s="36">
        <f>SUMIFS(СВЦЭМ!$D$33:$D$776,СВЦЭМ!$A$33:$A$776,$A137,СВЦЭМ!$B$33:$B$776,B$119)+'СЕТ СН'!$I$11+СВЦЭМ!$D$10+'СЕТ СН'!$I$6-'СЕТ СН'!$I$23</f>
        <v>1299.0149614000002</v>
      </c>
      <c r="C137" s="36">
        <f>SUMIFS(СВЦЭМ!$D$33:$D$776,СВЦЭМ!$A$33:$A$776,$A137,СВЦЭМ!$B$33:$B$776,C$119)+'СЕТ СН'!$I$11+СВЦЭМ!$D$10+'СЕТ СН'!$I$6-'СЕТ СН'!$I$23</f>
        <v>1345.9470549600001</v>
      </c>
      <c r="D137" s="36">
        <f>SUMIFS(СВЦЭМ!$D$33:$D$776,СВЦЭМ!$A$33:$A$776,$A137,СВЦЭМ!$B$33:$B$776,D$119)+'СЕТ СН'!$I$11+СВЦЭМ!$D$10+'СЕТ СН'!$I$6-'СЕТ СН'!$I$23</f>
        <v>1393.34531634</v>
      </c>
      <c r="E137" s="36">
        <f>SUMIFS(СВЦЭМ!$D$33:$D$776,СВЦЭМ!$A$33:$A$776,$A137,СВЦЭМ!$B$33:$B$776,E$119)+'СЕТ СН'!$I$11+СВЦЭМ!$D$10+'СЕТ СН'!$I$6-'СЕТ СН'!$I$23</f>
        <v>1429.1970331800001</v>
      </c>
      <c r="F137" s="36">
        <f>SUMIFS(СВЦЭМ!$D$33:$D$776,СВЦЭМ!$A$33:$A$776,$A137,СВЦЭМ!$B$33:$B$776,F$119)+'СЕТ СН'!$I$11+СВЦЭМ!$D$10+'СЕТ СН'!$I$6-'СЕТ СН'!$I$23</f>
        <v>1447.30988329</v>
      </c>
      <c r="G137" s="36">
        <f>SUMIFS(СВЦЭМ!$D$33:$D$776,СВЦЭМ!$A$33:$A$776,$A137,СВЦЭМ!$B$33:$B$776,G$119)+'СЕТ СН'!$I$11+СВЦЭМ!$D$10+'СЕТ СН'!$I$6-'СЕТ СН'!$I$23</f>
        <v>1416.36833045</v>
      </c>
      <c r="H137" s="36">
        <f>SUMIFS(СВЦЭМ!$D$33:$D$776,СВЦЭМ!$A$33:$A$776,$A137,СВЦЭМ!$B$33:$B$776,H$119)+'СЕТ СН'!$I$11+СВЦЭМ!$D$10+'СЕТ СН'!$I$6-'СЕТ СН'!$I$23</f>
        <v>1366.37527013</v>
      </c>
      <c r="I137" s="36">
        <f>SUMIFS(СВЦЭМ!$D$33:$D$776,СВЦЭМ!$A$33:$A$776,$A137,СВЦЭМ!$B$33:$B$776,I$119)+'СЕТ СН'!$I$11+СВЦЭМ!$D$10+'СЕТ СН'!$I$6-'СЕТ СН'!$I$23</f>
        <v>1320.4792117900001</v>
      </c>
      <c r="J137" s="36">
        <f>SUMIFS(СВЦЭМ!$D$33:$D$776,СВЦЭМ!$A$33:$A$776,$A137,СВЦЭМ!$B$33:$B$776,J$119)+'СЕТ СН'!$I$11+СВЦЭМ!$D$10+'СЕТ СН'!$I$6-'СЕТ СН'!$I$23</f>
        <v>1287.30030549</v>
      </c>
      <c r="K137" s="36">
        <f>SUMIFS(СВЦЭМ!$D$33:$D$776,СВЦЭМ!$A$33:$A$776,$A137,СВЦЭМ!$B$33:$B$776,K$119)+'СЕТ СН'!$I$11+СВЦЭМ!$D$10+'СЕТ СН'!$I$6-'СЕТ СН'!$I$23</f>
        <v>1258.32359096</v>
      </c>
      <c r="L137" s="36">
        <f>SUMIFS(СВЦЭМ!$D$33:$D$776,СВЦЭМ!$A$33:$A$776,$A137,СВЦЭМ!$B$33:$B$776,L$119)+'СЕТ СН'!$I$11+СВЦЭМ!$D$10+'СЕТ СН'!$I$6-'СЕТ СН'!$I$23</f>
        <v>1261.3332939700001</v>
      </c>
      <c r="M137" s="36">
        <f>SUMIFS(СВЦЭМ!$D$33:$D$776,СВЦЭМ!$A$33:$A$776,$A137,СВЦЭМ!$B$33:$B$776,M$119)+'СЕТ СН'!$I$11+СВЦЭМ!$D$10+'СЕТ СН'!$I$6-'СЕТ СН'!$I$23</f>
        <v>1211.2382621000002</v>
      </c>
      <c r="N137" s="36">
        <f>SUMIFS(СВЦЭМ!$D$33:$D$776,СВЦЭМ!$A$33:$A$776,$A137,СВЦЭМ!$B$33:$B$776,N$119)+'СЕТ СН'!$I$11+СВЦЭМ!$D$10+'СЕТ СН'!$I$6-'СЕТ СН'!$I$23</f>
        <v>1156.6398428100001</v>
      </c>
      <c r="O137" s="36">
        <f>SUMIFS(СВЦЭМ!$D$33:$D$776,СВЦЭМ!$A$33:$A$776,$A137,СВЦЭМ!$B$33:$B$776,O$119)+'СЕТ СН'!$I$11+СВЦЭМ!$D$10+'СЕТ СН'!$I$6-'СЕТ СН'!$I$23</f>
        <v>1122.66736309</v>
      </c>
      <c r="P137" s="36">
        <f>SUMIFS(СВЦЭМ!$D$33:$D$776,СВЦЭМ!$A$33:$A$776,$A137,СВЦЭМ!$B$33:$B$776,P$119)+'СЕТ СН'!$I$11+СВЦЭМ!$D$10+'СЕТ СН'!$I$6-'СЕТ СН'!$I$23</f>
        <v>1158.21168631</v>
      </c>
      <c r="Q137" s="36">
        <f>SUMIFS(СВЦЭМ!$D$33:$D$776,СВЦЭМ!$A$33:$A$776,$A137,СВЦЭМ!$B$33:$B$776,Q$119)+'СЕТ СН'!$I$11+СВЦЭМ!$D$10+'СЕТ СН'!$I$6-'СЕТ СН'!$I$23</f>
        <v>1153.1264534300001</v>
      </c>
      <c r="R137" s="36">
        <f>SUMIFS(СВЦЭМ!$D$33:$D$776,СВЦЭМ!$A$33:$A$776,$A137,СВЦЭМ!$B$33:$B$776,R$119)+'СЕТ СН'!$I$11+СВЦЭМ!$D$10+'СЕТ СН'!$I$6-'СЕТ СН'!$I$23</f>
        <v>1130.1781213600002</v>
      </c>
      <c r="S137" s="36">
        <f>SUMIFS(СВЦЭМ!$D$33:$D$776,СВЦЭМ!$A$33:$A$776,$A137,СВЦЭМ!$B$33:$B$776,S$119)+'СЕТ СН'!$I$11+СВЦЭМ!$D$10+'СЕТ СН'!$I$6-'СЕТ СН'!$I$23</f>
        <v>1123.2215928700002</v>
      </c>
      <c r="T137" s="36">
        <f>SUMIFS(СВЦЭМ!$D$33:$D$776,СВЦЭМ!$A$33:$A$776,$A137,СВЦЭМ!$B$33:$B$776,T$119)+'СЕТ СН'!$I$11+СВЦЭМ!$D$10+'СЕТ СН'!$I$6-'СЕТ СН'!$I$23</f>
        <v>1114.85405967</v>
      </c>
      <c r="U137" s="36">
        <f>SUMIFS(СВЦЭМ!$D$33:$D$776,СВЦЭМ!$A$33:$A$776,$A137,СВЦЭМ!$B$33:$B$776,U$119)+'СЕТ СН'!$I$11+СВЦЭМ!$D$10+'СЕТ СН'!$I$6-'СЕТ СН'!$I$23</f>
        <v>1099.3838257900002</v>
      </c>
      <c r="V137" s="36">
        <f>SUMIFS(СВЦЭМ!$D$33:$D$776,СВЦЭМ!$A$33:$A$776,$A137,СВЦЭМ!$B$33:$B$776,V$119)+'СЕТ СН'!$I$11+СВЦЭМ!$D$10+'СЕТ СН'!$I$6-'СЕТ СН'!$I$23</f>
        <v>1102.4619161400001</v>
      </c>
      <c r="W137" s="36">
        <f>SUMIFS(СВЦЭМ!$D$33:$D$776,СВЦЭМ!$A$33:$A$776,$A137,СВЦЭМ!$B$33:$B$776,W$119)+'СЕТ СН'!$I$11+СВЦЭМ!$D$10+'СЕТ СН'!$I$6-'СЕТ СН'!$I$23</f>
        <v>1101.5947622200001</v>
      </c>
      <c r="X137" s="36">
        <f>SUMIFS(СВЦЭМ!$D$33:$D$776,СВЦЭМ!$A$33:$A$776,$A137,СВЦЭМ!$B$33:$B$776,X$119)+'СЕТ СН'!$I$11+СВЦЭМ!$D$10+'СЕТ СН'!$I$6-'СЕТ СН'!$I$23</f>
        <v>1144.83711625</v>
      </c>
      <c r="Y137" s="36">
        <f>SUMIFS(СВЦЭМ!$D$33:$D$776,СВЦЭМ!$A$33:$A$776,$A137,СВЦЭМ!$B$33:$B$776,Y$119)+'СЕТ СН'!$I$11+СВЦЭМ!$D$10+'СЕТ СН'!$I$6-'СЕТ СН'!$I$23</f>
        <v>1228.9645841199999</v>
      </c>
    </row>
    <row r="138" spans="1:25" ht="15.75" x14ac:dyDescent="0.2">
      <c r="A138" s="35">
        <f t="shared" si="3"/>
        <v>44093</v>
      </c>
      <c r="B138" s="36">
        <f>SUMIFS(СВЦЭМ!$D$33:$D$776,СВЦЭМ!$A$33:$A$776,$A138,СВЦЭМ!$B$33:$B$776,B$119)+'СЕТ СН'!$I$11+СВЦЭМ!$D$10+'СЕТ СН'!$I$6-'СЕТ СН'!$I$23</f>
        <v>1321.43990429</v>
      </c>
      <c r="C138" s="36">
        <f>SUMIFS(СВЦЭМ!$D$33:$D$776,СВЦЭМ!$A$33:$A$776,$A138,СВЦЭМ!$B$33:$B$776,C$119)+'СЕТ СН'!$I$11+СВЦЭМ!$D$10+'СЕТ СН'!$I$6-'СЕТ СН'!$I$23</f>
        <v>1357.8621562100002</v>
      </c>
      <c r="D138" s="36">
        <f>SUMIFS(СВЦЭМ!$D$33:$D$776,СВЦЭМ!$A$33:$A$776,$A138,СВЦЭМ!$B$33:$B$776,D$119)+'СЕТ СН'!$I$11+СВЦЭМ!$D$10+'СЕТ СН'!$I$6-'СЕТ СН'!$I$23</f>
        <v>1381.55002016</v>
      </c>
      <c r="E138" s="36">
        <f>SUMIFS(СВЦЭМ!$D$33:$D$776,СВЦЭМ!$A$33:$A$776,$A138,СВЦЭМ!$B$33:$B$776,E$119)+'СЕТ СН'!$I$11+СВЦЭМ!$D$10+'СЕТ СН'!$I$6-'СЕТ СН'!$I$23</f>
        <v>1401.9283326300001</v>
      </c>
      <c r="F138" s="36">
        <f>SUMIFS(СВЦЭМ!$D$33:$D$776,СВЦЭМ!$A$33:$A$776,$A138,СВЦЭМ!$B$33:$B$776,F$119)+'СЕТ СН'!$I$11+СВЦЭМ!$D$10+'СЕТ СН'!$I$6-'СЕТ СН'!$I$23</f>
        <v>1405.7413545100001</v>
      </c>
      <c r="G138" s="36">
        <f>SUMIFS(СВЦЭМ!$D$33:$D$776,СВЦЭМ!$A$33:$A$776,$A138,СВЦЭМ!$B$33:$B$776,G$119)+'СЕТ СН'!$I$11+СВЦЭМ!$D$10+'СЕТ СН'!$I$6-'СЕТ СН'!$I$23</f>
        <v>1393.24878377</v>
      </c>
      <c r="H138" s="36">
        <f>SUMIFS(СВЦЭМ!$D$33:$D$776,СВЦЭМ!$A$33:$A$776,$A138,СВЦЭМ!$B$33:$B$776,H$119)+'СЕТ СН'!$I$11+СВЦЭМ!$D$10+'СЕТ СН'!$I$6-'СЕТ СН'!$I$23</f>
        <v>1363.3440524800001</v>
      </c>
      <c r="I138" s="36">
        <f>SUMIFS(СВЦЭМ!$D$33:$D$776,СВЦЭМ!$A$33:$A$776,$A138,СВЦЭМ!$B$33:$B$776,I$119)+'СЕТ СН'!$I$11+СВЦЭМ!$D$10+'СЕТ СН'!$I$6-'СЕТ СН'!$I$23</f>
        <v>1332.5719887300002</v>
      </c>
      <c r="J138" s="36">
        <f>SUMIFS(СВЦЭМ!$D$33:$D$776,СВЦЭМ!$A$33:$A$776,$A138,СВЦЭМ!$B$33:$B$776,J$119)+'СЕТ СН'!$I$11+СВЦЭМ!$D$10+'СЕТ СН'!$I$6-'СЕТ СН'!$I$23</f>
        <v>1274.78679465</v>
      </c>
      <c r="K138" s="36">
        <f>SUMIFS(СВЦЭМ!$D$33:$D$776,СВЦЭМ!$A$33:$A$776,$A138,СВЦЭМ!$B$33:$B$776,K$119)+'СЕТ СН'!$I$11+СВЦЭМ!$D$10+'СЕТ СН'!$I$6-'СЕТ СН'!$I$23</f>
        <v>1237.20427621</v>
      </c>
      <c r="L138" s="36">
        <f>SUMIFS(СВЦЭМ!$D$33:$D$776,СВЦЭМ!$A$33:$A$776,$A138,СВЦЭМ!$B$33:$B$776,L$119)+'СЕТ СН'!$I$11+СВЦЭМ!$D$10+'СЕТ СН'!$I$6-'СЕТ СН'!$I$23</f>
        <v>1216.2355100899999</v>
      </c>
      <c r="M138" s="36">
        <f>SUMIFS(СВЦЭМ!$D$33:$D$776,СВЦЭМ!$A$33:$A$776,$A138,СВЦЭМ!$B$33:$B$776,M$119)+'СЕТ СН'!$I$11+СВЦЭМ!$D$10+'СЕТ СН'!$I$6-'СЕТ СН'!$I$23</f>
        <v>1172.1919315300001</v>
      </c>
      <c r="N138" s="36">
        <f>SUMIFS(СВЦЭМ!$D$33:$D$776,СВЦЭМ!$A$33:$A$776,$A138,СВЦЭМ!$B$33:$B$776,N$119)+'СЕТ СН'!$I$11+СВЦЭМ!$D$10+'СЕТ СН'!$I$6-'СЕТ СН'!$I$23</f>
        <v>1130.1786528600001</v>
      </c>
      <c r="O138" s="36">
        <f>SUMIFS(СВЦЭМ!$D$33:$D$776,СВЦЭМ!$A$33:$A$776,$A138,СВЦЭМ!$B$33:$B$776,O$119)+'СЕТ СН'!$I$11+СВЦЭМ!$D$10+'СЕТ СН'!$I$6-'СЕТ СН'!$I$23</f>
        <v>1126.5753305799999</v>
      </c>
      <c r="P138" s="36">
        <f>SUMIFS(СВЦЭМ!$D$33:$D$776,СВЦЭМ!$A$33:$A$776,$A138,СВЦЭМ!$B$33:$B$776,P$119)+'СЕТ СН'!$I$11+СВЦЭМ!$D$10+'СЕТ СН'!$I$6-'СЕТ СН'!$I$23</f>
        <v>1136.74324288</v>
      </c>
      <c r="Q138" s="36">
        <f>SUMIFS(СВЦЭМ!$D$33:$D$776,СВЦЭМ!$A$33:$A$776,$A138,СВЦЭМ!$B$33:$B$776,Q$119)+'СЕТ СН'!$I$11+СВЦЭМ!$D$10+'СЕТ СН'!$I$6-'СЕТ СН'!$I$23</f>
        <v>1117.33476746</v>
      </c>
      <c r="R138" s="36">
        <f>SUMIFS(СВЦЭМ!$D$33:$D$776,СВЦЭМ!$A$33:$A$776,$A138,СВЦЭМ!$B$33:$B$776,R$119)+'СЕТ СН'!$I$11+СВЦЭМ!$D$10+'СЕТ СН'!$I$6-'СЕТ СН'!$I$23</f>
        <v>1103.3883694800002</v>
      </c>
      <c r="S138" s="36">
        <f>SUMIFS(СВЦЭМ!$D$33:$D$776,СВЦЭМ!$A$33:$A$776,$A138,СВЦЭМ!$B$33:$B$776,S$119)+'СЕТ СН'!$I$11+СВЦЭМ!$D$10+'СЕТ СН'!$I$6-'СЕТ СН'!$I$23</f>
        <v>1109.4379652900002</v>
      </c>
      <c r="T138" s="36">
        <f>SUMIFS(СВЦЭМ!$D$33:$D$776,СВЦЭМ!$A$33:$A$776,$A138,СВЦЭМ!$B$33:$B$776,T$119)+'СЕТ СН'!$I$11+СВЦЭМ!$D$10+'СЕТ СН'!$I$6-'СЕТ СН'!$I$23</f>
        <v>1120.5774861800001</v>
      </c>
      <c r="U138" s="36">
        <f>SUMIFS(СВЦЭМ!$D$33:$D$776,СВЦЭМ!$A$33:$A$776,$A138,СВЦЭМ!$B$33:$B$776,U$119)+'СЕТ СН'!$I$11+СВЦЭМ!$D$10+'СЕТ СН'!$I$6-'СЕТ СН'!$I$23</f>
        <v>1118.6567602600001</v>
      </c>
      <c r="V138" s="36">
        <f>SUMIFS(СВЦЭМ!$D$33:$D$776,СВЦЭМ!$A$33:$A$776,$A138,СВЦЭМ!$B$33:$B$776,V$119)+'СЕТ СН'!$I$11+СВЦЭМ!$D$10+'СЕТ СН'!$I$6-'СЕТ СН'!$I$23</f>
        <v>1129.9666326700001</v>
      </c>
      <c r="W138" s="36">
        <f>SUMIFS(СВЦЭМ!$D$33:$D$776,СВЦЭМ!$A$33:$A$776,$A138,СВЦЭМ!$B$33:$B$776,W$119)+'СЕТ СН'!$I$11+СВЦЭМ!$D$10+'СЕТ СН'!$I$6-'СЕТ СН'!$I$23</f>
        <v>1125.22101686</v>
      </c>
      <c r="X138" s="36">
        <f>SUMIFS(СВЦЭМ!$D$33:$D$776,СВЦЭМ!$A$33:$A$776,$A138,СВЦЭМ!$B$33:$B$776,X$119)+'СЕТ СН'!$I$11+СВЦЭМ!$D$10+'СЕТ СН'!$I$6-'СЕТ СН'!$I$23</f>
        <v>1150.05587724</v>
      </c>
      <c r="Y138" s="36">
        <f>SUMIFS(СВЦЭМ!$D$33:$D$776,СВЦЭМ!$A$33:$A$776,$A138,СВЦЭМ!$B$33:$B$776,Y$119)+'СЕТ СН'!$I$11+СВЦЭМ!$D$10+'СЕТ СН'!$I$6-'СЕТ СН'!$I$23</f>
        <v>1201.7955274300002</v>
      </c>
    </row>
    <row r="139" spans="1:25" ht="15.75" x14ac:dyDescent="0.2">
      <c r="A139" s="35">
        <f t="shared" si="3"/>
        <v>44094</v>
      </c>
      <c r="B139" s="36">
        <f>SUMIFS(СВЦЭМ!$D$33:$D$776,СВЦЭМ!$A$33:$A$776,$A139,СВЦЭМ!$B$33:$B$776,B$119)+'СЕТ СН'!$I$11+СВЦЭМ!$D$10+'СЕТ СН'!$I$6-'СЕТ СН'!$I$23</f>
        <v>1251.9511422</v>
      </c>
      <c r="C139" s="36">
        <f>SUMIFS(СВЦЭМ!$D$33:$D$776,СВЦЭМ!$A$33:$A$776,$A139,СВЦЭМ!$B$33:$B$776,C$119)+'СЕТ СН'!$I$11+СВЦЭМ!$D$10+'СЕТ СН'!$I$6-'СЕТ СН'!$I$23</f>
        <v>1284.7169702400001</v>
      </c>
      <c r="D139" s="36">
        <f>SUMIFS(СВЦЭМ!$D$33:$D$776,СВЦЭМ!$A$33:$A$776,$A139,СВЦЭМ!$B$33:$B$776,D$119)+'СЕТ СН'!$I$11+СВЦЭМ!$D$10+'СЕТ СН'!$I$6-'СЕТ СН'!$I$23</f>
        <v>1319.1045710100002</v>
      </c>
      <c r="E139" s="36">
        <f>SUMIFS(СВЦЭМ!$D$33:$D$776,СВЦЭМ!$A$33:$A$776,$A139,СВЦЭМ!$B$33:$B$776,E$119)+'СЕТ СН'!$I$11+СВЦЭМ!$D$10+'СЕТ СН'!$I$6-'СЕТ СН'!$I$23</f>
        <v>1349.5011433899999</v>
      </c>
      <c r="F139" s="36">
        <f>SUMIFS(СВЦЭМ!$D$33:$D$776,СВЦЭМ!$A$33:$A$776,$A139,СВЦЭМ!$B$33:$B$776,F$119)+'СЕТ СН'!$I$11+СВЦЭМ!$D$10+'СЕТ СН'!$I$6-'СЕТ СН'!$I$23</f>
        <v>1357.0270856000002</v>
      </c>
      <c r="G139" s="36">
        <f>SUMIFS(СВЦЭМ!$D$33:$D$776,СВЦЭМ!$A$33:$A$776,$A139,СВЦЭМ!$B$33:$B$776,G$119)+'СЕТ СН'!$I$11+СВЦЭМ!$D$10+'СЕТ СН'!$I$6-'СЕТ СН'!$I$23</f>
        <v>1345.6033222900001</v>
      </c>
      <c r="H139" s="36">
        <f>SUMIFS(СВЦЭМ!$D$33:$D$776,СВЦЭМ!$A$33:$A$776,$A139,СВЦЭМ!$B$33:$B$776,H$119)+'СЕТ СН'!$I$11+СВЦЭМ!$D$10+'СЕТ СН'!$I$6-'СЕТ СН'!$I$23</f>
        <v>1326.3663108999999</v>
      </c>
      <c r="I139" s="36">
        <f>SUMIFS(СВЦЭМ!$D$33:$D$776,СВЦЭМ!$A$33:$A$776,$A139,СВЦЭМ!$B$33:$B$776,I$119)+'СЕТ СН'!$I$11+СВЦЭМ!$D$10+'СЕТ СН'!$I$6-'СЕТ СН'!$I$23</f>
        <v>1280.7177527700001</v>
      </c>
      <c r="J139" s="36">
        <f>SUMIFS(СВЦЭМ!$D$33:$D$776,СВЦЭМ!$A$33:$A$776,$A139,СВЦЭМ!$B$33:$B$776,J$119)+'СЕТ СН'!$I$11+СВЦЭМ!$D$10+'СЕТ СН'!$I$6-'СЕТ СН'!$I$23</f>
        <v>1235.5259206999999</v>
      </c>
      <c r="K139" s="36">
        <f>SUMIFS(СВЦЭМ!$D$33:$D$776,СВЦЭМ!$A$33:$A$776,$A139,СВЦЭМ!$B$33:$B$776,K$119)+'СЕТ СН'!$I$11+СВЦЭМ!$D$10+'СЕТ СН'!$I$6-'СЕТ СН'!$I$23</f>
        <v>1220.84915907</v>
      </c>
      <c r="L139" s="36">
        <f>SUMIFS(СВЦЭМ!$D$33:$D$776,СВЦЭМ!$A$33:$A$776,$A139,СВЦЭМ!$B$33:$B$776,L$119)+'СЕТ СН'!$I$11+СВЦЭМ!$D$10+'СЕТ СН'!$I$6-'СЕТ СН'!$I$23</f>
        <v>1218.03382833</v>
      </c>
      <c r="M139" s="36">
        <f>SUMIFS(СВЦЭМ!$D$33:$D$776,СВЦЭМ!$A$33:$A$776,$A139,СВЦЭМ!$B$33:$B$776,M$119)+'СЕТ СН'!$I$11+СВЦЭМ!$D$10+'СЕТ СН'!$I$6-'СЕТ СН'!$I$23</f>
        <v>1185.31619593</v>
      </c>
      <c r="N139" s="36">
        <f>SUMIFS(СВЦЭМ!$D$33:$D$776,СВЦЭМ!$A$33:$A$776,$A139,СВЦЭМ!$B$33:$B$776,N$119)+'СЕТ СН'!$I$11+СВЦЭМ!$D$10+'СЕТ СН'!$I$6-'СЕТ СН'!$I$23</f>
        <v>1156.0312059</v>
      </c>
      <c r="O139" s="36">
        <f>SUMIFS(СВЦЭМ!$D$33:$D$776,СВЦЭМ!$A$33:$A$776,$A139,СВЦЭМ!$B$33:$B$776,O$119)+'СЕТ СН'!$I$11+СВЦЭМ!$D$10+'СЕТ СН'!$I$6-'СЕТ СН'!$I$23</f>
        <v>1160.11187193</v>
      </c>
      <c r="P139" s="36">
        <f>SUMIFS(СВЦЭМ!$D$33:$D$776,СВЦЭМ!$A$33:$A$776,$A139,СВЦЭМ!$B$33:$B$776,P$119)+'СЕТ СН'!$I$11+СВЦЭМ!$D$10+'СЕТ СН'!$I$6-'СЕТ СН'!$I$23</f>
        <v>1153.0261634600001</v>
      </c>
      <c r="Q139" s="36">
        <f>SUMIFS(СВЦЭМ!$D$33:$D$776,СВЦЭМ!$A$33:$A$776,$A139,СВЦЭМ!$B$33:$B$776,Q$119)+'СЕТ СН'!$I$11+СВЦЭМ!$D$10+'СЕТ СН'!$I$6-'СЕТ СН'!$I$23</f>
        <v>1154.0292850200001</v>
      </c>
      <c r="R139" s="36">
        <f>SUMIFS(СВЦЭМ!$D$33:$D$776,СВЦЭМ!$A$33:$A$776,$A139,СВЦЭМ!$B$33:$B$776,R$119)+'СЕТ СН'!$I$11+СВЦЭМ!$D$10+'СЕТ СН'!$I$6-'СЕТ СН'!$I$23</f>
        <v>1152.2087698300002</v>
      </c>
      <c r="S139" s="36">
        <f>SUMIFS(СВЦЭМ!$D$33:$D$776,СВЦЭМ!$A$33:$A$776,$A139,СВЦЭМ!$B$33:$B$776,S$119)+'СЕТ СН'!$I$11+СВЦЭМ!$D$10+'СЕТ СН'!$I$6-'СЕТ СН'!$I$23</f>
        <v>1163.98635771</v>
      </c>
      <c r="T139" s="36">
        <f>SUMIFS(СВЦЭМ!$D$33:$D$776,СВЦЭМ!$A$33:$A$776,$A139,СВЦЭМ!$B$33:$B$776,T$119)+'СЕТ СН'!$I$11+СВЦЭМ!$D$10+'СЕТ СН'!$I$6-'СЕТ СН'!$I$23</f>
        <v>1179.1534648100001</v>
      </c>
      <c r="U139" s="36">
        <f>SUMIFS(СВЦЭМ!$D$33:$D$776,СВЦЭМ!$A$33:$A$776,$A139,СВЦЭМ!$B$33:$B$776,U$119)+'СЕТ СН'!$I$11+СВЦЭМ!$D$10+'СЕТ СН'!$I$6-'СЕТ СН'!$I$23</f>
        <v>1195.75750296</v>
      </c>
      <c r="V139" s="36">
        <f>SUMIFS(СВЦЭМ!$D$33:$D$776,СВЦЭМ!$A$33:$A$776,$A139,СВЦЭМ!$B$33:$B$776,V$119)+'СЕТ СН'!$I$11+СВЦЭМ!$D$10+'СЕТ СН'!$I$6-'СЕТ СН'!$I$23</f>
        <v>1209.00756647</v>
      </c>
      <c r="W139" s="36">
        <f>SUMIFS(СВЦЭМ!$D$33:$D$776,СВЦЭМ!$A$33:$A$776,$A139,СВЦЭМ!$B$33:$B$776,W$119)+'СЕТ СН'!$I$11+СВЦЭМ!$D$10+'СЕТ СН'!$I$6-'СЕТ СН'!$I$23</f>
        <v>1196.8301354600001</v>
      </c>
      <c r="X139" s="36">
        <f>SUMIFS(СВЦЭМ!$D$33:$D$776,СВЦЭМ!$A$33:$A$776,$A139,СВЦЭМ!$B$33:$B$776,X$119)+'СЕТ СН'!$I$11+СВЦЭМ!$D$10+'СЕТ СН'!$I$6-'СЕТ СН'!$I$23</f>
        <v>1171.8488955800001</v>
      </c>
      <c r="Y139" s="36">
        <f>SUMIFS(СВЦЭМ!$D$33:$D$776,СВЦЭМ!$A$33:$A$776,$A139,СВЦЭМ!$B$33:$B$776,Y$119)+'СЕТ СН'!$I$11+СВЦЭМ!$D$10+'СЕТ СН'!$I$6-'СЕТ СН'!$I$23</f>
        <v>1246.9815482399999</v>
      </c>
    </row>
    <row r="140" spans="1:25" ht="15.75" x14ac:dyDescent="0.2">
      <c r="A140" s="35">
        <f t="shared" si="3"/>
        <v>44095</v>
      </c>
      <c r="B140" s="36">
        <f>SUMIFS(СВЦЭМ!$D$33:$D$776,СВЦЭМ!$A$33:$A$776,$A140,СВЦЭМ!$B$33:$B$776,B$119)+'СЕТ СН'!$I$11+СВЦЭМ!$D$10+'СЕТ СН'!$I$6-'СЕТ СН'!$I$23</f>
        <v>1277.3719895500001</v>
      </c>
      <c r="C140" s="36">
        <f>SUMIFS(СВЦЭМ!$D$33:$D$776,СВЦЭМ!$A$33:$A$776,$A140,СВЦЭМ!$B$33:$B$776,C$119)+'СЕТ СН'!$I$11+СВЦЭМ!$D$10+'СЕТ СН'!$I$6-'СЕТ СН'!$I$23</f>
        <v>1286.0104473000001</v>
      </c>
      <c r="D140" s="36">
        <f>SUMIFS(СВЦЭМ!$D$33:$D$776,СВЦЭМ!$A$33:$A$776,$A140,СВЦЭМ!$B$33:$B$776,D$119)+'СЕТ СН'!$I$11+СВЦЭМ!$D$10+'СЕТ СН'!$I$6-'СЕТ СН'!$I$23</f>
        <v>1293.9873676100001</v>
      </c>
      <c r="E140" s="36">
        <f>SUMIFS(СВЦЭМ!$D$33:$D$776,СВЦЭМ!$A$33:$A$776,$A140,СВЦЭМ!$B$33:$B$776,E$119)+'СЕТ СН'!$I$11+СВЦЭМ!$D$10+'СЕТ СН'!$I$6-'СЕТ СН'!$I$23</f>
        <v>1314.3430806900001</v>
      </c>
      <c r="F140" s="36">
        <f>SUMIFS(СВЦЭМ!$D$33:$D$776,СВЦЭМ!$A$33:$A$776,$A140,СВЦЭМ!$B$33:$B$776,F$119)+'СЕТ СН'!$I$11+СВЦЭМ!$D$10+'СЕТ СН'!$I$6-'СЕТ СН'!$I$23</f>
        <v>1314.4237096700001</v>
      </c>
      <c r="G140" s="36">
        <f>SUMIFS(СВЦЭМ!$D$33:$D$776,СВЦЭМ!$A$33:$A$776,$A140,СВЦЭМ!$B$33:$B$776,G$119)+'СЕТ СН'!$I$11+СВЦЭМ!$D$10+'СЕТ СН'!$I$6-'СЕТ СН'!$I$23</f>
        <v>1300.3017156300002</v>
      </c>
      <c r="H140" s="36">
        <f>SUMIFS(СВЦЭМ!$D$33:$D$776,СВЦЭМ!$A$33:$A$776,$A140,СВЦЭМ!$B$33:$B$776,H$119)+'СЕТ СН'!$I$11+СВЦЭМ!$D$10+'СЕТ СН'!$I$6-'СЕТ СН'!$I$23</f>
        <v>1256.0756390000001</v>
      </c>
      <c r="I140" s="36">
        <f>SUMIFS(СВЦЭМ!$D$33:$D$776,СВЦЭМ!$A$33:$A$776,$A140,СВЦЭМ!$B$33:$B$776,I$119)+'СЕТ СН'!$I$11+СВЦЭМ!$D$10+'СЕТ СН'!$I$6-'СЕТ СН'!$I$23</f>
        <v>1205.0264216099999</v>
      </c>
      <c r="J140" s="36">
        <f>SUMIFS(СВЦЭМ!$D$33:$D$776,СВЦЭМ!$A$33:$A$776,$A140,СВЦЭМ!$B$33:$B$776,J$119)+'СЕТ СН'!$I$11+СВЦЭМ!$D$10+'СЕТ СН'!$I$6-'СЕТ СН'!$I$23</f>
        <v>1167.5672884400001</v>
      </c>
      <c r="K140" s="36">
        <f>SUMIFS(СВЦЭМ!$D$33:$D$776,СВЦЭМ!$A$33:$A$776,$A140,СВЦЭМ!$B$33:$B$776,K$119)+'СЕТ СН'!$I$11+СВЦЭМ!$D$10+'СЕТ СН'!$I$6-'СЕТ СН'!$I$23</f>
        <v>1153.1000032700001</v>
      </c>
      <c r="L140" s="36">
        <f>SUMIFS(СВЦЭМ!$D$33:$D$776,СВЦЭМ!$A$33:$A$776,$A140,СВЦЭМ!$B$33:$B$776,L$119)+'СЕТ СН'!$I$11+СВЦЭМ!$D$10+'СЕТ СН'!$I$6-'СЕТ СН'!$I$23</f>
        <v>1169.1892433100002</v>
      </c>
      <c r="M140" s="36">
        <f>SUMIFS(СВЦЭМ!$D$33:$D$776,СВЦЭМ!$A$33:$A$776,$A140,СВЦЭМ!$B$33:$B$776,M$119)+'СЕТ СН'!$I$11+СВЦЭМ!$D$10+'СЕТ СН'!$I$6-'СЕТ СН'!$I$23</f>
        <v>1138.34040183</v>
      </c>
      <c r="N140" s="36">
        <f>SUMIFS(СВЦЭМ!$D$33:$D$776,СВЦЭМ!$A$33:$A$776,$A140,СВЦЭМ!$B$33:$B$776,N$119)+'СЕТ СН'!$I$11+СВЦЭМ!$D$10+'СЕТ СН'!$I$6-'СЕТ СН'!$I$23</f>
        <v>1095.8001305800001</v>
      </c>
      <c r="O140" s="36">
        <f>SUMIFS(СВЦЭМ!$D$33:$D$776,СВЦЭМ!$A$33:$A$776,$A140,СВЦЭМ!$B$33:$B$776,O$119)+'СЕТ СН'!$I$11+СВЦЭМ!$D$10+'СЕТ СН'!$I$6-'СЕТ СН'!$I$23</f>
        <v>1096.7542508500001</v>
      </c>
      <c r="P140" s="36">
        <f>SUMIFS(СВЦЭМ!$D$33:$D$776,СВЦЭМ!$A$33:$A$776,$A140,СВЦЭМ!$B$33:$B$776,P$119)+'СЕТ СН'!$I$11+СВЦЭМ!$D$10+'СЕТ СН'!$I$6-'СЕТ СН'!$I$23</f>
        <v>1091.4709536300002</v>
      </c>
      <c r="Q140" s="36">
        <f>SUMIFS(СВЦЭМ!$D$33:$D$776,СВЦЭМ!$A$33:$A$776,$A140,СВЦЭМ!$B$33:$B$776,Q$119)+'СЕТ СН'!$I$11+СВЦЭМ!$D$10+'СЕТ СН'!$I$6-'СЕТ СН'!$I$23</f>
        <v>1089.2313854200002</v>
      </c>
      <c r="R140" s="36">
        <f>SUMIFS(СВЦЭМ!$D$33:$D$776,СВЦЭМ!$A$33:$A$776,$A140,СВЦЭМ!$B$33:$B$776,R$119)+'СЕТ СН'!$I$11+СВЦЭМ!$D$10+'СЕТ СН'!$I$6-'СЕТ СН'!$I$23</f>
        <v>1087.6370189200002</v>
      </c>
      <c r="S140" s="36">
        <f>SUMIFS(СВЦЭМ!$D$33:$D$776,СВЦЭМ!$A$33:$A$776,$A140,СВЦЭМ!$B$33:$B$776,S$119)+'СЕТ СН'!$I$11+СВЦЭМ!$D$10+'СЕТ СН'!$I$6-'СЕТ СН'!$I$23</f>
        <v>1096.91553286</v>
      </c>
      <c r="T140" s="36">
        <f>SUMIFS(СВЦЭМ!$D$33:$D$776,СВЦЭМ!$A$33:$A$776,$A140,СВЦЭМ!$B$33:$B$776,T$119)+'СЕТ СН'!$I$11+СВЦЭМ!$D$10+'СЕТ СН'!$I$6-'СЕТ СН'!$I$23</f>
        <v>1122.37452824</v>
      </c>
      <c r="U140" s="36">
        <f>SUMIFS(СВЦЭМ!$D$33:$D$776,СВЦЭМ!$A$33:$A$776,$A140,СВЦЭМ!$B$33:$B$776,U$119)+'СЕТ СН'!$I$11+СВЦЭМ!$D$10+'СЕТ СН'!$I$6-'СЕТ СН'!$I$23</f>
        <v>1136.33132037</v>
      </c>
      <c r="V140" s="36">
        <f>SUMIFS(СВЦЭМ!$D$33:$D$776,СВЦЭМ!$A$33:$A$776,$A140,СВЦЭМ!$B$33:$B$776,V$119)+'СЕТ СН'!$I$11+СВЦЭМ!$D$10+'СЕТ СН'!$I$6-'СЕТ СН'!$I$23</f>
        <v>1144.8845746300001</v>
      </c>
      <c r="W140" s="36">
        <f>SUMIFS(СВЦЭМ!$D$33:$D$776,СВЦЭМ!$A$33:$A$776,$A140,СВЦЭМ!$B$33:$B$776,W$119)+'СЕТ СН'!$I$11+СВЦЭМ!$D$10+'СЕТ СН'!$I$6-'СЕТ СН'!$I$23</f>
        <v>1123.68911523</v>
      </c>
      <c r="X140" s="36">
        <f>SUMIFS(СВЦЭМ!$D$33:$D$776,СВЦЭМ!$A$33:$A$776,$A140,СВЦЭМ!$B$33:$B$776,X$119)+'СЕТ СН'!$I$11+СВЦЭМ!$D$10+'СЕТ СН'!$I$6-'СЕТ СН'!$I$23</f>
        <v>1100.14498693</v>
      </c>
      <c r="Y140" s="36">
        <f>SUMIFS(СВЦЭМ!$D$33:$D$776,СВЦЭМ!$A$33:$A$776,$A140,СВЦЭМ!$B$33:$B$776,Y$119)+'СЕТ СН'!$I$11+СВЦЭМ!$D$10+'СЕТ СН'!$I$6-'СЕТ СН'!$I$23</f>
        <v>1188.63761957</v>
      </c>
    </row>
    <row r="141" spans="1:25" ht="15.75" x14ac:dyDescent="0.2">
      <c r="A141" s="35">
        <f t="shared" si="3"/>
        <v>44096</v>
      </c>
      <c r="B141" s="36">
        <f>SUMIFS(СВЦЭМ!$D$33:$D$776,СВЦЭМ!$A$33:$A$776,$A141,СВЦЭМ!$B$33:$B$776,B$119)+'СЕТ СН'!$I$11+СВЦЭМ!$D$10+'СЕТ СН'!$I$6-'СЕТ СН'!$I$23</f>
        <v>1282.3572994800002</v>
      </c>
      <c r="C141" s="36">
        <f>SUMIFS(СВЦЭМ!$D$33:$D$776,СВЦЭМ!$A$33:$A$776,$A141,СВЦЭМ!$B$33:$B$776,C$119)+'СЕТ СН'!$I$11+СВЦЭМ!$D$10+'СЕТ СН'!$I$6-'СЕТ СН'!$I$23</f>
        <v>1321.41389804</v>
      </c>
      <c r="D141" s="36">
        <f>SUMIFS(СВЦЭМ!$D$33:$D$776,СВЦЭМ!$A$33:$A$776,$A141,СВЦЭМ!$B$33:$B$776,D$119)+'СЕТ СН'!$I$11+СВЦЭМ!$D$10+'СЕТ СН'!$I$6-'СЕТ СН'!$I$23</f>
        <v>1340.6689018900001</v>
      </c>
      <c r="E141" s="36">
        <f>SUMIFS(СВЦЭМ!$D$33:$D$776,СВЦЭМ!$A$33:$A$776,$A141,СВЦЭМ!$B$33:$B$776,E$119)+'СЕТ СН'!$I$11+СВЦЭМ!$D$10+'СЕТ СН'!$I$6-'СЕТ СН'!$I$23</f>
        <v>1361.5270218800001</v>
      </c>
      <c r="F141" s="36">
        <f>SUMIFS(СВЦЭМ!$D$33:$D$776,СВЦЭМ!$A$33:$A$776,$A141,СВЦЭМ!$B$33:$B$776,F$119)+'СЕТ СН'!$I$11+СВЦЭМ!$D$10+'СЕТ СН'!$I$6-'СЕТ СН'!$I$23</f>
        <v>1346.1351854500001</v>
      </c>
      <c r="G141" s="36">
        <f>SUMIFS(СВЦЭМ!$D$33:$D$776,СВЦЭМ!$A$33:$A$776,$A141,СВЦЭМ!$B$33:$B$776,G$119)+'СЕТ СН'!$I$11+СВЦЭМ!$D$10+'СЕТ СН'!$I$6-'СЕТ СН'!$I$23</f>
        <v>1321.60061933</v>
      </c>
      <c r="H141" s="36">
        <f>SUMIFS(СВЦЭМ!$D$33:$D$776,СВЦЭМ!$A$33:$A$776,$A141,СВЦЭМ!$B$33:$B$776,H$119)+'СЕТ СН'!$I$11+СВЦЭМ!$D$10+'СЕТ СН'!$I$6-'СЕТ СН'!$I$23</f>
        <v>1282.1191868300002</v>
      </c>
      <c r="I141" s="36">
        <f>SUMIFS(СВЦЭМ!$D$33:$D$776,СВЦЭМ!$A$33:$A$776,$A141,СВЦЭМ!$B$33:$B$776,I$119)+'СЕТ СН'!$I$11+СВЦЭМ!$D$10+'СЕТ СН'!$I$6-'СЕТ СН'!$I$23</f>
        <v>1252.8793529300001</v>
      </c>
      <c r="J141" s="36">
        <f>SUMIFS(СВЦЭМ!$D$33:$D$776,СВЦЭМ!$A$33:$A$776,$A141,СВЦЭМ!$B$33:$B$776,J$119)+'СЕТ СН'!$I$11+СВЦЭМ!$D$10+'СЕТ СН'!$I$6-'СЕТ СН'!$I$23</f>
        <v>1222.88457038</v>
      </c>
      <c r="K141" s="36">
        <f>SUMIFS(СВЦЭМ!$D$33:$D$776,СВЦЭМ!$A$33:$A$776,$A141,СВЦЭМ!$B$33:$B$776,K$119)+'СЕТ СН'!$I$11+СВЦЭМ!$D$10+'СЕТ СН'!$I$6-'СЕТ СН'!$I$23</f>
        <v>1212.5636781799999</v>
      </c>
      <c r="L141" s="36">
        <f>SUMIFS(СВЦЭМ!$D$33:$D$776,СВЦЭМ!$A$33:$A$776,$A141,СВЦЭМ!$B$33:$B$776,L$119)+'СЕТ СН'!$I$11+СВЦЭМ!$D$10+'СЕТ СН'!$I$6-'СЕТ СН'!$I$23</f>
        <v>1211.99340846</v>
      </c>
      <c r="M141" s="36">
        <f>SUMIFS(СВЦЭМ!$D$33:$D$776,СВЦЭМ!$A$33:$A$776,$A141,СВЦЭМ!$B$33:$B$776,M$119)+'СЕТ СН'!$I$11+СВЦЭМ!$D$10+'СЕТ СН'!$I$6-'СЕТ СН'!$I$23</f>
        <v>1186.4626736800001</v>
      </c>
      <c r="N141" s="36">
        <f>SUMIFS(СВЦЭМ!$D$33:$D$776,СВЦЭМ!$A$33:$A$776,$A141,СВЦЭМ!$B$33:$B$776,N$119)+'СЕТ СН'!$I$11+СВЦЭМ!$D$10+'СЕТ СН'!$I$6-'СЕТ СН'!$I$23</f>
        <v>1136.3176742400001</v>
      </c>
      <c r="O141" s="36">
        <f>SUMIFS(СВЦЭМ!$D$33:$D$776,СВЦЭМ!$A$33:$A$776,$A141,СВЦЭМ!$B$33:$B$776,O$119)+'СЕТ СН'!$I$11+СВЦЭМ!$D$10+'СЕТ СН'!$I$6-'СЕТ СН'!$I$23</f>
        <v>1126.18063671</v>
      </c>
      <c r="P141" s="36">
        <f>SUMIFS(СВЦЭМ!$D$33:$D$776,СВЦЭМ!$A$33:$A$776,$A141,СВЦЭМ!$B$33:$B$776,P$119)+'СЕТ СН'!$I$11+СВЦЭМ!$D$10+'СЕТ СН'!$I$6-'СЕТ СН'!$I$23</f>
        <v>1121.8424029400001</v>
      </c>
      <c r="Q141" s="36">
        <f>SUMIFS(СВЦЭМ!$D$33:$D$776,СВЦЭМ!$A$33:$A$776,$A141,СВЦЭМ!$B$33:$B$776,Q$119)+'СЕТ СН'!$I$11+СВЦЭМ!$D$10+'СЕТ СН'!$I$6-'СЕТ СН'!$I$23</f>
        <v>1124.00512744</v>
      </c>
      <c r="R141" s="36">
        <f>SUMIFS(СВЦЭМ!$D$33:$D$776,СВЦЭМ!$A$33:$A$776,$A141,СВЦЭМ!$B$33:$B$776,R$119)+'СЕТ СН'!$I$11+СВЦЭМ!$D$10+'СЕТ СН'!$I$6-'СЕТ СН'!$I$23</f>
        <v>1122.0799510800002</v>
      </c>
      <c r="S141" s="36">
        <f>SUMIFS(СВЦЭМ!$D$33:$D$776,СВЦЭМ!$A$33:$A$776,$A141,СВЦЭМ!$B$33:$B$776,S$119)+'СЕТ СН'!$I$11+СВЦЭМ!$D$10+'СЕТ СН'!$I$6-'СЕТ СН'!$I$23</f>
        <v>1128.6238732800002</v>
      </c>
      <c r="T141" s="36">
        <f>SUMIFS(СВЦЭМ!$D$33:$D$776,СВЦЭМ!$A$33:$A$776,$A141,СВЦЭМ!$B$33:$B$776,T$119)+'СЕТ СН'!$I$11+СВЦЭМ!$D$10+'СЕТ СН'!$I$6-'СЕТ СН'!$I$23</f>
        <v>1138.71582893</v>
      </c>
      <c r="U141" s="36">
        <f>SUMIFS(СВЦЭМ!$D$33:$D$776,СВЦЭМ!$A$33:$A$776,$A141,СВЦЭМ!$B$33:$B$776,U$119)+'СЕТ СН'!$I$11+СВЦЭМ!$D$10+'СЕТ СН'!$I$6-'СЕТ СН'!$I$23</f>
        <v>1162.6444023500001</v>
      </c>
      <c r="V141" s="36">
        <f>SUMIFS(СВЦЭМ!$D$33:$D$776,СВЦЭМ!$A$33:$A$776,$A141,СВЦЭМ!$B$33:$B$776,V$119)+'СЕТ СН'!$I$11+СВЦЭМ!$D$10+'СЕТ СН'!$I$6-'СЕТ СН'!$I$23</f>
        <v>1162.9911928700001</v>
      </c>
      <c r="W141" s="36">
        <f>SUMIFS(СВЦЭМ!$D$33:$D$776,СВЦЭМ!$A$33:$A$776,$A141,СВЦЭМ!$B$33:$B$776,W$119)+'СЕТ СН'!$I$11+СВЦЭМ!$D$10+'СЕТ СН'!$I$6-'СЕТ СН'!$I$23</f>
        <v>1150.7660707099999</v>
      </c>
      <c r="X141" s="36">
        <f>SUMIFS(СВЦЭМ!$D$33:$D$776,СВЦЭМ!$A$33:$A$776,$A141,СВЦЭМ!$B$33:$B$776,X$119)+'СЕТ СН'!$I$11+СВЦЭМ!$D$10+'СЕТ СН'!$I$6-'СЕТ СН'!$I$23</f>
        <v>1148.0571217900001</v>
      </c>
      <c r="Y141" s="36">
        <f>SUMIFS(СВЦЭМ!$D$33:$D$776,СВЦЭМ!$A$33:$A$776,$A141,СВЦЭМ!$B$33:$B$776,Y$119)+'СЕТ СН'!$I$11+СВЦЭМ!$D$10+'СЕТ СН'!$I$6-'СЕТ СН'!$I$23</f>
        <v>1222.4610180499999</v>
      </c>
    </row>
    <row r="142" spans="1:25" ht="15.75" x14ac:dyDescent="0.2">
      <c r="A142" s="35">
        <f t="shared" si="3"/>
        <v>44097</v>
      </c>
      <c r="B142" s="36">
        <f>SUMIFS(СВЦЭМ!$D$33:$D$776,СВЦЭМ!$A$33:$A$776,$A142,СВЦЭМ!$B$33:$B$776,B$119)+'СЕТ СН'!$I$11+СВЦЭМ!$D$10+'СЕТ СН'!$I$6-'СЕТ СН'!$I$23</f>
        <v>1272.96838398</v>
      </c>
      <c r="C142" s="36">
        <f>SUMIFS(СВЦЭМ!$D$33:$D$776,СВЦЭМ!$A$33:$A$776,$A142,СВЦЭМ!$B$33:$B$776,C$119)+'СЕТ СН'!$I$11+СВЦЭМ!$D$10+'СЕТ СН'!$I$6-'СЕТ СН'!$I$23</f>
        <v>1309.5827358500001</v>
      </c>
      <c r="D142" s="36">
        <f>SUMIFS(СВЦЭМ!$D$33:$D$776,СВЦЭМ!$A$33:$A$776,$A142,СВЦЭМ!$B$33:$B$776,D$119)+'СЕТ СН'!$I$11+СВЦЭМ!$D$10+'СЕТ СН'!$I$6-'СЕТ СН'!$I$23</f>
        <v>1324.5022137999999</v>
      </c>
      <c r="E142" s="36">
        <f>SUMIFS(СВЦЭМ!$D$33:$D$776,СВЦЭМ!$A$33:$A$776,$A142,СВЦЭМ!$B$33:$B$776,E$119)+'СЕТ СН'!$I$11+СВЦЭМ!$D$10+'СЕТ СН'!$I$6-'СЕТ СН'!$I$23</f>
        <v>1342.89907614</v>
      </c>
      <c r="F142" s="36">
        <f>SUMIFS(СВЦЭМ!$D$33:$D$776,СВЦЭМ!$A$33:$A$776,$A142,СВЦЭМ!$B$33:$B$776,F$119)+'СЕТ СН'!$I$11+СВЦЭМ!$D$10+'СЕТ СН'!$I$6-'СЕТ СН'!$I$23</f>
        <v>1352.0275331</v>
      </c>
      <c r="G142" s="36">
        <f>SUMIFS(СВЦЭМ!$D$33:$D$776,СВЦЭМ!$A$33:$A$776,$A142,СВЦЭМ!$B$33:$B$776,G$119)+'СЕТ СН'!$I$11+СВЦЭМ!$D$10+'СЕТ СН'!$I$6-'СЕТ СН'!$I$23</f>
        <v>1332.2081231500001</v>
      </c>
      <c r="H142" s="36">
        <f>SUMIFS(СВЦЭМ!$D$33:$D$776,СВЦЭМ!$A$33:$A$776,$A142,СВЦЭМ!$B$33:$B$776,H$119)+'СЕТ СН'!$I$11+СВЦЭМ!$D$10+'СЕТ СН'!$I$6-'СЕТ СН'!$I$23</f>
        <v>1279.5055863500002</v>
      </c>
      <c r="I142" s="36">
        <f>SUMIFS(СВЦЭМ!$D$33:$D$776,СВЦЭМ!$A$33:$A$776,$A142,СВЦЭМ!$B$33:$B$776,I$119)+'СЕТ СН'!$I$11+СВЦЭМ!$D$10+'СЕТ СН'!$I$6-'СЕТ СН'!$I$23</f>
        <v>1222.280422</v>
      </c>
      <c r="J142" s="36">
        <f>SUMIFS(СВЦЭМ!$D$33:$D$776,СВЦЭМ!$A$33:$A$776,$A142,СВЦЭМ!$B$33:$B$776,J$119)+'СЕТ СН'!$I$11+СВЦЭМ!$D$10+'СЕТ СН'!$I$6-'СЕТ СН'!$I$23</f>
        <v>1193.8159684000002</v>
      </c>
      <c r="K142" s="36">
        <f>SUMIFS(СВЦЭМ!$D$33:$D$776,СВЦЭМ!$A$33:$A$776,$A142,СВЦЭМ!$B$33:$B$776,K$119)+'СЕТ СН'!$I$11+СВЦЭМ!$D$10+'СЕТ СН'!$I$6-'СЕТ СН'!$I$23</f>
        <v>1189.4918353200001</v>
      </c>
      <c r="L142" s="36">
        <f>SUMIFS(СВЦЭМ!$D$33:$D$776,СВЦЭМ!$A$33:$A$776,$A142,СВЦЭМ!$B$33:$B$776,L$119)+'СЕТ СН'!$I$11+СВЦЭМ!$D$10+'СЕТ СН'!$I$6-'СЕТ СН'!$I$23</f>
        <v>1182.8182893799999</v>
      </c>
      <c r="M142" s="36">
        <f>SUMIFS(СВЦЭМ!$D$33:$D$776,СВЦЭМ!$A$33:$A$776,$A142,СВЦЭМ!$B$33:$B$776,M$119)+'СЕТ СН'!$I$11+СВЦЭМ!$D$10+'СЕТ СН'!$I$6-'СЕТ СН'!$I$23</f>
        <v>1142.0121608300001</v>
      </c>
      <c r="N142" s="36">
        <f>SUMIFS(СВЦЭМ!$D$33:$D$776,СВЦЭМ!$A$33:$A$776,$A142,СВЦЭМ!$B$33:$B$776,N$119)+'СЕТ СН'!$I$11+СВЦЭМ!$D$10+'СЕТ СН'!$I$6-'СЕТ СН'!$I$23</f>
        <v>1136.9679721699999</v>
      </c>
      <c r="O142" s="36">
        <f>SUMIFS(СВЦЭМ!$D$33:$D$776,СВЦЭМ!$A$33:$A$776,$A142,СВЦЭМ!$B$33:$B$776,O$119)+'СЕТ СН'!$I$11+СВЦЭМ!$D$10+'СЕТ СН'!$I$6-'СЕТ СН'!$I$23</f>
        <v>1135.5284784700002</v>
      </c>
      <c r="P142" s="36">
        <f>SUMIFS(СВЦЭМ!$D$33:$D$776,СВЦЭМ!$A$33:$A$776,$A142,СВЦЭМ!$B$33:$B$776,P$119)+'СЕТ СН'!$I$11+СВЦЭМ!$D$10+'СЕТ СН'!$I$6-'СЕТ СН'!$I$23</f>
        <v>1130.7885362699999</v>
      </c>
      <c r="Q142" s="36">
        <f>SUMIFS(СВЦЭМ!$D$33:$D$776,СВЦЭМ!$A$33:$A$776,$A142,СВЦЭМ!$B$33:$B$776,Q$119)+'СЕТ СН'!$I$11+СВЦЭМ!$D$10+'СЕТ СН'!$I$6-'СЕТ СН'!$I$23</f>
        <v>1130.8933793900001</v>
      </c>
      <c r="R142" s="36">
        <f>SUMIFS(СВЦЭМ!$D$33:$D$776,СВЦЭМ!$A$33:$A$776,$A142,СВЦЭМ!$B$33:$B$776,R$119)+'СЕТ СН'!$I$11+СВЦЭМ!$D$10+'СЕТ СН'!$I$6-'СЕТ СН'!$I$23</f>
        <v>1126.52942624</v>
      </c>
      <c r="S142" s="36">
        <f>SUMIFS(СВЦЭМ!$D$33:$D$776,СВЦЭМ!$A$33:$A$776,$A142,СВЦЭМ!$B$33:$B$776,S$119)+'СЕТ СН'!$I$11+СВЦЭМ!$D$10+'СЕТ СН'!$I$6-'СЕТ СН'!$I$23</f>
        <v>1133.1509455700002</v>
      </c>
      <c r="T142" s="36">
        <f>SUMIFS(СВЦЭМ!$D$33:$D$776,СВЦЭМ!$A$33:$A$776,$A142,СВЦЭМ!$B$33:$B$776,T$119)+'СЕТ СН'!$I$11+СВЦЭМ!$D$10+'СЕТ СН'!$I$6-'СЕТ СН'!$I$23</f>
        <v>1135.8876814400001</v>
      </c>
      <c r="U142" s="36">
        <f>SUMIFS(СВЦЭМ!$D$33:$D$776,СВЦЭМ!$A$33:$A$776,$A142,СВЦЭМ!$B$33:$B$776,U$119)+'СЕТ СН'!$I$11+СВЦЭМ!$D$10+'СЕТ СН'!$I$6-'СЕТ СН'!$I$23</f>
        <v>1153.67904509</v>
      </c>
      <c r="V142" s="36">
        <f>SUMIFS(СВЦЭМ!$D$33:$D$776,СВЦЭМ!$A$33:$A$776,$A142,СВЦЭМ!$B$33:$B$776,V$119)+'СЕТ СН'!$I$11+СВЦЭМ!$D$10+'СЕТ СН'!$I$6-'СЕТ СН'!$I$23</f>
        <v>1147.1982140700002</v>
      </c>
      <c r="W142" s="36">
        <f>SUMIFS(СВЦЭМ!$D$33:$D$776,СВЦЭМ!$A$33:$A$776,$A142,СВЦЭМ!$B$33:$B$776,W$119)+'СЕТ СН'!$I$11+СВЦЭМ!$D$10+'СЕТ СН'!$I$6-'СЕТ СН'!$I$23</f>
        <v>1137.02158179</v>
      </c>
      <c r="X142" s="36">
        <f>SUMIFS(СВЦЭМ!$D$33:$D$776,СВЦЭМ!$A$33:$A$776,$A142,СВЦЭМ!$B$33:$B$776,X$119)+'СЕТ СН'!$I$11+СВЦЭМ!$D$10+'СЕТ СН'!$I$6-'СЕТ СН'!$I$23</f>
        <v>1124.9301209099999</v>
      </c>
      <c r="Y142" s="36">
        <f>SUMIFS(СВЦЭМ!$D$33:$D$776,СВЦЭМ!$A$33:$A$776,$A142,СВЦЭМ!$B$33:$B$776,Y$119)+'СЕТ СН'!$I$11+СВЦЭМ!$D$10+'СЕТ СН'!$I$6-'СЕТ СН'!$I$23</f>
        <v>1182.1227685600002</v>
      </c>
    </row>
    <row r="143" spans="1:25" ht="15.75" x14ac:dyDescent="0.2">
      <c r="A143" s="35">
        <f t="shared" si="3"/>
        <v>44098</v>
      </c>
      <c r="B143" s="36">
        <f>SUMIFS(СВЦЭМ!$D$33:$D$776,СВЦЭМ!$A$33:$A$776,$A143,СВЦЭМ!$B$33:$B$776,B$119)+'СЕТ СН'!$I$11+СВЦЭМ!$D$10+'СЕТ СН'!$I$6-'СЕТ СН'!$I$23</f>
        <v>1297.8778790000001</v>
      </c>
      <c r="C143" s="36">
        <f>SUMIFS(СВЦЭМ!$D$33:$D$776,СВЦЭМ!$A$33:$A$776,$A143,СВЦЭМ!$B$33:$B$776,C$119)+'СЕТ СН'!$I$11+СВЦЭМ!$D$10+'СЕТ СН'!$I$6-'СЕТ СН'!$I$23</f>
        <v>1315.66652451</v>
      </c>
      <c r="D143" s="36">
        <f>SUMIFS(СВЦЭМ!$D$33:$D$776,СВЦЭМ!$A$33:$A$776,$A143,СВЦЭМ!$B$33:$B$776,D$119)+'СЕТ СН'!$I$11+СВЦЭМ!$D$10+'СЕТ СН'!$I$6-'СЕТ СН'!$I$23</f>
        <v>1332.67223721</v>
      </c>
      <c r="E143" s="36">
        <f>SUMIFS(СВЦЭМ!$D$33:$D$776,СВЦЭМ!$A$33:$A$776,$A143,СВЦЭМ!$B$33:$B$776,E$119)+'СЕТ СН'!$I$11+СВЦЭМ!$D$10+'СЕТ СН'!$I$6-'СЕТ СН'!$I$23</f>
        <v>1338.5222667200001</v>
      </c>
      <c r="F143" s="36">
        <f>SUMIFS(СВЦЭМ!$D$33:$D$776,СВЦЭМ!$A$33:$A$776,$A143,СВЦЭМ!$B$33:$B$776,F$119)+'СЕТ СН'!$I$11+СВЦЭМ!$D$10+'СЕТ СН'!$I$6-'СЕТ СН'!$I$23</f>
        <v>1329.3801833500002</v>
      </c>
      <c r="G143" s="36">
        <f>SUMIFS(СВЦЭМ!$D$33:$D$776,СВЦЭМ!$A$33:$A$776,$A143,СВЦЭМ!$B$33:$B$776,G$119)+'СЕТ СН'!$I$11+СВЦЭМ!$D$10+'СЕТ СН'!$I$6-'СЕТ СН'!$I$23</f>
        <v>1326.9857619500001</v>
      </c>
      <c r="H143" s="36">
        <f>SUMIFS(СВЦЭМ!$D$33:$D$776,СВЦЭМ!$A$33:$A$776,$A143,СВЦЭМ!$B$33:$B$776,H$119)+'СЕТ СН'!$I$11+СВЦЭМ!$D$10+'СЕТ СН'!$I$6-'СЕТ СН'!$I$23</f>
        <v>1329.33412333</v>
      </c>
      <c r="I143" s="36">
        <f>SUMIFS(СВЦЭМ!$D$33:$D$776,СВЦЭМ!$A$33:$A$776,$A143,СВЦЭМ!$B$33:$B$776,I$119)+'СЕТ СН'!$I$11+СВЦЭМ!$D$10+'СЕТ СН'!$I$6-'СЕТ СН'!$I$23</f>
        <v>1241.1362578000001</v>
      </c>
      <c r="J143" s="36">
        <f>SUMIFS(СВЦЭМ!$D$33:$D$776,СВЦЭМ!$A$33:$A$776,$A143,СВЦЭМ!$B$33:$B$776,J$119)+'СЕТ СН'!$I$11+СВЦЭМ!$D$10+'СЕТ СН'!$I$6-'СЕТ СН'!$I$23</f>
        <v>1208.93920802</v>
      </c>
      <c r="K143" s="36">
        <f>SUMIFS(СВЦЭМ!$D$33:$D$776,СВЦЭМ!$A$33:$A$776,$A143,СВЦЭМ!$B$33:$B$776,K$119)+'СЕТ СН'!$I$11+СВЦЭМ!$D$10+'СЕТ СН'!$I$6-'СЕТ СН'!$I$23</f>
        <v>1212.9417516799999</v>
      </c>
      <c r="L143" s="36">
        <f>SUMIFS(СВЦЭМ!$D$33:$D$776,СВЦЭМ!$A$33:$A$776,$A143,СВЦЭМ!$B$33:$B$776,L$119)+'СЕТ СН'!$I$11+СВЦЭМ!$D$10+'СЕТ СН'!$I$6-'СЕТ СН'!$I$23</f>
        <v>1223.66360592</v>
      </c>
      <c r="M143" s="36">
        <f>SUMIFS(СВЦЭМ!$D$33:$D$776,СВЦЭМ!$A$33:$A$776,$A143,СВЦЭМ!$B$33:$B$776,M$119)+'СЕТ СН'!$I$11+СВЦЭМ!$D$10+'СЕТ СН'!$I$6-'СЕТ СН'!$I$23</f>
        <v>1186.4247922100001</v>
      </c>
      <c r="N143" s="36">
        <f>SUMIFS(СВЦЭМ!$D$33:$D$776,СВЦЭМ!$A$33:$A$776,$A143,СВЦЭМ!$B$33:$B$776,N$119)+'СЕТ СН'!$I$11+СВЦЭМ!$D$10+'СЕТ СН'!$I$6-'СЕТ СН'!$I$23</f>
        <v>1139.4030070000001</v>
      </c>
      <c r="O143" s="36">
        <f>SUMIFS(СВЦЭМ!$D$33:$D$776,СВЦЭМ!$A$33:$A$776,$A143,СВЦЭМ!$B$33:$B$776,O$119)+'СЕТ СН'!$I$11+СВЦЭМ!$D$10+'СЕТ СН'!$I$6-'СЕТ СН'!$I$23</f>
        <v>1137.2884065000001</v>
      </c>
      <c r="P143" s="36">
        <f>SUMIFS(СВЦЭМ!$D$33:$D$776,СВЦЭМ!$A$33:$A$776,$A143,СВЦЭМ!$B$33:$B$776,P$119)+'СЕТ СН'!$I$11+СВЦЭМ!$D$10+'СЕТ СН'!$I$6-'СЕТ СН'!$I$23</f>
        <v>1135.0107463300001</v>
      </c>
      <c r="Q143" s="36">
        <f>SUMIFS(СВЦЭМ!$D$33:$D$776,СВЦЭМ!$A$33:$A$776,$A143,СВЦЭМ!$B$33:$B$776,Q$119)+'СЕТ СН'!$I$11+СВЦЭМ!$D$10+'СЕТ СН'!$I$6-'СЕТ СН'!$I$23</f>
        <v>1130.1150581100001</v>
      </c>
      <c r="R143" s="36">
        <f>SUMIFS(СВЦЭМ!$D$33:$D$776,СВЦЭМ!$A$33:$A$776,$A143,СВЦЭМ!$B$33:$B$776,R$119)+'СЕТ СН'!$I$11+СВЦЭМ!$D$10+'СЕТ СН'!$I$6-'СЕТ СН'!$I$23</f>
        <v>1125.8607021100001</v>
      </c>
      <c r="S143" s="36">
        <f>SUMIFS(СВЦЭМ!$D$33:$D$776,СВЦЭМ!$A$33:$A$776,$A143,СВЦЭМ!$B$33:$B$776,S$119)+'СЕТ СН'!$I$11+СВЦЭМ!$D$10+'СЕТ СН'!$I$6-'СЕТ СН'!$I$23</f>
        <v>1130.8792322600002</v>
      </c>
      <c r="T143" s="36">
        <f>SUMIFS(СВЦЭМ!$D$33:$D$776,СВЦЭМ!$A$33:$A$776,$A143,СВЦЭМ!$B$33:$B$776,T$119)+'СЕТ СН'!$I$11+СВЦЭМ!$D$10+'СЕТ СН'!$I$6-'СЕТ СН'!$I$23</f>
        <v>1136.5419232200002</v>
      </c>
      <c r="U143" s="36">
        <f>SUMIFS(СВЦЭМ!$D$33:$D$776,СВЦЭМ!$A$33:$A$776,$A143,СВЦЭМ!$B$33:$B$776,U$119)+'СЕТ СН'!$I$11+СВЦЭМ!$D$10+'СЕТ СН'!$I$6-'СЕТ СН'!$I$23</f>
        <v>1168.6288273499999</v>
      </c>
      <c r="V143" s="36">
        <f>SUMIFS(СВЦЭМ!$D$33:$D$776,СВЦЭМ!$A$33:$A$776,$A143,СВЦЭМ!$B$33:$B$776,V$119)+'СЕТ СН'!$I$11+СВЦЭМ!$D$10+'СЕТ СН'!$I$6-'СЕТ СН'!$I$23</f>
        <v>1165.1416673700001</v>
      </c>
      <c r="W143" s="36">
        <f>SUMIFS(СВЦЭМ!$D$33:$D$776,СВЦЭМ!$A$33:$A$776,$A143,СВЦЭМ!$B$33:$B$776,W$119)+'СЕТ СН'!$I$11+СВЦЭМ!$D$10+'СЕТ СН'!$I$6-'СЕТ СН'!$I$23</f>
        <v>1213.4112299400001</v>
      </c>
      <c r="X143" s="36">
        <f>SUMIFS(СВЦЭМ!$D$33:$D$776,СВЦЭМ!$A$33:$A$776,$A143,СВЦЭМ!$B$33:$B$776,X$119)+'СЕТ СН'!$I$11+СВЦЭМ!$D$10+'СЕТ СН'!$I$6-'СЕТ СН'!$I$23</f>
        <v>1228.9983702200002</v>
      </c>
      <c r="Y143" s="36">
        <f>SUMIFS(СВЦЭМ!$D$33:$D$776,СВЦЭМ!$A$33:$A$776,$A143,СВЦЭМ!$B$33:$B$776,Y$119)+'СЕТ СН'!$I$11+СВЦЭМ!$D$10+'СЕТ СН'!$I$6-'СЕТ СН'!$I$23</f>
        <v>1273.88533325</v>
      </c>
    </row>
    <row r="144" spans="1:25" ht="15.75" x14ac:dyDescent="0.2">
      <c r="A144" s="35">
        <f t="shared" si="3"/>
        <v>44099</v>
      </c>
      <c r="B144" s="36">
        <f>SUMIFS(СВЦЭМ!$D$33:$D$776,СВЦЭМ!$A$33:$A$776,$A144,СВЦЭМ!$B$33:$B$776,B$119)+'СЕТ СН'!$I$11+СВЦЭМ!$D$10+'СЕТ СН'!$I$6-'СЕТ СН'!$I$23</f>
        <v>1267.7459175600002</v>
      </c>
      <c r="C144" s="36">
        <f>SUMIFS(СВЦЭМ!$D$33:$D$776,СВЦЭМ!$A$33:$A$776,$A144,СВЦЭМ!$B$33:$B$776,C$119)+'СЕТ СН'!$I$11+СВЦЭМ!$D$10+'СЕТ СН'!$I$6-'СЕТ СН'!$I$23</f>
        <v>1282.41351181</v>
      </c>
      <c r="D144" s="36">
        <f>SUMIFS(СВЦЭМ!$D$33:$D$776,СВЦЭМ!$A$33:$A$776,$A144,СВЦЭМ!$B$33:$B$776,D$119)+'СЕТ СН'!$I$11+СВЦЭМ!$D$10+'СЕТ СН'!$I$6-'СЕТ СН'!$I$23</f>
        <v>1296.2985339300001</v>
      </c>
      <c r="E144" s="36">
        <f>SUMIFS(СВЦЭМ!$D$33:$D$776,СВЦЭМ!$A$33:$A$776,$A144,СВЦЭМ!$B$33:$B$776,E$119)+'СЕТ СН'!$I$11+СВЦЭМ!$D$10+'СЕТ СН'!$I$6-'СЕТ СН'!$I$23</f>
        <v>1299.05468552</v>
      </c>
      <c r="F144" s="36">
        <f>SUMIFS(СВЦЭМ!$D$33:$D$776,СВЦЭМ!$A$33:$A$776,$A144,СВЦЭМ!$B$33:$B$776,F$119)+'СЕТ СН'!$I$11+СВЦЭМ!$D$10+'СЕТ СН'!$I$6-'СЕТ СН'!$I$23</f>
        <v>1293.2237433099999</v>
      </c>
      <c r="G144" s="36">
        <f>SUMIFS(СВЦЭМ!$D$33:$D$776,СВЦЭМ!$A$33:$A$776,$A144,СВЦЭМ!$B$33:$B$776,G$119)+'СЕТ СН'!$I$11+СВЦЭМ!$D$10+'СЕТ СН'!$I$6-'СЕТ СН'!$I$23</f>
        <v>1277.6962237900002</v>
      </c>
      <c r="H144" s="36">
        <f>SUMIFS(СВЦЭМ!$D$33:$D$776,СВЦЭМ!$A$33:$A$776,$A144,СВЦЭМ!$B$33:$B$776,H$119)+'СЕТ СН'!$I$11+СВЦЭМ!$D$10+'СЕТ СН'!$I$6-'СЕТ СН'!$I$23</f>
        <v>1241.67545363</v>
      </c>
      <c r="I144" s="36">
        <f>SUMIFS(СВЦЭМ!$D$33:$D$776,СВЦЭМ!$A$33:$A$776,$A144,СВЦЭМ!$B$33:$B$776,I$119)+'СЕТ СН'!$I$11+СВЦЭМ!$D$10+'СЕТ СН'!$I$6-'СЕТ СН'!$I$23</f>
        <v>1215.6852965500002</v>
      </c>
      <c r="J144" s="36">
        <f>SUMIFS(СВЦЭМ!$D$33:$D$776,СВЦЭМ!$A$33:$A$776,$A144,СВЦЭМ!$B$33:$B$776,J$119)+'СЕТ СН'!$I$11+СВЦЭМ!$D$10+'СЕТ СН'!$I$6-'СЕТ СН'!$I$23</f>
        <v>1205.97118576</v>
      </c>
      <c r="K144" s="36">
        <f>SUMIFS(СВЦЭМ!$D$33:$D$776,СВЦЭМ!$A$33:$A$776,$A144,СВЦЭМ!$B$33:$B$776,K$119)+'СЕТ СН'!$I$11+СВЦЭМ!$D$10+'СЕТ СН'!$I$6-'СЕТ СН'!$I$23</f>
        <v>1202.8469217100001</v>
      </c>
      <c r="L144" s="36">
        <f>SUMIFS(СВЦЭМ!$D$33:$D$776,СВЦЭМ!$A$33:$A$776,$A144,СВЦЭМ!$B$33:$B$776,L$119)+'СЕТ СН'!$I$11+СВЦЭМ!$D$10+'СЕТ СН'!$I$6-'СЕТ СН'!$I$23</f>
        <v>1213.33888557</v>
      </c>
      <c r="M144" s="36">
        <f>SUMIFS(СВЦЭМ!$D$33:$D$776,СВЦЭМ!$A$33:$A$776,$A144,СВЦЭМ!$B$33:$B$776,M$119)+'СЕТ СН'!$I$11+СВЦЭМ!$D$10+'СЕТ СН'!$I$6-'СЕТ СН'!$I$23</f>
        <v>1172.4985831700001</v>
      </c>
      <c r="N144" s="36">
        <f>SUMIFS(СВЦЭМ!$D$33:$D$776,СВЦЭМ!$A$33:$A$776,$A144,СВЦЭМ!$B$33:$B$776,N$119)+'СЕТ СН'!$I$11+СВЦЭМ!$D$10+'СЕТ СН'!$I$6-'СЕТ СН'!$I$23</f>
        <v>1132.2082808499999</v>
      </c>
      <c r="O144" s="36">
        <f>SUMIFS(СВЦЭМ!$D$33:$D$776,СВЦЭМ!$A$33:$A$776,$A144,СВЦЭМ!$B$33:$B$776,O$119)+'СЕТ СН'!$I$11+СВЦЭМ!$D$10+'СЕТ СН'!$I$6-'СЕТ СН'!$I$23</f>
        <v>1110.6063149300001</v>
      </c>
      <c r="P144" s="36">
        <f>SUMIFS(СВЦЭМ!$D$33:$D$776,СВЦЭМ!$A$33:$A$776,$A144,СВЦЭМ!$B$33:$B$776,P$119)+'СЕТ СН'!$I$11+СВЦЭМ!$D$10+'СЕТ СН'!$I$6-'СЕТ СН'!$I$23</f>
        <v>1106.2416806400001</v>
      </c>
      <c r="Q144" s="36">
        <f>SUMIFS(СВЦЭМ!$D$33:$D$776,СВЦЭМ!$A$33:$A$776,$A144,СВЦЭМ!$B$33:$B$776,Q$119)+'СЕТ СН'!$I$11+СВЦЭМ!$D$10+'СЕТ СН'!$I$6-'СЕТ СН'!$I$23</f>
        <v>1103.3421424799999</v>
      </c>
      <c r="R144" s="36">
        <f>SUMIFS(СВЦЭМ!$D$33:$D$776,СВЦЭМ!$A$33:$A$776,$A144,СВЦЭМ!$B$33:$B$776,R$119)+'СЕТ СН'!$I$11+СВЦЭМ!$D$10+'СЕТ СН'!$I$6-'СЕТ СН'!$I$23</f>
        <v>1104.4259940700001</v>
      </c>
      <c r="S144" s="36">
        <f>SUMIFS(СВЦЭМ!$D$33:$D$776,СВЦЭМ!$A$33:$A$776,$A144,СВЦЭМ!$B$33:$B$776,S$119)+'СЕТ СН'!$I$11+СВЦЭМ!$D$10+'СЕТ СН'!$I$6-'СЕТ СН'!$I$23</f>
        <v>1107.4653279200002</v>
      </c>
      <c r="T144" s="36">
        <f>SUMIFS(СВЦЭМ!$D$33:$D$776,СВЦЭМ!$A$33:$A$776,$A144,СВЦЭМ!$B$33:$B$776,T$119)+'СЕТ СН'!$I$11+СВЦЭМ!$D$10+'СЕТ СН'!$I$6-'СЕТ СН'!$I$23</f>
        <v>1097.36007075</v>
      </c>
      <c r="U144" s="36">
        <f>SUMIFS(СВЦЭМ!$D$33:$D$776,СВЦЭМ!$A$33:$A$776,$A144,СВЦЭМ!$B$33:$B$776,U$119)+'СЕТ СН'!$I$11+СВЦЭМ!$D$10+'СЕТ СН'!$I$6-'СЕТ СН'!$I$23</f>
        <v>1109.7954907100002</v>
      </c>
      <c r="V144" s="36">
        <f>SUMIFS(СВЦЭМ!$D$33:$D$776,СВЦЭМ!$A$33:$A$776,$A144,СВЦЭМ!$B$33:$B$776,V$119)+'СЕТ СН'!$I$11+СВЦЭМ!$D$10+'СЕТ СН'!$I$6-'СЕТ СН'!$I$23</f>
        <v>1122.9357951500001</v>
      </c>
      <c r="W144" s="36">
        <f>SUMIFS(СВЦЭМ!$D$33:$D$776,СВЦЭМ!$A$33:$A$776,$A144,СВЦЭМ!$B$33:$B$776,W$119)+'СЕТ СН'!$I$11+СВЦЭМ!$D$10+'СЕТ СН'!$I$6-'СЕТ СН'!$I$23</f>
        <v>1110.4908105200002</v>
      </c>
      <c r="X144" s="36">
        <f>SUMIFS(СВЦЭМ!$D$33:$D$776,СВЦЭМ!$A$33:$A$776,$A144,СВЦЭМ!$B$33:$B$776,X$119)+'СЕТ СН'!$I$11+СВЦЭМ!$D$10+'СЕТ СН'!$I$6-'СЕТ СН'!$I$23</f>
        <v>1139.83646595</v>
      </c>
      <c r="Y144" s="36">
        <f>SUMIFS(СВЦЭМ!$D$33:$D$776,СВЦЭМ!$A$33:$A$776,$A144,СВЦЭМ!$B$33:$B$776,Y$119)+'СЕТ СН'!$I$11+СВЦЭМ!$D$10+'СЕТ СН'!$I$6-'СЕТ СН'!$I$23</f>
        <v>1221.0944614</v>
      </c>
    </row>
    <row r="145" spans="1:27" ht="15.75" x14ac:dyDescent="0.2">
      <c r="A145" s="35">
        <f t="shared" si="3"/>
        <v>44100</v>
      </c>
      <c r="B145" s="36">
        <f>SUMIFS(СВЦЭМ!$D$33:$D$776,СВЦЭМ!$A$33:$A$776,$A145,СВЦЭМ!$B$33:$B$776,B$119)+'СЕТ СН'!$I$11+СВЦЭМ!$D$10+'СЕТ СН'!$I$6-'СЕТ СН'!$I$23</f>
        <v>1290.89922819</v>
      </c>
      <c r="C145" s="36">
        <f>SUMIFS(СВЦЭМ!$D$33:$D$776,СВЦЭМ!$A$33:$A$776,$A145,СВЦЭМ!$B$33:$B$776,C$119)+'СЕТ СН'!$I$11+СВЦЭМ!$D$10+'СЕТ СН'!$I$6-'СЕТ СН'!$I$23</f>
        <v>1321.00466082</v>
      </c>
      <c r="D145" s="36">
        <f>SUMIFS(СВЦЭМ!$D$33:$D$776,СВЦЭМ!$A$33:$A$776,$A145,СВЦЭМ!$B$33:$B$776,D$119)+'СЕТ СН'!$I$11+СВЦЭМ!$D$10+'СЕТ СН'!$I$6-'СЕТ СН'!$I$23</f>
        <v>1337.76224744</v>
      </c>
      <c r="E145" s="36">
        <f>SUMIFS(СВЦЭМ!$D$33:$D$776,СВЦЭМ!$A$33:$A$776,$A145,СВЦЭМ!$B$33:$B$776,E$119)+'СЕТ СН'!$I$11+СВЦЭМ!$D$10+'СЕТ СН'!$I$6-'СЕТ СН'!$I$23</f>
        <v>1347.5461987900001</v>
      </c>
      <c r="F145" s="36">
        <f>SUMIFS(СВЦЭМ!$D$33:$D$776,СВЦЭМ!$A$33:$A$776,$A145,СВЦЭМ!$B$33:$B$776,F$119)+'СЕТ СН'!$I$11+СВЦЭМ!$D$10+'СЕТ СН'!$I$6-'СЕТ СН'!$I$23</f>
        <v>1352.0175890400001</v>
      </c>
      <c r="G145" s="36">
        <f>SUMIFS(СВЦЭМ!$D$33:$D$776,СВЦЭМ!$A$33:$A$776,$A145,СВЦЭМ!$B$33:$B$776,G$119)+'СЕТ СН'!$I$11+СВЦЭМ!$D$10+'СЕТ СН'!$I$6-'СЕТ СН'!$I$23</f>
        <v>1341.5496835500001</v>
      </c>
      <c r="H145" s="36">
        <f>SUMIFS(СВЦЭМ!$D$33:$D$776,СВЦЭМ!$A$33:$A$776,$A145,СВЦЭМ!$B$33:$B$776,H$119)+'СЕТ СН'!$I$11+СВЦЭМ!$D$10+'СЕТ СН'!$I$6-'СЕТ СН'!$I$23</f>
        <v>1317.7799087200001</v>
      </c>
      <c r="I145" s="36">
        <f>SUMIFS(СВЦЭМ!$D$33:$D$776,СВЦЭМ!$A$33:$A$776,$A145,СВЦЭМ!$B$33:$B$776,I$119)+'СЕТ СН'!$I$11+СВЦЭМ!$D$10+'СЕТ СН'!$I$6-'СЕТ СН'!$I$23</f>
        <v>1280.2533743900001</v>
      </c>
      <c r="J145" s="36">
        <f>SUMIFS(СВЦЭМ!$D$33:$D$776,СВЦЭМ!$A$33:$A$776,$A145,СВЦЭМ!$B$33:$B$776,J$119)+'СЕТ СН'!$I$11+СВЦЭМ!$D$10+'СЕТ СН'!$I$6-'СЕТ СН'!$I$23</f>
        <v>1240.44142569</v>
      </c>
      <c r="K145" s="36">
        <f>SUMIFS(СВЦЭМ!$D$33:$D$776,СВЦЭМ!$A$33:$A$776,$A145,СВЦЭМ!$B$33:$B$776,K$119)+'СЕТ СН'!$I$11+СВЦЭМ!$D$10+'СЕТ СН'!$I$6-'СЕТ СН'!$I$23</f>
        <v>1218.15034423</v>
      </c>
      <c r="L145" s="36">
        <f>SUMIFS(СВЦЭМ!$D$33:$D$776,СВЦЭМ!$A$33:$A$776,$A145,СВЦЭМ!$B$33:$B$776,L$119)+'СЕТ СН'!$I$11+СВЦЭМ!$D$10+'СЕТ СН'!$I$6-'СЕТ СН'!$I$23</f>
        <v>1207.73836168</v>
      </c>
      <c r="M145" s="36">
        <f>SUMIFS(СВЦЭМ!$D$33:$D$776,СВЦЭМ!$A$33:$A$776,$A145,СВЦЭМ!$B$33:$B$776,M$119)+'СЕТ СН'!$I$11+СВЦЭМ!$D$10+'СЕТ СН'!$I$6-'СЕТ СН'!$I$23</f>
        <v>1166.2458996700002</v>
      </c>
      <c r="N145" s="36">
        <f>SUMIFS(СВЦЭМ!$D$33:$D$776,СВЦЭМ!$A$33:$A$776,$A145,СВЦЭМ!$B$33:$B$776,N$119)+'СЕТ СН'!$I$11+СВЦЭМ!$D$10+'СЕТ СН'!$I$6-'СЕТ СН'!$I$23</f>
        <v>1133.22942044</v>
      </c>
      <c r="O145" s="36">
        <f>SUMIFS(СВЦЭМ!$D$33:$D$776,СВЦЭМ!$A$33:$A$776,$A145,СВЦЭМ!$B$33:$B$776,O$119)+'СЕТ СН'!$I$11+СВЦЭМ!$D$10+'СЕТ СН'!$I$6-'СЕТ СН'!$I$23</f>
        <v>1116.74347997</v>
      </c>
      <c r="P145" s="36">
        <f>SUMIFS(СВЦЭМ!$D$33:$D$776,СВЦЭМ!$A$33:$A$776,$A145,СВЦЭМ!$B$33:$B$776,P$119)+'СЕТ СН'!$I$11+СВЦЭМ!$D$10+'СЕТ СН'!$I$6-'СЕТ СН'!$I$23</f>
        <v>1114.74920664</v>
      </c>
      <c r="Q145" s="36">
        <f>SUMIFS(СВЦЭМ!$D$33:$D$776,СВЦЭМ!$A$33:$A$776,$A145,СВЦЭМ!$B$33:$B$776,Q$119)+'СЕТ СН'!$I$11+СВЦЭМ!$D$10+'СЕТ СН'!$I$6-'СЕТ СН'!$I$23</f>
        <v>1114.45676157</v>
      </c>
      <c r="R145" s="36">
        <f>SUMIFS(СВЦЭМ!$D$33:$D$776,СВЦЭМ!$A$33:$A$776,$A145,СВЦЭМ!$B$33:$B$776,R$119)+'СЕТ СН'!$I$11+СВЦЭМ!$D$10+'СЕТ СН'!$I$6-'СЕТ СН'!$I$23</f>
        <v>1111.45836839</v>
      </c>
      <c r="S145" s="36">
        <f>SUMIFS(СВЦЭМ!$D$33:$D$776,СВЦЭМ!$A$33:$A$776,$A145,СВЦЭМ!$B$33:$B$776,S$119)+'СЕТ СН'!$I$11+СВЦЭМ!$D$10+'СЕТ СН'!$I$6-'СЕТ СН'!$I$23</f>
        <v>1111.3767928900002</v>
      </c>
      <c r="T145" s="36">
        <f>SUMIFS(СВЦЭМ!$D$33:$D$776,СВЦЭМ!$A$33:$A$776,$A145,СВЦЭМ!$B$33:$B$776,T$119)+'СЕТ СН'!$I$11+СВЦЭМ!$D$10+'СЕТ СН'!$I$6-'СЕТ СН'!$I$23</f>
        <v>1105.09126578</v>
      </c>
      <c r="U145" s="36">
        <f>SUMIFS(СВЦЭМ!$D$33:$D$776,СВЦЭМ!$A$33:$A$776,$A145,СВЦЭМ!$B$33:$B$776,U$119)+'СЕТ СН'!$I$11+СВЦЭМ!$D$10+'СЕТ СН'!$I$6-'СЕТ СН'!$I$23</f>
        <v>1121.77046922</v>
      </c>
      <c r="V145" s="36">
        <f>SUMIFS(СВЦЭМ!$D$33:$D$776,СВЦЭМ!$A$33:$A$776,$A145,СВЦЭМ!$B$33:$B$776,V$119)+'СЕТ СН'!$I$11+СВЦЭМ!$D$10+'СЕТ СН'!$I$6-'СЕТ СН'!$I$23</f>
        <v>1123.98805275</v>
      </c>
      <c r="W145" s="36">
        <f>SUMIFS(СВЦЭМ!$D$33:$D$776,СВЦЭМ!$A$33:$A$776,$A145,СВЦЭМ!$B$33:$B$776,W$119)+'СЕТ СН'!$I$11+СВЦЭМ!$D$10+'СЕТ СН'!$I$6-'СЕТ СН'!$I$23</f>
        <v>1103.1112442799999</v>
      </c>
      <c r="X145" s="36">
        <f>SUMIFS(СВЦЭМ!$D$33:$D$776,СВЦЭМ!$A$33:$A$776,$A145,СВЦЭМ!$B$33:$B$776,X$119)+'СЕТ СН'!$I$11+СВЦЭМ!$D$10+'СЕТ СН'!$I$6-'СЕТ СН'!$I$23</f>
        <v>1131.7471723900001</v>
      </c>
      <c r="Y145" s="36">
        <f>SUMIFS(СВЦЭМ!$D$33:$D$776,СВЦЭМ!$A$33:$A$776,$A145,СВЦЭМ!$B$33:$B$776,Y$119)+'СЕТ СН'!$I$11+СВЦЭМ!$D$10+'СЕТ СН'!$I$6-'СЕТ СН'!$I$23</f>
        <v>1216.50007736</v>
      </c>
    </row>
    <row r="146" spans="1:27" ht="15.75" x14ac:dyDescent="0.2">
      <c r="A146" s="35">
        <f t="shared" si="3"/>
        <v>44101</v>
      </c>
      <c r="B146" s="36">
        <f>SUMIFS(СВЦЭМ!$D$33:$D$776,СВЦЭМ!$A$33:$A$776,$A146,СВЦЭМ!$B$33:$B$776,B$119)+'СЕТ СН'!$I$11+СВЦЭМ!$D$10+'СЕТ СН'!$I$6-'СЕТ СН'!$I$23</f>
        <v>1273.4764319599999</v>
      </c>
      <c r="C146" s="36">
        <f>SUMIFS(СВЦЭМ!$D$33:$D$776,СВЦЭМ!$A$33:$A$776,$A146,СВЦЭМ!$B$33:$B$776,C$119)+'СЕТ СН'!$I$11+СВЦЭМ!$D$10+'СЕТ СН'!$I$6-'СЕТ СН'!$I$23</f>
        <v>1298.8383010800001</v>
      </c>
      <c r="D146" s="36">
        <f>SUMIFS(СВЦЭМ!$D$33:$D$776,СВЦЭМ!$A$33:$A$776,$A146,СВЦЭМ!$B$33:$B$776,D$119)+'СЕТ СН'!$I$11+СВЦЭМ!$D$10+'СЕТ СН'!$I$6-'СЕТ СН'!$I$23</f>
        <v>1318.4079354</v>
      </c>
      <c r="E146" s="36">
        <f>SUMIFS(СВЦЭМ!$D$33:$D$776,СВЦЭМ!$A$33:$A$776,$A146,СВЦЭМ!$B$33:$B$776,E$119)+'СЕТ СН'!$I$11+СВЦЭМ!$D$10+'СЕТ СН'!$I$6-'СЕТ СН'!$I$23</f>
        <v>1328.99906775</v>
      </c>
      <c r="F146" s="36">
        <f>SUMIFS(СВЦЭМ!$D$33:$D$776,СВЦЭМ!$A$33:$A$776,$A146,СВЦЭМ!$B$33:$B$776,F$119)+'СЕТ СН'!$I$11+СВЦЭМ!$D$10+'СЕТ СН'!$I$6-'СЕТ СН'!$I$23</f>
        <v>1331.8306108900001</v>
      </c>
      <c r="G146" s="36">
        <f>SUMIFS(СВЦЭМ!$D$33:$D$776,СВЦЭМ!$A$33:$A$776,$A146,СВЦЭМ!$B$33:$B$776,G$119)+'СЕТ СН'!$I$11+СВЦЭМ!$D$10+'СЕТ СН'!$I$6-'СЕТ СН'!$I$23</f>
        <v>1326.9388620499999</v>
      </c>
      <c r="H146" s="36">
        <f>SUMIFS(СВЦЭМ!$D$33:$D$776,СВЦЭМ!$A$33:$A$776,$A146,СВЦЭМ!$B$33:$B$776,H$119)+'СЕТ СН'!$I$11+СВЦЭМ!$D$10+'СЕТ СН'!$I$6-'СЕТ СН'!$I$23</f>
        <v>1308.5746146500001</v>
      </c>
      <c r="I146" s="36">
        <f>SUMIFS(СВЦЭМ!$D$33:$D$776,СВЦЭМ!$A$33:$A$776,$A146,СВЦЭМ!$B$33:$B$776,I$119)+'СЕТ СН'!$I$11+СВЦЭМ!$D$10+'СЕТ СН'!$I$6-'СЕТ СН'!$I$23</f>
        <v>1280.95010402</v>
      </c>
      <c r="J146" s="36">
        <f>SUMIFS(СВЦЭМ!$D$33:$D$776,СВЦЭМ!$A$33:$A$776,$A146,СВЦЭМ!$B$33:$B$776,J$119)+'СЕТ СН'!$I$11+СВЦЭМ!$D$10+'СЕТ СН'!$I$6-'СЕТ СН'!$I$23</f>
        <v>1244.5051768100002</v>
      </c>
      <c r="K146" s="36">
        <f>SUMIFS(СВЦЭМ!$D$33:$D$776,СВЦЭМ!$A$33:$A$776,$A146,СВЦЭМ!$B$33:$B$776,K$119)+'СЕТ СН'!$I$11+СВЦЭМ!$D$10+'СЕТ СН'!$I$6-'СЕТ СН'!$I$23</f>
        <v>1207.7557952699999</v>
      </c>
      <c r="L146" s="36">
        <f>SUMIFS(СВЦЭМ!$D$33:$D$776,СВЦЭМ!$A$33:$A$776,$A146,СВЦЭМ!$B$33:$B$776,L$119)+'СЕТ СН'!$I$11+СВЦЭМ!$D$10+'СЕТ СН'!$I$6-'СЕТ СН'!$I$23</f>
        <v>1191.5680956800002</v>
      </c>
      <c r="M146" s="36">
        <f>SUMIFS(СВЦЭМ!$D$33:$D$776,СВЦЭМ!$A$33:$A$776,$A146,СВЦЭМ!$B$33:$B$776,M$119)+'СЕТ СН'!$I$11+СВЦЭМ!$D$10+'СЕТ СН'!$I$6-'СЕТ СН'!$I$23</f>
        <v>1149.9836212300002</v>
      </c>
      <c r="N146" s="36">
        <f>SUMIFS(СВЦЭМ!$D$33:$D$776,СВЦЭМ!$A$33:$A$776,$A146,СВЦЭМ!$B$33:$B$776,N$119)+'СЕТ СН'!$I$11+СВЦЭМ!$D$10+'СЕТ СН'!$I$6-'СЕТ СН'!$I$23</f>
        <v>1105.0096081700001</v>
      </c>
      <c r="O146" s="36">
        <f>SUMIFS(СВЦЭМ!$D$33:$D$776,СВЦЭМ!$A$33:$A$776,$A146,СВЦЭМ!$B$33:$B$776,O$119)+'СЕТ СН'!$I$11+СВЦЭМ!$D$10+'СЕТ СН'!$I$6-'СЕТ СН'!$I$23</f>
        <v>1089.1134415800002</v>
      </c>
      <c r="P146" s="36">
        <f>SUMIFS(СВЦЭМ!$D$33:$D$776,СВЦЭМ!$A$33:$A$776,$A146,СВЦЭМ!$B$33:$B$776,P$119)+'СЕТ СН'!$I$11+СВЦЭМ!$D$10+'СЕТ СН'!$I$6-'СЕТ СН'!$I$23</f>
        <v>1090.4926852200001</v>
      </c>
      <c r="Q146" s="36">
        <f>SUMIFS(СВЦЭМ!$D$33:$D$776,СВЦЭМ!$A$33:$A$776,$A146,СВЦЭМ!$B$33:$B$776,Q$119)+'СЕТ СН'!$I$11+СВЦЭМ!$D$10+'СЕТ СН'!$I$6-'СЕТ СН'!$I$23</f>
        <v>1096.2470305400002</v>
      </c>
      <c r="R146" s="36">
        <f>SUMIFS(СВЦЭМ!$D$33:$D$776,СВЦЭМ!$A$33:$A$776,$A146,СВЦЭМ!$B$33:$B$776,R$119)+'СЕТ СН'!$I$11+СВЦЭМ!$D$10+'СЕТ СН'!$I$6-'СЕТ СН'!$I$23</f>
        <v>1094.15270007</v>
      </c>
      <c r="S146" s="36">
        <f>SUMIFS(СВЦЭМ!$D$33:$D$776,СВЦЭМ!$A$33:$A$776,$A146,СВЦЭМ!$B$33:$B$776,S$119)+'СЕТ СН'!$I$11+СВЦЭМ!$D$10+'СЕТ СН'!$I$6-'СЕТ СН'!$I$23</f>
        <v>1091.6334537800001</v>
      </c>
      <c r="T146" s="36">
        <f>SUMIFS(СВЦЭМ!$D$33:$D$776,СВЦЭМ!$A$33:$A$776,$A146,СВЦЭМ!$B$33:$B$776,T$119)+'СЕТ СН'!$I$11+СВЦЭМ!$D$10+'СЕТ СН'!$I$6-'СЕТ СН'!$I$23</f>
        <v>1094.20119651</v>
      </c>
      <c r="U146" s="36">
        <f>SUMIFS(СВЦЭМ!$D$33:$D$776,СВЦЭМ!$A$33:$A$776,$A146,СВЦЭМ!$B$33:$B$776,U$119)+'СЕТ СН'!$I$11+СВЦЭМ!$D$10+'СЕТ СН'!$I$6-'СЕТ СН'!$I$23</f>
        <v>1127.6788221199999</v>
      </c>
      <c r="V146" s="36">
        <f>SUMIFS(СВЦЭМ!$D$33:$D$776,СВЦЭМ!$A$33:$A$776,$A146,СВЦЭМ!$B$33:$B$776,V$119)+'СЕТ СН'!$I$11+СВЦЭМ!$D$10+'СЕТ СН'!$I$6-'СЕТ СН'!$I$23</f>
        <v>1134.9438489700001</v>
      </c>
      <c r="W146" s="36">
        <f>SUMIFS(СВЦЭМ!$D$33:$D$776,СВЦЭМ!$A$33:$A$776,$A146,СВЦЭМ!$B$33:$B$776,W$119)+'СЕТ СН'!$I$11+СВЦЭМ!$D$10+'СЕТ СН'!$I$6-'СЕТ СН'!$I$23</f>
        <v>1116.75694509</v>
      </c>
      <c r="X146" s="36">
        <f>SUMIFS(СВЦЭМ!$D$33:$D$776,СВЦЭМ!$A$33:$A$776,$A146,СВЦЭМ!$B$33:$B$776,X$119)+'СЕТ СН'!$I$11+СВЦЭМ!$D$10+'СЕТ СН'!$I$6-'СЕТ СН'!$I$23</f>
        <v>1102.88192598</v>
      </c>
      <c r="Y146" s="36">
        <f>SUMIFS(СВЦЭМ!$D$33:$D$776,СВЦЭМ!$A$33:$A$776,$A146,СВЦЭМ!$B$33:$B$776,Y$119)+'СЕТ СН'!$I$11+СВЦЭМ!$D$10+'СЕТ СН'!$I$6-'СЕТ СН'!$I$23</f>
        <v>1192.91832019</v>
      </c>
    </row>
    <row r="147" spans="1:27" ht="15.75" x14ac:dyDescent="0.2">
      <c r="A147" s="35">
        <f t="shared" si="3"/>
        <v>44102</v>
      </c>
      <c r="B147" s="36">
        <f>SUMIFS(СВЦЭМ!$D$33:$D$776,СВЦЭМ!$A$33:$A$776,$A147,СВЦЭМ!$B$33:$B$776,B$119)+'СЕТ СН'!$I$11+СВЦЭМ!$D$10+'СЕТ СН'!$I$6-'СЕТ СН'!$I$23</f>
        <v>1265.02308524</v>
      </c>
      <c r="C147" s="36">
        <f>SUMIFS(СВЦЭМ!$D$33:$D$776,СВЦЭМ!$A$33:$A$776,$A147,СВЦЭМ!$B$33:$B$776,C$119)+'СЕТ СН'!$I$11+СВЦЭМ!$D$10+'СЕТ СН'!$I$6-'СЕТ СН'!$I$23</f>
        <v>1281.5557167500001</v>
      </c>
      <c r="D147" s="36">
        <f>SUMIFS(СВЦЭМ!$D$33:$D$776,СВЦЭМ!$A$33:$A$776,$A147,СВЦЭМ!$B$33:$B$776,D$119)+'СЕТ СН'!$I$11+СВЦЭМ!$D$10+'СЕТ СН'!$I$6-'СЕТ СН'!$I$23</f>
        <v>1293.9851230200002</v>
      </c>
      <c r="E147" s="36">
        <f>SUMIFS(СВЦЭМ!$D$33:$D$776,СВЦЭМ!$A$33:$A$776,$A147,СВЦЭМ!$B$33:$B$776,E$119)+'СЕТ СН'!$I$11+СВЦЭМ!$D$10+'СЕТ СН'!$I$6-'СЕТ СН'!$I$23</f>
        <v>1307.3811287100002</v>
      </c>
      <c r="F147" s="36">
        <f>SUMIFS(СВЦЭМ!$D$33:$D$776,СВЦЭМ!$A$33:$A$776,$A147,СВЦЭМ!$B$33:$B$776,F$119)+'СЕТ СН'!$I$11+СВЦЭМ!$D$10+'СЕТ СН'!$I$6-'СЕТ СН'!$I$23</f>
        <v>1307.7598856899999</v>
      </c>
      <c r="G147" s="36">
        <f>SUMIFS(СВЦЭМ!$D$33:$D$776,СВЦЭМ!$A$33:$A$776,$A147,СВЦЭМ!$B$33:$B$776,G$119)+'СЕТ СН'!$I$11+СВЦЭМ!$D$10+'СЕТ СН'!$I$6-'СЕТ СН'!$I$23</f>
        <v>1292.6936489</v>
      </c>
      <c r="H147" s="36">
        <f>SUMIFS(СВЦЭМ!$D$33:$D$776,СВЦЭМ!$A$33:$A$776,$A147,СВЦЭМ!$B$33:$B$776,H$119)+'СЕТ СН'!$I$11+СВЦЭМ!$D$10+'СЕТ СН'!$I$6-'СЕТ СН'!$I$23</f>
        <v>1246.8902405000001</v>
      </c>
      <c r="I147" s="36">
        <f>SUMIFS(СВЦЭМ!$D$33:$D$776,СВЦЭМ!$A$33:$A$776,$A147,СВЦЭМ!$B$33:$B$776,I$119)+'СЕТ СН'!$I$11+СВЦЭМ!$D$10+'СЕТ СН'!$I$6-'СЕТ СН'!$I$23</f>
        <v>1226.2163339900001</v>
      </c>
      <c r="J147" s="36">
        <f>SUMIFS(СВЦЭМ!$D$33:$D$776,СВЦЭМ!$A$33:$A$776,$A147,СВЦЭМ!$B$33:$B$776,J$119)+'СЕТ СН'!$I$11+СВЦЭМ!$D$10+'СЕТ СН'!$I$6-'СЕТ СН'!$I$23</f>
        <v>1188.6802835200001</v>
      </c>
      <c r="K147" s="36">
        <f>SUMIFS(СВЦЭМ!$D$33:$D$776,СВЦЭМ!$A$33:$A$776,$A147,СВЦЭМ!$B$33:$B$776,K$119)+'СЕТ СН'!$I$11+СВЦЭМ!$D$10+'СЕТ СН'!$I$6-'СЕТ СН'!$I$23</f>
        <v>1180.6836032900001</v>
      </c>
      <c r="L147" s="36">
        <f>SUMIFS(СВЦЭМ!$D$33:$D$776,СВЦЭМ!$A$33:$A$776,$A147,СВЦЭМ!$B$33:$B$776,L$119)+'СЕТ СН'!$I$11+СВЦЭМ!$D$10+'СЕТ СН'!$I$6-'СЕТ СН'!$I$23</f>
        <v>1183.8418307700001</v>
      </c>
      <c r="M147" s="36">
        <f>SUMIFS(СВЦЭМ!$D$33:$D$776,СВЦЭМ!$A$33:$A$776,$A147,СВЦЭМ!$B$33:$B$776,M$119)+'СЕТ СН'!$I$11+СВЦЭМ!$D$10+'СЕТ СН'!$I$6-'СЕТ СН'!$I$23</f>
        <v>1143.4721381200002</v>
      </c>
      <c r="N147" s="36">
        <f>SUMIFS(СВЦЭМ!$D$33:$D$776,СВЦЭМ!$A$33:$A$776,$A147,СВЦЭМ!$B$33:$B$776,N$119)+'СЕТ СН'!$I$11+СВЦЭМ!$D$10+'СЕТ СН'!$I$6-'СЕТ СН'!$I$23</f>
        <v>1096.5541240299999</v>
      </c>
      <c r="O147" s="36">
        <f>SUMIFS(СВЦЭМ!$D$33:$D$776,СВЦЭМ!$A$33:$A$776,$A147,СВЦЭМ!$B$33:$B$776,O$119)+'СЕТ СН'!$I$11+СВЦЭМ!$D$10+'СЕТ СН'!$I$6-'СЕТ СН'!$I$23</f>
        <v>1080.8663425200002</v>
      </c>
      <c r="P147" s="36">
        <f>SUMIFS(СВЦЭМ!$D$33:$D$776,СВЦЭМ!$A$33:$A$776,$A147,СВЦЭМ!$B$33:$B$776,P$119)+'СЕТ СН'!$I$11+СВЦЭМ!$D$10+'СЕТ СН'!$I$6-'СЕТ СН'!$I$23</f>
        <v>1074.61242395</v>
      </c>
      <c r="Q147" s="36">
        <f>SUMIFS(СВЦЭМ!$D$33:$D$776,СВЦЭМ!$A$33:$A$776,$A147,СВЦЭМ!$B$33:$B$776,Q$119)+'СЕТ СН'!$I$11+СВЦЭМ!$D$10+'СЕТ СН'!$I$6-'СЕТ СН'!$I$23</f>
        <v>1074.5849914800001</v>
      </c>
      <c r="R147" s="36">
        <f>SUMIFS(СВЦЭМ!$D$33:$D$776,СВЦЭМ!$A$33:$A$776,$A147,СВЦЭМ!$B$33:$B$776,R$119)+'СЕТ СН'!$I$11+СВЦЭМ!$D$10+'СЕТ СН'!$I$6-'СЕТ СН'!$I$23</f>
        <v>1066.07128588</v>
      </c>
      <c r="S147" s="36">
        <f>SUMIFS(СВЦЭМ!$D$33:$D$776,СВЦЭМ!$A$33:$A$776,$A147,СВЦЭМ!$B$33:$B$776,S$119)+'СЕТ СН'!$I$11+СВЦЭМ!$D$10+'СЕТ СН'!$I$6-'СЕТ СН'!$I$23</f>
        <v>1084.1754210900001</v>
      </c>
      <c r="T147" s="36">
        <f>SUMIFS(СВЦЭМ!$D$33:$D$776,СВЦЭМ!$A$33:$A$776,$A147,СВЦЭМ!$B$33:$B$776,T$119)+'СЕТ СН'!$I$11+СВЦЭМ!$D$10+'СЕТ СН'!$I$6-'СЕТ СН'!$I$23</f>
        <v>1097.8561779700001</v>
      </c>
      <c r="U147" s="36">
        <f>SUMIFS(СВЦЭМ!$D$33:$D$776,СВЦЭМ!$A$33:$A$776,$A147,СВЦЭМ!$B$33:$B$776,U$119)+'СЕТ СН'!$I$11+СВЦЭМ!$D$10+'СЕТ СН'!$I$6-'СЕТ СН'!$I$23</f>
        <v>1124.3034663400001</v>
      </c>
      <c r="V147" s="36">
        <f>SUMIFS(СВЦЭМ!$D$33:$D$776,СВЦЭМ!$A$33:$A$776,$A147,СВЦЭМ!$B$33:$B$776,V$119)+'СЕТ СН'!$I$11+СВЦЭМ!$D$10+'СЕТ СН'!$I$6-'СЕТ СН'!$I$23</f>
        <v>1115.017566</v>
      </c>
      <c r="W147" s="36">
        <f>SUMIFS(СВЦЭМ!$D$33:$D$776,СВЦЭМ!$A$33:$A$776,$A147,СВЦЭМ!$B$33:$B$776,W$119)+'СЕТ СН'!$I$11+СВЦЭМ!$D$10+'СЕТ СН'!$I$6-'СЕТ СН'!$I$23</f>
        <v>1097.5509319800001</v>
      </c>
      <c r="X147" s="36">
        <f>SUMIFS(СВЦЭМ!$D$33:$D$776,СВЦЭМ!$A$33:$A$776,$A147,СВЦЭМ!$B$33:$B$776,X$119)+'СЕТ СН'!$I$11+СВЦЭМ!$D$10+'СЕТ СН'!$I$6-'СЕТ СН'!$I$23</f>
        <v>1102.1636216700001</v>
      </c>
      <c r="Y147" s="36">
        <f>SUMIFS(СВЦЭМ!$D$33:$D$776,СВЦЭМ!$A$33:$A$776,$A147,СВЦЭМ!$B$33:$B$776,Y$119)+'СЕТ СН'!$I$11+СВЦЭМ!$D$10+'СЕТ СН'!$I$6-'СЕТ СН'!$I$23</f>
        <v>1180.7341012500001</v>
      </c>
    </row>
    <row r="148" spans="1:27" ht="15.75" x14ac:dyDescent="0.2">
      <c r="A148" s="35">
        <f t="shared" si="3"/>
        <v>44103</v>
      </c>
      <c r="B148" s="36">
        <f>SUMIFS(СВЦЭМ!$D$33:$D$776,СВЦЭМ!$A$33:$A$776,$A148,СВЦЭМ!$B$33:$B$776,B$119)+'СЕТ СН'!$I$11+СВЦЭМ!$D$10+'СЕТ СН'!$I$6-'СЕТ СН'!$I$23</f>
        <v>1237.5931738500001</v>
      </c>
      <c r="C148" s="36">
        <f>SUMIFS(СВЦЭМ!$D$33:$D$776,СВЦЭМ!$A$33:$A$776,$A148,СВЦЭМ!$B$33:$B$776,C$119)+'СЕТ СН'!$I$11+СВЦЭМ!$D$10+'СЕТ СН'!$I$6-'СЕТ СН'!$I$23</f>
        <v>1267.92079939</v>
      </c>
      <c r="D148" s="36">
        <f>SUMIFS(СВЦЭМ!$D$33:$D$776,СВЦЭМ!$A$33:$A$776,$A148,СВЦЭМ!$B$33:$B$776,D$119)+'СЕТ СН'!$I$11+СВЦЭМ!$D$10+'СЕТ СН'!$I$6-'СЕТ СН'!$I$23</f>
        <v>1283.5809924800001</v>
      </c>
      <c r="E148" s="36">
        <f>SUMIFS(СВЦЭМ!$D$33:$D$776,СВЦЭМ!$A$33:$A$776,$A148,СВЦЭМ!$B$33:$B$776,E$119)+'СЕТ СН'!$I$11+СВЦЭМ!$D$10+'СЕТ СН'!$I$6-'СЕТ СН'!$I$23</f>
        <v>1301.48157728</v>
      </c>
      <c r="F148" s="36">
        <f>SUMIFS(СВЦЭМ!$D$33:$D$776,СВЦЭМ!$A$33:$A$776,$A148,СВЦЭМ!$B$33:$B$776,F$119)+'СЕТ СН'!$I$11+СВЦЭМ!$D$10+'СЕТ СН'!$I$6-'СЕТ СН'!$I$23</f>
        <v>1302.7593651900002</v>
      </c>
      <c r="G148" s="36">
        <f>SUMIFS(СВЦЭМ!$D$33:$D$776,СВЦЭМ!$A$33:$A$776,$A148,СВЦЭМ!$B$33:$B$776,G$119)+'СЕТ СН'!$I$11+СВЦЭМ!$D$10+'СЕТ СН'!$I$6-'СЕТ СН'!$I$23</f>
        <v>1285.3263234000001</v>
      </c>
      <c r="H148" s="36">
        <f>SUMIFS(СВЦЭМ!$D$33:$D$776,СВЦЭМ!$A$33:$A$776,$A148,СВЦЭМ!$B$33:$B$776,H$119)+'СЕТ СН'!$I$11+СВЦЭМ!$D$10+'СЕТ СН'!$I$6-'СЕТ СН'!$I$23</f>
        <v>1242.7206748000001</v>
      </c>
      <c r="I148" s="36">
        <f>SUMIFS(СВЦЭМ!$D$33:$D$776,СВЦЭМ!$A$33:$A$776,$A148,СВЦЭМ!$B$33:$B$776,I$119)+'СЕТ СН'!$I$11+СВЦЭМ!$D$10+'СЕТ СН'!$I$6-'СЕТ СН'!$I$23</f>
        <v>1188.4683035900002</v>
      </c>
      <c r="J148" s="36">
        <f>SUMIFS(СВЦЭМ!$D$33:$D$776,СВЦЭМ!$A$33:$A$776,$A148,СВЦЭМ!$B$33:$B$776,J$119)+'СЕТ СН'!$I$11+СВЦЭМ!$D$10+'СЕТ СН'!$I$6-'СЕТ СН'!$I$23</f>
        <v>1159.7784562700001</v>
      </c>
      <c r="K148" s="36">
        <f>SUMIFS(СВЦЭМ!$D$33:$D$776,СВЦЭМ!$A$33:$A$776,$A148,СВЦЭМ!$B$33:$B$776,K$119)+'СЕТ СН'!$I$11+СВЦЭМ!$D$10+'СЕТ СН'!$I$6-'СЕТ СН'!$I$23</f>
        <v>1149.7722353900001</v>
      </c>
      <c r="L148" s="36">
        <f>SUMIFS(СВЦЭМ!$D$33:$D$776,СВЦЭМ!$A$33:$A$776,$A148,СВЦЭМ!$B$33:$B$776,L$119)+'СЕТ СН'!$I$11+СВЦЭМ!$D$10+'СЕТ СН'!$I$6-'СЕТ СН'!$I$23</f>
        <v>1186.85776452</v>
      </c>
      <c r="M148" s="36">
        <f>SUMIFS(СВЦЭМ!$D$33:$D$776,СВЦЭМ!$A$33:$A$776,$A148,СВЦЭМ!$B$33:$B$776,M$119)+'СЕТ СН'!$I$11+СВЦЭМ!$D$10+'СЕТ СН'!$I$6-'СЕТ СН'!$I$23</f>
        <v>1169.0781816100002</v>
      </c>
      <c r="N148" s="36">
        <f>SUMIFS(СВЦЭМ!$D$33:$D$776,СВЦЭМ!$A$33:$A$776,$A148,СВЦЭМ!$B$33:$B$776,N$119)+'СЕТ СН'!$I$11+СВЦЭМ!$D$10+'СЕТ СН'!$I$6-'СЕТ СН'!$I$23</f>
        <v>1142.5924075100002</v>
      </c>
      <c r="O148" s="36">
        <f>SUMIFS(СВЦЭМ!$D$33:$D$776,СВЦЭМ!$A$33:$A$776,$A148,СВЦЭМ!$B$33:$B$776,O$119)+'СЕТ СН'!$I$11+СВЦЭМ!$D$10+'СЕТ СН'!$I$6-'СЕТ СН'!$I$23</f>
        <v>1156.4599965900002</v>
      </c>
      <c r="P148" s="36">
        <f>SUMIFS(СВЦЭМ!$D$33:$D$776,СВЦЭМ!$A$33:$A$776,$A148,СВЦЭМ!$B$33:$B$776,P$119)+'СЕТ СН'!$I$11+СВЦЭМ!$D$10+'СЕТ СН'!$I$6-'СЕТ СН'!$I$23</f>
        <v>1141.79710533</v>
      </c>
      <c r="Q148" s="36">
        <f>SUMIFS(СВЦЭМ!$D$33:$D$776,СВЦЭМ!$A$33:$A$776,$A148,СВЦЭМ!$B$33:$B$776,Q$119)+'СЕТ СН'!$I$11+СВЦЭМ!$D$10+'СЕТ СН'!$I$6-'СЕТ СН'!$I$23</f>
        <v>1122.1915739599999</v>
      </c>
      <c r="R148" s="36">
        <f>SUMIFS(СВЦЭМ!$D$33:$D$776,СВЦЭМ!$A$33:$A$776,$A148,СВЦЭМ!$B$33:$B$776,R$119)+'СЕТ СН'!$I$11+СВЦЭМ!$D$10+'СЕТ СН'!$I$6-'СЕТ СН'!$I$23</f>
        <v>1223.8898865800002</v>
      </c>
      <c r="S148" s="36">
        <f>SUMIFS(СВЦЭМ!$D$33:$D$776,СВЦЭМ!$A$33:$A$776,$A148,СВЦЭМ!$B$33:$B$776,S$119)+'СЕТ СН'!$I$11+СВЦЭМ!$D$10+'СЕТ СН'!$I$6-'СЕТ СН'!$I$23</f>
        <v>1171.3029564000001</v>
      </c>
      <c r="T148" s="36">
        <f>SUMIFS(СВЦЭМ!$D$33:$D$776,СВЦЭМ!$A$33:$A$776,$A148,СВЦЭМ!$B$33:$B$776,T$119)+'СЕТ СН'!$I$11+СВЦЭМ!$D$10+'СЕТ СН'!$I$6-'СЕТ СН'!$I$23</f>
        <v>1128.64090504</v>
      </c>
      <c r="U148" s="36">
        <f>SUMIFS(СВЦЭМ!$D$33:$D$776,СВЦЭМ!$A$33:$A$776,$A148,СВЦЭМ!$B$33:$B$776,U$119)+'СЕТ СН'!$I$11+СВЦЭМ!$D$10+'СЕТ СН'!$I$6-'СЕТ СН'!$I$23</f>
        <v>1153.47818327</v>
      </c>
      <c r="V148" s="36">
        <f>SUMIFS(СВЦЭМ!$D$33:$D$776,СВЦЭМ!$A$33:$A$776,$A148,СВЦЭМ!$B$33:$B$776,V$119)+'СЕТ СН'!$I$11+СВЦЭМ!$D$10+'СЕТ СН'!$I$6-'СЕТ СН'!$I$23</f>
        <v>1144.6359790400002</v>
      </c>
      <c r="W148" s="36">
        <f>SUMIFS(СВЦЭМ!$D$33:$D$776,СВЦЭМ!$A$33:$A$776,$A148,СВЦЭМ!$B$33:$B$776,W$119)+'СЕТ СН'!$I$11+СВЦЭМ!$D$10+'СЕТ СН'!$I$6-'СЕТ СН'!$I$23</f>
        <v>1129.7617638400002</v>
      </c>
      <c r="X148" s="36">
        <f>SUMIFS(СВЦЭМ!$D$33:$D$776,СВЦЭМ!$A$33:$A$776,$A148,СВЦЭМ!$B$33:$B$776,X$119)+'СЕТ СН'!$I$11+СВЦЭМ!$D$10+'СЕТ СН'!$I$6-'СЕТ СН'!$I$23</f>
        <v>1102.3616632500002</v>
      </c>
      <c r="Y148" s="36">
        <f>SUMIFS(СВЦЭМ!$D$33:$D$776,СВЦЭМ!$A$33:$A$776,$A148,СВЦЭМ!$B$33:$B$776,Y$119)+'СЕТ СН'!$I$11+СВЦЭМ!$D$10+'СЕТ СН'!$I$6-'СЕТ СН'!$I$23</f>
        <v>1138.1044350000002</v>
      </c>
    </row>
    <row r="149" spans="1:27" ht="15.75" x14ac:dyDescent="0.2">
      <c r="A149" s="35">
        <f t="shared" si="3"/>
        <v>44104</v>
      </c>
      <c r="B149" s="36">
        <f>SUMIFS(СВЦЭМ!$D$33:$D$776,СВЦЭМ!$A$33:$A$776,$A149,СВЦЭМ!$B$33:$B$776,B$119)+'СЕТ СН'!$I$11+СВЦЭМ!$D$10+'СЕТ СН'!$I$6-'СЕТ СН'!$I$23</f>
        <v>1211.7200774200001</v>
      </c>
      <c r="C149" s="36">
        <f>SUMIFS(СВЦЭМ!$D$33:$D$776,СВЦЭМ!$A$33:$A$776,$A149,СВЦЭМ!$B$33:$B$776,C$119)+'СЕТ СН'!$I$11+СВЦЭМ!$D$10+'СЕТ СН'!$I$6-'СЕТ СН'!$I$23</f>
        <v>1242.6580655800001</v>
      </c>
      <c r="D149" s="36">
        <f>SUMIFS(СВЦЭМ!$D$33:$D$776,СВЦЭМ!$A$33:$A$776,$A149,СВЦЭМ!$B$33:$B$776,D$119)+'СЕТ СН'!$I$11+СВЦЭМ!$D$10+'СЕТ СН'!$I$6-'СЕТ СН'!$I$23</f>
        <v>1262.4822329000001</v>
      </c>
      <c r="E149" s="36">
        <f>SUMIFS(СВЦЭМ!$D$33:$D$776,СВЦЭМ!$A$33:$A$776,$A149,СВЦЭМ!$B$33:$B$776,E$119)+'СЕТ СН'!$I$11+СВЦЭМ!$D$10+'СЕТ СН'!$I$6-'СЕТ СН'!$I$23</f>
        <v>1279.0081640000001</v>
      </c>
      <c r="F149" s="36">
        <f>SUMIFS(СВЦЭМ!$D$33:$D$776,СВЦЭМ!$A$33:$A$776,$A149,СВЦЭМ!$B$33:$B$776,F$119)+'СЕТ СН'!$I$11+СВЦЭМ!$D$10+'СЕТ СН'!$I$6-'СЕТ СН'!$I$23</f>
        <v>1274.5543495300001</v>
      </c>
      <c r="G149" s="36">
        <f>SUMIFS(СВЦЭМ!$D$33:$D$776,СВЦЭМ!$A$33:$A$776,$A149,СВЦЭМ!$B$33:$B$776,G$119)+'СЕТ СН'!$I$11+СВЦЭМ!$D$10+'СЕТ СН'!$I$6-'СЕТ СН'!$I$23</f>
        <v>1256.0492858500002</v>
      </c>
      <c r="H149" s="36">
        <f>SUMIFS(СВЦЭМ!$D$33:$D$776,СВЦЭМ!$A$33:$A$776,$A149,СВЦЭМ!$B$33:$B$776,H$119)+'СЕТ СН'!$I$11+СВЦЭМ!$D$10+'СЕТ СН'!$I$6-'СЕТ СН'!$I$23</f>
        <v>1212.01113098</v>
      </c>
      <c r="I149" s="36">
        <f>SUMIFS(СВЦЭМ!$D$33:$D$776,СВЦЭМ!$A$33:$A$776,$A149,СВЦЭМ!$B$33:$B$776,I$119)+'СЕТ СН'!$I$11+СВЦЭМ!$D$10+'СЕТ СН'!$I$6-'СЕТ СН'!$I$23</f>
        <v>1144.47096362</v>
      </c>
      <c r="J149" s="36">
        <f>SUMIFS(СВЦЭМ!$D$33:$D$776,СВЦЭМ!$A$33:$A$776,$A149,СВЦЭМ!$B$33:$B$776,J$119)+'СЕТ СН'!$I$11+СВЦЭМ!$D$10+'СЕТ СН'!$I$6-'СЕТ СН'!$I$23</f>
        <v>1115.7467385800001</v>
      </c>
      <c r="K149" s="36">
        <f>SUMIFS(СВЦЭМ!$D$33:$D$776,СВЦЭМ!$A$33:$A$776,$A149,СВЦЭМ!$B$33:$B$776,K$119)+'СЕТ СН'!$I$11+СВЦЭМ!$D$10+'СЕТ СН'!$I$6-'СЕТ СН'!$I$23</f>
        <v>1099.4757203600002</v>
      </c>
      <c r="L149" s="36">
        <f>SUMIFS(СВЦЭМ!$D$33:$D$776,СВЦЭМ!$A$33:$A$776,$A149,СВЦЭМ!$B$33:$B$776,L$119)+'СЕТ СН'!$I$11+СВЦЭМ!$D$10+'СЕТ СН'!$I$6-'СЕТ СН'!$I$23</f>
        <v>1112.6921103</v>
      </c>
      <c r="M149" s="36">
        <f>SUMIFS(СВЦЭМ!$D$33:$D$776,СВЦЭМ!$A$33:$A$776,$A149,СВЦЭМ!$B$33:$B$776,M$119)+'СЕТ СН'!$I$11+СВЦЭМ!$D$10+'СЕТ СН'!$I$6-'СЕТ СН'!$I$23</f>
        <v>1082.0569427200001</v>
      </c>
      <c r="N149" s="36">
        <f>SUMIFS(СВЦЭМ!$D$33:$D$776,СВЦЭМ!$A$33:$A$776,$A149,СВЦЭМ!$B$33:$B$776,N$119)+'СЕТ СН'!$I$11+СВЦЭМ!$D$10+'СЕТ СН'!$I$6-'СЕТ СН'!$I$23</f>
        <v>1039.98924794</v>
      </c>
      <c r="O149" s="36">
        <f>SUMIFS(СВЦЭМ!$D$33:$D$776,СВЦЭМ!$A$33:$A$776,$A149,СВЦЭМ!$B$33:$B$776,O$119)+'СЕТ СН'!$I$11+СВЦЭМ!$D$10+'СЕТ СН'!$I$6-'СЕТ СН'!$I$23</f>
        <v>1024.8861625300001</v>
      </c>
      <c r="P149" s="36">
        <f>SUMIFS(СВЦЭМ!$D$33:$D$776,СВЦЭМ!$A$33:$A$776,$A149,СВЦЭМ!$B$33:$B$776,P$119)+'СЕТ СН'!$I$11+СВЦЭМ!$D$10+'СЕТ СН'!$I$6-'СЕТ СН'!$I$23</f>
        <v>1022.99991729</v>
      </c>
      <c r="Q149" s="36">
        <f>SUMIFS(СВЦЭМ!$D$33:$D$776,СВЦЭМ!$A$33:$A$776,$A149,СВЦЭМ!$B$33:$B$776,Q$119)+'СЕТ СН'!$I$11+СВЦЭМ!$D$10+'СЕТ СН'!$I$6-'СЕТ СН'!$I$23</f>
        <v>1023.50277338</v>
      </c>
      <c r="R149" s="36">
        <f>SUMIFS(СВЦЭМ!$D$33:$D$776,СВЦЭМ!$A$33:$A$776,$A149,СВЦЭМ!$B$33:$B$776,R$119)+'СЕТ СН'!$I$11+СВЦЭМ!$D$10+'СЕТ СН'!$I$6-'СЕТ СН'!$I$23</f>
        <v>1023.28197432</v>
      </c>
      <c r="S149" s="36">
        <f>SUMIFS(СВЦЭМ!$D$33:$D$776,СВЦЭМ!$A$33:$A$776,$A149,СВЦЭМ!$B$33:$B$776,S$119)+'СЕТ СН'!$I$11+СВЦЭМ!$D$10+'СЕТ СН'!$I$6-'СЕТ СН'!$I$23</f>
        <v>1027.0522136900001</v>
      </c>
      <c r="T149" s="36">
        <f>SUMIFS(СВЦЭМ!$D$33:$D$776,СВЦЭМ!$A$33:$A$776,$A149,СВЦЭМ!$B$33:$B$776,T$119)+'СЕТ СН'!$I$11+СВЦЭМ!$D$10+'СЕТ СН'!$I$6-'СЕТ СН'!$I$23</f>
        <v>1019.0610371500001</v>
      </c>
      <c r="U149" s="36">
        <f>SUMIFS(СВЦЭМ!$D$33:$D$776,СВЦЭМ!$A$33:$A$776,$A149,СВЦЭМ!$B$33:$B$776,U$119)+'СЕТ СН'!$I$11+СВЦЭМ!$D$10+'СЕТ СН'!$I$6-'СЕТ СН'!$I$23</f>
        <v>1037.8096857300002</v>
      </c>
      <c r="V149" s="36">
        <f>SUMIFS(СВЦЭМ!$D$33:$D$776,СВЦЭМ!$A$33:$A$776,$A149,СВЦЭМ!$B$33:$B$776,V$119)+'СЕТ СН'!$I$11+СВЦЭМ!$D$10+'СЕТ СН'!$I$6-'СЕТ СН'!$I$23</f>
        <v>1022.43420012</v>
      </c>
      <c r="W149" s="36">
        <f>SUMIFS(СВЦЭМ!$D$33:$D$776,СВЦЭМ!$A$33:$A$776,$A149,СВЦЭМ!$B$33:$B$776,W$119)+'СЕТ СН'!$I$11+СВЦЭМ!$D$10+'СЕТ СН'!$I$6-'СЕТ СН'!$I$23</f>
        <v>1015.29588731</v>
      </c>
      <c r="X149" s="36">
        <f>SUMIFS(СВЦЭМ!$D$33:$D$776,СВЦЭМ!$A$33:$A$776,$A149,СВЦЭМ!$B$33:$B$776,X$119)+'СЕТ СН'!$I$11+СВЦЭМ!$D$10+'СЕТ СН'!$I$6-'СЕТ СН'!$I$23</f>
        <v>1053.2225555300001</v>
      </c>
      <c r="Y149" s="36">
        <f>SUMIFS(СВЦЭМ!$D$33:$D$776,СВЦЭМ!$A$33:$A$776,$A149,СВЦЭМ!$B$33:$B$776,Y$119)+'СЕТ СН'!$I$11+СВЦЭМ!$D$10+'СЕТ СН'!$I$6-'СЕТ СН'!$I$23</f>
        <v>1121.7401178</v>
      </c>
    </row>
    <row r="150" spans="1:27" ht="15.75" hidden="1" x14ac:dyDescent="0.2">
      <c r="A150" s="35">
        <f t="shared" si="3"/>
        <v>44105</v>
      </c>
      <c r="B150" s="36">
        <f>SUMIFS(СВЦЭМ!$D$33:$D$776,СВЦЭМ!$A$33:$A$776,$A150,СВЦЭМ!$B$33:$B$776,B$119)+'СЕТ СН'!$I$11+СВЦЭМ!$D$10+'СЕТ СН'!$I$6-'СЕТ СН'!$I$23</f>
        <v>559.86868404000006</v>
      </c>
      <c r="C150" s="36">
        <f>SUMIFS(СВЦЭМ!$D$33:$D$776,СВЦЭМ!$A$33:$A$776,$A150,СВЦЭМ!$B$33:$B$776,C$119)+'СЕТ СН'!$I$11+СВЦЭМ!$D$10+'СЕТ СН'!$I$6-'СЕТ СН'!$I$23</f>
        <v>559.86868404000006</v>
      </c>
      <c r="D150" s="36">
        <f>SUMIFS(СВЦЭМ!$D$33:$D$776,СВЦЭМ!$A$33:$A$776,$A150,СВЦЭМ!$B$33:$B$776,D$119)+'СЕТ СН'!$I$11+СВЦЭМ!$D$10+'СЕТ СН'!$I$6-'СЕТ СН'!$I$23</f>
        <v>559.86868404000006</v>
      </c>
      <c r="E150" s="36">
        <f>SUMIFS(СВЦЭМ!$D$33:$D$776,СВЦЭМ!$A$33:$A$776,$A150,СВЦЭМ!$B$33:$B$776,E$119)+'СЕТ СН'!$I$11+СВЦЭМ!$D$10+'СЕТ СН'!$I$6-'СЕТ СН'!$I$23</f>
        <v>559.86868404000006</v>
      </c>
      <c r="F150" s="36">
        <f>SUMIFS(СВЦЭМ!$D$33:$D$776,СВЦЭМ!$A$33:$A$776,$A150,СВЦЭМ!$B$33:$B$776,F$119)+'СЕТ СН'!$I$11+СВЦЭМ!$D$10+'СЕТ СН'!$I$6-'СЕТ СН'!$I$23</f>
        <v>559.86868404000006</v>
      </c>
      <c r="G150" s="36">
        <f>SUMIFS(СВЦЭМ!$D$33:$D$776,СВЦЭМ!$A$33:$A$776,$A150,СВЦЭМ!$B$33:$B$776,G$119)+'СЕТ СН'!$I$11+СВЦЭМ!$D$10+'СЕТ СН'!$I$6-'СЕТ СН'!$I$23</f>
        <v>559.86868404000006</v>
      </c>
      <c r="H150" s="36">
        <f>SUMIFS(СВЦЭМ!$D$33:$D$776,СВЦЭМ!$A$33:$A$776,$A150,СВЦЭМ!$B$33:$B$776,H$119)+'СЕТ СН'!$I$11+СВЦЭМ!$D$10+'СЕТ СН'!$I$6-'СЕТ СН'!$I$23</f>
        <v>559.86868404000006</v>
      </c>
      <c r="I150" s="36">
        <f>SUMIFS(СВЦЭМ!$D$33:$D$776,СВЦЭМ!$A$33:$A$776,$A150,СВЦЭМ!$B$33:$B$776,I$119)+'СЕТ СН'!$I$11+СВЦЭМ!$D$10+'СЕТ СН'!$I$6-'СЕТ СН'!$I$23</f>
        <v>559.86868404000006</v>
      </c>
      <c r="J150" s="36">
        <f>SUMIFS(СВЦЭМ!$D$33:$D$776,СВЦЭМ!$A$33:$A$776,$A150,СВЦЭМ!$B$33:$B$776,J$119)+'СЕТ СН'!$I$11+СВЦЭМ!$D$10+'СЕТ СН'!$I$6-'СЕТ СН'!$I$23</f>
        <v>559.86868404000006</v>
      </c>
      <c r="K150" s="36">
        <f>SUMIFS(СВЦЭМ!$D$33:$D$776,СВЦЭМ!$A$33:$A$776,$A150,СВЦЭМ!$B$33:$B$776,K$119)+'СЕТ СН'!$I$11+СВЦЭМ!$D$10+'СЕТ СН'!$I$6-'СЕТ СН'!$I$23</f>
        <v>559.86868404000006</v>
      </c>
      <c r="L150" s="36">
        <f>SUMIFS(СВЦЭМ!$D$33:$D$776,СВЦЭМ!$A$33:$A$776,$A150,СВЦЭМ!$B$33:$B$776,L$119)+'СЕТ СН'!$I$11+СВЦЭМ!$D$10+'СЕТ СН'!$I$6-'СЕТ СН'!$I$23</f>
        <v>559.86868404000006</v>
      </c>
      <c r="M150" s="36">
        <f>SUMIFS(СВЦЭМ!$D$33:$D$776,СВЦЭМ!$A$33:$A$776,$A150,СВЦЭМ!$B$33:$B$776,M$119)+'СЕТ СН'!$I$11+СВЦЭМ!$D$10+'СЕТ СН'!$I$6-'СЕТ СН'!$I$23</f>
        <v>559.86868404000006</v>
      </c>
      <c r="N150" s="36">
        <f>SUMIFS(СВЦЭМ!$D$33:$D$776,СВЦЭМ!$A$33:$A$776,$A150,СВЦЭМ!$B$33:$B$776,N$119)+'СЕТ СН'!$I$11+СВЦЭМ!$D$10+'СЕТ СН'!$I$6-'СЕТ СН'!$I$23</f>
        <v>559.86868404000006</v>
      </c>
      <c r="O150" s="36">
        <f>SUMIFS(СВЦЭМ!$D$33:$D$776,СВЦЭМ!$A$33:$A$776,$A150,СВЦЭМ!$B$33:$B$776,O$119)+'СЕТ СН'!$I$11+СВЦЭМ!$D$10+'СЕТ СН'!$I$6-'СЕТ СН'!$I$23</f>
        <v>559.86868404000006</v>
      </c>
      <c r="P150" s="36">
        <f>SUMIFS(СВЦЭМ!$D$33:$D$776,СВЦЭМ!$A$33:$A$776,$A150,СВЦЭМ!$B$33:$B$776,P$119)+'СЕТ СН'!$I$11+СВЦЭМ!$D$10+'СЕТ СН'!$I$6-'СЕТ СН'!$I$23</f>
        <v>559.86868404000006</v>
      </c>
      <c r="Q150" s="36">
        <f>SUMIFS(СВЦЭМ!$D$33:$D$776,СВЦЭМ!$A$33:$A$776,$A150,СВЦЭМ!$B$33:$B$776,Q$119)+'СЕТ СН'!$I$11+СВЦЭМ!$D$10+'СЕТ СН'!$I$6-'СЕТ СН'!$I$23</f>
        <v>559.86868404000006</v>
      </c>
      <c r="R150" s="36">
        <f>SUMIFS(СВЦЭМ!$D$33:$D$776,СВЦЭМ!$A$33:$A$776,$A150,СВЦЭМ!$B$33:$B$776,R$119)+'СЕТ СН'!$I$11+СВЦЭМ!$D$10+'СЕТ СН'!$I$6-'СЕТ СН'!$I$23</f>
        <v>559.86868404000006</v>
      </c>
      <c r="S150" s="36">
        <f>SUMIFS(СВЦЭМ!$D$33:$D$776,СВЦЭМ!$A$33:$A$776,$A150,СВЦЭМ!$B$33:$B$776,S$119)+'СЕТ СН'!$I$11+СВЦЭМ!$D$10+'СЕТ СН'!$I$6-'СЕТ СН'!$I$23</f>
        <v>559.86868404000006</v>
      </c>
      <c r="T150" s="36">
        <f>SUMIFS(СВЦЭМ!$D$33:$D$776,СВЦЭМ!$A$33:$A$776,$A150,СВЦЭМ!$B$33:$B$776,T$119)+'СЕТ СН'!$I$11+СВЦЭМ!$D$10+'СЕТ СН'!$I$6-'СЕТ СН'!$I$23</f>
        <v>559.86868404000006</v>
      </c>
      <c r="U150" s="36">
        <f>SUMIFS(СВЦЭМ!$D$33:$D$776,СВЦЭМ!$A$33:$A$776,$A150,СВЦЭМ!$B$33:$B$776,U$119)+'СЕТ СН'!$I$11+СВЦЭМ!$D$10+'СЕТ СН'!$I$6-'СЕТ СН'!$I$23</f>
        <v>559.86868404000006</v>
      </c>
      <c r="V150" s="36">
        <f>SUMIFS(СВЦЭМ!$D$33:$D$776,СВЦЭМ!$A$33:$A$776,$A150,СВЦЭМ!$B$33:$B$776,V$119)+'СЕТ СН'!$I$11+СВЦЭМ!$D$10+'СЕТ СН'!$I$6-'СЕТ СН'!$I$23</f>
        <v>559.86868404000006</v>
      </c>
      <c r="W150" s="36">
        <f>SUMIFS(СВЦЭМ!$D$33:$D$776,СВЦЭМ!$A$33:$A$776,$A150,СВЦЭМ!$B$33:$B$776,W$119)+'СЕТ СН'!$I$11+СВЦЭМ!$D$10+'СЕТ СН'!$I$6-'СЕТ СН'!$I$23</f>
        <v>559.86868404000006</v>
      </c>
      <c r="X150" s="36">
        <f>SUMIFS(СВЦЭМ!$D$33:$D$776,СВЦЭМ!$A$33:$A$776,$A150,СВЦЭМ!$B$33:$B$776,X$119)+'СЕТ СН'!$I$11+СВЦЭМ!$D$10+'СЕТ СН'!$I$6-'СЕТ СН'!$I$23</f>
        <v>559.86868404000006</v>
      </c>
      <c r="Y150" s="36">
        <f>SUMIFS(СВЦЭМ!$D$33:$D$776,СВЦЭМ!$A$33:$A$776,$A150,СВЦЭМ!$B$33:$B$776,Y$119)+'СЕТ СН'!$I$11+СВЦЭМ!$D$10+'СЕТ СН'!$I$6-'СЕТ СН'!$I$23</f>
        <v>559.86868404000006</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4" t="s">
        <v>7</v>
      </c>
      <c r="B153" s="128" t="s">
        <v>139</v>
      </c>
      <c r="C153" s="129"/>
      <c r="D153" s="129"/>
      <c r="E153" s="129"/>
      <c r="F153" s="129"/>
      <c r="G153" s="129"/>
      <c r="H153" s="129"/>
      <c r="I153" s="129"/>
      <c r="J153" s="129"/>
      <c r="K153" s="129"/>
      <c r="L153" s="129"/>
      <c r="M153" s="129"/>
      <c r="N153" s="129"/>
      <c r="O153" s="129"/>
      <c r="P153" s="129"/>
      <c r="Q153" s="129"/>
      <c r="R153" s="129"/>
      <c r="S153" s="129"/>
      <c r="T153" s="129"/>
      <c r="U153" s="129"/>
      <c r="V153" s="129"/>
      <c r="W153" s="129"/>
      <c r="X153" s="129"/>
      <c r="Y153" s="130"/>
    </row>
    <row r="154" spans="1:27" ht="12.75" customHeight="1" x14ac:dyDescent="0.2">
      <c r="A154" s="135"/>
      <c r="B154" s="131"/>
      <c r="C154" s="132"/>
      <c r="D154" s="132"/>
      <c r="E154" s="132"/>
      <c r="F154" s="132"/>
      <c r="G154" s="132"/>
      <c r="H154" s="132"/>
      <c r="I154" s="132"/>
      <c r="J154" s="132"/>
      <c r="K154" s="132"/>
      <c r="L154" s="132"/>
      <c r="M154" s="132"/>
      <c r="N154" s="132"/>
      <c r="O154" s="132"/>
      <c r="P154" s="132"/>
      <c r="Q154" s="132"/>
      <c r="R154" s="132"/>
      <c r="S154" s="132"/>
      <c r="T154" s="132"/>
      <c r="U154" s="132"/>
      <c r="V154" s="132"/>
      <c r="W154" s="132"/>
      <c r="X154" s="132"/>
      <c r="Y154" s="133"/>
    </row>
    <row r="155" spans="1:27" s="46" customFormat="1" ht="12.75" customHeight="1" x14ac:dyDescent="0.2">
      <c r="A155" s="13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01.09.2020</v>
      </c>
      <c r="B156" s="36">
        <f>SUMIFS(СВЦЭМ!$E$33:$E$776,СВЦЭМ!$A$33:$A$776,$A156,СВЦЭМ!$B$33:$B$776,B$155)+'СЕТ СН'!$F$12</f>
        <v>150.01852532000001</v>
      </c>
      <c r="C156" s="36">
        <f>SUMIFS(СВЦЭМ!$E$33:$E$776,СВЦЭМ!$A$33:$A$776,$A156,СВЦЭМ!$B$33:$B$776,C$155)+'СЕТ СН'!$F$12</f>
        <v>159.57933598</v>
      </c>
      <c r="D156" s="36">
        <f>SUMIFS(СВЦЭМ!$E$33:$E$776,СВЦЭМ!$A$33:$A$776,$A156,СВЦЭМ!$B$33:$B$776,D$155)+'СЕТ СН'!$F$12</f>
        <v>163.18858177999999</v>
      </c>
      <c r="E156" s="36">
        <f>SUMIFS(СВЦЭМ!$E$33:$E$776,СВЦЭМ!$A$33:$A$776,$A156,СВЦЭМ!$B$33:$B$776,E$155)+'СЕТ СН'!$F$12</f>
        <v>166.07350675999999</v>
      </c>
      <c r="F156" s="36">
        <f>SUMIFS(СВЦЭМ!$E$33:$E$776,СВЦЭМ!$A$33:$A$776,$A156,СВЦЭМ!$B$33:$B$776,F$155)+'СЕТ СН'!$F$12</f>
        <v>168.04403350999999</v>
      </c>
      <c r="G156" s="36">
        <f>SUMIFS(СВЦЭМ!$E$33:$E$776,СВЦЭМ!$A$33:$A$776,$A156,СВЦЭМ!$B$33:$B$776,G$155)+'СЕТ СН'!$F$12</f>
        <v>168.19773838</v>
      </c>
      <c r="H156" s="36">
        <f>SUMIFS(СВЦЭМ!$E$33:$E$776,СВЦЭМ!$A$33:$A$776,$A156,СВЦЭМ!$B$33:$B$776,H$155)+'СЕТ СН'!$F$12</f>
        <v>164.87355866999999</v>
      </c>
      <c r="I156" s="36">
        <f>SUMIFS(СВЦЭМ!$E$33:$E$776,СВЦЭМ!$A$33:$A$776,$A156,СВЦЭМ!$B$33:$B$776,I$155)+'СЕТ СН'!$F$12</f>
        <v>157.60565732000001</v>
      </c>
      <c r="J156" s="36">
        <f>SUMIFS(СВЦЭМ!$E$33:$E$776,СВЦЭМ!$A$33:$A$776,$A156,СВЦЭМ!$B$33:$B$776,J$155)+'СЕТ СН'!$F$12</f>
        <v>147.81654695</v>
      </c>
      <c r="K156" s="36">
        <f>SUMIFS(СВЦЭМ!$E$33:$E$776,СВЦЭМ!$A$33:$A$776,$A156,СВЦЭМ!$B$33:$B$776,K$155)+'СЕТ СН'!$F$12</f>
        <v>144.34826688000001</v>
      </c>
      <c r="L156" s="36">
        <f>SUMIFS(СВЦЭМ!$E$33:$E$776,СВЦЭМ!$A$33:$A$776,$A156,СВЦЭМ!$B$33:$B$776,L$155)+'СЕТ СН'!$F$12</f>
        <v>142.94191337000001</v>
      </c>
      <c r="M156" s="36">
        <f>SUMIFS(СВЦЭМ!$E$33:$E$776,СВЦЭМ!$A$33:$A$776,$A156,СВЦЭМ!$B$33:$B$776,M$155)+'СЕТ СН'!$F$12</f>
        <v>143.50408795999999</v>
      </c>
      <c r="N156" s="36">
        <f>SUMIFS(СВЦЭМ!$E$33:$E$776,СВЦЭМ!$A$33:$A$776,$A156,СВЦЭМ!$B$33:$B$776,N$155)+'СЕТ СН'!$F$12</f>
        <v>148.17699526000001</v>
      </c>
      <c r="O156" s="36">
        <f>SUMIFS(СВЦЭМ!$E$33:$E$776,СВЦЭМ!$A$33:$A$776,$A156,СВЦЭМ!$B$33:$B$776,O$155)+'СЕТ СН'!$F$12</f>
        <v>147.53818158000001</v>
      </c>
      <c r="P156" s="36">
        <f>SUMIFS(СВЦЭМ!$E$33:$E$776,СВЦЭМ!$A$33:$A$776,$A156,СВЦЭМ!$B$33:$B$776,P$155)+'СЕТ СН'!$F$12</f>
        <v>147.35754772999999</v>
      </c>
      <c r="Q156" s="36">
        <f>SUMIFS(СВЦЭМ!$E$33:$E$776,СВЦЭМ!$A$33:$A$776,$A156,СВЦЭМ!$B$33:$B$776,Q$155)+'СЕТ СН'!$F$12</f>
        <v>148.45339200000001</v>
      </c>
      <c r="R156" s="36">
        <f>SUMIFS(СВЦЭМ!$E$33:$E$776,СВЦЭМ!$A$33:$A$776,$A156,СВЦЭМ!$B$33:$B$776,R$155)+'СЕТ СН'!$F$12</f>
        <v>146.43298308000001</v>
      </c>
      <c r="S156" s="36">
        <f>SUMIFS(СВЦЭМ!$E$33:$E$776,СВЦЭМ!$A$33:$A$776,$A156,СВЦЭМ!$B$33:$B$776,S$155)+'СЕТ СН'!$F$12</f>
        <v>147.41118718999999</v>
      </c>
      <c r="T156" s="36">
        <f>SUMIFS(СВЦЭМ!$E$33:$E$776,СВЦЭМ!$A$33:$A$776,$A156,СВЦЭМ!$B$33:$B$776,T$155)+'СЕТ СН'!$F$12</f>
        <v>146.30969192000001</v>
      </c>
      <c r="U156" s="36">
        <f>SUMIFS(СВЦЭМ!$E$33:$E$776,СВЦЭМ!$A$33:$A$776,$A156,СВЦЭМ!$B$33:$B$776,U$155)+'СЕТ СН'!$F$12</f>
        <v>145.61109701000001</v>
      </c>
      <c r="V156" s="36">
        <f>SUMIFS(СВЦЭМ!$E$33:$E$776,СВЦЭМ!$A$33:$A$776,$A156,СВЦЭМ!$B$33:$B$776,V$155)+'СЕТ СН'!$F$12</f>
        <v>143.9045654</v>
      </c>
      <c r="W156" s="36">
        <f>SUMIFS(СВЦЭМ!$E$33:$E$776,СВЦЭМ!$A$33:$A$776,$A156,СВЦЭМ!$B$33:$B$776,W$155)+'СЕТ СН'!$F$12</f>
        <v>141.81479884000001</v>
      </c>
      <c r="X156" s="36">
        <f>SUMIFS(СВЦЭМ!$E$33:$E$776,СВЦЭМ!$A$33:$A$776,$A156,СВЦЭМ!$B$33:$B$776,X$155)+'СЕТ СН'!$F$12</f>
        <v>146.98791858000001</v>
      </c>
      <c r="Y156" s="36">
        <f>SUMIFS(СВЦЭМ!$E$33:$E$776,СВЦЭМ!$A$33:$A$776,$A156,СВЦЭМ!$B$33:$B$776,Y$155)+'СЕТ СН'!$F$12</f>
        <v>158.26250883</v>
      </c>
      <c r="AA156" s="45"/>
    </row>
    <row r="157" spans="1:27" ht="15.75" x14ac:dyDescent="0.2">
      <c r="A157" s="35">
        <f>A156+1</f>
        <v>44076</v>
      </c>
      <c r="B157" s="36">
        <f>SUMIFS(СВЦЭМ!$E$33:$E$776,СВЦЭМ!$A$33:$A$776,$A157,СВЦЭМ!$B$33:$B$776,B$155)+'СЕТ СН'!$F$12</f>
        <v>162.99027975999999</v>
      </c>
      <c r="C157" s="36">
        <f>SUMIFS(СВЦЭМ!$E$33:$E$776,СВЦЭМ!$A$33:$A$776,$A157,СВЦЭМ!$B$33:$B$776,C$155)+'СЕТ СН'!$F$12</f>
        <v>174.11295591000001</v>
      </c>
      <c r="D157" s="36">
        <f>SUMIFS(СВЦЭМ!$E$33:$E$776,СВЦЭМ!$A$33:$A$776,$A157,СВЦЭМ!$B$33:$B$776,D$155)+'СЕТ СН'!$F$12</f>
        <v>181.65902725000001</v>
      </c>
      <c r="E157" s="36">
        <f>SUMIFS(СВЦЭМ!$E$33:$E$776,СВЦЭМ!$A$33:$A$776,$A157,СВЦЭМ!$B$33:$B$776,E$155)+'СЕТ СН'!$F$12</f>
        <v>184.82349621</v>
      </c>
      <c r="F157" s="36">
        <f>SUMIFS(СВЦЭМ!$E$33:$E$776,СВЦЭМ!$A$33:$A$776,$A157,СВЦЭМ!$B$33:$B$776,F$155)+'СЕТ СН'!$F$12</f>
        <v>184.8288067</v>
      </c>
      <c r="G157" s="36">
        <f>SUMIFS(СВЦЭМ!$E$33:$E$776,СВЦЭМ!$A$33:$A$776,$A157,СВЦЭМ!$B$33:$B$776,G$155)+'СЕТ СН'!$F$12</f>
        <v>180.55289703</v>
      </c>
      <c r="H157" s="36">
        <f>SUMIFS(СВЦЭМ!$E$33:$E$776,СВЦЭМ!$A$33:$A$776,$A157,СВЦЭМ!$B$33:$B$776,H$155)+'СЕТ СН'!$F$12</f>
        <v>170.29489113</v>
      </c>
      <c r="I157" s="36">
        <f>SUMIFS(СВЦЭМ!$E$33:$E$776,СВЦЭМ!$A$33:$A$776,$A157,СВЦЭМ!$B$33:$B$776,I$155)+'СЕТ СН'!$F$12</f>
        <v>157.03875345</v>
      </c>
      <c r="J157" s="36">
        <f>SUMIFS(СВЦЭМ!$E$33:$E$776,СВЦЭМ!$A$33:$A$776,$A157,СВЦЭМ!$B$33:$B$776,J$155)+'СЕТ СН'!$F$12</f>
        <v>145.40508098000001</v>
      </c>
      <c r="K157" s="36">
        <f>SUMIFS(СВЦЭМ!$E$33:$E$776,СВЦЭМ!$A$33:$A$776,$A157,СВЦЭМ!$B$33:$B$776,K$155)+'СЕТ СН'!$F$12</f>
        <v>145.14641155000001</v>
      </c>
      <c r="L157" s="36">
        <f>SUMIFS(СВЦЭМ!$E$33:$E$776,СВЦЭМ!$A$33:$A$776,$A157,СВЦЭМ!$B$33:$B$776,L$155)+'СЕТ СН'!$F$12</f>
        <v>146.19944122999999</v>
      </c>
      <c r="M157" s="36">
        <f>SUMIFS(СВЦЭМ!$E$33:$E$776,СВЦЭМ!$A$33:$A$776,$A157,СВЦЭМ!$B$33:$B$776,M$155)+'СЕТ СН'!$F$12</f>
        <v>146.08170016</v>
      </c>
      <c r="N157" s="36">
        <f>SUMIFS(СВЦЭМ!$E$33:$E$776,СВЦЭМ!$A$33:$A$776,$A157,СВЦЭМ!$B$33:$B$776,N$155)+'СЕТ СН'!$F$12</f>
        <v>148.19357571</v>
      </c>
      <c r="O157" s="36">
        <f>SUMIFS(СВЦЭМ!$E$33:$E$776,СВЦЭМ!$A$33:$A$776,$A157,СВЦЭМ!$B$33:$B$776,O$155)+'СЕТ СН'!$F$12</f>
        <v>149.38697963999999</v>
      </c>
      <c r="P157" s="36">
        <f>SUMIFS(СВЦЭМ!$E$33:$E$776,СВЦЭМ!$A$33:$A$776,$A157,СВЦЭМ!$B$33:$B$776,P$155)+'СЕТ СН'!$F$12</f>
        <v>150.10422109000001</v>
      </c>
      <c r="Q157" s="36">
        <f>SUMIFS(СВЦЭМ!$E$33:$E$776,СВЦЭМ!$A$33:$A$776,$A157,СВЦЭМ!$B$33:$B$776,Q$155)+'СЕТ СН'!$F$12</f>
        <v>149.85169536000001</v>
      </c>
      <c r="R157" s="36">
        <f>SUMIFS(СВЦЭМ!$E$33:$E$776,СВЦЭМ!$A$33:$A$776,$A157,СВЦЭМ!$B$33:$B$776,R$155)+'СЕТ СН'!$F$12</f>
        <v>148.07402056999999</v>
      </c>
      <c r="S157" s="36">
        <f>SUMIFS(СВЦЭМ!$E$33:$E$776,СВЦЭМ!$A$33:$A$776,$A157,СВЦЭМ!$B$33:$B$776,S$155)+'СЕТ СН'!$F$12</f>
        <v>149.01939758</v>
      </c>
      <c r="T157" s="36">
        <f>SUMIFS(СВЦЭМ!$E$33:$E$776,СВЦЭМ!$A$33:$A$776,$A157,СВЦЭМ!$B$33:$B$776,T$155)+'СЕТ СН'!$F$12</f>
        <v>139.88447442</v>
      </c>
      <c r="U157" s="36">
        <f>SUMIFS(СВЦЭМ!$E$33:$E$776,СВЦЭМ!$A$33:$A$776,$A157,СВЦЭМ!$B$33:$B$776,U$155)+'СЕТ СН'!$F$12</f>
        <v>136.14893473000001</v>
      </c>
      <c r="V157" s="36">
        <f>SUMIFS(СВЦЭМ!$E$33:$E$776,СВЦЭМ!$A$33:$A$776,$A157,СВЦЭМ!$B$33:$B$776,V$155)+'СЕТ СН'!$F$12</f>
        <v>132.90383267000001</v>
      </c>
      <c r="W157" s="36">
        <f>SUMIFS(СВЦЭМ!$E$33:$E$776,СВЦЭМ!$A$33:$A$776,$A157,СВЦЭМ!$B$33:$B$776,W$155)+'СЕТ СН'!$F$12</f>
        <v>134.19572567</v>
      </c>
      <c r="X157" s="36">
        <f>SUMIFS(СВЦЭМ!$E$33:$E$776,СВЦЭМ!$A$33:$A$776,$A157,СВЦЭМ!$B$33:$B$776,X$155)+'СЕТ СН'!$F$12</f>
        <v>143.62302323</v>
      </c>
      <c r="Y157" s="36">
        <f>SUMIFS(СВЦЭМ!$E$33:$E$776,СВЦЭМ!$A$33:$A$776,$A157,СВЦЭМ!$B$33:$B$776,Y$155)+'СЕТ СН'!$F$12</f>
        <v>150.57880889</v>
      </c>
    </row>
    <row r="158" spans="1:27" ht="15.75" x14ac:dyDescent="0.2">
      <c r="A158" s="35">
        <f t="shared" ref="A158:A186" si="4">A157+1</f>
        <v>44077</v>
      </c>
      <c r="B158" s="36">
        <f>SUMIFS(СВЦЭМ!$E$33:$E$776,СВЦЭМ!$A$33:$A$776,$A158,СВЦЭМ!$B$33:$B$776,B$155)+'СЕТ СН'!$F$12</f>
        <v>168.48550033000001</v>
      </c>
      <c r="C158" s="36">
        <f>SUMIFS(СВЦЭМ!$E$33:$E$776,СВЦЭМ!$A$33:$A$776,$A158,СВЦЭМ!$B$33:$B$776,C$155)+'СЕТ СН'!$F$12</f>
        <v>173.30509642999999</v>
      </c>
      <c r="D158" s="36">
        <f>SUMIFS(СВЦЭМ!$E$33:$E$776,СВЦЭМ!$A$33:$A$776,$A158,СВЦЭМ!$B$33:$B$776,D$155)+'СЕТ СН'!$F$12</f>
        <v>170.34185644999999</v>
      </c>
      <c r="E158" s="36">
        <f>SUMIFS(СВЦЭМ!$E$33:$E$776,СВЦЭМ!$A$33:$A$776,$A158,СВЦЭМ!$B$33:$B$776,E$155)+'СЕТ СН'!$F$12</f>
        <v>169.80534648</v>
      </c>
      <c r="F158" s="36">
        <f>SUMIFS(СВЦЭМ!$E$33:$E$776,СВЦЭМ!$A$33:$A$776,$A158,СВЦЭМ!$B$33:$B$776,F$155)+'СЕТ СН'!$F$12</f>
        <v>169.80330090000001</v>
      </c>
      <c r="G158" s="36">
        <f>SUMIFS(СВЦЭМ!$E$33:$E$776,СВЦЭМ!$A$33:$A$776,$A158,СВЦЭМ!$B$33:$B$776,G$155)+'СЕТ СН'!$F$12</f>
        <v>170.59141289999999</v>
      </c>
      <c r="H158" s="36">
        <f>SUMIFS(СВЦЭМ!$E$33:$E$776,СВЦЭМ!$A$33:$A$776,$A158,СВЦЭМ!$B$33:$B$776,H$155)+'СЕТ СН'!$F$12</f>
        <v>167.51713129000001</v>
      </c>
      <c r="I158" s="36">
        <f>SUMIFS(СВЦЭМ!$E$33:$E$776,СВЦЭМ!$A$33:$A$776,$A158,СВЦЭМ!$B$33:$B$776,I$155)+'СЕТ СН'!$F$12</f>
        <v>154.48879968</v>
      </c>
      <c r="J158" s="36">
        <f>SUMIFS(СВЦЭМ!$E$33:$E$776,СВЦЭМ!$A$33:$A$776,$A158,СВЦЭМ!$B$33:$B$776,J$155)+'СЕТ СН'!$F$12</f>
        <v>151.53489171999999</v>
      </c>
      <c r="K158" s="36">
        <f>SUMIFS(СВЦЭМ!$E$33:$E$776,СВЦЭМ!$A$33:$A$776,$A158,СВЦЭМ!$B$33:$B$776,K$155)+'СЕТ СН'!$F$12</f>
        <v>158.02069168</v>
      </c>
      <c r="L158" s="36">
        <f>SUMIFS(СВЦЭМ!$E$33:$E$776,СВЦЭМ!$A$33:$A$776,$A158,СВЦЭМ!$B$33:$B$776,L$155)+'СЕТ СН'!$F$12</f>
        <v>156.20335932</v>
      </c>
      <c r="M158" s="36">
        <f>SUMIFS(СВЦЭМ!$E$33:$E$776,СВЦЭМ!$A$33:$A$776,$A158,СВЦЭМ!$B$33:$B$776,M$155)+'СЕТ СН'!$F$12</f>
        <v>157.57673093</v>
      </c>
      <c r="N158" s="36">
        <f>SUMIFS(СВЦЭМ!$E$33:$E$776,СВЦЭМ!$A$33:$A$776,$A158,СВЦЭМ!$B$33:$B$776,N$155)+'СЕТ СН'!$F$12</f>
        <v>159.0295059</v>
      </c>
      <c r="O158" s="36">
        <f>SUMIFS(СВЦЭМ!$E$33:$E$776,СВЦЭМ!$A$33:$A$776,$A158,СВЦЭМ!$B$33:$B$776,O$155)+'СЕТ СН'!$F$12</f>
        <v>159.37866319</v>
      </c>
      <c r="P158" s="36">
        <f>SUMIFS(СВЦЭМ!$E$33:$E$776,СВЦЭМ!$A$33:$A$776,$A158,СВЦЭМ!$B$33:$B$776,P$155)+'СЕТ СН'!$F$12</f>
        <v>160.09443383000001</v>
      </c>
      <c r="Q158" s="36">
        <f>SUMIFS(СВЦЭМ!$E$33:$E$776,СВЦЭМ!$A$33:$A$776,$A158,СВЦЭМ!$B$33:$B$776,Q$155)+'СЕТ СН'!$F$12</f>
        <v>159.25665405999999</v>
      </c>
      <c r="R158" s="36">
        <f>SUMIFS(СВЦЭМ!$E$33:$E$776,СВЦЭМ!$A$33:$A$776,$A158,СВЦЭМ!$B$33:$B$776,R$155)+'СЕТ СН'!$F$12</f>
        <v>158.15360257</v>
      </c>
      <c r="S158" s="36">
        <f>SUMIFS(СВЦЭМ!$E$33:$E$776,СВЦЭМ!$A$33:$A$776,$A158,СВЦЭМ!$B$33:$B$776,S$155)+'СЕТ СН'!$F$12</f>
        <v>158.40280304999999</v>
      </c>
      <c r="T158" s="36">
        <f>SUMIFS(СВЦЭМ!$E$33:$E$776,СВЦЭМ!$A$33:$A$776,$A158,СВЦЭМ!$B$33:$B$776,T$155)+'СЕТ СН'!$F$12</f>
        <v>151.04421393999999</v>
      </c>
      <c r="U158" s="36">
        <f>SUMIFS(СВЦЭМ!$E$33:$E$776,СВЦЭМ!$A$33:$A$776,$A158,СВЦЭМ!$B$33:$B$776,U$155)+'СЕТ СН'!$F$12</f>
        <v>147.82347229000001</v>
      </c>
      <c r="V158" s="36">
        <f>SUMIFS(СВЦЭМ!$E$33:$E$776,СВЦЭМ!$A$33:$A$776,$A158,СВЦЭМ!$B$33:$B$776,V$155)+'СЕТ СН'!$F$12</f>
        <v>148.50385616</v>
      </c>
      <c r="W158" s="36">
        <f>SUMIFS(СВЦЭМ!$E$33:$E$776,СВЦЭМ!$A$33:$A$776,$A158,СВЦЭМ!$B$33:$B$776,W$155)+'СЕТ СН'!$F$12</f>
        <v>146.80868651</v>
      </c>
      <c r="X158" s="36">
        <f>SUMIFS(СВЦЭМ!$E$33:$E$776,СВЦЭМ!$A$33:$A$776,$A158,СВЦЭМ!$B$33:$B$776,X$155)+'СЕТ СН'!$F$12</f>
        <v>158.117704</v>
      </c>
      <c r="Y158" s="36">
        <f>SUMIFS(СВЦЭМ!$E$33:$E$776,СВЦЭМ!$A$33:$A$776,$A158,СВЦЭМ!$B$33:$B$776,Y$155)+'СЕТ СН'!$F$12</f>
        <v>158.78612963</v>
      </c>
    </row>
    <row r="159" spans="1:27" ht="15.75" x14ac:dyDescent="0.2">
      <c r="A159" s="35">
        <f t="shared" si="4"/>
        <v>44078</v>
      </c>
      <c r="B159" s="36">
        <f>SUMIFS(СВЦЭМ!$E$33:$E$776,СВЦЭМ!$A$33:$A$776,$A159,СВЦЭМ!$B$33:$B$776,B$155)+'СЕТ СН'!$F$12</f>
        <v>172.97344342</v>
      </c>
      <c r="C159" s="36">
        <f>SUMIFS(СВЦЭМ!$E$33:$E$776,СВЦЭМ!$A$33:$A$776,$A159,СВЦЭМ!$B$33:$B$776,C$155)+'СЕТ СН'!$F$12</f>
        <v>173.57903490999999</v>
      </c>
      <c r="D159" s="36">
        <f>SUMIFS(СВЦЭМ!$E$33:$E$776,СВЦЭМ!$A$33:$A$776,$A159,СВЦЭМ!$B$33:$B$776,D$155)+'СЕТ СН'!$F$12</f>
        <v>170.35393052000001</v>
      </c>
      <c r="E159" s="36">
        <f>SUMIFS(СВЦЭМ!$E$33:$E$776,СВЦЭМ!$A$33:$A$776,$A159,СВЦЭМ!$B$33:$B$776,E$155)+'СЕТ СН'!$F$12</f>
        <v>169.34341617000001</v>
      </c>
      <c r="F159" s="36">
        <f>SUMIFS(СВЦЭМ!$E$33:$E$776,СВЦЭМ!$A$33:$A$776,$A159,СВЦЭМ!$B$33:$B$776,F$155)+'СЕТ СН'!$F$12</f>
        <v>169.36212158999999</v>
      </c>
      <c r="G159" s="36">
        <f>SUMIFS(СВЦЭМ!$E$33:$E$776,СВЦЭМ!$A$33:$A$776,$A159,СВЦЭМ!$B$33:$B$776,G$155)+'СЕТ СН'!$F$12</f>
        <v>170.35800806</v>
      </c>
      <c r="H159" s="36">
        <f>SUMIFS(СВЦЭМ!$E$33:$E$776,СВЦЭМ!$A$33:$A$776,$A159,СВЦЭМ!$B$33:$B$776,H$155)+'СЕТ СН'!$F$12</f>
        <v>167.37890899000001</v>
      </c>
      <c r="I159" s="36">
        <f>SUMIFS(СВЦЭМ!$E$33:$E$776,СВЦЭМ!$A$33:$A$776,$A159,СВЦЭМ!$B$33:$B$776,I$155)+'СЕТ СН'!$F$12</f>
        <v>159.79892834</v>
      </c>
      <c r="J159" s="36">
        <f>SUMIFS(СВЦЭМ!$E$33:$E$776,СВЦЭМ!$A$33:$A$776,$A159,СВЦЭМ!$B$33:$B$776,J$155)+'СЕТ СН'!$F$12</f>
        <v>157.67677208000001</v>
      </c>
      <c r="K159" s="36">
        <f>SUMIFS(СВЦЭМ!$E$33:$E$776,СВЦЭМ!$A$33:$A$776,$A159,СВЦЭМ!$B$33:$B$776,K$155)+'СЕТ СН'!$F$12</f>
        <v>150.45455659999999</v>
      </c>
      <c r="L159" s="36">
        <f>SUMIFS(СВЦЭМ!$E$33:$E$776,СВЦЭМ!$A$33:$A$776,$A159,СВЦЭМ!$B$33:$B$776,L$155)+'СЕТ СН'!$F$12</f>
        <v>149.33575628</v>
      </c>
      <c r="M159" s="36">
        <f>SUMIFS(СВЦЭМ!$E$33:$E$776,СВЦЭМ!$A$33:$A$776,$A159,СВЦЭМ!$B$33:$B$776,M$155)+'СЕТ СН'!$F$12</f>
        <v>148.34225402999999</v>
      </c>
      <c r="N159" s="36">
        <f>SUMIFS(СВЦЭМ!$E$33:$E$776,СВЦЭМ!$A$33:$A$776,$A159,СВЦЭМ!$B$33:$B$776,N$155)+'СЕТ СН'!$F$12</f>
        <v>152.09547265</v>
      </c>
      <c r="O159" s="36">
        <f>SUMIFS(СВЦЭМ!$E$33:$E$776,СВЦЭМ!$A$33:$A$776,$A159,СВЦЭМ!$B$33:$B$776,O$155)+'СЕТ СН'!$F$12</f>
        <v>156.34419699</v>
      </c>
      <c r="P159" s="36">
        <f>SUMIFS(СВЦЭМ!$E$33:$E$776,СВЦЭМ!$A$33:$A$776,$A159,СВЦЭМ!$B$33:$B$776,P$155)+'СЕТ СН'!$F$12</f>
        <v>156.67610965</v>
      </c>
      <c r="Q159" s="36">
        <f>SUMIFS(СВЦЭМ!$E$33:$E$776,СВЦЭМ!$A$33:$A$776,$A159,СВЦЭМ!$B$33:$B$776,Q$155)+'СЕТ СН'!$F$12</f>
        <v>153.87852423999999</v>
      </c>
      <c r="R159" s="36">
        <f>SUMIFS(СВЦЭМ!$E$33:$E$776,СВЦЭМ!$A$33:$A$776,$A159,СВЦЭМ!$B$33:$B$776,R$155)+'СЕТ СН'!$F$12</f>
        <v>155.82640567999999</v>
      </c>
      <c r="S159" s="36">
        <f>SUMIFS(СВЦЭМ!$E$33:$E$776,СВЦЭМ!$A$33:$A$776,$A159,СВЦЭМ!$B$33:$B$776,S$155)+'СЕТ СН'!$F$12</f>
        <v>158.30076109000001</v>
      </c>
      <c r="T159" s="36">
        <f>SUMIFS(СВЦЭМ!$E$33:$E$776,СВЦЭМ!$A$33:$A$776,$A159,СВЦЭМ!$B$33:$B$776,T$155)+'СЕТ СН'!$F$12</f>
        <v>156.23332736</v>
      </c>
      <c r="U159" s="36">
        <f>SUMIFS(СВЦЭМ!$E$33:$E$776,СВЦЭМ!$A$33:$A$776,$A159,СВЦЭМ!$B$33:$B$776,U$155)+'СЕТ СН'!$F$12</f>
        <v>152.03257310999999</v>
      </c>
      <c r="V159" s="36">
        <f>SUMIFS(СВЦЭМ!$E$33:$E$776,СВЦЭМ!$A$33:$A$776,$A159,СВЦЭМ!$B$33:$B$776,V$155)+'СЕТ СН'!$F$12</f>
        <v>153.01240263</v>
      </c>
      <c r="W159" s="36">
        <f>SUMIFS(СВЦЭМ!$E$33:$E$776,СВЦЭМ!$A$33:$A$776,$A159,СВЦЭМ!$B$33:$B$776,W$155)+'СЕТ СН'!$F$12</f>
        <v>154.68206620999999</v>
      </c>
      <c r="X159" s="36">
        <f>SUMIFS(СВЦЭМ!$E$33:$E$776,СВЦЭМ!$A$33:$A$776,$A159,СВЦЭМ!$B$33:$B$776,X$155)+'СЕТ СН'!$F$12</f>
        <v>157.23374326999999</v>
      </c>
      <c r="Y159" s="36">
        <f>SUMIFS(СВЦЭМ!$E$33:$E$776,СВЦЭМ!$A$33:$A$776,$A159,СВЦЭМ!$B$33:$B$776,Y$155)+'СЕТ СН'!$F$12</f>
        <v>162.04150349</v>
      </c>
    </row>
    <row r="160" spans="1:27" ht="15.75" x14ac:dyDescent="0.2">
      <c r="A160" s="35">
        <f t="shared" si="4"/>
        <v>44079</v>
      </c>
      <c r="B160" s="36">
        <f>SUMIFS(СВЦЭМ!$E$33:$E$776,СВЦЭМ!$A$33:$A$776,$A160,СВЦЭМ!$B$33:$B$776,B$155)+'СЕТ СН'!$F$12</f>
        <v>165.99951232999999</v>
      </c>
      <c r="C160" s="36">
        <f>SUMIFS(СВЦЭМ!$E$33:$E$776,СВЦЭМ!$A$33:$A$776,$A160,СВЦЭМ!$B$33:$B$776,C$155)+'СЕТ СН'!$F$12</f>
        <v>172.60060632</v>
      </c>
      <c r="D160" s="36">
        <f>SUMIFS(СВЦЭМ!$E$33:$E$776,СВЦЭМ!$A$33:$A$776,$A160,СВЦЭМ!$B$33:$B$776,D$155)+'СЕТ СН'!$F$12</f>
        <v>171.79898628000001</v>
      </c>
      <c r="E160" s="36">
        <f>SUMIFS(СВЦЭМ!$E$33:$E$776,СВЦЭМ!$A$33:$A$776,$A160,СВЦЭМ!$B$33:$B$776,E$155)+'СЕТ СН'!$F$12</f>
        <v>173.73866860999999</v>
      </c>
      <c r="F160" s="36">
        <f>SUMIFS(СВЦЭМ!$E$33:$E$776,СВЦЭМ!$A$33:$A$776,$A160,СВЦЭМ!$B$33:$B$776,F$155)+'СЕТ СН'!$F$12</f>
        <v>175.1211452</v>
      </c>
      <c r="G160" s="36">
        <f>SUMIFS(СВЦЭМ!$E$33:$E$776,СВЦЭМ!$A$33:$A$776,$A160,СВЦЭМ!$B$33:$B$776,G$155)+'СЕТ СН'!$F$12</f>
        <v>175.23097182999999</v>
      </c>
      <c r="H160" s="36">
        <f>SUMIFS(СВЦЭМ!$E$33:$E$776,СВЦЭМ!$A$33:$A$776,$A160,СВЦЭМ!$B$33:$B$776,H$155)+'СЕТ СН'!$F$12</f>
        <v>172.58416002000001</v>
      </c>
      <c r="I160" s="36">
        <f>SUMIFS(СВЦЭМ!$E$33:$E$776,СВЦЭМ!$A$33:$A$776,$A160,СВЦЭМ!$B$33:$B$776,I$155)+'СЕТ СН'!$F$12</f>
        <v>161.91626287</v>
      </c>
      <c r="J160" s="36">
        <f>SUMIFS(СВЦЭМ!$E$33:$E$776,СВЦЭМ!$A$33:$A$776,$A160,СВЦЭМ!$B$33:$B$776,J$155)+'СЕТ СН'!$F$12</f>
        <v>160.09354825</v>
      </c>
      <c r="K160" s="36">
        <f>SUMIFS(СВЦЭМ!$E$33:$E$776,СВЦЭМ!$A$33:$A$776,$A160,СВЦЭМ!$B$33:$B$776,K$155)+'СЕТ СН'!$F$12</f>
        <v>154.43726727999999</v>
      </c>
      <c r="L160" s="36">
        <f>SUMIFS(СВЦЭМ!$E$33:$E$776,СВЦЭМ!$A$33:$A$776,$A160,СВЦЭМ!$B$33:$B$776,L$155)+'СЕТ СН'!$F$12</f>
        <v>149.61393461</v>
      </c>
      <c r="M160" s="36">
        <f>SUMIFS(СВЦЭМ!$E$33:$E$776,СВЦЭМ!$A$33:$A$776,$A160,СВЦЭМ!$B$33:$B$776,M$155)+'СЕТ СН'!$F$12</f>
        <v>147.11261024999999</v>
      </c>
      <c r="N160" s="36">
        <f>SUMIFS(СВЦЭМ!$E$33:$E$776,СВЦЭМ!$A$33:$A$776,$A160,СВЦЭМ!$B$33:$B$776,N$155)+'СЕТ СН'!$F$12</f>
        <v>148.84654742999999</v>
      </c>
      <c r="O160" s="36">
        <f>SUMIFS(СВЦЭМ!$E$33:$E$776,СВЦЭМ!$A$33:$A$776,$A160,СВЦЭМ!$B$33:$B$776,O$155)+'СЕТ СН'!$F$12</f>
        <v>149.24684859000001</v>
      </c>
      <c r="P160" s="36">
        <f>SUMIFS(СВЦЭМ!$E$33:$E$776,СВЦЭМ!$A$33:$A$776,$A160,СВЦЭМ!$B$33:$B$776,P$155)+'СЕТ СН'!$F$12</f>
        <v>148.15152334999999</v>
      </c>
      <c r="Q160" s="36">
        <f>SUMIFS(СВЦЭМ!$E$33:$E$776,СВЦЭМ!$A$33:$A$776,$A160,СВЦЭМ!$B$33:$B$776,Q$155)+'СЕТ СН'!$F$12</f>
        <v>144.71841893999999</v>
      </c>
      <c r="R160" s="36">
        <f>SUMIFS(СВЦЭМ!$E$33:$E$776,СВЦЭМ!$A$33:$A$776,$A160,СВЦЭМ!$B$33:$B$776,R$155)+'СЕТ СН'!$F$12</f>
        <v>148.27177889000001</v>
      </c>
      <c r="S160" s="36">
        <f>SUMIFS(СВЦЭМ!$E$33:$E$776,СВЦЭМ!$A$33:$A$776,$A160,СВЦЭМ!$B$33:$B$776,S$155)+'СЕТ СН'!$F$12</f>
        <v>150.07181786999999</v>
      </c>
      <c r="T160" s="36">
        <f>SUMIFS(СВЦЭМ!$E$33:$E$776,СВЦЭМ!$A$33:$A$776,$A160,СВЦЭМ!$B$33:$B$776,T$155)+'СЕТ СН'!$F$12</f>
        <v>148.70529368000001</v>
      </c>
      <c r="U160" s="36">
        <f>SUMIFS(СВЦЭМ!$E$33:$E$776,СВЦЭМ!$A$33:$A$776,$A160,СВЦЭМ!$B$33:$B$776,U$155)+'СЕТ СН'!$F$12</f>
        <v>146.80444365</v>
      </c>
      <c r="V160" s="36">
        <f>SUMIFS(СВЦЭМ!$E$33:$E$776,СВЦЭМ!$A$33:$A$776,$A160,СВЦЭМ!$B$33:$B$776,V$155)+'СЕТ СН'!$F$12</f>
        <v>147.49651216999999</v>
      </c>
      <c r="W160" s="36">
        <f>SUMIFS(СВЦЭМ!$E$33:$E$776,СВЦЭМ!$A$33:$A$776,$A160,СВЦЭМ!$B$33:$B$776,W$155)+'СЕТ СН'!$F$12</f>
        <v>152.18162326000001</v>
      </c>
      <c r="X160" s="36">
        <f>SUMIFS(СВЦЭМ!$E$33:$E$776,СВЦЭМ!$A$33:$A$776,$A160,СВЦЭМ!$B$33:$B$776,X$155)+'СЕТ СН'!$F$12</f>
        <v>150.05043456000001</v>
      </c>
      <c r="Y160" s="36">
        <f>SUMIFS(СВЦЭМ!$E$33:$E$776,СВЦЭМ!$A$33:$A$776,$A160,СВЦЭМ!$B$33:$B$776,Y$155)+'СЕТ СН'!$F$12</f>
        <v>157.77182768</v>
      </c>
    </row>
    <row r="161" spans="1:25" ht="15.75" x14ac:dyDescent="0.2">
      <c r="A161" s="35">
        <f t="shared" si="4"/>
        <v>44080</v>
      </c>
      <c r="B161" s="36">
        <f>SUMIFS(СВЦЭМ!$E$33:$E$776,СВЦЭМ!$A$33:$A$776,$A161,СВЦЭМ!$B$33:$B$776,B$155)+'СЕТ СН'!$F$12</f>
        <v>161.04363609000001</v>
      </c>
      <c r="C161" s="36">
        <f>SUMIFS(СВЦЭМ!$E$33:$E$776,СВЦЭМ!$A$33:$A$776,$A161,СВЦЭМ!$B$33:$B$776,C$155)+'СЕТ СН'!$F$12</f>
        <v>166.44662545</v>
      </c>
      <c r="D161" s="36">
        <f>SUMIFS(СВЦЭМ!$E$33:$E$776,СВЦЭМ!$A$33:$A$776,$A161,СВЦЭМ!$B$33:$B$776,D$155)+'СЕТ СН'!$F$12</f>
        <v>175.78753723</v>
      </c>
      <c r="E161" s="36">
        <f>SUMIFS(СВЦЭМ!$E$33:$E$776,СВЦЭМ!$A$33:$A$776,$A161,СВЦЭМ!$B$33:$B$776,E$155)+'СЕТ СН'!$F$12</f>
        <v>185.25657391999999</v>
      </c>
      <c r="F161" s="36">
        <f>SUMIFS(СВЦЭМ!$E$33:$E$776,СВЦЭМ!$A$33:$A$776,$A161,СВЦЭМ!$B$33:$B$776,F$155)+'СЕТ СН'!$F$12</f>
        <v>184.11504067000001</v>
      </c>
      <c r="G161" s="36">
        <f>SUMIFS(СВЦЭМ!$E$33:$E$776,СВЦЭМ!$A$33:$A$776,$A161,СВЦЭМ!$B$33:$B$776,G$155)+'СЕТ СН'!$F$12</f>
        <v>185.05445356000001</v>
      </c>
      <c r="H161" s="36">
        <f>SUMIFS(СВЦЭМ!$E$33:$E$776,СВЦЭМ!$A$33:$A$776,$A161,СВЦЭМ!$B$33:$B$776,H$155)+'СЕТ СН'!$F$12</f>
        <v>184.53261674999999</v>
      </c>
      <c r="I161" s="36">
        <f>SUMIFS(СВЦЭМ!$E$33:$E$776,СВЦЭМ!$A$33:$A$776,$A161,СВЦЭМ!$B$33:$B$776,I$155)+'СЕТ СН'!$F$12</f>
        <v>164.62631697</v>
      </c>
      <c r="J161" s="36">
        <f>SUMIFS(СВЦЭМ!$E$33:$E$776,СВЦЭМ!$A$33:$A$776,$A161,СВЦЭМ!$B$33:$B$776,J$155)+'СЕТ СН'!$F$12</f>
        <v>146.32721850999999</v>
      </c>
      <c r="K161" s="36">
        <f>SUMIFS(СВЦЭМ!$E$33:$E$776,СВЦЭМ!$A$33:$A$776,$A161,СВЦЭМ!$B$33:$B$776,K$155)+'СЕТ СН'!$F$12</f>
        <v>127.26358980000001</v>
      </c>
      <c r="L161" s="36">
        <f>SUMIFS(СВЦЭМ!$E$33:$E$776,СВЦЭМ!$A$33:$A$776,$A161,СВЦЭМ!$B$33:$B$776,L$155)+'СЕТ СН'!$F$12</f>
        <v>129.45412185000001</v>
      </c>
      <c r="M161" s="36">
        <f>SUMIFS(СВЦЭМ!$E$33:$E$776,СВЦЭМ!$A$33:$A$776,$A161,СВЦЭМ!$B$33:$B$776,M$155)+'СЕТ СН'!$F$12</f>
        <v>128.58526402000001</v>
      </c>
      <c r="N161" s="36">
        <f>SUMIFS(СВЦЭМ!$E$33:$E$776,СВЦЭМ!$A$33:$A$776,$A161,СВЦЭМ!$B$33:$B$776,N$155)+'СЕТ СН'!$F$12</f>
        <v>127.62364459</v>
      </c>
      <c r="O161" s="36">
        <f>SUMIFS(СВЦЭМ!$E$33:$E$776,СВЦЭМ!$A$33:$A$776,$A161,СВЦЭМ!$B$33:$B$776,O$155)+'СЕТ СН'!$F$12</f>
        <v>126.71940299000001</v>
      </c>
      <c r="P161" s="36">
        <f>SUMIFS(СВЦЭМ!$E$33:$E$776,СВЦЭМ!$A$33:$A$776,$A161,СВЦЭМ!$B$33:$B$776,P$155)+'СЕТ СН'!$F$12</f>
        <v>125.83029698999999</v>
      </c>
      <c r="Q161" s="36">
        <f>SUMIFS(СВЦЭМ!$E$33:$E$776,СВЦЭМ!$A$33:$A$776,$A161,СВЦЭМ!$B$33:$B$776,Q$155)+'СЕТ СН'!$F$12</f>
        <v>125.53024591</v>
      </c>
      <c r="R161" s="36">
        <f>SUMIFS(СВЦЭМ!$E$33:$E$776,СВЦЭМ!$A$33:$A$776,$A161,СВЦЭМ!$B$33:$B$776,R$155)+'СЕТ СН'!$F$12</f>
        <v>124.25480095</v>
      </c>
      <c r="S161" s="36">
        <f>SUMIFS(СВЦЭМ!$E$33:$E$776,СВЦЭМ!$A$33:$A$776,$A161,СВЦЭМ!$B$33:$B$776,S$155)+'СЕТ СН'!$F$12</f>
        <v>125.95413592</v>
      </c>
      <c r="T161" s="36">
        <f>SUMIFS(СВЦЭМ!$E$33:$E$776,СВЦЭМ!$A$33:$A$776,$A161,СВЦЭМ!$B$33:$B$776,T$155)+'СЕТ СН'!$F$12</f>
        <v>126.11194334</v>
      </c>
      <c r="U161" s="36">
        <f>SUMIFS(СВЦЭМ!$E$33:$E$776,СВЦЭМ!$A$33:$A$776,$A161,СВЦЭМ!$B$33:$B$776,U$155)+'СЕТ СН'!$F$12</f>
        <v>123.80609896999999</v>
      </c>
      <c r="V161" s="36">
        <f>SUMIFS(СВЦЭМ!$E$33:$E$776,СВЦЭМ!$A$33:$A$776,$A161,СВЦЭМ!$B$33:$B$776,V$155)+'СЕТ СН'!$F$12</f>
        <v>124.55892636</v>
      </c>
      <c r="W161" s="36">
        <f>SUMIFS(СВЦЭМ!$E$33:$E$776,СВЦЭМ!$A$33:$A$776,$A161,СВЦЭМ!$B$33:$B$776,W$155)+'СЕТ СН'!$F$12</f>
        <v>123.17909575</v>
      </c>
      <c r="X161" s="36">
        <f>SUMIFS(СВЦЭМ!$E$33:$E$776,СВЦЭМ!$A$33:$A$776,$A161,СВЦЭМ!$B$33:$B$776,X$155)+'СЕТ СН'!$F$12</f>
        <v>123.65015771</v>
      </c>
      <c r="Y161" s="36">
        <f>SUMIFS(СВЦЭМ!$E$33:$E$776,СВЦЭМ!$A$33:$A$776,$A161,СВЦЭМ!$B$33:$B$776,Y$155)+'СЕТ СН'!$F$12</f>
        <v>130.36844250999999</v>
      </c>
    </row>
    <row r="162" spans="1:25" ht="15.75" x14ac:dyDescent="0.2">
      <c r="A162" s="35">
        <f t="shared" si="4"/>
        <v>44081</v>
      </c>
      <c r="B162" s="36">
        <f>SUMIFS(СВЦЭМ!$E$33:$E$776,СВЦЭМ!$A$33:$A$776,$A162,СВЦЭМ!$B$33:$B$776,B$155)+'СЕТ СН'!$F$12</f>
        <v>154.30947419</v>
      </c>
      <c r="C162" s="36">
        <f>SUMIFS(СВЦЭМ!$E$33:$E$776,СВЦЭМ!$A$33:$A$776,$A162,СВЦЭМ!$B$33:$B$776,C$155)+'СЕТ СН'!$F$12</f>
        <v>161.26922166</v>
      </c>
      <c r="D162" s="36">
        <f>SUMIFS(СВЦЭМ!$E$33:$E$776,СВЦЭМ!$A$33:$A$776,$A162,СВЦЭМ!$B$33:$B$776,D$155)+'СЕТ СН'!$F$12</f>
        <v>163.93142613000001</v>
      </c>
      <c r="E162" s="36">
        <f>SUMIFS(СВЦЭМ!$E$33:$E$776,СВЦЭМ!$A$33:$A$776,$A162,СВЦЭМ!$B$33:$B$776,E$155)+'СЕТ СН'!$F$12</f>
        <v>167.95624258999999</v>
      </c>
      <c r="F162" s="36">
        <f>SUMIFS(СВЦЭМ!$E$33:$E$776,СВЦЭМ!$A$33:$A$776,$A162,СВЦЭМ!$B$33:$B$776,F$155)+'СЕТ СН'!$F$12</f>
        <v>167.90237432000001</v>
      </c>
      <c r="G162" s="36">
        <f>SUMIFS(СВЦЭМ!$E$33:$E$776,СВЦЭМ!$A$33:$A$776,$A162,СВЦЭМ!$B$33:$B$776,G$155)+'СЕТ СН'!$F$12</f>
        <v>166.04021415</v>
      </c>
      <c r="H162" s="36">
        <f>SUMIFS(СВЦЭМ!$E$33:$E$776,СВЦЭМ!$A$33:$A$776,$A162,СВЦЭМ!$B$33:$B$776,H$155)+'СЕТ СН'!$F$12</f>
        <v>162.31017854999999</v>
      </c>
      <c r="I162" s="36">
        <f>SUMIFS(СВЦЭМ!$E$33:$E$776,СВЦЭМ!$A$33:$A$776,$A162,СВЦЭМ!$B$33:$B$776,I$155)+'СЕТ СН'!$F$12</f>
        <v>157.16991114999999</v>
      </c>
      <c r="J162" s="36">
        <f>SUMIFS(СВЦЭМ!$E$33:$E$776,СВЦЭМ!$A$33:$A$776,$A162,СВЦЭМ!$B$33:$B$776,J$155)+'СЕТ СН'!$F$12</f>
        <v>150.51728875000001</v>
      </c>
      <c r="K162" s="36">
        <f>SUMIFS(СВЦЭМ!$E$33:$E$776,СВЦЭМ!$A$33:$A$776,$A162,СВЦЭМ!$B$33:$B$776,K$155)+'СЕТ СН'!$F$12</f>
        <v>143.21464058000001</v>
      </c>
      <c r="L162" s="36">
        <f>SUMIFS(СВЦЭМ!$E$33:$E$776,СВЦЭМ!$A$33:$A$776,$A162,СВЦЭМ!$B$33:$B$776,L$155)+'СЕТ СН'!$F$12</f>
        <v>140.47598995000001</v>
      </c>
      <c r="M162" s="36">
        <f>SUMIFS(СВЦЭМ!$E$33:$E$776,СВЦЭМ!$A$33:$A$776,$A162,СВЦЭМ!$B$33:$B$776,M$155)+'СЕТ СН'!$F$12</f>
        <v>133.70892056</v>
      </c>
      <c r="N162" s="36">
        <f>SUMIFS(СВЦЭМ!$E$33:$E$776,СВЦЭМ!$A$33:$A$776,$A162,СВЦЭМ!$B$33:$B$776,N$155)+'СЕТ СН'!$F$12</f>
        <v>127.40647633</v>
      </c>
      <c r="O162" s="36">
        <f>SUMIFS(СВЦЭМ!$E$33:$E$776,СВЦЭМ!$A$33:$A$776,$A162,СВЦЭМ!$B$33:$B$776,O$155)+'СЕТ СН'!$F$12</f>
        <v>126.53319953</v>
      </c>
      <c r="P162" s="36">
        <f>SUMIFS(СВЦЭМ!$E$33:$E$776,СВЦЭМ!$A$33:$A$776,$A162,СВЦЭМ!$B$33:$B$776,P$155)+'СЕТ СН'!$F$12</f>
        <v>125.91896411</v>
      </c>
      <c r="Q162" s="36">
        <f>SUMIFS(СВЦЭМ!$E$33:$E$776,СВЦЭМ!$A$33:$A$776,$A162,СВЦЭМ!$B$33:$B$776,Q$155)+'СЕТ СН'!$F$12</f>
        <v>125.37782197999999</v>
      </c>
      <c r="R162" s="36">
        <f>SUMIFS(СВЦЭМ!$E$33:$E$776,СВЦЭМ!$A$33:$A$776,$A162,СВЦЭМ!$B$33:$B$776,R$155)+'СЕТ СН'!$F$12</f>
        <v>124.95140348</v>
      </c>
      <c r="S162" s="36">
        <f>SUMIFS(СВЦЭМ!$E$33:$E$776,СВЦЭМ!$A$33:$A$776,$A162,СВЦЭМ!$B$33:$B$776,S$155)+'СЕТ СН'!$F$12</f>
        <v>126.30014025</v>
      </c>
      <c r="T162" s="36">
        <f>SUMIFS(СВЦЭМ!$E$33:$E$776,СВЦЭМ!$A$33:$A$776,$A162,СВЦЭМ!$B$33:$B$776,T$155)+'СЕТ СН'!$F$12</f>
        <v>127.49828348</v>
      </c>
      <c r="U162" s="36">
        <f>SUMIFS(СВЦЭМ!$E$33:$E$776,СВЦЭМ!$A$33:$A$776,$A162,СВЦЭМ!$B$33:$B$776,U$155)+'СЕТ СН'!$F$12</f>
        <v>127.88558623</v>
      </c>
      <c r="V162" s="36">
        <f>SUMIFS(СВЦЭМ!$E$33:$E$776,СВЦЭМ!$A$33:$A$776,$A162,СВЦЭМ!$B$33:$B$776,V$155)+'СЕТ СН'!$F$12</f>
        <v>128.02461396999999</v>
      </c>
      <c r="W162" s="36">
        <f>SUMIFS(СВЦЭМ!$E$33:$E$776,СВЦЭМ!$A$33:$A$776,$A162,СВЦЭМ!$B$33:$B$776,W$155)+'СЕТ СН'!$F$12</f>
        <v>128.33062885000001</v>
      </c>
      <c r="X162" s="36">
        <f>SUMIFS(СВЦЭМ!$E$33:$E$776,СВЦЭМ!$A$33:$A$776,$A162,СВЦЭМ!$B$33:$B$776,X$155)+'СЕТ СН'!$F$12</f>
        <v>126.31077449</v>
      </c>
      <c r="Y162" s="36">
        <f>SUMIFS(СВЦЭМ!$E$33:$E$776,СВЦЭМ!$A$33:$A$776,$A162,СВЦЭМ!$B$33:$B$776,Y$155)+'СЕТ СН'!$F$12</f>
        <v>142.93896186000001</v>
      </c>
    </row>
    <row r="163" spans="1:25" ht="15.75" x14ac:dyDescent="0.2">
      <c r="A163" s="35">
        <f t="shared" si="4"/>
        <v>44082</v>
      </c>
      <c r="B163" s="36">
        <f>SUMIFS(СВЦЭМ!$E$33:$E$776,СВЦЭМ!$A$33:$A$776,$A163,СВЦЭМ!$B$33:$B$776,B$155)+'СЕТ СН'!$F$12</f>
        <v>149.42349143999999</v>
      </c>
      <c r="C163" s="36">
        <f>SUMIFS(СВЦЭМ!$E$33:$E$776,СВЦЭМ!$A$33:$A$776,$A163,СВЦЭМ!$B$33:$B$776,C$155)+'СЕТ СН'!$F$12</f>
        <v>158.19263203</v>
      </c>
      <c r="D163" s="36">
        <f>SUMIFS(СВЦЭМ!$E$33:$E$776,СВЦЭМ!$A$33:$A$776,$A163,СВЦЭМ!$B$33:$B$776,D$155)+'СЕТ СН'!$F$12</f>
        <v>168.47454307999999</v>
      </c>
      <c r="E163" s="36">
        <f>SUMIFS(СВЦЭМ!$E$33:$E$776,СВЦЭМ!$A$33:$A$776,$A163,СВЦЭМ!$B$33:$B$776,E$155)+'СЕТ СН'!$F$12</f>
        <v>172.70025792000001</v>
      </c>
      <c r="F163" s="36">
        <f>SUMIFS(СВЦЭМ!$E$33:$E$776,СВЦЭМ!$A$33:$A$776,$A163,СВЦЭМ!$B$33:$B$776,F$155)+'СЕТ СН'!$F$12</f>
        <v>166.69174014999999</v>
      </c>
      <c r="G163" s="36">
        <f>SUMIFS(СВЦЭМ!$E$33:$E$776,СВЦЭМ!$A$33:$A$776,$A163,СВЦЭМ!$B$33:$B$776,G$155)+'СЕТ СН'!$F$12</f>
        <v>159.69080500999999</v>
      </c>
      <c r="H163" s="36">
        <f>SUMIFS(СВЦЭМ!$E$33:$E$776,СВЦЭМ!$A$33:$A$776,$A163,СВЦЭМ!$B$33:$B$776,H$155)+'СЕТ СН'!$F$12</f>
        <v>150.99195327999999</v>
      </c>
      <c r="I163" s="36">
        <f>SUMIFS(СВЦЭМ!$E$33:$E$776,СВЦЭМ!$A$33:$A$776,$A163,СВЦЭМ!$B$33:$B$776,I$155)+'СЕТ СН'!$F$12</f>
        <v>145.28203232999999</v>
      </c>
      <c r="J163" s="36">
        <f>SUMIFS(СВЦЭМ!$E$33:$E$776,СВЦЭМ!$A$33:$A$776,$A163,СВЦЭМ!$B$33:$B$776,J$155)+'СЕТ СН'!$F$12</f>
        <v>135.41879825000001</v>
      </c>
      <c r="K163" s="36">
        <f>SUMIFS(СВЦЭМ!$E$33:$E$776,СВЦЭМ!$A$33:$A$776,$A163,СВЦЭМ!$B$33:$B$776,K$155)+'СЕТ СН'!$F$12</f>
        <v>135.27496711000001</v>
      </c>
      <c r="L163" s="36">
        <f>SUMIFS(СВЦЭМ!$E$33:$E$776,СВЦЭМ!$A$33:$A$776,$A163,СВЦЭМ!$B$33:$B$776,L$155)+'СЕТ СН'!$F$12</f>
        <v>127.54673569000001</v>
      </c>
      <c r="M163" s="36">
        <f>SUMIFS(СВЦЭМ!$E$33:$E$776,СВЦЭМ!$A$33:$A$776,$A163,СВЦЭМ!$B$33:$B$776,M$155)+'СЕТ СН'!$F$12</f>
        <v>125.12305307</v>
      </c>
      <c r="N163" s="36">
        <f>SUMIFS(СВЦЭМ!$E$33:$E$776,СВЦЭМ!$A$33:$A$776,$A163,СВЦЭМ!$B$33:$B$776,N$155)+'СЕТ СН'!$F$12</f>
        <v>112.57534996</v>
      </c>
      <c r="O163" s="36">
        <f>SUMIFS(СВЦЭМ!$E$33:$E$776,СВЦЭМ!$A$33:$A$776,$A163,СВЦЭМ!$B$33:$B$776,O$155)+'СЕТ СН'!$F$12</f>
        <v>110.70334729</v>
      </c>
      <c r="P163" s="36">
        <f>SUMIFS(СВЦЭМ!$E$33:$E$776,СВЦЭМ!$A$33:$A$776,$A163,СВЦЭМ!$B$33:$B$776,P$155)+'СЕТ СН'!$F$12</f>
        <v>110.84119797</v>
      </c>
      <c r="Q163" s="36">
        <f>SUMIFS(СВЦЭМ!$E$33:$E$776,СВЦЭМ!$A$33:$A$776,$A163,СВЦЭМ!$B$33:$B$776,Q$155)+'СЕТ СН'!$F$12</f>
        <v>111.8875992</v>
      </c>
      <c r="R163" s="36">
        <f>SUMIFS(СВЦЭМ!$E$33:$E$776,СВЦЭМ!$A$33:$A$776,$A163,СВЦЭМ!$B$33:$B$776,R$155)+'СЕТ СН'!$F$12</f>
        <v>108.67541835999999</v>
      </c>
      <c r="S163" s="36">
        <f>SUMIFS(СВЦЭМ!$E$33:$E$776,СВЦЭМ!$A$33:$A$776,$A163,СВЦЭМ!$B$33:$B$776,S$155)+'СЕТ СН'!$F$12</f>
        <v>111.86405911999999</v>
      </c>
      <c r="T163" s="36">
        <f>SUMIFS(СВЦЭМ!$E$33:$E$776,СВЦЭМ!$A$33:$A$776,$A163,СВЦЭМ!$B$33:$B$776,T$155)+'СЕТ СН'!$F$12</f>
        <v>113.56425983</v>
      </c>
      <c r="U163" s="36">
        <f>SUMIFS(СВЦЭМ!$E$33:$E$776,СВЦЭМ!$A$33:$A$776,$A163,СВЦЭМ!$B$33:$B$776,U$155)+'СЕТ СН'!$F$12</f>
        <v>115.7483953</v>
      </c>
      <c r="V163" s="36">
        <f>SUMIFS(СВЦЭМ!$E$33:$E$776,СВЦЭМ!$A$33:$A$776,$A163,СВЦЭМ!$B$33:$B$776,V$155)+'СЕТ СН'!$F$12</f>
        <v>118.09264118999999</v>
      </c>
      <c r="W163" s="36">
        <f>SUMIFS(СВЦЭМ!$E$33:$E$776,СВЦЭМ!$A$33:$A$776,$A163,СВЦЭМ!$B$33:$B$776,W$155)+'СЕТ СН'!$F$12</f>
        <v>117.33177714999999</v>
      </c>
      <c r="X163" s="36">
        <f>SUMIFS(СВЦЭМ!$E$33:$E$776,СВЦЭМ!$A$33:$A$776,$A163,СВЦЭМ!$B$33:$B$776,X$155)+'СЕТ СН'!$F$12</f>
        <v>117.83125337</v>
      </c>
      <c r="Y163" s="36">
        <f>SUMIFS(СВЦЭМ!$E$33:$E$776,СВЦЭМ!$A$33:$A$776,$A163,СВЦЭМ!$B$33:$B$776,Y$155)+'СЕТ СН'!$F$12</f>
        <v>135.34699119000001</v>
      </c>
    </row>
    <row r="164" spans="1:25" ht="15.75" x14ac:dyDescent="0.2">
      <c r="A164" s="35">
        <f t="shared" si="4"/>
        <v>44083</v>
      </c>
      <c r="B164" s="36">
        <f>SUMIFS(СВЦЭМ!$E$33:$E$776,СВЦЭМ!$A$33:$A$776,$A164,СВЦЭМ!$B$33:$B$776,B$155)+'СЕТ СН'!$F$12</f>
        <v>150.38754610000001</v>
      </c>
      <c r="C164" s="36">
        <f>SUMIFS(СВЦЭМ!$E$33:$E$776,СВЦЭМ!$A$33:$A$776,$A164,СВЦЭМ!$B$33:$B$776,C$155)+'СЕТ СН'!$F$12</f>
        <v>156.89355082</v>
      </c>
      <c r="D164" s="36">
        <f>SUMIFS(СВЦЭМ!$E$33:$E$776,СВЦЭМ!$A$33:$A$776,$A164,СВЦЭМ!$B$33:$B$776,D$155)+'СЕТ СН'!$F$12</f>
        <v>163.24087954999999</v>
      </c>
      <c r="E164" s="36">
        <f>SUMIFS(СВЦЭМ!$E$33:$E$776,СВЦЭМ!$A$33:$A$776,$A164,СВЦЭМ!$B$33:$B$776,E$155)+'СЕТ СН'!$F$12</f>
        <v>165.86982610000001</v>
      </c>
      <c r="F164" s="36">
        <f>SUMIFS(СВЦЭМ!$E$33:$E$776,СВЦЭМ!$A$33:$A$776,$A164,СВЦЭМ!$B$33:$B$776,F$155)+'СЕТ СН'!$F$12</f>
        <v>161.34923753000001</v>
      </c>
      <c r="G164" s="36">
        <f>SUMIFS(СВЦЭМ!$E$33:$E$776,СВЦЭМ!$A$33:$A$776,$A164,СВЦЭМ!$B$33:$B$776,G$155)+'СЕТ СН'!$F$12</f>
        <v>159.16113799999999</v>
      </c>
      <c r="H164" s="36">
        <f>SUMIFS(СВЦЭМ!$E$33:$E$776,СВЦЭМ!$A$33:$A$776,$A164,СВЦЭМ!$B$33:$B$776,H$155)+'СЕТ СН'!$F$12</f>
        <v>154.58105835999999</v>
      </c>
      <c r="I164" s="36">
        <f>SUMIFS(СВЦЭМ!$E$33:$E$776,СВЦЭМ!$A$33:$A$776,$A164,СВЦЭМ!$B$33:$B$776,I$155)+'СЕТ СН'!$F$12</f>
        <v>152.97439822000001</v>
      </c>
      <c r="J164" s="36">
        <f>SUMIFS(СВЦЭМ!$E$33:$E$776,СВЦЭМ!$A$33:$A$776,$A164,СВЦЭМ!$B$33:$B$776,J$155)+'СЕТ СН'!$F$12</f>
        <v>144.04960238000001</v>
      </c>
      <c r="K164" s="36">
        <f>SUMIFS(СВЦЭМ!$E$33:$E$776,СВЦЭМ!$A$33:$A$776,$A164,СВЦЭМ!$B$33:$B$776,K$155)+'СЕТ СН'!$F$12</f>
        <v>142.11194197</v>
      </c>
      <c r="L164" s="36">
        <f>SUMIFS(СВЦЭМ!$E$33:$E$776,СВЦЭМ!$A$33:$A$776,$A164,СВЦЭМ!$B$33:$B$776,L$155)+'СЕТ СН'!$F$12</f>
        <v>138.84723127999999</v>
      </c>
      <c r="M164" s="36">
        <f>SUMIFS(СВЦЭМ!$E$33:$E$776,СВЦЭМ!$A$33:$A$776,$A164,СВЦЭМ!$B$33:$B$776,M$155)+'СЕТ СН'!$F$12</f>
        <v>127.85783214</v>
      </c>
      <c r="N164" s="36">
        <f>SUMIFS(СВЦЭМ!$E$33:$E$776,СВЦЭМ!$A$33:$A$776,$A164,СВЦЭМ!$B$33:$B$776,N$155)+'СЕТ СН'!$F$12</f>
        <v>116.17785082</v>
      </c>
      <c r="O164" s="36">
        <f>SUMIFS(СВЦЭМ!$E$33:$E$776,СВЦЭМ!$A$33:$A$776,$A164,СВЦЭМ!$B$33:$B$776,O$155)+'СЕТ СН'!$F$12</f>
        <v>115.73772805999999</v>
      </c>
      <c r="P164" s="36">
        <f>SUMIFS(СВЦЭМ!$E$33:$E$776,СВЦЭМ!$A$33:$A$776,$A164,СВЦЭМ!$B$33:$B$776,P$155)+'СЕТ СН'!$F$12</f>
        <v>115.97728022</v>
      </c>
      <c r="Q164" s="36">
        <f>SUMIFS(СВЦЭМ!$E$33:$E$776,СВЦЭМ!$A$33:$A$776,$A164,СВЦЭМ!$B$33:$B$776,Q$155)+'СЕТ СН'!$F$12</f>
        <v>116.99679826000001</v>
      </c>
      <c r="R164" s="36">
        <f>SUMIFS(СВЦЭМ!$E$33:$E$776,СВЦЭМ!$A$33:$A$776,$A164,СВЦЭМ!$B$33:$B$776,R$155)+'СЕТ СН'!$F$12</f>
        <v>114.94206364</v>
      </c>
      <c r="S164" s="36">
        <f>SUMIFS(СВЦЭМ!$E$33:$E$776,СВЦЭМ!$A$33:$A$776,$A164,СВЦЭМ!$B$33:$B$776,S$155)+'СЕТ СН'!$F$12</f>
        <v>114.8842027</v>
      </c>
      <c r="T164" s="36">
        <f>SUMIFS(СВЦЭМ!$E$33:$E$776,СВЦЭМ!$A$33:$A$776,$A164,СВЦЭМ!$B$33:$B$776,T$155)+'СЕТ СН'!$F$12</f>
        <v>116.00956114</v>
      </c>
      <c r="U164" s="36">
        <f>SUMIFS(СВЦЭМ!$E$33:$E$776,СВЦЭМ!$A$33:$A$776,$A164,СВЦЭМ!$B$33:$B$776,U$155)+'СЕТ СН'!$F$12</f>
        <v>118.88252605</v>
      </c>
      <c r="V164" s="36">
        <f>SUMIFS(СВЦЭМ!$E$33:$E$776,СВЦЭМ!$A$33:$A$776,$A164,СВЦЭМ!$B$33:$B$776,V$155)+'СЕТ СН'!$F$12</f>
        <v>118.16518556</v>
      </c>
      <c r="W164" s="36">
        <f>SUMIFS(СВЦЭМ!$E$33:$E$776,СВЦЭМ!$A$33:$A$776,$A164,СВЦЭМ!$B$33:$B$776,W$155)+'СЕТ СН'!$F$12</f>
        <v>117.19817476999999</v>
      </c>
      <c r="X164" s="36">
        <f>SUMIFS(СВЦЭМ!$E$33:$E$776,СВЦЭМ!$A$33:$A$776,$A164,СВЦЭМ!$B$33:$B$776,X$155)+'СЕТ СН'!$F$12</f>
        <v>121.22856935999999</v>
      </c>
      <c r="Y164" s="36">
        <f>SUMIFS(СВЦЭМ!$E$33:$E$776,СВЦЭМ!$A$33:$A$776,$A164,СВЦЭМ!$B$33:$B$776,Y$155)+'СЕТ СН'!$F$12</f>
        <v>139.86386494000001</v>
      </c>
    </row>
    <row r="165" spans="1:25" ht="15.75" x14ac:dyDescent="0.2">
      <c r="A165" s="35">
        <f t="shared" si="4"/>
        <v>44084</v>
      </c>
      <c r="B165" s="36">
        <f>SUMIFS(СВЦЭМ!$E$33:$E$776,СВЦЭМ!$A$33:$A$776,$A165,СВЦЭМ!$B$33:$B$776,B$155)+'СЕТ СН'!$F$12</f>
        <v>143.2499875</v>
      </c>
      <c r="C165" s="36">
        <f>SUMIFS(СВЦЭМ!$E$33:$E$776,СВЦЭМ!$A$33:$A$776,$A165,СВЦЭМ!$B$33:$B$776,C$155)+'СЕТ СН'!$F$12</f>
        <v>152.48864832000001</v>
      </c>
      <c r="D165" s="36">
        <f>SUMIFS(СВЦЭМ!$E$33:$E$776,СВЦЭМ!$A$33:$A$776,$A165,СВЦЭМ!$B$33:$B$776,D$155)+'СЕТ СН'!$F$12</f>
        <v>156.53070635</v>
      </c>
      <c r="E165" s="36">
        <f>SUMIFS(СВЦЭМ!$E$33:$E$776,СВЦЭМ!$A$33:$A$776,$A165,СВЦЭМ!$B$33:$B$776,E$155)+'СЕТ СН'!$F$12</f>
        <v>158.39725601999999</v>
      </c>
      <c r="F165" s="36">
        <f>SUMIFS(СВЦЭМ!$E$33:$E$776,СВЦЭМ!$A$33:$A$776,$A165,СВЦЭМ!$B$33:$B$776,F$155)+'СЕТ СН'!$F$12</f>
        <v>158.71266954999999</v>
      </c>
      <c r="G165" s="36">
        <f>SUMIFS(СВЦЭМ!$E$33:$E$776,СВЦЭМ!$A$33:$A$776,$A165,СВЦЭМ!$B$33:$B$776,G$155)+'СЕТ СН'!$F$12</f>
        <v>154.63443312000001</v>
      </c>
      <c r="H165" s="36">
        <f>SUMIFS(СВЦЭМ!$E$33:$E$776,СВЦЭМ!$A$33:$A$776,$A165,СВЦЭМ!$B$33:$B$776,H$155)+'СЕТ СН'!$F$12</f>
        <v>145.85145742</v>
      </c>
      <c r="I165" s="36">
        <f>SUMIFS(СВЦЭМ!$E$33:$E$776,СВЦЭМ!$A$33:$A$776,$A165,СВЦЭМ!$B$33:$B$776,I$155)+'СЕТ СН'!$F$12</f>
        <v>137.72410393000001</v>
      </c>
      <c r="J165" s="36">
        <f>SUMIFS(СВЦЭМ!$E$33:$E$776,СВЦЭМ!$A$33:$A$776,$A165,СВЦЭМ!$B$33:$B$776,J$155)+'СЕТ СН'!$F$12</f>
        <v>133.82869224000001</v>
      </c>
      <c r="K165" s="36">
        <f>SUMIFS(СВЦЭМ!$E$33:$E$776,СВЦЭМ!$A$33:$A$776,$A165,СВЦЭМ!$B$33:$B$776,K$155)+'СЕТ СН'!$F$12</f>
        <v>135.2890792</v>
      </c>
      <c r="L165" s="36">
        <f>SUMIFS(СВЦЭМ!$E$33:$E$776,СВЦЭМ!$A$33:$A$776,$A165,СВЦЭМ!$B$33:$B$776,L$155)+'СЕТ СН'!$F$12</f>
        <v>136.3290653</v>
      </c>
      <c r="M165" s="36">
        <f>SUMIFS(СВЦЭМ!$E$33:$E$776,СВЦЭМ!$A$33:$A$776,$A165,СВЦЭМ!$B$33:$B$776,M$155)+'СЕТ СН'!$F$12</f>
        <v>127.63068355999999</v>
      </c>
      <c r="N165" s="36">
        <f>SUMIFS(СВЦЭМ!$E$33:$E$776,СВЦЭМ!$A$33:$A$776,$A165,СВЦЭМ!$B$33:$B$776,N$155)+'СЕТ СН'!$F$12</f>
        <v>113.02648517999999</v>
      </c>
      <c r="O165" s="36">
        <f>SUMIFS(СВЦЭМ!$E$33:$E$776,СВЦЭМ!$A$33:$A$776,$A165,СВЦЭМ!$B$33:$B$776,O$155)+'СЕТ СН'!$F$12</f>
        <v>110.48648344999999</v>
      </c>
      <c r="P165" s="36">
        <f>SUMIFS(СВЦЭМ!$E$33:$E$776,СВЦЭМ!$A$33:$A$776,$A165,СВЦЭМ!$B$33:$B$776,P$155)+'СЕТ СН'!$F$12</f>
        <v>110.83819568</v>
      </c>
      <c r="Q165" s="36">
        <f>SUMIFS(СВЦЭМ!$E$33:$E$776,СВЦЭМ!$A$33:$A$776,$A165,СВЦЭМ!$B$33:$B$776,Q$155)+'СЕТ СН'!$F$12</f>
        <v>112.19275553</v>
      </c>
      <c r="R165" s="36">
        <f>SUMIFS(СВЦЭМ!$E$33:$E$776,СВЦЭМ!$A$33:$A$776,$A165,СВЦЭМ!$B$33:$B$776,R$155)+'СЕТ СН'!$F$12</f>
        <v>110.60941384</v>
      </c>
      <c r="S165" s="36">
        <f>SUMIFS(СВЦЭМ!$E$33:$E$776,СВЦЭМ!$A$33:$A$776,$A165,СВЦЭМ!$B$33:$B$776,S$155)+'СЕТ СН'!$F$12</f>
        <v>109.70538633</v>
      </c>
      <c r="T165" s="36">
        <f>SUMIFS(СВЦЭМ!$E$33:$E$776,СВЦЭМ!$A$33:$A$776,$A165,СВЦЭМ!$B$33:$B$776,T$155)+'СЕТ СН'!$F$12</f>
        <v>110.20116831999999</v>
      </c>
      <c r="U165" s="36">
        <f>SUMIFS(СВЦЭМ!$E$33:$E$776,СВЦЭМ!$A$33:$A$776,$A165,СВЦЭМ!$B$33:$B$776,U$155)+'СЕТ СН'!$F$12</f>
        <v>113.82733390999999</v>
      </c>
      <c r="V165" s="36">
        <f>SUMIFS(СВЦЭМ!$E$33:$E$776,СВЦЭМ!$A$33:$A$776,$A165,СВЦЭМ!$B$33:$B$776,V$155)+'СЕТ СН'!$F$12</f>
        <v>116.22917692</v>
      </c>
      <c r="W165" s="36">
        <f>SUMIFS(СВЦЭМ!$E$33:$E$776,СВЦЭМ!$A$33:$A$776,$A165,СВЦЭМ!$B$33:$B$776,W$155)+'СЕТ СН'!$F$12</f>
        <v>114.55551205</v>
      </c>
      <c r="X165" s="36">
        <f>SUMIFS(СВЦЭМ!$E$33:$E$776,СВЦЭМ!$A$33:$A$776,$A165,СВЦЭМ!$B$33:$B$776,X$155)+'СЕТ СН'!$F$12</f>
        <v>117.13740231</v>
      </c>
      <c r="Y165" s="36">
        <f>SUMIFS(СВЦЭМ!$E$33:$E$776,СВЦЭМ!$A$33:$A$776,$A165,СВЦЭМ!$B$33:$B$776,Y$155)+'СЕТ СН'!$F$12</f>
        <v>133.32030749</v>
      </c>
    </row>
    <row r="166" spans="1:25" ht="15.75" x14ac:dyDescent="0.2">
      <c r="A166" s="35">
        <f t="shared" si="4"/>
        <v>44085</v>
      </c>
      <c r="B166" s="36">
        <f>SUMIFS(СВЦЭМ!$E$33:$E$776,СВЦЭМ!$A$33:$A$776,$A166,СВЦЭМ!$B$33:$B$776,B$155)+'СЕТ СН'!$F$12</f>
        <v>144.63734113000001</v>
      </c>
      <c r="C166" s="36">
        <f>SUMIFS(СВЦЭМ!$E$33:$E$776,СВЦЭМ!$A$33:$A$776,$A166,СВЦЭМ!$B$33:$B$776,C$155)+'СЕТ СН'!$F$12</f>
        <v>148.50343051999999</v>
      </c>
      <c r="D166" s="36">
        <f>SUMIFS(СВЦЭМ!$E$33:$E$776,СВЦЭМ!$A$33:$A$776,$A166,СВЦЭМ!$B$33:$B$776,D$155)+'СЕТ СН'!$F$12</f>
        <v>150.96020583999999</v>
      </c>
      <c r="E166" s="36">
        <f>SUMIFS(СВЦЭМ!$E$33:$E$776,СВЦЭМ!$A$33:$A$776,$A166,СВЦЭМ!$B$33:$B$776,E$155)+'СЕТ СН'!$F$12</f>
        <v>155.42802139</v>
      </c>
      <c r="F166" s="36">
        <f>SUMIFS(СВЦЭМ!$E$33:$E$776,СВЦЭМ!$A$33:$A$776,$A166,СВЦЭМ!$B$33:$B$776,F$155)+'СЕТ СН'!$F$12</f>
        <v>156.25472550999999</v>
      </c>
      <c r="G166" s="36">
        <f>SUMIFS(СВЦЭМ!$E$33:$E$776,СВЦЭМ!$A$33:$A$776,$A166,СВЦЭМ!$B$33:$B$776,G$155)+'СЕТ СН'!$F$12</f>
        <v>153.01112352000001</v>
      </c>
      <c r="H166" s="36">
        <f>SUMIFS(СВЦЭМ!$E$33:$E$776,СВЦЭМ!$A$33:$A$776,$A166,СВЦЭМ!$B$33:$B$776,H$155)+'СЕТ СН'!$F$12</f>
        <v>143.44837457</v>
      </c>
      <c r="I166" s="36">
        <f>SUMIFS(СВЦЭМ!$E$33:$E$776,СВЦЭМ!$A$33:$A$776,$A166,СВЦЭМ!$B$33:$B$776,I$155)+'СЕТ СН'!$F$12</f>
        <v>133.24106330999999</v>
      </c>
      <c r="J166" s="36">
        <f>SUMIFS(СВЦЭМ!$E$33:$E$776,СВЦЭМ!$A$33:$A$776,$A166,СВЦЭМ!$B$33:$B$776,J$155)+'СЕТ СН'!$F$12</f>
        <v>126.14627301</v>
      </c>
      <c r="K166" s="36">
        <f>SUMIFS(СВЦЭМ!$E$33:$E$776,СВЦЭМ!$A$33:$A$776,$A166,СВЦЭМ!$B$33:$B$776,K$155)+'СЕТ СН'!$F$12</f>
        <v>124.9492489</v>
      </c>
      <c r="L166" s="36">
        <f>SUMIFS(СВЦЭМ!$E$33:$E$776,СВЦЭМ!$A$33:$A$776,$A166,СВЦЭМ!$B$33:$B$776,L$155)+'СЕТ СН'!$F$12</f>
        <v>131.07733099000001</v>
      </c>
      <c r="M166" s="36">
        <f>SUMIFS(СВЦЭМ!$E$33:$E$776,СВЦЭМ!$A$33:$A$776,$A166,СВЦЭМ!$B$33:$B$776,M$155)+'СЕТ СН'!$F$12</f>
        <v>123.62460313</v>
      </c>
      <c r="N166" s="36">
        <f>SUMIFS(СВЦЭМ!$E$33:$E$776,СВЦЭМ!$A$33:$A$776,$A166,СВЦЭМ!$B$33:$B$776,N$155)+'СЕТ СН'!$F$12</f>
        <v>114.61718689</v>
      </c>
      <c r="O166" s="36">
        <f>SUMIFS(СВЦЭМ!$E$33:$E$776,СВЦЭМ!$A$33:$A$776,$A166,СВЦЭМ!$B$33:$B$776,O$155)+'СЕТ СН'!$F$12</f>
        <v>111.03975681999999</v>
      </c>
      <c r="P166" s="36">
        <f>SUMIFS(СВЦЭМ!$E$33:$E$776,СВЦЭМ!$A$33:$A$776,$A166,СВЦЭМ!$B$33:$B$776,P$155)+'СЕТ СН'!$F$12</f>
        <v>110.49454170999999</v>
      </c>
      <c r="Q166" s="36">
        <f>SUMIFS(СВЦЭМ!$E$33:$E$776,СВЦЭМ!$A$33:$A$776,$A166,СВЦЭМ!$B$33:$B$776,Q$155)+'СЕТ СН'!$F$12</f>
        <v>110.18515834999999</v>
      </c>
      <c r="R166" s="36">
        <f>SUMIFS(СВЦЭМ!$E$33:$E$776,СВЦЭМ!$A$33:$A$776,$A166,СВЦЭМ!$B$33:$B$776,R$155)+'СЕТ СН'!$F$12</f>
        <v>108.98701131999999</v>
      </c>
      <c r="S166" s="36">
        <f>SUMIFS(СВЦЭМ!$E$33:$E$776,СВЦЭМ!$A$33:$A$776,$A166,СВЦЭМ!$B$33:$B$776,S$155)+'СЕТ СН'!$F$12</f>
        <v>108.98162560999999</v>
      </c>
      <c r="T166" s="36">
        <f>SUMIFS(СВЦЭМ!$E$33:$E$776,СВЦЭМ!$A$33:$A$776,$A166,СВЦЭМ!$B$33:$B$776,T$155)+'СЕТ СН'!$F$12</f>
        <v>107.93691293000001</v>
      </c>
      <c r="U166" s="36">
        <f>SUMIFS(СВЦЭМ!$E$33:$E$776,СВЦЭМ!$A$33:$A$776,$A166,СВЦЭМ!$B$33:$B$776,U$155)+'СЕТ СН'!$F$12</f>
        <v>109.07258647</v>
      </c>
      <c r="V166" s="36">
        <f>SUMIFS(СВЦЭМ!$E$33:$E$776,СВЦЭМ!$A$33:$A$776,$A166,СВЦЭМ!$B$33:$B$776,V$155)+'СЕТ СН'!$F$12</f>
        <v>111.83952664</v>
      </c>
      <c r="W166" s="36">
        <f>SUMIFS(СВЦЭМ!$E$33:$E$776,СВЦЭМ!$A$33:$A$776,$A166,СВЦЭМ!$B$33:$B$776,W$155)+'СЕТ СН'!$F$12</f>
        <v>110.82377647</v>
      </c>
      <c r="X166" s="36">
        <f>SUMIFS(СВЦЭМ!$E$33:$E$776,СВЦЭМ!$A$33:$A$776,$A166,СВЦЭМ!$B$33:$B$776,X$155)+'СЕТ СН'!$F$12</f>
        <v>111.49644617</v>
      </c>
      <c r="Y166" s="36">
        <f>SUMIFS(СВЦЭМ!$E$33:$E$776,СВЦЭМ!$A$33:$A$776,$A166,СВЦЭМ!$B$33:$B$776,Y$155)+'СЕТ СН'!$F$12</f>
        <v>119.46165585999999</v>
      </c>
    </row>
    <row r="167" spans="1:25" ht="15.75" x14ac:dyDescent="0.2">
      <c r="A167" s="35">
        <f t="shared" si="4"/>
        <v>44086</v>
      </c>
      <c r="B167" s="36">
        <f>SUMIFS(СВЦЭМ!$E$33:$E$776,СВЦЭМ!$A$33:$A$776,$A167,СВЦЭМ!$B$33:$B$776,B$155)+'СЕТ СН'!$F$12</f>
        <v>139.39891743000001</v>
      </c>
      <c r="C167" s="36">
        <f>SUMIFS(СВЦЭМ!$E$33:$E$776,СВЦЭМ!$A$33:$A$776,$A167,СВЦЭМ!$B$33:$B$776,C$155)+'СЕТ СН'!$F$12</f>
        <v>146.56897090000001</v>
      </c>
      <c r="D167" s="36">
        <f>SUMIFS(СВЦЭМ!$E$33:$E$776,СВЦЭМ!$A$33:$A$776,$A167,СВЦЭМ!$B$33:$B$776,D$155)+'СЕТ СН'!$F$12</f>
        <v>149.99157201</v>
      </c>
      <c r="E167" s="36">
        <f>SUMIFS(СВЦЭМ!$E$33:$E$776,СВЦЭМ!$A$33:$A$776,$A167,СВЦЭМ!$B$33:$B$776,E$155)+'СЕТ СН'!$F$12</f>
        <v>154.15667350000001</v>
      </c>
      <c r="F167" s="36">
        <f>SUMIFS(СВЦЭМ!$E$33:$E$776,СВЦЭМ!$A$33:$A$776,$A167,СВЦЭМ!$B$33:$B$776,F$155)+'СЕТ СН'!$F$12</f>
        <v>156.69921887999999</v>
      </c>
      <c r="G167" s="36">
        <f>SUMIFS(СВЦЭМ!$E$33:$E$776,СВЦЭМ!$A$33:$A$776,$A167,СВЦЭМ!$B$33:$B$776,G$155)+'СЕТ СН'!$F$12</f>
        <v>154.52125602999999</v>
      </c>
      <c r="H167" s="36">
        <f>SUMIFS(СВЦЭМ!$E$33:$E$776,СВЦЭМ!$A$33:$A$776,$A167,СВЦЭМ!$B$33:$B$776,H$155)+'СЕТ СН'!$F$12</f>
        <v>147.47762363000001</v>
      </c>
      <c r="I167" s="36">
        <f>SUMIFS(СВЦЭМ!$E$33:$E$776,СВЦЭМ!$A$33:$A$776,$A167,СВЦЭМ!$B$33:$B$776,I$155)+'СЕТ СН'!$F$12</f>
        <v>140.46793432000001</v>
      </c>
      <c r="J167" s="36">
        <f>SUMIFS(СВЦЭМ!$E$33:$E$776,СВЦЭМ!$A$33:$A$776,$A167,СВЦЭМ!$B$33:$B$776,J$155)+'СЕТ СН'!$F$12</f>
        <v>131.99573303</v>
      </c>
      <c r="K167" s="36">
        <f>SUMIFS(СВЦЭМ!$E$33:$E$776,СВЦЭМ!$A$33:$A$776,$A167,СВЦЭМ!$B$33:$B$776,K$155)+'СЕТ СН'!$F$12</f>
        <v>127.29604585</v>
      </c>
      <c r="L167" s="36">
        <f>SUMIFS(СВЦЭМ!$E$33:$E$776,СВЦЭМ!$A$33:$A$776,$A167,СВЦЭМ!$B$33:$B$776,L$155)+'СЕТ СН'!$F$12</f>
        <v>123.6578818</v>
      </c>
      <c r="M167" s="36">
        <f>SUMIFS(СВЦЭМ!$E$33:$E$776,СВЦЭМ!$A$33:$A$776,$A167,СВЦЭМ!$B$33:$B$776,M$155)+'СЕТ СН'!$F$12</f>
        <v>115.96420877</v>
      </c>
      <c r="N167" s="36">
        <f>SUMIFS(СВЦЭМ!$E$33:$E$776,СВЦЭМ!$A$33:$A$776,$A167,СВЦЭМ!$B$33:$B$776,N$155)+'СЕТ СН'!$F$12</f>
        <v>110.63543842999999</v>
      </c>
      <c r="O167" s="36">
        <f>SUMIFS(СВЦЭМ!$E$33:$E$776,СВЦЭМ!$A$33:$A$776,$A167,СВЦЭМ!$B$33:$B$776,O$155)+'СЕТ СН'!$F$12</f>
        <v>110.91280208000001</v>
      </c>
      <c r="P167" s="36">
        <f>SUMIFS(СВЦЭМ!$E$33:$E$776,СВЦЭМ!$A$33:$A$776,$A167,СВЦЭМ!$B$33:$B$776,P$155)+'СЕТ СН'!$F$12</f>
        <v>109.25115235</v>
      </c>
      <c r="Q167" s="36">
        <f>SUMIFS(СВЦЭМ!$E$33:$E$776,СВЦЭМ!$A$33:$A$776,$A167,СВЦЭМ!$B$33:$B$776,Q$155)+'СЕТ СН'!$F$12</f>
        <v>109.10451999</v>
      </c>
      <c r="R167" s="36">
        <f>SUMIFS(СВЦЭМ!$E$33:$E$776,СВЦЭМ!$A$33:$A$776,$A167,СВЦЭМ!$B$33:$B$776,R$155)+'СЕТ СН'!$F$12</f>
        <v>107.33342003999999</v>
      </c>
      <c r="S167" s="36">
        <f>SUMIFS(СВЦЭМ!$E$33:$E$776,СВЦЭМ!$A$33:$A$776,$A167,СВЦЭМ!$B$33:$B$776,S$155)+'СЕТ СН'!$F$12</f>
        <v>108.42719859</v>
      </c>
      <c r="T167" s="36">
        <f>SUMIFS(СВЦЭМ!$E$33:$E$776,СВЦЭМ!$A$33:$A$776,$A167,СВЦЭМ!$B$33:$B$776,T$155)+'СЕТ СН'!$F$12</f>
        <v>109.23634955999999</v>
      </c>
      <c r="U167" s="36">
        <f>SUMIFS(СВЦЭМ!$E$33:$E$776,СВЦЭМ!$A$33:$A$776,$A167,СВЦЭМ!$B$33:$B$776,U$155)+'СЕТ СН'!$F$12</f>
        <v>110.92181115</v>
      </c>
      <c r="V167" s="36">
        <f>SUMIFS(СВЦЭМ!$E$33:$E$776,СВЦЭМ!$A$33:$A$776,$A167,СВЦЭМ!$B$33:$B$776,V$155)+'СЕТ СН'!$F$12</f>
        <v>113.64565974999999</v>
      </c>
      <c r="W167" s="36">
        <f>SUMIFS(СВЦЭМ!$E$33:$E$776,СВЦЭМ!$A$33:$A$776,$A167,СВЦЭМ!$B$33:$B$776,W$155)+'СЕТ СН'!$F$12</f>
        <v>113.00020307</v>
      </c>
      <c r="X167" s="36">
        <f>SUMIFS(СВЦЭМ!$E$33:$E$776,СВЦЭМ!$A$33:$A$776,$A167,СВЦЭМ!$B$33:$B$776,X$155)+'СЕТ СН'!$F$12</f>
        <v>103.99352722</v>
      </c>
      <c r="Y167" s="36">
        <f>SUMIFS(СВЦЭМ!$E$33:$E$776,СВЦЭМ!$A$33:$A$776,$A167,СВЦЭМ!$B$33:$B$776,Y$155)+'СЕТ СН'!$F$12</f>
        <v>115.74825378</v>
      </c>
    </row>
    <row r="168" spans="1:25" ht="15.75" x14ac:dyDescent="0.2">
      <c r="A168" s="35">
        <f t="shared" si="4"/>
        <v>44087</v>
      </c>
      <c r="B168" s="36">
        <f>SUMIFS(СВЦЭМ!$E$33:$E$776,СВЦЭМ!$A$33:$A$776,$A168,СВЦЭМ!$B$33:$B$776,B$155)+'СЕТ СН'!$F$12</f>
        <v>132.67480076000001</v>
      </c>
      <c r="C168" s="36">
        <f>SUMIFS(СВЦЭМ!$E$33:$E$776,СВЦЭМ!$A$33:$A$776,$A168,СВЦЭМ!$B$33:$B$776,C$155)+'СЕТ СН'!$F$12</f>
        <v>136.72496147999999</v>
      </c>
      <c r="D168" s="36">
        <f>SUMIFS(СВЦЭМ!$E$33:$E$776,СВЦЭМ!$A$33:$A$776,$A168,СВЦЭМ!$B$33:$B$776,D$155)+'СЕТ СН'!$F$12</f>
        <v>140.36477321000001</v>
      </c>
      <c r="E168" s="36">
        <f>SUMIFS(СВЦЭМ!$E$33:$E$776,СВЦЭМ!$A$33:$A$776,$A168,СВЦЭМ!$B$33:$B$776,E$155)+'СЕТ СН'!$F$12</f>
        <v>142.30348810999999</v>
      </c>
      <c r="F168" s="36">
        <f>SUMIFS(СВЦЭМ!$E$33:$E$776,СВЦЭМ!$A$33:$A$776,$A168,СВЦЭМ!$B$33:$B$776,F$155)+'СЕТ СН'!$F$12</f>
        <v>143.51126006000001</v>
      </c>
      <c r="G168" s="36">
        <f>SUMIFS(СВЦЭМ!$E$33:$E$776,СВЦЭМ!$A$33:$A$776,$A168,СВЦЭМ!$B$33:$B$776,G$155)+'СЕТ СН'!$F$12</f>
        <v>141.77723019999999</v>
      </c>
      <c r="H168" s="36">
        <f>SUMIFS(СВЦЭМ!$E$33:$E$776,СВЦЭМ!$A$33:$A$776,$A168,СВЦЭМ!$B$33:$B$776,H$155)+'СЕТ СН'!$F$12</f>
        <v>140.54176207</v>
      </c>
      <c r="I168" s="36">
        <f>SUMIFS(СВЦЭМ!$E$33:$E$776,СВЦЭМ!$A$33:$A$776,$A168,СВЦЭМ!$B$33:$B$776,I$155)+'СЕТ СН'!$F$12</f>
        <v>135.50472995000001</v>
      </c>
      <c r="J168" s="36">
        <f>SUMIFS(СВЦЭМ!$E$33:$E$776,СВЦЭМ!$A$33:$A$776,$A168,СВЦЭМ!$B$33:$B$776,J$155)+'СЕТ СН'!$F$12</f>
        <v>126.55230100999999</v>
      </c>
      <c r="K168" s="36">
        <f>SUMIFS(СВЦЭМ!$E$33:$E$776,СВЦЭМ!$A$33:$A$776,$A168,СВЦЭМ!$B$33:$B$776,K$155)+'СЕТ СН'!$F$12</f>
        <v>118.57625489</v>
      </c>
      <c r="L168" s="36">
        <f>SUMIFS(СВЦЭМ!$E$33:$E$776,СВЦЭМ!$A$33:$A$776,$A168,СВЦЭМ!$B$33:$B$776,L$155)+'СЕТ СН'!$F$12</f>
        <v>115.06270738000001</v>
      </c>
      <c r="M168" s="36">
        <f>SUMIFS(СВЦЭМ!$E$33:$E$776,СВЦЭМ!$A$33:$A$776,$A168,СВЦЭМ!$B$33:$B$776,M$155)+'СЕТ СН'!$F$12</f>
        <v>106.25683145000001</v>
      </c>
      <c r="N168" s="36">
        <f>SUMIFS(СВЦЭМ!$E$33:$E$776,СВЦЭМ!$A$33:$A$776,$A168,СВЦЭМ!$B$33:$B$776,N$155)+'СЕТ СН'!$F$12</f>
        <v>98.697531319999996</v>
      </c>
      <c r="O168" s="36">
        <f>SUMIFS(СВЦЭМ!$E$33:$E$776,СВЦЭМ!$A$33:$A$776,$A168,СВЦЭМ!$B$33:$B$776,O$155)+'СЕТ СН'!$F$12</f>
        <v>98.554198439999993</v>
      </c>
      <c r="P168" s="36">
        <f>SUMIFS(СВЦЭМ!$E$33:$E$776,СВЦЭМ!$A$33:$A$776,$A168,СВЦЭМ!$B$33:$B$776,P$155)+'СЕТ СН'!$F$12</f>
        <v>96.920086609999998</v>
      </c>
      <c r="Q168" s="36">
        <f>SUMIFS(СВЦЭМ!$E$33:$E$776,СВЦЭМ!$A$33:$A$776,$A168,СВЦЭМ!$B$33:$B$776,Q$155)+'СЕТ СН'!$F$12</f>
        <v>96.815675940000006</v>
      </c>
      <c r="R168" s="36">
        <f>SUMIFS(СВЦЭМ!$E$33:$E$776,СВЦЭМ!$A$33:$A$776,$A168,СВЦЭМ!$B$33:$B$776,R$155)+'СЕТ СН'!$F$12</f>
        <v>96.547190959999995</v>
      </c>
      <c r="S168" s="36">
        <f>SUMIFS(СВЦЭМ!$E$33:$E$776,СВЦЭМ!$A$33:$A$776,$A168,СВЦЭМ!$B$33:$B$776,S$155)+'СЕТ СН'!$F$12</f>
        <v>98.394521999999995</v>
      </c>
      <c r="T168" s="36">
        <f>SUMIFS(СВЦЭМ!$E$33:$E$776,СВЦЭМ!$A$33:$A$776,$A168,СВЦЭМ!$B$33:$B$776,T$155)+'СЕТ СН'!$F$12</f>
        <v>99.269436519999999</v>
      </c>
      <c r="U168" s="36">
        <f>SUMIFS(СВЦЭМ!$E$33:$E$776,СВЦЭМ!$A$33:$A$776,$A168,СВЦЭМ!$B$33:$B$776,U$155)+'СЕТ СН'!$F$12</f>
        <v>101.4371944</v>
      </c>
      <c r="V168" s="36">
        <f>SUMIFS(СВЦЭМ!$E$33:$E$776,СВЦЭМ!$A$33:$A$776,$A168,СВЦЭМ!$B$33:$B$776,V$155)+'СЕТ СН'!$F$12</f>
        <v>105.36150957</v>
      </c>
      <c r="W168" s="36">
        <f>SUMIFS(СВЦЭМ!$E$33:$E$776,СВЦЭМ!$A$33:$A$776,$A168,СВЦЭМ!$B$33:$B$776,W$155)+'СЕТ СН'!$F$12</f>
        <v>104.5196122</v>
      </c>
      <c r="X168" s="36">
        <f>SUMIFS(СВЦЭМ!$E$33:$E$776,СВЦЭМ!$A$33:$A$776,$A168,СВЦЭМ!$B$33:$B$776,X$155)+'СЕТ СН'!$F$12</f>
        <v>100.33784188</v>
      </c>
      <c r="Y168" s="36">
        <f>SUMIFS(СВЦЭМ!$E$33:$E$776,СВЦЭМ!$A$33:$A$776,$A168,СВЦЭМ!$B$33:$B$776,Y$155)+'СЕТ СН'!$F$12</f>
        <v>115.17132914</v>
      </c>
    </row>
    <row r="169" spans="1:25" ht="15.75" x14ac:dyDescent="0.2">
      <c r="A169" s="35">
        <f t="shared" si="4"/>
        <v>44088</v>
      </c>
      <c r="B169" s="36">
        <f>SUMIFS(СВЦЭМ!$E$33:$E$776,СВЦЭМ!$A$33:$A$776,$A169,СВЦЭМ!$B$33:$B$776,B$155)+'СЕТ СН'!$F$12</f>
        <v>132.84544740000001</v>
      </c>
      <c r="C169" s="36">
        <f>SUMIFS(СВЦЭМ!$E$33:$E$776,СВЦЭМ!$A$33:$A$776,$A169,СВЦЭМ!$B$33:$B$776,C$155)+'СЕТ СН'!$F$12</f>
        <v>140.18821729999999</v>
      </c>
      <c r="D169" s="36">
        <f>SUMIFS(СВЦЭМ!$E$33:$E$776,СВЦЭМ!$A$33:$A$776,$A169,СВЦЭМ!$B$33:$B$776,D$155)+'СЕТ СН'!$F$12</f>
        <v>141.27521777999999</v>
      </c>
      <c r="E169" s="36">
        <f>SUMIFS(СВЦЭМ!$E$33:$E$776,СВЦЭМ!$A$33:$A$776,$A169,СВЦЭМ!$B$33:$B$776,E$155)+'СЕТ СН'!$F$12</f>
        <v>141.00426594999999</v>
      </c>
      <c r="F169" s="36">
        <f>SUMIFS(СВЦЭМ!$E$33:$E$776,СВЦЭМ!$A$33:$A$776,$A169,СВЦЭМ!$B$33:$B$776,F$155)+'СЕТ СН'!$F$12</f>
        <v>140.83662326000001</v>
      </c>
      <c r="G169" s="36">
        <f>SUMIFS(СВЦЭМ!$E$33:$E$776,СВЦЭМ!$A$33:$A$776,$A169,СВЦЭМ!$B$33:$B$776,G$155)+'СЕТ СН'!$F$12</f>
        <v>141.52532896</v>
      </c>
      <c r="H169" s="36">
        <f>SUMIFS(СВЦЭМ!$E$33:$E$776,СВЦЭМ!$A$33:$A$776,$A169,СВЦЭМ!$B$33:$B$776,H$155)+'СЕТ СН'!$F$12</f>
        <v>148.86803774000001</v>
      </c>
      <c r="I169" s="36">
        <f>SUMIFS(СВЦЭМ!$E$33:$E$776,СВЦЭМ!$A$33:$A$776,$A169,СВЦЭМ!$B$33:$B$776,I$155)+'СЕТ СН'!$F$12</f>
        <v>145.21668117999999</v>
      </c>
      <c r="J169" s="36">
        <f>SUMIFS(СВЦЭМ!$E$33:$E$776,СВЦЭМ!$A$33:$A$776,$A169,СВЦЭМ!$B$33:$B$776,J$155)+'СЕТ СН'!$F$12</f>
        <v>137.29757140000001</v>
      </c>
      <c r="K169" s="36">
        <f>SUMIFS(СВЦЭМ!$E$33:$E$776,СВЦЭМ!$A$33:$A$776,$A169,СВЦЭМ!$B$33:$B$776,K$155)+'СЕТ СН'!$F$12</f>
        <v>132.09385114</v>
      </c>
      <c r="L169" s="36">
        <f>SUMIFS(СВЦЭМ!$E$33:$E$776,СВЦЭМ!$A$33:$A$776,$A169,СВЦЭМ!$B$33:$B$776,L$155)+'СЕТ СН'!$F$12</f>
        <v>129.83464964999999</v>
      </c>
      <c r="M169" s="36">
        <f>SUMIFS(СВЦЭМ!$E$33:$E$776,СВЦЭМ!$A$33:$A$776,$A169,СВЦЭМ!$B$33:$B$776,M$155)+'СЕТ СН'!$F$12</f>
        <v>119.02086672999999</v>
      </c>
      <c r="N169" s="36">
        <f>SUMIFS(СВЦЭМ!$E$33:$E$776,СВЦЭМ!$A$33:$A$776,$A169,СВЦЭМ!$B$33:$B$776,N$155)+'СЕТ СН'!$F$12</f>
        <v>110.42848753</v>
      </c>
      <c r="O169" s="36">
        <f>SUMIFS(СВЦЭМ!$E$33:$E$776,СВЦЭМ!$A$33:$A$776,$A169,СВЦЭМ!$B$33:$B$776,O$155)+'СЕТ СН'!$F$12</f>
        <v>109.69096741</v>
      </c>
      <c r="P169" s="36">
        <f>SUMIFS(СВЦЭМ!$E$33:$E$776,СВЦЭМ!$A$33:$A$776,$A169,СВЦЭМ!$B$33:$B$776,P$155)+'СЕТ СН'!$F$12</f>
        <v>110.25607832</v>
      </c>
      <c r="Q169" s="36">
        <f>SUMIFS(СВЦЭМ!$E$33:$E$776,СВЦЭМ!$A$33:$A$776,$A169,СВЦЭМ!$B$33:$B$776,Q$155)+'СЕТ СН'!$F$12</f>
        <v>110.86740596999999</v>
      </c>
      <c r="R169" s="36">
        <f>SUMIFS(СВЦЭМ!$E$33:$E$776,СВЦЭМ!$A$33:$A$776,$A169,СВЦЭМ!$B$33:$B$776,R$155)+'СЕТ СН'!$F$12</f>
        <v>107.9579822</v>
      </c>
      <c r="S169" s="36">
        <f>SUMIFS(СВЦЭМ!$E$33:$E$776,СВЦЭМ!$A$33:$A$776,$A169,СВЦЭМ!$B$33:$B$776,S$155)+'СЕТ СН'!$F$12</f>
        <v>108.59576262</v>
      </c>
      <c r="T169" s="36">
        <f>SUMIFS(СВЦЭМ!$E$33:$E$776,СВЦЭМ!$A$33:$A$776,$A169,СВЦЭМ!$B$33:$B$776,T$155)+'СЕТ СН'!$F$12</f>
        <v>108.16040820000001</v>
      </c>
      <c r="U169" s="36">
        <f>SUMIFS(СВЦЭМ!$E$33:$E$776,СВЦЭМ!$A$33:$A$776,$A169,СВЦЭМ!$B$33:$B$776,U$155)+'СЕТ СН'!$F$12</f>
        <v>104.59073523000001</v>
      </c>
      <c r="V169" s="36">
        <f>SUMIFS(СВЦЭМ!$E$33:$E$776,СВЦЭМ!$A$33:$A$776,$A169,СВЦЭМ!$B$33:$B$776,V$155)+'СЕТ СН'!$F$12</f>
        <v>103.6435759</v>
      </c>
      <c r="W169" s="36">
        <f>SUMIFS(СВЦЭМ!$E$33:$E$776,СВЦЭМ!$A$33:$A$776,$A169,СВЦЭМ!$B$33:$B$776,W$155)+'СЕТ СН'!$F$12</f>
        <v>105.61002627000001</v>
      </c>
      <c r="X169" s="36">
        <f>SUMIFS(СВЦЭМ!$E$33:$E$776,СВЦЭМ!$A$33:$A$776,$A169,СВЦЭМ!$B$33:$B$776,X$155)+'СЕТ СН'!$F$12</f>
        <v>110.01619015</v>
      </c>
      <c r="Y169" s="36">
        <f>SUMIFS(СВЦЭМ!$E$33:$E$776,СВЦЭМ!$A$33:$A$776,$A169,СВЦЭМ!$B$33:$B$776,Y$155)+'СЕТ СН'!$F$12</f>
        <v>130.23336689000001</v>
      </c>
    </row>
    <row r="170" spans="1:25" ht="15.75" x14ac:dyDescent="0.2">
      <c r="A170" s="35">
        <f t="shared" si="4"/>
        <v>44089</v>
      </c>
      <c r="B170" s="36">
        <f>SUMIFS(СВЦЭМ!$E$33:$E$776,СВЦЭМ!$A$33:$A$776,$A170,СВЦЭМ!$B$33:$B$776,B$155)+'СЕТ СН'!$F$12</f>
        <v>137.74491474000001</v>
      </c>
      <c r="C170" s="36">
        <f>SUMIFS(СВЦЭМ!$E$33:$E$776,СВЦЭМ!$A$33:$A$776,$A170,СВЦЭМ!$B$33:$B$776,C$155)+'СЕТ СН'!$F$12</f>
        <v>140.40028482</v>
      </c>
      <c r="D170" s="36">
        <f>SUMIFS(СВЦЭМ!$E$33:$E$776,СВЦЭМ!$A$33:$A$776,$A170,СВЦЭМ!$B$33:$B$776,D$155)+'СЕТ СН'!$F$12</f>
        <v>145.16818212999999</v>
      </c>
      <c r="E170" s="36">
        <f>SUMIFS(СВЦЭМ!$E$33:$E$776,СВЦЭМ!$A$33:$A$776,$A170,СВЦЭМ!$B$33:$B$776,E$155)+'СЕТ СН'!$F$12</f>
        <v>145.53245978999999</v>
      </c>
      <c r="F170" s="36">
        <f>SUMIFS(СВЦЭМ!$E$33:$E$776,СВЦЭМ!$A$33:$A$776,$A170,СВЦЭМ!$B$33:$B$776,F$155)+'СЕТ СН'!$F$12</f>
        <v>145.36942937000001</v>
      </c>
      <c r="G170" s="36">
        <f>SUMIFS(СВЦЭМ!$E$33:$E$776,СВЦЭМ!$A$33:$A$776,$A170,СВЦЭМ!$B$33:$B$776,G$155)+'СЕТ СН'!$F$12</f>
        <v>143.81165523999999</v>
      </c>
      <c r="H170" s="36">
        <f>SUMIFS(СВЦЭМ!$E$33:$E$776,СВЦЭМ!$A$33:$A$776,$A170,СВЦЭМ!$B$33:$B$776,H$155)+'СЕТ СН'!$F$12</f>
        <v>135.72706170999999</v>
      </c>
      <c r="I170" s="36">
        <f>SUMIFS(СВЦЭМ!$E$33:$E$776,СВЦЭМ!$A$33:$A$776,$A170,СВЦЭМ!$B$33:$B$776,I$155)+'СЕТ СН'!$F$12</f>
        <v>133.15064985000001</v>
      </c>
      <c r="J170" s="36">
        <f>SUMIFS(СВЦЭМ!$E$33:$E$776,СВЦЭМ!$A$33:$A$776,$A170,СВЦЭМ!$B$33:$B$776,J$155)+'СЕТ СН'!$F$12</f>
        <v>123.79942197</v>
      </c>
      <c r="K170" s="36">
        <f>SUMIFS(СВЦЭМ!$E$33:$E$776,СВЦЭМ!$A$33:$A$776,$A170,СВЦЭМ!$B$33:$B$776,K$155)+'СЕТ СН'!$F$12</f>
        <v>117.01421313</v>
      </c>
      <c r="L170" s="36">
        <f>SUMIFS(СВЦЭМ!$E$33:$E$776,СВЦЭМ!$A$33:$A$776,$A170,СВЦЭМ!$B$33:$B$776,L$155)+'СЕТ СН'!$F$12</f>
        <v>118.99430812999999</v>
      </c>
      <c r="M170" s="36">
        <f>SUMIFS(СВЦЭМ!$E$33:$E$776,СВЦЭМ!$A$33:$A$776,$A170,СВЦЭМ!$B$33:$B$776,M$155)+'СЕТ СН'!$F$12</f>
        <v>114.23896654000001</v>
      </c>
      <c r="N170" s="36">
        <f>SUMIFS(СВЦЭМ!$E$33:$E$776,СВЦЭМ!$A$33:$A$776,$A170,СВЦЭМ!$B$33:$B$776,N$155)+'СЕТ СН'!$F$12</f>
        <v>106.75539759</v>
      </c>
      <c r="O170" s="36">
        <f>SUMIFS(СВЦЭМ!$E$33:$E$776,СВЦЭМ!$A$33:$A$776,$A170,СВЦЭМ!$B$33:$B$776,O$155)+'СЕТ СН'!$F$12</f>
        <v>101.97163292</v>
      </c>
      <c r="P170" s="36">
        <f>SUMIFS(СВЦЭМ!$E$33:$E$776,СВЦЭМ!$A$33:$A$776,$A170,СВЦЭМ!$B$33:$B$776,P$155)+'СЕТ СН'!$F$12</f>
        <v>101.96096974</v>
      </c>
      <c r="Q170" s="36">
        <f>SUMIFS(СВЦЭМ!$E$33:$E$776,СВЦЭМ!$A$33:$A$776,$A170,СВЦЭМ!$B$33:$B$776,Q$155)+'СЕТ СН'!$F$12</f>
        <v>102.18395393</v>
      </c>
      <c r="R170" s="36">
        <f>SUMIFS(СВЦЭМ!$E$33:$E$776,СВЦЭМ!$A$33:$A$776,$A170,СВЦЭМ!$B$33:$B$776,R$155)+'СЕТ СН'!$F$12</f>
        <v>100.86542058000001</v>
      </c>
      <c r="S170" s="36">
        <f>SUMIFS(СВЦЭМ!$E$33:$E$776,СВЦЭМ!$A$33:$A$776,$A170,СВЦЭМ!$B$33:$B$776,S$155)+'СЕТ СН'!$F$12</f>
        <v>101.80635226</v>
      </c>
      <c r="T170" s="36">
        <f>SUMIFS(СВЦЭМ!$E$33:$E$776,СВЦЭМ!$A$33:$A$776,$A170,СВЦЭМ!$B$33:$B$776,T$155)+'СЕТ СН'!$F$12</f>
        <v>98.660153699999995</v>
      </c>
      <c r="U170" s="36">
        <f>SUMIFS(СВЦЭМ!$E$33:$E$776,СВЦЭМ!$A$33:$A$776,$A170,СВЦЭМ!$B$33:$B$776,U$155)+'СЕТ СН'!$F$12</f>
        <v>95.439496379999994</v>
      </c>
      <c r="V170" s="36">
        <f>SUMIFS(СВЦЭМ!$E$33:$E$776,СВЦЭМ!$A$33:$A$776,$A170,СВЦЭМ!$B$33:$B$776,V$155)+'СЕТ СН'!$F$12</f>
        <v>97.936843300000007</v>
      </c>
      <c r="W170" s="36">
        <f>SUMIFS(СВЦЭМ!$E$33:$E$776,СВЦЭМ!$A$33:$A$776,$A170,СВЦЭМ!$B$33:$B$776,W$155)+'СЕТ СН'!$F$12</f>
        <v>98.747397329999998</v>
      </c>
      <c r="X170" s="36">
        <f>SUMIFS(СВЦЭМ!$E$33:$E$776,СВЦЭМ!$A$33:$A$776,$A170,СВЦЭМ!$B$33:$B$776,X$155)+'СЕТ СН'!$F$12</f>
        <v>104.06236237</v>
      </c>
      <c r="Y170" s="36">
        <f>SUMIFS(СВЦЭМ!$E$33:$E$776,СВЦЭМ!$A$33:$A$776,$A170,СВЦЭМ!$B$33:$B$776,Y$155)+'СЕТ СН'!$F$12</f>
        <v>121.16340818</v>
      </c>
    </row>
    <row r="171" spans="1:25" ht="15.75" x14ac:dyDescent="0.2">
      <c r="A171" s="35">
        <f t="shared" si="4"/>
        <v>44090</v>
      </c>
      <c r="B171" s="36">
        <f>SUMIFS(СВЦЭМ!$E$33:$E$776,СВЦЭМ!$A$33:$A$776,$A171,СВЦЭМ!$B$33:$B$776,B$155)+'СЕТ СН'!$F$12</f>
        <v>134.80460926000001</v>
      </c>
      <c r="C171" s="36">
        <f>SUMIFS(СВЦЭМ!$E$33:$E$776,СВЦЭМ!$A$33:$A$776,$A171,СВЦЭМ!$B$33:$B$776,C$155)+'СЕТ СН'!$F$12</f>
        <v>140.04009493000001</v>
      </c>
      <c r="D171" s="36">
        <f>SUMIFS(СВЦЭМ!$E$33:$E$776,СВЦЭМ!$A$33:$A$776,$A171,СВЦЭМ!$B$33:$B$776,D$155)+'СЕТ СН'!$F$12</f>
        <v>145.45495525000001</v>
      </c>
      <c r="E171" s="36">
        <f>SUMIFS(СВЦЭМ!$E$33:$E$776,СВЦЭМ!$A$33:$A$776,$A171,СВЦЭМ!$B$33:$B$776,E$155)+'СЕТ СН'!$F$12</f>
        <v>147.35882662</v>
      </c>
      <c r="F171" s="36">
        <f>SUMIFS(СВЦЭМ!$E$33:$E$776,СВЦЭМ!$A$33:$A$776,$A171,СВЦЭМ!$B$33:$B$776,F$155)+'СЕТ СН'!$F$12</f>
        <v>150.92455114000001</v>
      </c>
      <c r="G171" s="36">
        <f>SUMIFS(СВЦЭМ!$E$33:$E$776,СВЦЭМ!$A$33:$A$776,$A171,СВЦЭМ!$B$33:$B$776,G$155)+'СЕТ СН'!$F$12</f>
        <v>148.78001386</v>
      </c>
      <c r="H171" s="36">
        <f>SUMIFS(СВЦЭМ!$E$33:$E$776,СВЦЭМ!$A$33:$A$776,$A171,СВЦЭМ!$B$33:$B$776,H$155)+'СЕТ СН'!$F$12</f>
        <v>137.42208145999999</v>
      </c>
      <c r="I171" s="36">
        <f>SUMIFS(СВЦЭМ!$E$33:$E$776,СВЦЭМ!$A$33:$A$776,$A171,СВЦЭМ!$B$33:$B$776,I$155)+'СЕТ СН'!$F$12</f>
        <v>125.9923332</v>
      </c>
      <c r="J171" s="36">
        <f>SUMIFS(СВЦЭМ!$E$33:$E$776,СВЦЭМ!$A$33:$A$776,$A171,СВЦЭМ!$B$33:$B$776,J$155)+'СЕТ СН'!$F$12</f>
        <v>119.70627709</v>
      </c>
      <c r="K171" s="36">
        <f>SUMIFS(СВЦЭМ!$E$33:$E$776,СВЦЭМ!$A$33:$A$776,$A171,СВЦЭМ!$B$33:$B$776,K$155)+'СЕТ СН'!$F$12</f>
        <v>119.57466162999999</v>
      </c>
      <c r="L171" s="36">
        <f>SUMIFS(СВЦЭМ!$E$33:$E$776,СВЦЭМ!$A$33:$A$776,$A171,СВЦЭМ!$B$33:$B$776,L$155)+'СЕТ СН'!$F$12</f>
        <v>116.63846571000001</v>
      </c>
      <c r="M171" s="36">
        <f>SUMIFS(СВЦЭМ!$E$33:$E$776,СВЦЭМ!$A$33:$A$776,$A171,СВЦЭМ!$B$33:$B$776,M$155)+'СЕТ СН'!$F$12</f>
        <v>109.8664426</v>
      </c>
      <c r="N171" s="36">
        <f>SUMIFS(СВЦЭМ!$E$33:$E$776,СВЦЭМ!$A$33:$A$776,$A171,СВЦЭМ!$B$33:$B$776,N$155)+'СЕТ СН'!$F$12</f>
        <v>101.06752974</v>
      </c>
      <c r="O171" s="36">
        <f>SUMIFS(СВЦЭМ!$E$33:$E$776,СВЦЭМ!$A$33:$A$776,$A171,СВЦЭМ!$B$33:$B$776,O$155)+'СЕТ СН'!$F$12</f>
        <v>98.289246809999995</v>
      </c>
      <c r="P171" s="36">
        <f>SUMIFS(СВЦЭМ!$E$33:$E$776,СВЦЭМ!$A$33:$A$776,$A171,СВЦЭМ!$B$33:$B$776,P$155)+'СЕТ СН'!$F$12</f>
        <v>98.659886909999997</v>
      </c>
      <c r="Q171" s="36">
        <f>SUMIFS(СВЦЭМ!$E$33:$E$776,СВЦЭМ!$A$33:$A$776,$A171,СВЦЭМ!$B$33:$B$776,Q$155)+'СЕТ СН'!$F$12</f>
        <v>98.184403939999996</v>
      </c>
      <c r="R171" s="36">
        <f>SUMIFS(СВЦЭМ!$E$33:$E$776,СВЦЭМ!$A$33:$A$776,$A171,СВЦЭМ!$B$33:$B$776,R$155)+'СЕТ СН'!$F$12</f>
        <v>97.650825780000005</v>
      </c>
      <c r="S171" s="36">
        <f>SUMIFS(СВЦЭМ!$E$33:$E$776,СВЦЭМ!$A$33:$A$776,$A171,СВЦЭМ!$B$33:$B$776,S$155)+'СЕТ СН'!$F$12</f>
        <v>97.586044049999998</v>
      </c>
      <c r="T171" s="36">
        <f>SUMIFS(СВЦЭМ!$E$33:$E$776,СВЦЭМ!$A$33:$A$776,$A171,СВЦЭМ!$B$33:$B$776,T$155)+'СЕТ СН'!$F$12</f>
        <v>96.39868079</v>
      </c>
      <c r="U171" s="36">
        <f>SUMIFS(СВЦЭМ!$E$33:$E$776,СВЦЭМ!$A$33:$A$776,$A171,СВЦЭМ!$B$33:$B$776,U$155)+'СЕТ СН'!$F$12</f>
        <v>96.302800000000005</v>
      </c>
      <c r="V171" s="36">
        <f>SUMIFS(СВЦЭМ!$E$33:$E$776,СВЦЭМ!$A$33:$A$776,$A171,СВЦЭМ!$B$33:$B$776,V$155)+'СЕТ СН'!$F$12</f>
        <v>97.146366900000004</v>
      </c>
      <c r="W171" s="36">
        <f>SUMIFS(СВЦЭМ!$E$33:$E$776,СВЦЭМ!$A$33:$A$776,$A171,СВЦЭМ!$B$33:$B$776,W$155)+'СЕТ СН'!$F$12</f>
        <v>95.384440179999999</v>
      </c>
      <c r="X171" s="36">
        <f>SUMIFS(СВЦЭМ!$E$33:$E$776,СВЦЭМ!$A$33:$A$776,$A171,СВЦЭМ!$B$33:$B$776,X$155)+'СЕТ СН'!$F$12</f>
        <v>101.28469456000001</v>
      </c>
      <c r="Y171" s="36">
        <f>SUMIFS(СВЦЭМ!$E$33:$E$776,СВЦЭМ!$A$33:$A$776,$A171,СВЦЭМ!$B$33:$B$776,Y$155)+'СЕТ СН'!$F$12</f>
        <v>117.52712416</v>
      </c>
    </row>
    <row r="172" spans="1:25" ht="15.75" x14ac:dyDescent="0.2">
      <c r="A172" s="35">
        <f t="shared" si="4"/>
        <v>44091</v>
      </c>
      <c r="B172" s="36">
        <f>SUMIFS(СВЦЭМ!$E$33:$E$776,СВЦЭМ!$A$33:$A$776,$A172,СВЦЭМ!$B$33:$B$776,B$155)+'СЕТ СН'!$F$12</f>
        <v>138.59831650000001</v>
      </c>
      <c r="C172" s="36">
        <f>SUMIFS(СВЦЭМ!$E$33:$E$776,СВЦЭМ!$A$33:$A$776,$A172,СВЦЭМ!$B$33:$B$776,C$155)+'СЕТ СН'!$F$12</f>
        <v>144.68553747000001</v>
      </c>
      <c r="D172" s="36">
        <f>SUMIFS(СВЦЭМ!$E$33:$E$776,СВЦЭМ!$A$33:$A$776,$A172,СВЦЭМ!$B$33:$B$776,D$155)+'СЕТ СН'!$F$12</f>
        <v>149.41756857999999</v>
      </c>
      <c r="E172" s="36">
        <f>SUMIFS(СВЦЭМ!$E$33:$E$776,СВЦЭМ!$A$33:$A$776,$A172,СВЦЭМ!$B$33:$B$776,E$155)+'СЕТ СН'!$F$12</f>
        <v>151.21590409999999</v>
      </c>
      <c r="F172" s="36">
        <f>SUMIFS(СВЦЭМ!$E$33:$E$776,СВЦЭМ!$A$33:$A$776,$A172,СВЦЭМ!$B$33:$B$776,F$155)+'СЕТ СН'!$F$12</f>
        <v>152.59837601000001</v>
      </c>
      <c r="G172" s="36">
        <f>SUMIFS(СВЦЭМ!$E$33:$E$776,СВЦЭМ!$A$33:$A$776,$A172,СВЦЭМ!$B$33:$B$776,G$155)+'СЕТ СН'!$F$12</f>
        <v>149.41752528999999</v>
      </c>
      <c r="H172" s="36">
        <f>SUMIFS(СВЦЭМ!$E$33:$E$776,СВЦЭМ!$A$33:$A$776,$A172,СВЦЭМ!$B$33:$B$776,H$155)+'СЕТ СН'!$F$12</f>
        <v>138.58002827999999</v>
      </c>
      <c r="I172" s="36">
        <f>SUMIFS(СВЦЭМ!$E$33:$E$776,СВЦЭМ!$A$33:$A$776,$A172,СВЦЭМ!$B$33:$B$776,I$155)+'СЕТ СН'!$F$12</f>
        <v>126.45941522</v>
      </c>
      <c r="J172" s="36">
        <f>SUMIFS(СВЦЭМ!$E$33:$E$776,СВЦЭМ!$A$33:$A$776,$A172,СВЦЭМ!$B$33:$B$776,J$155)+'СЕТ СН'!$F$12</f>
        <v>118.87836679999999</v>
      </c>
      <c r="K172" s="36">
        <f>SUMIFS(СВЦЭМ!$E$33:$E$776,СВЦЭМ!$A$33:$A$776,$A172,СВЦЭМ!$B$33:$B$776,K$155)+'СЕТ СН'!$F$12</f>
        <v>113.8872914</v>
      </c>
      <c r="L172" s="36">
        <f>SUMIFS(СВЦЭМ!$E$33:$E$776,СВЦЭМ!$A$33:$A$776,$A172,СВЦЭМ!$B$33:$B$776,L$155)+'СЕТ СН'!$F$12</f>
        <v>116.15685123999999</v>
      </c>
      <c r="M172" s="36">
        <f>SUMIFS(СВЦЭМ!$E$33:$E$776,СВЦЭМ!$A$33:$A$776,$A172,СВЦЭМ!$B$33:$B$776,M$155)+'СЕТ СН'!$F$12</f>
        <v>108.67351984</v>
      </c>
      <c r="N172" s="36">
        <f>SUMIFS(СВЦЭМ!$E$33:$E$776,СВЦЭМ!$A$33:$A$776,$A172,СВЦЭМ!$B$33:$B$776,N$155)+'СЕТ СН'!$F$12</f>
        <v>99.970912679999998</v>
      </c>
      <c r="O172" s="36">
        <f>SUMIFS(СВЦЭМ!$E$33:$E$776,СВЦЭМ!$A$33:$A$776,$A172,СВЦЭМ!$B$33:$B$776,O$155)+'СЕТ СН'!$F$12</f>
        <v>96.232297239999994</v>
      </c>
      <c r="P172" s="36">
        <f>SUMIFS(СВЦЭМ!$E$33:$E$776,СВЦЭМ!$A$33:$A$776,$A172,СВЦЭМ!$B$33:$B$776,P$155)+'СЕТ СН'!$F$12</f>
        <v>96.427306869999995</v>
      </c>
      <c r="Q172" s="36">
        <f>SUMIFS(СВЦЭМ!$E$33:$E$776,СВЦЭМ!$A$33:$A$776,$A172,СВЦЭМ!$B$33:$B$776,Q$155)+'СЕТ СН'!$F$12</f>
        <v>97.200606870000001</v>
      </c>
      <c r="R172" s="36">
        <f>SUMIFS(СВЦЭМ!$E$33:$E$776,СВЦЭМ!$A$33:$A$776,$A172,СВЦЭМ!$B$33:$B$776,R$155)+'СЕТ СН'!$F$12</f>
        <v>97.605918869999996</v>
      </c>
      <c r="S172" s="36">
        <f>SUMIFS(СВЦЭМ!$E$33:$E$776,СВЦЭМ!$A$33:$A$776,$A172,СВЦЭМ!$B$33:$B$776,S$155)+'СЕТ СН'!$F$12</f>
        <v>96.061820389999994</v>
      </c>
      <c r="T172" s="36">
        <f>SUMIFS(СВЦЭМ!$E$33:$E$776,СВЦЭМ!$A$33:$A$776,$A172,СВЦЭМ!$B$33:$B$776,T$155)+'СЕТ СН'!$F$12</f>
        <v>94.369794350000006</v>
      </c>
      <c r="U172" s="36">
        <f>SUMIFS(СВЦЭМ!$E$33:$E$776,СВЦЭМ!$A$33:$A$776,$A172,СВЦЭМ!$B$33:$B$776,U$155)+'СЕТ СН'!$F$12</f>
        <v>93.680598950000004</v>
      </c>
      <c r="V172" s="36">
        <f>SUMIFS(СВЦЭМ!$E$33:$E$776,СВЦЭМ!$A$33:$A$776,$A172,СВЦЭМ!$B$33:$B$776,V$155)+'СЕТ СН'!$F$12</f>
        <v>96.029925860000006</v>
      </c>
      <c r="W172" s="36">
        <f>SUMIFS(СВЦЭМ!$E$33:$E$776,СВЦЭМ!$A$33:$A$776,$A172,СВЦЭМ!$B$33:$B$776,W$155)+'СЕТ СН'!$F$12</f>
        <v>93.367253550000001</v>
      </c>
      <c r="X172" s="36">
        <f>SUMIFS(СВЦЭМ!$E$33:$E$776,СВЦЭМ!$A$33:$A$776,$A172,СВЦЭМ!$B$33:$B$776,X$155)+'СЕТ СН'!$F$12</f>
        <v>101.66465617999999</v>
      </c>
      <c r="Y172" s="36">
        <f>SUMIFS(СВЦЭМ!$E$33:$E$776,СВЦЭМ!$A$33:$A$776,$A172,СВЦЭМ!$B$33:$B$776,Y$155)+'СЕТ СН'!$F$12</f>
        <v>117.69746782</v>
      </c>
    </row>
    <row r="173" spans="1:25" ht="15.75" x14ac:dyDescent="0.2">
      <c r="A173" s="35">
        <f t="shared" si="4"/>
        <v>44092</v>
      </c>
      <c r="B173" s="36">
        <f>SUMIFS(СВЦЭМ!$E$33:$E$776,СВЦЭМ!$A$33:$A$776,$A173,СВЦЭМ!$B$33:$B$776,B$155)+'СЕТ СН'!$F$12</f>
        <v>138.14874703999999</v>
      </c>
      <c r="C173" s="36">
        <f>SUMIFS(СВЦЭМ!$E$33:$E$776,СВЦЭМ!$A$33:$A$776,$A173,СВЦЭМ!$B$33:$B$776,C$155)+'СЕТ СН'!$F$12</f>
        <v>146.92050186</v>
      </c>
      <c r="D173" s="36">
        <f>SUMIFS(СВЦЭМ!$E$33:$E$776,СВЦЭМ!$A$33:$A$776,$A173,СВЦЭМ!$B$33:$B$776,D$155)+'СЕТ СН'!$F$12</f>
        <v>155.7793849</v>
      </c>
      <c r="E173" s="36">
        <f>SUMIFS(СВЦЭМ!$E$33:$E$776,СВЦЭМ!$A$33:$A$776,$A173,СВЦЭМ!$B$33:$B$776,E$155)+'СЕТ СН'!$F$12</f>
        <v>162.48018271999999</v>
      </c>
      <c r="F173" s="36">
        <f>SUMIFS(СВЦЭМ!$E$33:$E$776,СВЦЭМ!$A$33:$A$776,$A173,СВЦЭМ!$B$33:$B$776,F$155)+'СЕТ СН'!$F$12</f>
        <v>165.86553096</v>
      </c>
      <c r="G173" s="36">
        <f>SUMIFS(СВЦЭМ!$E$33:$E$776,СВЦЭМ!$A$33:$A$776,$A173,СВЦЭМ!$B$33:$B$776,G$155)+'СЕТ СН'!$F$12</f>
        <v>160.08245812000001</v>
      </c>
      <c r="H173" s="36">
        <f>SUMIFS(СВЦЭМ!$E$33:$E$776,СВЦЭМ!$A$33:$A$776,$A173,СВЦЭМ!$B$33:$B$776,H$155)+'СЕТ СН'!$F$12</f>
        <v>150.73859906000001</v>
      </c>
      <c r="I173" s="36">
        <f>SUMIFS(СВЦЭМ!$E$33:$E$776,СВЦЭМ!$A$33:$A$776,$A173,СВЦЭМ!$B$33:$B$776,I$155)+'СЕТ СН'!$F$12</f>
        <v>142.16048246</v>
      </c>
      <c r="J173" s="36">
        <f>SUMIFS(СВЦЭМ!$E$33:$E$776,СВЦЭМ!$A$33:$A$776,$A173,СВЦЭМ!$B$33:$B$776,J$155)+'СЕТ СН'!$F$12</f>
        <v>135.95924127000001</v>
      </c>
      <c r="K173" s="36">
        <f>SUMIFS(СВЦЭМ!$E$33:$E$776,СВЦЭМ!$A$33:$A$776,$A173,СВЦЭМ!$B$33:$B$776,K$155)+'СЕТ СН'!$F$12</f>
        <v>130.54340285999999</v>
      </c>
      <c r="L173" s="36">
        <f>SUMIFS(СВЦЭМ!$E$33:$E$776,СВЦЭМ!$A$33:$A$776,$A173,СВЦЭМ!$B$33:$B$776,L$155)+'СЕТ СН'!$F$12</f>
        <v>131.10592575000001</v>
      </c>
      <c r="M173" s="36">
        <f>SUMIFS(СВЦЭМ!$E$33:$E$776,СВЦЭМ!$A$33:$A$776,$A173,СВЦЭМ!$B$33:$B$776,M$155)+'СЕТ СН'!$F$12</f>
        <v>121.74300787999999</v>
      </c>
      <c r="N173" s="36">
        <f>SUMIFS(СВЦЭМ!$E$33:$E$776,СВЦЭМ!$A$33:$A$776,$A173,СВЦЭМ!$B$33:$B$776,N$155)+'СЕТ СН'!$F$12</f>
        <v>111.53839284</v>
      </c>
      <c r="O173" s="36">
        <f>SUMIFS(СВЦЭМ!$E$33:$E$776,СВЦЭМ!$A$33:$A$776,$A173,СВЦЭМ!$B$33:$B$776,O$155)+'СЕТ СН'!$F$12</f>
        <v>105.18883031</v>
      </c>
      <c r="P173" s="36">
        <f>SUMIFS(СВЦЭМ!$E$33:$E$776,СВЦЭМ!$A$33:$A$776,$A173,СВЦЭМ!$B$33:$B$776,P$155)+'СЕТ СН'!$F$12</f>
        <v>111.8321753</v>
      </c>
      <c r="Q173" s="36">
        <f>SUMIFS(СВЦЭМ!$E$33:$E$776,СВЦЭМ!$A$33:$A$776,$A173,СВЦЭМ!$B$33:$B$776,Q$155)+'СЕТ СН'!$F$12</f>
        <v>110.8817294</v>
      </c>
      <c r="R173" s="36">
        <f>SUMIFS(СВЦЭМ!$E$33:$E$776,СВЦЭМ!$A$33:$A$776,$A173,СВЦЭМ!$B$33:$B$776,R$155)+'СЕТ СН'!$F$12</f>
        <v>106.59261449</v>
      </c>
      <c r="S173" s="36">
        <f>SUMIFS(СВЦЭМ!$E$33:$E$776,СВЦЭМ!$A$33:$A$776,$A173,СВЦЭМ!$B$33:$B$776,S$155)+'СЕТ СН'!$F$12</f>
        <v>105.29241759</v>
      </c>
      <c r="T173" s="36">
        <f>SUMIFS(СВЦЭМ!$E$33:$E$776,СВЦЭМ!$A$33:$A$776,$A173,СВЦЭМ!$B$33:$B$776,T$155)+'СЕТ СН'!$F$12</f>
        <v>103.72849951000001</v>
      </c>
      <c r="U173" s="36">
        <f>SUMIFS(СВЦЭМ!$E$33:$E$776,СВЦЭМ!$A$33:$A$776,$A173,СВЦЭМ!$B$33:$B$776,U$155)+'СЕТ СН'!$F$12</f>
        <v>100.8370645</v>
      </c>
      <c r="V173" s="36">
        <f>SUMIFS(СВЦЭМ!$E$33:$E$776,СВЦЭМ!$A$33:$A$776,$A173,СВЦЭМ!$B$33:$B$776,V$155)+'СЕТ СН'!$F$12</f>
        <v>101.41236919000001</v>
      </c>
      <c r="W173" s="36">
        <f>SUMIFS(СВЦЭМ!$E$33:$E$776,СВЦЭМ!$A$33:$A$776,$A173,СВЦЭМ!$B$33:$B$776,W$155)+'СЕТ СН'!$F$12</f>
        <v>101.25029542</v>
      </c>
      <c r="X173" s="36">
        <f>SUMIFS(СВЦЭМ!$E$33:$E$776,СВЦЭМ!$A$33:$A$776,$A173,СВЦЭМ!$B$33:$B$776,X$155)+'СЕТ СН'!$F$12</f>
        <v>109.3324264</v>
      </c>
      <c r="Y173" s="36">
        <f>SUMIFS(СВЦЭМ!$E$33:$E$776,СВЦЭМ!$A$33:$A$776,$A173,СВЦЭМ!$B$33:$B$776,Y$155)+'СЕТ СН'!$F$12</f>
        <v>125.05611281</v>
      </c>
    </row>
    <row r="174" spans="1:25" ht="15.75" x14ac:dyDescent="0.2">
      <c r="A174" s="35">
        <f t="shared" si="4"/>
        <v>44093</v>
      </c>
      <c r="B174" s="36">
        <f>SUMIFS(СВЦЭМ!$E$33:$E$776,СВЦЭМ!$A$33:$A$776,$A174,СВЦЭМ!$B$33:$B$776,B$155)+'СЕТ СН'!$F$12</f>
        <v>142.34003888000001</v>
      </c>
      <c r="C174" s="36">
        <f>SUMIFS(СВЦЭМ!$E$33:$E$776,СВЦЭМ!$A$33:$A$776,$A174,СВЦЭМ!$B$33:$B$776,C$155)+'СЕТ СН'!$F$12</f>
        <v>149.14747148999999</v>
      </c>
      <c r="D174" s="36">
        <f>SUMIFS(СВЦЭМ!$E$33:$E$776,СВЦЭМ!$A$33:$A$776,$A174,СВЦЭМ!$B$33:$B$776,D$155)+'СЕТ СН'!$F$12</f>
        <v>153.57480722</v>
      </c>
      <c r="E174" s="36">
        <f>SUMIFS(СВЦЭМ!$E$33:$E$776,СВЦЭМ!$A$33:$A$776,$A174,СВЦЭМ!$B$33:$B$776,E$155)+'СЕТ СН'!$F$12</f>
        <v>157.38357744000001</v>
      </c>
      <c r="F174" s="36">
        <f>SUMIFS(СВЦЭМ!$E$33:$E$776,СВЦЭМ!$A$33:$A$776,$A174,СВЦЭМ!$B$33:$B$776,F$155)+'СЕТ СН'!$F$12</f>
        <v>158.09624314000001</v>
      </c>
      <c r="G174" s="36">
        <f>SUMIFS(СВЦЭМ!$E$33:$E$776,СВЦЭМ!$A$33:$A$776,$A174,СВЦЭМ!$B$33:$B$776,G$155)+'СЕТ СН'!$F$12</f>
        <v>155.76134266</v>
      </c>
      <c r="H174" s="36">
        <f>SUMIFS(СВЦЭМ!$E$33:$E$776,СВЦЭМ!$A$33:$A$776,$A174,СВЦЭМ!$B$33:$B$776,H$155)+'СЕТ СН'!$F$12</f>
        <v>150.17205501000001</v>
      </c>
      <c r="I174" s="36">
        <f>SUMIFS(СВЦЭМ!$E$33:$E$776,СВЦЭМ!$A$33:$A$776,$A174,СВЦЭМ!$B$33:$B$776,I$155)+'СЕТ СН'!$F$12</f>
        <v>144.42066022</v>
      </c>
      <c r="J174" s="36">
        <f>SUMIFS(СВЦЭМ!$E$33:$E$776,СВЦЭМ!$A$33:$A$776,$A174,СВЦЭМ!$B$33:$B$776,J$155)+'СЕТ СН'!$F$12</f>
        <v>133.62042703</v>
      </c>
      <c r="K174" s="36">
        <f>SUMIFS(СВЦЭМ!$E$33:$E$776,СВЦЭМ!$A$33:$A$776,$A174,СВЦЭМ!$B$33:$B$776,K$155)+'СЕТ СН'!$F$12</f>
        <v>126.59613699000001</v>
      </c>
      <c r="L174" s="36">
        <f>SUMIFS(СВЦЭМ!$E$33:$E$776,СВЦЭМ!$A$33:$A$776,$A174,СВЦЭМ!$B$33:$B$776,L$155)+'СЕТ СН'!$F$12</f>
        <v>122.67700913</v>
      </c>
      <c r="M174" s="36">
        <f>SUMIFS(СВЦЭМ!$E$33:$E$776,СВЦЭМ!$A$33:$A$776,$A174,СВЦЭМ!$B$33:$B$776,M$155)+'СЕТ СН'!$F$12</f>
        <v>114.44512678</v>
      </c>
      <c r="N174" s="36">
        <f>SUMIFS(СВЦЭМ!$E$33:$E$776,СВЦЭМ!$A$33:$A$776,$A174,СВЦЭМ!$B$33:$B$776,N$155)+'СЕТ СН'!$F$12</f>
        <v>106.59271382</v>
      </c>
      <c r="O174" s="36">
        <f>SUMIFS(СВЦЭМ!$E$33:$E$776,СВЦЭМ!$A$33:$A$776,$A174,СВЦЭМ!$B$33:$B$776,O$155)+'СЕТ СН'!$F$12</f>
        <v>105.91924164</v>
      </c>
      <c r="P174" s="36">
        <f>SUMIFS(СВЦЭМ!$E$33:$E$776,СВЦЭМ!$A$33:$A$776,$A174,СВЦЭМ!$B$33:$B$776,P$155)+'СЕТ СН'!$F$12</f>
        <v>107.8196562</v>
      </c>
      <c r="Q174" s="36">
        <f>SUMIFS(СВЦЭМ!$E$33:$E$776,СВЦЭМ!$A$33:$A$776,$A174,СВЦЭМ!$B$33:$B$776,Q$155)+'СЕТ СН'!$F$12</f>
        <v>104.19215154</v>
      </c>
      <c r="R174" s="36">
        <f>SUMIFS(СВЦЭМ!$E$33:$E$776,СВЦЭМ!$A$33:$A$776,$A174,СВЦЭМ!$B$33:$B$776,R$155)+'СЕТ СН'!$F$12</f>
        <v>101.58552621</v>
      </c>
      <c r="S174" s="36">
        <f>SUMIFS(СВЦЭМ!$E$33:$E$776,СВЦЭМ!$A$33:$A$776,$A174,СВЦЭМ!$B$33:$B$776,S$155)+'СЕТ СН'!$F$12</f>
        <v>102.71621456</v>
      </c>
      <c r="T174" s="36">
        <f>SUMIFS(СВЦЭМ!$E$33:$E$776,СВЦЭМ!$A$33:$A$776,$A174,СВЦЭМ!$B$33:$B$776,T$155)+'СЕТ СН'!$F$12</f>
        <v>104.79822579</v>
      </c>
      <c r="U174" s="36">
        <f>SUMIFS(СВЦЭМ!$E$33:$E$776,СВЦЭМ!$A$33:$A$776,$A174,СВЦЭМ!$B$33:$B$776,U$155)+'СЕТ СН'!$F$12</f>
        <v>104.43923612</v>
      </c>
      <c r="V174" s="36">
        <f>SUMIFS(СВЦЭМ!$E$33:$E$776,СВЦЭМ!$A$33:$A$776,$A174,СВЦЭМ!$B$33:$B$776,V$155)+'СЕТ СН'!$F$12</f>
        <v>106.55308659000001</v>
      </c>
      <c r="W174" s="36">
        <f>SUMIFS(СВЦЭМ!$E$33:$E$776,СВЦЭМ!$A$33:$A$776,$A174,СВЦЭМ!$B$33:$B$776,W$155)+'СЕТ СН'!$F$12</f>
        <v>105.66611618</v>
      </c>
      <c r="X174" s="36">
        <f>SUMIFS(СВЦЭМ!$E$33:$E$776,СВЦЭМ!$A$33:$A$776,$A174,СВЦЭМ!$B$33:$B$776,X$155)+'СЕТ СН'!$F$12</f>
        <v>110.30782911999999</v>
      </c>
      <c r="Y174" s="36">
        <f>SUMIFS(СВЦЭМ!$E$33:$E$776,СВЦЭМ!$A$33:$A$776,$A174,СВЦЭМ!$B$33:$B$776,Y$155)+'СЕТ СН'!$F$12</f>
        <v>119.97813128999999</v>
      </c>
    </row>
    <row r="175" spans="1:25" ht="15.75" x14ac:dyDescent="0.2">
      <c r="A175" s="35">
        <f t="shared" si="4"/>
        <v>44094</v>
      </c>
      <c r="B175" s="36">
        <f>SUMIFS(СВЦЭМ!$E$33:$E$776,СВЦЭМ!$A$33:$A$776,$A175,СВЦЭМ!$B$33:$B$776,B$155)+'СЕТ СН'!$F$12</f>
        <v>129.35237229000001</v>
      </c>
      <c r="C175" s="36">
        <f>SUMIFS(СВЦЭМ!$E$33:$E$776,СВЦЭМ!$A$33:$A$776,$A175,СВЦЭМ!$B$33:$B$776,C$155)+'СЕТ СН'!$F$12</f>
        <v>135.47640784999999</v>
      </c>
      <c r="D175" s="36">
        <f>SUMIFS(СВЦЭМ!$E$33:$E$776,СВЦЭМ!$A$33:$A$776,$A175,СВЦЭМ!$B$33:$B$776,D$155)+'СЕТ СН'!$F$12</f>
        <v>141.90355779999999</v>
      </c>
      <c r="E175" s="36">
        <f>SUMIFS(СВЦЭМ!$E$33:$E$776,СВЦЭМ!$A$33:$A$776,$A175,СВЦЭМ!$B$33:$B$776,E$155)+'СЕТ СН'!$F$12</f>
        <v>147.58477207999999</v>
      </c>
      <c r="F175" s="36">
        <f>SUMIFS(СВЦЭМ!$E$33:$E$776,СВЦЭМ!$A$33:$A$776,$A175,СВЦЭМ!$B$33:$B$776,F$155)+'СЕТ СН'!$F$12</f>
        <v>148.99139417999999</v>
      </c>
      <c r="G175" s="36">
        <f>SUMIFS(СВЦЭМ!$E$33:$E$776,СВЦЭМ!$A$33:$A$776,$A175,СВЦЭМ!$B$33:$B$776,G$155)+'СЕТ СН'!$F$12</f>
        <v>146.85625715</v>
      </c>
      <c r="H175" s="36">
        <f>SUMIFS(СВЦЭМ!$E$33:$E$776,СВЦЭМ!$A$33:$A$776,$A175,СВЦЭМ!$B$33:$B$776,H$155)+'СЕТ СН'!$F$12</f>
        <v>143.26079966</v>
      </c>
      <c r="I175" s="36">
        <f>SUMIFS(СВЦЭМ!$E$33:$E$776,СВЦЭМ!$A$33:$A$776,$A175,СВЦЭМ!$B$33:$B$776,I$155)+'СЕТ СН'!$F$12</f>
        <v>134.72894162</v>
      </c>
      <c r="J175" s="36">
        <f>SUMIFS(СВЦЭМ!$E$33:$E$776,СВЦЭМ!$A$33:$A$776,$A175,СВЦЭМ!$B$33:$B$776,J$155)+'СЕТ СН'!$F$12</f>
        <v>126.2824471</v>
      </c>
      <c r="K175" s="36">
        <f>SUMIFS(СВЦЭМ!$E$33:$E$776,СВЦЭМ!$A$33:$A$776,$A175,СВЦЭМ!$B$33:$B$776,K$155)+'СЕТ СН'!$F$12</f>
        <v>123.53931453</v>
      </c>
      <c r="L175" s="36">
        <f>SUMIFS(СВЦЭМ!$E$33:$E$776,СВЦЭМ!$A$33:$A$776,$A175,СВЦЭМ!$B$33:$B$776,L$155)+'СЕТ СН'!$F$12</f>
        <v>123.01312043</v>
      </c>
      <c r="M175" s="36">
        <f>SUMIFS(СВЦЭМ!$E$33:$E$776,СВЦЭМ!$A$33:$A$776,$A175,СВЦЭМ!$B$33:$B$776,M$155)+'СЕТ СН'!$F$12</f>
        <v>116.89809278</v>
      </c>
      <c r="N175" s="36">
        <f>SUMIFS(СВЦЭМ!$E$33:$E$776,СВЦЭМ!$A$33:$A$776,$A175,СВЦЭМ!$B$33:$B$776,N$155)+'СЕТ СН'!$F$12</f>
        <v>111.42463671</v>
      </c>
      <c r="O175" s="36">
        <f>SUMIFS(СВЦЭМ!$E$33:$E$776,СВЦЭМ!$A$33:$A$776,$A175,СВЦЭМ!$B$33:$B$776,O$155)+'СЕТ СН'!$F$12</f>
        <v>112.18732593</v>
      </c>
      <c r="P175" s="36">
        <f>SUMIFS(СВЦЭМ!$E$33:$E$776,СВЦЭМ!$A$33:$A$776,$A175,СВЦЭМ!$B$33:$B$776,P$155)+'СЕТ СН'!$F$12</f>
        <v>110.86298489000001</v>
      </c>
      <c r="Q175" s="36">
        <f>SUMIFS(СВЦЭМ!$E$33:$E$776,СВЦЭМ!$A$33:$A$776,$A175,СВЦЭМ!$B$33:$B$776,Q$155)+'СЕТ СН'!$F$12</f>
        <v>111.05047144</v>
      </c>
      <c r="R175" s="36">
        <f>SUMIFS(СВЦЭМ!$E$33:$E$776,СВЦЭМ!$A$33:$A$776,$A175,СВЦЭМ!$B$33:$B$776,R$155)+'СЕТ СН'!$F$12</f>
        <v>110.71021147</v>
      </c>
      <c r="S175" s="36">
        <f>SUMIFS(СВЦЭМ!$E$33:$E$776,СВЦЭМ!$A$33:$A$776,$A175,СВЦЭМ!$B$33:$B$776,S$155)+'СЕТ СН'!$F$12</f>
        <v>112.91147942000001</v>
      </c>
      <c r="T175" s="36">
        <f>SUMIFS(СВЦЭМ!$E$33:$E$776,СВЦЭМ!$A$33:$A$776,$A175,СВЦЭМ!$B$33:$B$776,T$155)+'СЕТ СН'!$F$12</f>
        <v>115.74625909</v>
      </c>
      <c r="U175" s="36">
        <f>SUMIFS(СВЦЭМ!$E$33:$E$776,СВЦЭМ!$A$33:$A$776,$A175,СВЦЭМ!$B$33:$B$776,U$155)+'СЕТ СН'!$F$12</f>
        <v>118.84960565999999</v>
      </c>
      <c r="V175" s="36">
        <f>SUMIFS(СВЦЭМ!$E$33:$E$776,СВЦЭМ!$A$33:$A$776,$A175,СВЦЭМ!$B$33:$B$776,V$155)+'СЕТ СН'!$F$12</f>
        <v>121.3260839</v>
      </c>
      <c r="W175" s="36">
        <f>SUMIFS(СВЦЭМ!$E$33:$E$776,СВЦЭМ!$A$33:$A$776,$A175,СВЦЭМ!$B$33:$B$776,W$155)+'СЕТ СН'!$F$12</f>
        <v>119.05008402999999</v>
      </c>
      <c r="X175" s="36">
        <f>SUMIFS(СВЦЭМ!$E$33:$E$776,СВЦЭМ!$A$33:$A$776,$A175,СВЦЭМ!$B$33:$B$776,X$155)+'СЕТ СН'!$F$12</f>
        <v>114.38101229</v>
      </c>
      <c r="Y175" s="36">
        <f>SUMIFS(СВЦЭМ!$E$33:$E$776,СВЦЭМ!$A$33:$A$776,$A175,СВЦЭМ!$B$33:$B$776,Y$155)+'СЕТ СН'!$F$12</f>
        <v>128.42353965999999</v>
      </c>
    </row>
    <row r="176" spans="1:25" ht="15.75" x14ac:dyDescent="0.2">
      <c r="A176" s="35">
        <f t="shared" si="4"/>
        <v>44095</v>
      </c>
      <c r="B176" s="36">
        <f>SUMIFS(СВЦЭМ!$E$33:$E$776,СВЦЭМ!$A$33:$A$776,$A176,СВЦЭМ!$B$33:$B$776,B$155)+'СЕТ СН'!$F$12</f>
        <v>134.10360803</v>
      </c>
      <c r="C176" s="36">
        <f>SUMIFS(СВЦЭМ!$E$33:$E$776,СВЦЭМ!$A$33:$A$776,$A176,СВЦЭМ!$B$33:$B$776,C$155)+'СЕТ СН'!$F$12</f>
        <v>135.71816275</v>
      </c>
      <c r="D176" s="36">
        <f>SUMIFS(СВЦЭМ!$E$33:$E$776,СВЦЭМ!$A$33:$A$776,$A176,СВЦЭМ!$B$33:$B$776,D$155)+'СЕТ СН'!$F$12</f>
        <v>137.20907406000001</v>
      </c>
      <c r="E176" s="36">
        <f>SUMIFS(СВЦЭМ!$E$33:$E$776,СВЦЭМ!$A$33:$A$776,$A176,СВЦЭМ!$B$33:$B$776,E$155)+'СЕТ СН'!$F$12</f>
        <v>141.01362039</v>
      </c>
      <c r="F176" s="36">
        <f>SUMIFS(СВЦЭМ!$E$33:$E$776,СВЦЭМ!$A$33:$A$776,$A176,СВЦЭМ!$B$33:$B$776,F$155)+'СЕТ СН'!$F$12</f>
        <v>141.0286902</v>
      </c>
      <c r="G176" s="36">
        <f>SUMIFS(СВЦЭМ!$E$33:$E$776,СВЦЭМ!$A$33:$A$776,$A176,СВЦЭМ!$B$33:$B$776,G$155)+'СЕТ СН'!$F$12</f>
        <v>138.38924542000001</v>
      </c>
      <c r="H176" s="36">
        <f>SUMIFS(СВЦЭМ!$E$33:$E$776,СВЦЭМ!$A$33:$A$776,$A176,СВЦЭМ!$B$33:$B$776,H$155)+'СЕТ СН'!$F$12</f>
        <v>130.12325362000001</v>
      </c>
      <c r="I176" s="36">
        <f>SUMIFS(СВЦЭМ!$E$33:$E$776,СВЦЭМ!$A$33:$A$776,$A176,СВЦЭМ!$B$33:$B$776,I$155)+'СЕТ СН'!$F$12</f>
        <v>120.5819955</v>
      </c>
      <c r="J176" s="36">
        <f>SUMIFS(СВЦЭМ!$E$33:$E$776,СВЦЭМ!$A$33:$A$776,$A176,СВЦЭМ!$B$33:$B$776,J$155)+'СЕТ СН'!$F$12</f>
        <v>113.58076655000001</v>
      </c>
      <c r="K176" s="36">
        <f>SUMIFS(СВЦЭМ!$E$33:$E$776,СВЦЭМ!$A$33:$A$776,$A176,СВЦЭМ!$B$33:$B$776,K$155)+'СЕТ СН'!$F$12</f>
        <v>110.87678578000001</v>
      </c>
      <c r="L176" s="36">
        <f>SUMIFS(СВЦЭМ!$E$33:$E$776,СВЦЭМ!$A$33:$A$776,$A176,СВЦЭМ!$B$33:$B$776,L$155)+'СЕТ СН'!$F$12</f>
        <v>113.88391498</v>
      </c>
      <c r="M176" s="36">
        <f>SUMIFS(СВЦЭМ!$E$33:$E$776,СВЦЭМ!$A$33:$A$776,$A176,СВЦЭМ!$B$33:$B$776,M$155)+'СЕТ СН'!$F$12</f>
        <v>108.11817019</v>
      </c>
      <c r="N176" s="36">
        <f>SUMIFS(СВЦЭМ!$E$33:$E$776,СВЦЭМ!$A$33:$A$776,$A176,СВЦЭМ!$B$33:$B$776,N$155)+'СЕТ СН'!$F$12</f>
        <v>100.16726067</v>
      </c>
      <c r="O176" s="36">
        <f>SUMIFS(СВЦЭМ!$E$33:$E$776,СВЦЭМ!$A$33:$A$776,$A176,СВЦЭМ!$B$33:$B$776,O$155)+'СЕТ СН'!$F$12</f>
        <v>100.34558873</v>
      </c>
      <c r="P176" s="36">
        <f>SUMIFS(СВЦЭМ!$E$33:$E$776,СВЦЭМ!$A$33:$A$776,$A176,СВЦЭМ!$B$33:$B$776,P$155)+'СЕТ СН'!$F$12</f>
        <v>99.358123980000002</v>
      </c>
      <c r="Q176" s="36">
        <f>SUMIFS(СВЦЭМ!$E$33:$E$776,СВЦЭМ!$A$33:$A$776,$A176,СВЦЭМ!$B$33:$B$776,Q$155)+'СЕТ СН'!$F$12</f>
        <v>98.939541689999999</v>
      </c>
      <c r="R176" s="36">
        <f>SUMIFS(СВЦЭМ!$E$33:$E$776,СВЦЭМ!$A$33:$A$776,$A176,СВЦЭМ!$B$33:$B$776,R$155)+'СЕТ СН'!$F$12</f>
        <v>98.641549620000006</v>
      </c>
      <c r="S176" s="36">
        <f>SUMIFS(СВЦЭМ!$E$33:$E$776,СВЦЭМ!$A$33:$A$776,$A176,СВЦЭМ!$B$33:$B$776,S$155)+'СЕТ СН'!$F$12</f>
        <v>100.37573284</v>
      </c>
      <c r="T176" s="36">
        <f>SUMIFS(СВЦЭМ!$E$33:$E$776,СВЦЭМ!$A$33:$A$776,$A176,СВЦЭМ!$B$33:$B$776,T$155)+'СЕТ СН'!$F$12</f>
        <v>105.13409857000001</v>
      </c>
      <c r="U176" s="36">
        <f>SUMIFS(СВЦЭМ!$E$33:$E$776,СВЦЭМ!$A$33:$A$776,$A176,СВЦЭМ!$B$33:$B$776,U$155)+'СЕТ СН'!$F$12</f>
        <v>107.74266659</v>
      </c>
      <c r="V176" s="36">
        <f>SUMIFS(СВЦЭМ!$E$33:$E$776,СВЦЭМ!$A$33:$A$776,$A176,СВЦЭМ!$B$33:$B$776,V$155)+'СЕТ СН'!$F$12</f>
        <v>109.34129652</v>
      </c>
      <c r="W176" s="36">
        <f>SUMIFS(СВЦЭМ!$E$33:$E$776,СВЦЭМ!$A$33:$A$776,$A176,СВЦЭМ!$B$33:$B$776,W$155)+'СЕТ СН'!$F$12</f>
        <v>105.37979898</v>
      </c>
      <c r="X176" s="36">
        <f>SUMIFS(СВЦЭМ!$E$33:$E$776,СВЦЭМ!$A$33:$A$776,$A176,СВЦЭМ!$B$33:$B$776,X$155)+'СЕТ СН'!$F$12</f>
        <v>100.97932788999999</v>
      </c>
      <c r="Y176" s="36">
        <f>SUMIFS(СВЦЭМ!$E$33:$E$776,СВЦЭМ!$A$33:$A$776,$A176,СВЦЭМ!$B$33:$B$776,Y$155)+'СЕТ СН'!$F$12</f>
        <v>117.51887723</v>
      </c>
    </row>
    <row r="177" spans="1:27" ht="15.75" x14ac:dyDescent="0.2">
      <c r="A177" s="35">
        <f t="shared" si="4"/>
        <v>44096</v>
      </c>
      <c r="B177" s="36">
        <f>SUMIFS(СВЦЭМ!$E$33:$E$776,СВЦЭМ!$A$33:$A$776,$A177,СВЦЭМ!$B$33:$B$776,B$155)+'СЕТ СН'!$F$12</f>
        <v>135.03537802</v>
      </c>
      <c r="C177" s="36">
        <f>SUMIFS(СВЦЭМ!$E$33:$E$776,СВЦЭМ!$A$33:$A$776,$A177,СВЦЭМ!$B$33:$B$776,C$155)+'СЕТ СН'!$F$12</f>
        <v>142.33517823</v>
      </c>
      <c r="D177" s="36">
        <f>SUMIFS(СВЦЭМ!$E$33:$E$776,СВЦЭМ!$A$33:$A$776,$A177,СВЦЭМ!$B$33:$B$776,D$155)+'СЕТ СН'!$F$12</f>
        <v>145.93399857</v>
      </c>
      <c r="E177" s="36">
        <f>SUMIFS(СВЦЭМ!$E$33:$E$776,СВЦЭМ!$A$33:$A$776,$A177,СВЦЭМ!$B$33:$B$776,E$155)+'СЕТ СН'!$F$12</f>
        <v>149.83244632</v>
      </c>
      <c r="F177" s="36">
        <f>SUMIFS(СВЦЭМ!$E$33:$E$776,СВЦЭМ!$A$33:$A$776,$A177,СВЦЭМ!$B$33:$B$776,F$155)+'СЕТ СН'!$F$12</f>
        <v>146.95566403999999</v>
      </c>
      <c r="G177" s="36">
        <f>SUMIFS(СВЦЭМ!$E$33:$E$776,СВЦЭМ!$A$33:$A$776,$A177,СВЦЭМ!$B$33:$B$776,G$155)+'СЕТ СН'!$F$12</f>
        <v>142.37007703</v>
      </c>
      <c r="H177" s="36">
        <f>SUMIFS(СВЦЭМ!$E$33:$E$776,СВЦЭМ!$A$33:$A$776,$A177,СВЦЭМ!$B$33:$B$776,H$155)+'СЕТ СН'!$F$12</f>
        <v>134.99087402000001</v>
      </c>
      <c r="I177" s="36">
        <f>SUMIFS(СВЦЭМ!$E$33:$E$776,СВЦЭМ!$A$33:$A$776,$A177,СВЦЭМ!$B$33:$B$776,I$155)+'СЕТ СН'!$F$12</f>
        <v>129.52585776999999</v>
      </c>
      <c r="J177" s="36">
        <f>SUMIFS(СВЦЭМ!$E$33:$E$776,СВЦЭМ!$A$33:$A$776,$A177,СВЦЭМ!$B$33:$B$776,J$155)+'СЕТ СН'!$F$12</f>
        <v>123.91973926</v>
      </c>
      <c r="K177" s="36">
        <f>SUMIFS(СВЦЭМ!$E$33:$E$776,СВЦЭМ!$A$33:$A$776,$A177,СВЦЭМ!$B$33:$B$776,K$155)+'СЕТ СН'!$F$12</f>
        <v>121.99073228</v>
      </c>
      <c r="L177" s="36">
        <f>SUMIFS(СВЦЭМ!$E$33:$E$776,СВЦЭМ!$A$33:$A$776,$A177,СВЦЭМ!$B$33:$B$776,L$155)+'СЕТ СН'!$F$12</f>
        <v>121.88414709</v>
      </c>
      <c r="M177" s="36">
        <f>SUMIFS(СВЦЭМ!$E$33:$E$776,СВЦЭМ!$A$33:$A$776,$A177,СВЦЭМ!$B$33:$B$776,M$155)+'СЕТ СН'!$F$12</f>
        <v>117.11237305</v>
      </c>
      <c r="N177" s="36">
        <f>SUMIFS(СВЦЭМ!$E$33:$E$776,СВЦЭМ!$A$33:$A$776,$A177,СВЦЭМ!$B$33:$B$776,N$155)+'СЕТ СН'!$F$12</f>
        <v>107.74011609</v>
      </c>
      <c r="O177" s="36">
        <f>SUMIFS(СВЦЭМ!$E$33:$E$776,СВЦЭМ!$A$33:$A$776,$A177,СВЦЭМ!$B$33:$B$776,O$155)+'СЕТ СН'!$F$12</f>
        <v>105.84547212</v>
      </c>
      <c r="P177" s="36">
        <f>SUMIFS(СВЦЭМ!$E$33:$E$776,СВЦЭМ!$A$33:$A$776,$A177,СВЦЭМ!$B$33:$B$776,P$155)+'СЕТ СН'!$F$12</f>
        <v>105.03464269</v>
      </c>
      <c r="Q177" s="36">
        <f>SUMIFS(СВЦЭМ!$E$33:$E$776,СВЦЭМ!$A$33:$A$776,$A177,СВЦЭМ!$B$33:$B$776,Q$155)+'СЕТ СН'!$F$12</f>
        <v>105.43886265</v>
      </c>
      <c r="R177" s="36">
        <f>SUMIFS(СВЦЭМ!$E$33:$E$776,СВЦЭМ!$A$33:$A$776,$A177,СВЦЭМ!$B$33:$B$776,R$155)+'СЕТ СН'!$F$12</f>
        <v>105.07904118</v>
      </c>
      <c r="S177" s="36">
        <f>SUMIFS(СВЦЭМ!$E$33:$E$776,СВЦЭМ!$A$33:$A$776,$A177,СВЦЭМ!$B$33:$B$776,S$155)+'СЕТ СН'!$F$12</f>
        <v>106.30212066999999</v>
      </c>
      <c r="T177" s="36">
        <f>SUMIFS(СВЦЭМ!$E$33:$E$776,СВЦЭМ!$A$33:$A$776,$A177,СВЦЭМ!$B$33:$B$776,T$155)+'СЕТ СН'!$F$12</f>
        <v>108.18833868999999</v>
      </c>
      <c r="U177" s="36">
        <f>SUMIFS(СВЦЭМ!$E$33:$E$776,СВЦЭМ!$A$33:$A$776,$A177,СВЦЭМ!$B$33:$B$776,U$155)+'СЕТ СН'!$F$12</f>
        <v>112.66066377</v>
      </c>
      <c r="V177" s="36">
        <f>SUMIFS(СВЦЭМ!$E$33:$E$776,СВЦЭМ!$A$33:$A$776,$A177,СВЦЭМ!$B$33:$B$776,V$155)+'СЕТ СН'!$F$12</f>
        <v>112.72548</v>
      </c>
      <c r="W177" s="36">
        <f>SUMIFS(СВЦЭМ!$E$33:$E$776,СВЦЭМ!$A$33:$A$776,$A177,СВЦЭМ!$B$33:$B$776,W$155)+'СЕТ СН'!$F$12</f>
        <v>110.4405665</v>
      </c>
      <c r="X177" s="36">
        <f>SUMIFS(СВЦЭМ!$E$33:$E$776,СВЦЭМ!$A$33:$A$776,$A177,СВЦЭМ!$B$33:$B$776,X$155)+'СЕТ СН'!$F$12</f>
        <v>109.93425549</v>
      </c>
      <c r="Y177" s="36">
        <f>SUMIFS(СВЦЭМ!$E$33:$E$776,СВЦЭМ!$A$33:$A$776,$A177,СВЦЭМ!$B$33:$B$776,Y$155)+'СЕТ СН'!$F$12</f>
        <v>123.84057601000001</v>
      </c>
    </row>
    <row r="178" spans="1:27" ht="15.75" x14ac:dyDescent="0.2">
      <c r="A178" s="35">
        <f t="shared" si="4"/>
        <v>44097</v>
      </c>
      <c r="B178" s="36">
        <f>SUMIFS(СВЦЭМ!$E$33:$E$776,СВЦЭМ!$A$33:$A$776,$A178,СВЦЭМ!$B$33:$B$776,B$155)+'СЕТ СН'!$F$12</f>
        <v>133.28056040000001</v>
      </c>
      <c r="C178" s="36">
        <f>SUMIFS(СВЦЭМ!$E$33:$E$776,СВЦЭМ!$A$33:$A$776,$A178,СВЦЭМ!$B$33:$B$776,C$155)+'СЕТ СН'!$F$12</f>
        <v>140.12389708000001</v>
      </c>
      <c r="D178" s="36">
        <f>SUMIFS(СВЦЭМ!$E$33:$E$776,СВЦЭМ!$A$33:$A$776,$A178,СВЦЭМ!$B$33:$B$776,D$155)+'СЕТ СН'!$F$12</f>
        <v>142.91239408999999</v>
      </c>
      <c r="E178" s="36">
        <f>SUMIFS(СВЦЭМ!$E$33:$E$776,СВЦЭМ!$A$33:$A$776,$A178,СВЦЭМ!$B$33:$B$776,E$155)+'СЕТ СН'!$F$12</f>
        <v>146.35082510000001</v>
      </c>
      <c r="F178" s="36">
        <f>SUMIFS(СВЦЭМ!$E$33:$E$776,СВЦЭМ!$A$33:$A$776,$A178,СВЦЭМ!$B$33:$B$776,F$155)+'СЕТ СН'!$F$12</f>
        <v>148.05696220999999</v>
      </c>
      <c r="G178" s="36">
        <f>SUMIFS(СВЦЭМ!$E$33:$E$776,СВЦЭМ!$A$33:$A$776,$A178,СВЦЭМ!$B$33:$B$776,G$155)+'СЕТ СН'!$F$12</f>
        <v>144.35265261000001</v>
      </c>
      <c r="H178" s="36">
        <f>SUMIFS(СВЦЭМ!$E$33:$E$776,СВЦЭМ!$A$33:$A$776,$A178,СВЦЭМ!$B$33:$B$776,H$155)+'СЕТ СН'!$F$12</f>
        <v>134.50238393000001</v>
      </c>
      <c r="I178" s="36">
        <f>SUMIFS(СВЦЭМ!$E$33:$E$776,СВЦЭМ!$A$33:$A$776,$A178,СВЦЭМ!$B$33:$B$776,I$155)+'СЕТ СН'!$F$12</f>
        <v>123.80682204</v>
      </c>
      <c r="J178" s="36">
        <f>SUMIFS(СВЦЭМ!$E$33:$E$776,СВЦЭМ!$A$33:$A$776,$A178,СВЦЭМ!$B$33:$B$776,J$155)+'СЕТ СН'!$F$12</f>
        <v>118.48672679000001</v>
      </c>
      <c r="K178" s="36">
        <f>SUMIFS(СВЦЭМ!$E$33:$E$776,СВЦЭМ!$A$33:$A$776,$A178,СВЦЭМ!$B$33:$B$776,K$155)+'СЕТ СН'!$F$12</f>
        <v>117.67853282</v>
      </c>
      <c r="L178" s="36">
        <f>SUMIFS(СВЦЭМ!$E$33:$E$776,СВЦЭМ!$A$33:$A$776,$A178,СВЦЭМ!$B$33:$B$776,L$155)+'СЕТ СН'!$F$12</f>
        <v>116.43122624</v>
      </c>
      <c r="M178" s="36">
        <f>SUMIFS(СВЦЭМ!$E$33:$E$776,СВЦЭМ!$A$33:$A$776,$A178,СВЦЭМ!$B$33:$B$776,M$155)+'СЕТ СН'!$F$12</f>
        <v>108.80443341</v>
      </c>
      <c r="N178" s="36">
        <f>SUMIFS(СВЦЭМ!$E$33:$E$776,СВЦЭМ!$A$33:$A$776,$A178,СВЦЭМ!$B$33:$B$776,N$155)+'СЕТ СН'!$F$12</f>
        <v>107.8616588</v>
      </c>
      <c r="O178" s="36">
        <f>SUMIFS(СВЦЭМ!$E$33:$E$776,СВЦЭМ!$A$33:$A$776,$A178,СВЦЭМ!$B$33:$B$776,O$155)+'СЕТ СН'!$F$12</f>
        <v>107.59261293</v>
      </c>
      <c r="P178" s="36">
        <f>SUMIFS(СВЦЭМ!$E$33:$E$776,СВЦЭМ!$A$33:$A$776,$A178,СВЦЭМ!$B$33:$B$776,P$155)+'СЕТ СН'!$F$12</f>
        <v>106.70670294</v>
      </c>
      <c r="Q178" s="36">
        <f>SUMIFS(СВЦЭМ!$E$33:$E$776,СВЦЭМ!$A$33:$A$776,$A178,СВЦЭМ!$B$33:$B$776,Q$155)+'СЕТ СН'!$F$12</f>
        <v>106.72629843999999</v>
      </c>
      <c r="R178" s="36">
        <f>SUMIFS(СВЦЭМ!$E$33:$E$776,СВЦЭМ!$A$33:$A$776,$A178,СВЦЭМ!$B$33:$B$776,R$155)+'СЕТ СН'!$F$12</f>
        <v>105.91066198</v>
      </c>
      <c r="S178" s="36">
        <f>SUMIFS(СВЦЭМ!$E$33:$E$776,СВЦЭМ!$A$33:$A$776,$A178,СВЦЭМ!$B$33:$B$776,S$155)+'СЕТ СН'!$F$12</f>
        <v>107.14824461000001</v>
      </c>
      <c r="T178" s="36">
        <f>SUMIFS(СВЦЭМ!$E$33:$E$776,СВЦЭМ!$A$33:$A$776,$A178,СВЦЭМ!$B$33:$B$776,T$155)+'СЕТ СН'!$F$12</f>
        <v>107.65974909000001</v>
      </c>
      <c r="U178" s="36">
        <f>SUMIFS(СВЦЭМ!$E$33:$E$776,СВЦЭМ!$A$33:$A$776,$A178,СВЦЭМ!$B$33:$B$776,U$155)+'СЕТ СН'!$F$12</f>
        <v>110.98501051</v>
      </c>
      <c r="V178" s="36">
        <f>SUMIFS(СВЦЭМ!$E$33:$E$776,СВЦЭМ!$A$33:$A$776,$A178,СВЦЭМ!$B$33:$B$776,V$155)+'СЕТ СН'!$F$12</f>
        <v>109.77372295000001</v>
      </c>
      <c r="W178" s="36">
        <f>SUMIFS(СВЦЭМ!$E$33:$E$776,СВЦЭМ!$A$33:$A$776,$A178,СВЦЭМ!$B$33:$B$776,W$155)+'СЕТ СН'!$F$12</f>
        <v>107.87167861</v>
      </c>
      <c r="X178" s="36">
        <f>SUMIFS(СВЦЭМ!$E$33:$E$776,СВЦЭМ!$A$33:$A$776,$A178,СВЦЭМ!$B$33:$B$776,X$155)+'СЕТ СН'!$F$12</f>
        <v>105.61174681999999</v>
      </c>
      <c r="Y178" s="36">
        <f>SUMIFS(СВЦЭМ!$E$33:$E$776,СВЦЭМ!$A$33:$A$776,$A178,СВЦЭМ!$B$33:$B$776,Y$155)+'СЕТ СН'!$F$12</f>
        <v>116.30123123</v>
      </c>
    </row>
    <row r="179" spans="1:27" ht="15.75" x14ac:dyDescent="0.2">
      <c r="A179" s="35">
        <f t="shared" si="4"/>
        <v>44098</v>
      </c>
      <c r="B179" s="36">
        <f>SUMIFS(СВЦЭМ!$E$33:$E$776,СВЦЭМ!$A$33:$A$776,$A179,СВЦЭМ!$B$33:$B$776,B$155)+'СЕТ СН'!$F$12</f>
        <v>137.93622278999999</v>
      </c>
      <c r="C179" s="36">
        <f>SUMIFS(СВЦЭМ!$E$33:$E$776,СВЦЭМ!$A$33:$A$776,$A179,СВЦЭМ!$B$33:$B$776,C$155)+'СЕТ СН'!$F$12</f>
        <v>141.26097618</v>
      </c>
      <c r="D179" s="36">
        <f>SUMIFS(СВЦЭМ!$E$33:$E$776,СВЦЭМ!$A$33:$A$776,$A179,СВЦЭМ!$B$33:$B$776,D$155)+'СЕТ СН'!$F$12</f>
        <v>144.43939698</v>
      </c>
      <c r="E179" s="36">
        <f>SUMIFS(СВЦЭМ!$E$33:$E$776,СВЦЭМ!$A$33:$A$776,$A179,СВЦЭМ!$B$33:$B$776,E$155)+'СЕТ СН'!$F$12</f>
        <v>145.53278576</v>
      </c>
      <c r="F179" s="36">
        <f>SUMIFS(СВЦЭМ!$E$33:$E$776,СВЦЭМ!$A$33:$A$776,$A179,СВЦЭМ!$B$33:$B$776,F$155)+'СЕТ СН'!$F$12</f>
        <v>143.82410182999999</v>
      </c>
      <c r="G179" s="36">
        <f>SUMIFS(СВЦЭМ!$E$33:$E$776,СВЦЭМ!$A$33:$A$776,$A179,СВЦЭМ!$B$33:$B$776,G$155)+'СЕТ СН'!$F$12</f>
        <v>143.376577</v>
      </c>
      <c r="H179" s="36">
        <f>SUMIFS(СВЦЭМ!$E$33:$E$776,СВЦЭМ!$A$33:$A$776,$A179,СВЦЭМ!$B$33:$B$776,H$155)+'СЕТ СН'!$F$12</f>
        <v>143.81549307</v>
      </c>
      <c r="I179" s="36">
        <f>SUMIFS(СВЦЭМ!$E$33:$E$776,СВЦЭМ!$A$33:$A$776,$A179,СВЦЭМ!$B$33:$B$776,I$155)+'СЕТ СН'!$F$12</f>
        <v>127.33103663</v>
      </c>
      <c r="J179" s="36">
        <f>SUMIFS(СВЦЭМ!$E$33:$E$776,СВЦЭМ!$A$33:$A$776,$A179,СВЦЭМ!$B$33:$B$776,J$155)+'СЕТ СН'!$F$12</f>
        <v>121.31330749</v>
      </c>
      <c r="K179" s="36">
        <f>SUMIFS(СВЦЭМ!$E$33:$E$776,СВЦЭМ!$A$33:$A$776,$A179,СВЦЭМ!$B$33:$B$776,K$155)+'СЕТ СН'!$F$12</f>
        <v>122.06139539999999</v>
      </c>
      <c r="L179" s="36">
        <f>SUMIFS(СВЦЭМ!$E$33:$E$776,СВЦЭМ!$A$33:$A$776,$A179,СВЦЭМ!$B$33:$B$776,L$155)+'СЕТ СН'!$F$12</f>
        <v>124.06534344000001</v>
      </c>
      <c r="M179" s="36">
        <f>SUMIFS(СВЦЭМ!$E$33:$E$776,СВЦЭМ!$A$33:$A$776,$A179,СВЦЭМ!$B$33:$B$776,M$155)+'СЕТ СН'!$F$12</f>
        <v>117.10529287999999</v>
      </c>
      <c r="N179" s="36">
        <f>SUMIFS(СВЦЭМ!$E$33:$E$776,СВЦЭМ!$A$33:$A$776,$A179,СВЦЭМ!$B$33:$B$776,N$155)+'СЕТ СН'!$F$12</f>
        <v>108.31677440999999</v>
      </c>
      <c r="O179" s="36">
        <f>SUMIFS(СВЦЭМ!$E$33:$E$776,СВЦЭМ!$A$33:$A$776,$A179,СВЦЭМ!$B$33:$B$776,O$155)+'СЕТ СН'!$F$12</f>
        <v>107.92154898</v>
      </c>
      <c r="P179" s="36">
        <f>SUMIFS(СВЦЭМ!$E$33:$E$776,СВЦЭМ!$A$33:$A$776,$A179,СВЦЭМ!$B$33:$B$776,P$155)+'СЕТ СН'!$F$12</f>
        <v>107.49584718</v>
      </c>
      <c r="Q179" s="36">
        <f>SUMIFS(СВЦЭМ!$E$33:$E$776,СВЦЭМ!$A$33:$A$776,$A179,СВЦЭМ!$B$33:$B$776,Q$155)+'СЕТ СН'!$F$12</f>
        <v>106.58082777</v>
      </c>
      <c r="R179" s="36">
        <f>SUMIFS(СВЦЭМ!$E$33:$E$776,СВЦЭМ!$A$33:$A$776,$A179,СВЦЭМ!$B$33:$B$776,R$155)+'СЕТ СН'!$F$12</f>
        <v>105.78567535000001</v>
      </c>
      <c r="S179" s="36">
        <f>SUMIFS(СВЦЭМ!$E$33:$E$776,СВЦЭМ!$A$33:$A$776,$A179,СВЦЭМ!$B$33:$B$776,S$155)+'СЕТ СН'!$F$12</f>
        <v>106.72365430000001</v>
      </c>
      <c r="T179" s="36">
        <f>SUMIFS(СВЦЭМ!$E$33:$E$776,СВЦЭМ!$A$33:$A$776,$A179,СВЦЭМ!$B$33:$B$776,T$155)+'СЕТ СН'!$F$12</f>
        <v>107.78202892</v>
      </c>
      <c r="U179" s="36">
        <f>SUMIFS(СВЦЭМ!$E$33:$E$776,СВЦЭМ!$A$33:$A$776,$A179,СВЦЭМ!$B$33:$B$776,U$155)+'СЕТ СН'!$F$12</f>
        <v>113.77917149</v>
      </c>
      <c r="V179" s="36">
        <f>SUMIFS(СВЦЭМ!$E$33:$E$776,СВЦЭМ!$A$33:$A$776,$A179,СВЦЭМ!$B$33:$B$776,V$155)+'СЕТ СН'!$F$12</f>
        <v>113.1274104</v>
      </c>
      <c r="W179" s="36">
        <f>SUMIFS(СВЦЭМ!$E$33:$E$776,СВЦЭМ!$A$33:$A$776,$A179,СВЦЭМ!$B$33:$B$776,W$155)+'СЕТ СН'!$F$12</f>
        <v>122.14914235000001</v>
      </c>
      <c r="X179" s="36">
        <f>SUMIFS(СВЦЭМ!$E$33:$E$776,СВЦЭМ!$A$33:$A$776,$A179,СВЦЭМ!$B$33:$B$776,X$155)+'СЕТ СН'!$F$12</f>
        <v>125.06242754</v>
      </c>
      <c r="Y179" s="36">
        <f>SUMIFS(СВЦЭМ!$E$33:$E$776,СВЦЭМ!$A$33:$A$776,$A179,СВЦЭМ!$B$33:$B$776,Y$155)+'СЕТ СН'!$F$12</f>
        <v>133.45194108000001</v>
      </c>
    </row>
    <row r="180" spans="1:27" ht="15.75" x14ac:dyDescent="0.2">
      <c r="A180" s="35">
        <f t="shared" si="4"/>
        <v>44099</v>
      </c>
      <c r="B180" s="36">
        <f>SUMIFS(СВЦЭМ!$E$33:$E$776,СВЦЭМ!$A$33:$A$776,$A180,СВЦЭМ!$B$33:$B$776,B$155)+'СЕТ СН'!$F$12</f>
        <v>132.30446512</v>
      </c>
      <c r="C180" s="36">
        <f>SUMIFS(СВЦЭМ!$E$33:$E$776,СВЦЭМ!$A$33:$A$776,$A180,СВЦЭМ!$B$33:$B$776,C$155)+'СЕТ СН'!$F$12</f>
        <v>135.04588428</v>
      </c>
      <c r="D180" s="36">
        <f>SUMIFS(СВЦЭМ!$E$33:$E$776,СВЦЭМ!$A$33:$A$776,$A180,СВЦЭМ!$B$33:$B$776,D$155)+'СЕТ СН'!$F$12</f>
        <v>137.64103825999999</v>
      </c>
      <c r="E180" s="36">
        <f>SUMIFS(СВЦЭМ!$E$33:$E$776,СВЦЭМ!$A$33:$A$776,$A180,СВЦЭМ!$B$33:$B$776,E$155)+'СЕТ СН'!$F$12</f>
        <v>138.15617159999999</v>
      </c>
      <c r="F180" s="36">
        <f>SUMIFS(СВЦЭМ!$E$33:$E$776,СВЦЭМ!$A$33:$A$776,$A180,СВЦЭМ!$B$33:$B$776,F$155)+'СЕТ СН'!$F$12</f>
        <v>137.06635030000001</v>
      </c>
      <c r="G180" s="36">
        <f>SUMIFS(СВЦЭМ!$E$33:$E$776,СВЦЭМ!$A$33:$A$776,$A180,СВЦЭМ!$B$33:$B$776,G$155)+'СЕТ СН'!$F$12</f>
        <v>134.16420841999999</v>
      </c>
      <c r="H180" s="36">
        <f>SUMIFS(СВЦЭМ!$E$33:$E$776,СВЦЭМ!$A$33:$A$776,$A180,СВЦЭМ!$B$33:$B$776,H$155)+'СЕТ СН'!$F$12</f>
        <v>127.43181401</v>
      </c>
      <c r="I180" s="36">
        <f>SUMIFS(СВЦЭМ!$E$33:$E$776,СВЦЭМ!$A$33:$A$776,$A180,СВЦЭМ!$B$33:$B$776,I$155)+'СЕТ СН'!$F$12</f>
        <v>122.5741725</v>
      </c>
      <c r="J180" s="36">
        <f>SUMIFS(СВЦЭМ!$E$33:$E$776,СВЦЭМ!$A$33:$A$776,$A180,СВЦЭМ!$B$33:$B$776,J$155)+'СЕТ СН'!$F$12</f>
        <v>120.75857487</v>
      </c>
      <c r="K180" s="36">
        <f>SUMIFS(СВЦЭМ!$E$33:$E$776,СВЦЭМ!$A$33:$A$776,$A180,СВЦЭМ!$B$33:$B$776,K$155)+'СЕТ СН'!$F$12</f>
        <v>120.17464016</v>
      </c>
      <c r="L180" s="36">
        <f>SUMIFS(СВЦЭМ!$E$33:$E$776,СВЦЭМ!$A$33:$A$776,$A180,СВЦЭМ!$B$33:$B$776,L$155)+'СЕТ СН'!$F$12</f>
        <v>122.13562097000001</v>
      </c>
      <c r="M180" s="36">
        <f>SUMIFS(СВЦЭМ!$E$33:$E$776,СВЦЭМ!$A$33:$A$776,$A180,СВЦЭМ!$B$33:$B$776,M$155)+'СЕТ СН'!$F$12</f>
        <v>114.50244093000001</v>
      </c>
      <c r="N180" s="36">
        <f>SUMIFS(СВЦЭМ!$E$33:$E$776,СВЦЭМ!$A$33:$A$776,$A180,СВЦЭМ!$B$33:$B$776,N$155)+'СЕТ СН'!$F$12</f>
        <v>106.97205762999999</v>
      </c>
      <c r="O180" s="36">
        <f>SUMIFS(СВЦЭМ!$E$33:$E$776,СВЦЭМ!$A$33:$A$776,$A180,СВЦЭМ!$B$33:$B$776,O$155)+'СЕТ СН'!$F$12</f>
        <v>102.93458276</v>
      </c>
      <c r="P180" s="36">
        <f>SUMIFS(СВЦЭМ!$E$33:$E$776,СВЦЭМ!$A$33:$A$776,$A180,СВЦЭМ!$B$33:$B$776,P$155)+'СЕТ СН'!$F$12</f>
        <v>102.11881898</v>
      </c>
      <c r="Q180" s="36">
        <f>SUMIFS(СВЦЭМ!$E$33:$E$776,СВЦЭМ!$A$33:$A$776,$A180,СВЦЭМ!$B$33:$B$776,Q$155)+'СЕТ СН'!$F$12</f>
        <v>101.57688623999999</v>
      </c>
      <c r="R180" s="36">
        <f>SUMIFS(СВЦЭМ!$E$33:$E$776,СВЦЭМ!$A$33:$A$776,$A180,СВЦЭМ!$B$33:$B$776,R$155)+'СЕТ СН'!$F$12</f>
        <v>101.77946149</v>
      </c>
      <c r="S180" s="36">
        <f>SUMIFS(СВЦЭМ!$E$33:$E$776,СВЦЭМ!$A$33:$A$776,$A180,СВЦЭМ!$B$33:$B$776,S$155)+'СЕТ СН'!$F$12</f>
        <v>102.34752247999999</v>
      </c>
      <c r="T180" s="36">
        <f>SUMIFS(СВЦЭМ!$E$33:$E$776,СВЦЭМ!$A$33:$A$776,$A180,СВЦЭМ!$B$33:$B$776,T$155)+'СЕТ СН'!$F$12</f>
        <v>100.45881836</v>
      </c>
      <c r="U180" s="36">
        <f>SUMIFS(СВЦЭМ!$E$33:$E$776,СВЦЭМ!$A$33:$A$776,$A180,СВЦЭМ!$B$33:$B$776,U$155)+'СЕТ СН'!$F$12</f>
        <v>102.78303717999999</v>
      </c>
      <c r="V180" s="36">
        <f>SUMIFS(СВЦЭМ!$E$33:$E$776,СВЦЭМ!$A$33:$A$776,$A180,СВЦЭМ!$B$33:$B$776,V$155)+'СЕТ СН'!$F$12</f>
        <v>105.2390011</v>
      </c>
      <c r="W180" s="36">
        <f>SUMIFS(СВЦЭМ!$E$33:$E$776,СВЦЭМ!$A$33:$A$776,$A180,СВЦЭМ!$B$33:$B$776,W$155)+'СЕТ СН'!$F$12</f>
        <v>102.91299462000001</v>
      </c>
      <c r="X180" s="36">
        <f>SUMIFS(СВЦЭМ!$E$33:$E$776,СВЦЭМ!$A$33:$A$776,$A180,СВЦЭМ!$B$33:$B$776,X$155)+'СЕТ СН'!$F$12</f>
        <v>108.39778925</v>
      </c>
      <c r="Y180" s="36">
        <f>SUMIFS(СВЦЭМ!$E$33:$E$776,СВЦЭМ!$A$33:$A$776,$A180,СВЦЭМ!$B$33:$B$776,Y$155)+'СЕТ СН'!$F$12</f>
        <v>123.58516229999999</v>
      </c>
    </row>
    <row r="181" spans="1:27" ht="15.75" x14ac:dyDescent="0.2">
      <c r="A181" s="35">
        <f t="shared" si="4"/>
        <v>44100</v>
      </c>
      <c r="B181" s="36">
        <f>SUMIFS(СВЦЭМ!$E$33:$E$776,СВЦЭМ!$A$33:$A$776,$A181,СВЦЭМ!$B$33:$B$776,B$155)+'СЕТ СН'!$F$12</f>
        <v>136.63189116000001</v>
      </c>
      <c r="C181" s="36">
        <f>SUMIFS(СВЦЭМ!$E$33:$E$776,СВЦЭМ!$A$33:$A$776,$A181,СВЦЭМ!$B$33:$B$776,C$155)+'СЕТ СН'!$F$12</f>
        <v>142.25869051999999</v>
      </c>
      <c r="D181" s="36">
        <f>SUMIFS(СВЦЭМ!$E$33:$E$776,СВЦЭМ!$A$33:$A$776,$A181,СВЦЭМ!$B$33:$B$776,D$155)+'СЕТ СН'!$F$12</f>
        <v>145.39073578</v>
      </c>
      <c r="E181" s="36">
        <f>SUMIFS(СВЦЭМ!$E$33:$E$776,СВЦЭМ!$A$33:$A$776,$A181,СВЦЭМ!$B$33:$B$776,E$155)+'СЕТ СН'!$F$12</f>
        <v>147.21938684</v>
      </c>
      <c r="F181" s="36">
        <f>SUMIFS(СВЦЭМ!$E$33:$E$776,СВЦЭМ!$A$33:$A$776,$A181,СВЦЭМ!$B$33:$B$776,F$155)+'СЕТ СН'!$F$12</f>
        <v>148.05510362999999</v>
      </c>
      <c r="G181" s="36">
        <f>SUMIFS(СВЦЭМ!$E$33:$E$776,СВЦЭМ!$A$33:$A$776,$A181,СВЦЭМ!$B$33:$B$776,G$155)+'СЕТ СН'!$F$12</f>
        <v>146.09861941</v>
      </c>
      <c r="H181" s="36">
        <f>SUMIFS(СВЦЭМ!$E$33:$E$776,СВЦЭМ!$A$33:$A$776,$A181,СВЦЭМ!$B$33:$B$776,H$155)+'СЕТ СН'!$F$12</f>
        <v>141.65597428000001</v>
      </c>
      <c r="I181" s="36">
        <f>SUMIFS(СВЦЭМ!$E$33:$E$776,СВЦЭМ!$A$33:$A$776,$A181,СВЦЭМ!$B$33:$B$776,I$155)+'СЕТ СН'!$F$12</f>
        <v>134.64214784999999</v>
      </c>
      <c r="J181" s="36">
        <f>SUMIFS(СВЦЭМ!$E$33:$E$776,СВЦЭМ!$A$33:$A$776,$A181,СВЦЭМ!$B$33:$B$776,J$155)+'СЕТ СН'!$F$12</f>
        <v>127.20117033</v>
      </c>
      <c r="K181" s="36">
        <f>SUMIFS(СВЦЭМ!$E$33:$E$776,СВЦЭМ!$A$33:$A$776,$A181,СВЦЭМ!$B$33:$B$776,K$155)+'СЕТ СН'!$F$12</f>
        <v>123.03489761</v>
      </c>
      <c r="L181" s="36">
        <f>SUMIFS(СВЦЭМ!$E$33:$E$776,СВЦЭМ!$A$33:$A$776,$A181,СВЦЭМ!$B$33:$B$776,L$155)+'СЕТ СН'!$F$12</f>
        <v>121.08886556</v>
      </c>
      <c r="M181" s="36">
        <f>SUMIFS(СВЦЭМ!$E$33:$E$776,СВЦЭМ!$A$33:$A$776,$A181,СВЦЭМ!$B$33:$B$776,M$155)+'СЕТ СН'!$F$12</f>
        <v>113.33379486</v>
      </c>
      <c r="N181" s="36">
        <f>SUMIFS(СВЦЭМ!$E$33:$E$776,СВЦЭМ!$A$33:$A$776,$A181,СВЦЭМ!$B$33:$B$776,N$155)+'СЕТ СН'!$F$12</f>
        <v>107.16291181</v>
      </c>
      <c r="O181" s="36">
        <f>SUMIFS(СВЦЭМ!$E$33:$E$776,СВЦЭМ!$A$33:$A$776,$A181,СВЦЭМ!$B$33:$B$776,O$155)+'СЕТ СН'!$F$12</f>
        <v>104.08163806</v>
      </c>
      <c r="P181" s="36">
        <f>SUMIFS(СВЦЭМ!$E$33:$E$776,СВЦЭМ!$A$33:$A$776,$A181,СВЦЭМ!$B$33:$B$776,P$155)+'СЕТ СН'!$F$12</f>
        <v>103.70890215</v>
      </c>
      <c r="Q181" s="36">
        <f>SUMIFS(СВЦЭМ!$E$33:$E$776,СВЦЭМ!$A$33:$A$776,$A181,СВЦЭМ!$B$33:$B$776,Q$155)+'СЕТ СН'!$F$12</f>
        <v>103.65424324999999</v>
      </c>
      <c r="R181" s="36">
        <f>SUMIFS(СВЦЭМ!$E$33:$E$776,СВЦЭМ!$A$33:$A$776,$A181,СВЦЭМ!$B$33:$B$776,R$155)+'СЕТ СН'!$F$12</f>
        <v>103.09383421</v>
      </c>
      <c r="S181" s="36">
        <f>SUMIFS(СВЦЭМ!$E$33:$E$776,СВЦЭМ!$A$33:$A$776,$A181,СВЦЭМ!$B$33:$B$776,S$155)+'СЕТ СН'!$F$12</f>
        <v>103.07858749</v>
      </c>
      <c r="T181" s="36">
        <f>SUMIFS(СВЦЭМ!$E$33:$E$776,СВЦЭМ!$A$33:$A$776,$A181,СВЦЭМ!$B$33:$B$776,T$155)+'СЕТ СН'!$F$12</f>
        <v>101.90380285000001</v>
      </c>
      <c r="U181" s="36">
        <f>SUMIFS(СВЦЭМ!$E$33:$E$776,СВЦЭМ!$A$33:$A$776,$A181,СВЦЭМ!$B$33:$B$776,U$155)+'СЕТ СН'!$F$12</f>
        <v>105.02119805</v>
      </c>
      <c r="V181" s="36">
        <f>SUMIFS(СВЦЭМ!$E$33:$E$776,СВЦЭМ!$A$33:$A$776,$A181,СВЦЭМ!$B$33:$B$776,V$155)+'СЕТ СН'!$F$12</f>
        <v>105.43567134</v>
      </c>
      <c r="W181" s="36">
        <f>SUMIFS(СВЦЭМ!$E$33:$E$776,СВЦЭМ!$A$33:$A$776,$A181,СВЦЭМ!$B$33:$B$776,W$155)+'СЕТ СН'!$F$12</f>
        <v>101.53373065</v>
      </c>
      <c r="X181" s="36">
        <f>SUMIFS(СВЦЭМ!$E$33:$E$776,СВЦЭМ!$A$33:$A$776,$A181,СВЦЭМ!$B$33:$B$776,X$155)+'СЕТ СН'!$F$12</f>
        <v>106.88587502</v>
      </c>
      <c r="Y181" s="36">
        <f>SUMIFS(СВЦЭМ!$E$33:$E$776,СВЦЭМ!$A$33:$A$776,$A181,СВЦЭМ!$B$33:$B$776,Y$155)+'СЕТ СН'!$F$12</f>
        <v>122.72645758</v>
      </c>
    </row>
    <row r="182" spans="1:27" ht="15.75" x14ac:dyDescent="0.2">
      <c r="A182" s="35">
        <f t="shared" si="4"/>
        <v>44101</v>
      </c>
      <c r="B182" s="36">
        <f>SUMIFS(СВЦЭМ!$E$33:$E$776,СВЦЭМ!$A$33:$A$776,$A182,СВЦЭМ!$B$33:$B$776,B$155)+'СЕТ СН'!$F$12</f>
        <v>133.37551615000001</v>
      </c>
      <c r="C182" s="36">
        <f>SUMIFS(СВЦЭМ!$E$33:$E$776,СВЦЭМ!$A$33:$A$776,$A182,СВЦЭМ!$B$33:$B$776,C$155)+'СЕТ СН'!$F$12</f>
        <v>138.11572867999999</v>
      </c>
      <c r="D182" s="36">
        <f>SUMIFS(СВЦЭМ!$E$33:$E$776,СВЦЭМ!$A$33:$A$776,$A182,СВЦЭМ!$B$33:$B$776,D$155)+'СЕТ СН'!$F$12</f>
        <v>141.77335443000001</v>
      </c>
      <c r="E182" s="36">
        <f>SUMIFS(СВЦЭМ!$E$33:$E$776,СВЦЭМ!$A$33:$A$776,$A182,СВЦЭМ!$B$33:$B$776,E$155)+'СЕТ СН'!$F$12</f>
        <v>143.75287014</v>
      </c>
      <c r="F182" s="36">
        <f>SUMIFS(СВЦЭМ!$E$33:$E$776,СВЦЭМ!$A$33:$A$776,$A182,СВЦЭМ!$B$33:$B$776,F$155)+'СЕТ СН'!$F$12</f>
        <v>144.28209439</v>
      </c>
      <c r="G182" s="36">
        <f>SUMIFS(СВЦЭМ!$E$33:$E$776,СВЦЭМ!$A$33:$A$776,$A182,СВЦЭМ!$B$33:$B$776,G$155)+'СЕТ СН'!$F$12</f>
        <v>143.36781126</v>
      </c>
      <c r="H182" s="36">
        <f>SUMIFS(СВЦЭМ!$E$33:$E$776,СВЦЭМ!$A$33:$A$776,$A182,СВЦЭМ!$B$33:$B$776,H$155)+'СЕТ СН'!$F$12</f>
        <v>139.93547608</v>
      </c>
      <c r="I182" s="36">
        <f>SUMIFS(СВЦЭМ!$E$33:$E$776,СВЦЭМ!$A$33:$A$776,$A182,СВЦЭМ!$B$33:$B$776,I$155)+'СЕТ СН'!$F$12</f>
        <v>134.77236879</v>
      </c>
      <c r="J182" s="36">
        <f>SUMIFS(СВЦЭМ!$E$33:$E$776,СВЦЭМ!$A$33:$A$776,$A182,СВЦЭМ!$B$33:$B$776,J$155)+'СЕТ СН'!$F$12</f>
        <v>127.96069811</v>
      </c>
      <c r="K182" s="36">
        <f>SUMIFS(СВЦЭМ!$E$33:$E$776,СВЦЭМ!$A$33:$A$776,$A182,СВЦЭМ!$B$33:$B$776,K$155)+'СЕТ СН'!$F$12</f>
        <v>121.09212396</v>
      </c>
      <c r="L182" s="36">
        <f>SUMIFS(СВЦЭМ!$E$33:$E$776,СВЦЭМ!$A$33:$A$776,$A182,СВЦЭМ!$B$33:$B$776,L$155)+'СЕТ СН'!$F$12</f>
        <v>118.06659236</v>
      </c>
      <c r="M182" s="36">
        <f>SUMIFS(СВЦЭМ!$E$33:$E$776,СВЦЭМ!$A$33:$A$776,$A182,СВЦЭМ!$B$33:$B$776,M$155)+'СЕТ СН'!$F$12</f>
        <v>110.29432425</v>
      </c>
      <c r="N182" s="36">
        <f>SUMIFS(СВЦЭМ!$E$33:$E$776,СВЦЭМ!$A$33:$A$776,$A182,СВЦЭМ!$B$33:$B$776,N$155)+'СЕТ СН'!$F$12</f>
        <v>101.88854078999999</v>
      </c>
      <c r="O182" s="36">
        <f>SUMIFS(СВЦЭМ!$E$33:$E$776,СВЦЭМ!$A$33:$A$776,$A182,СВЦЭМ!$B$33:$B$776,O$155)+'СЕТ СН'!$F$12</f>
        <v>98.917497620000006</v>
      </c>
      <c r="P182" s="36">
        <f>SUMIFS(СВЦЭМ!$E$33:$E$776,СВЦЭМ!$A$33:$A$776,$A182,СВЦЭМ!$B$33:$B$776,P$155)+'СЕТ СН'!$F$12</f>
        <v>99.175282559999999</v>
      </c>
      <c r="Q182" s="36">
        <f>SUMIFS(СВЦЭМ!$E$33:$E$776,СВЦЭМ!$A$33:$A$776,$A182,СВЦЭМ!$B$33:$B$776,Q$155)+'СЕТ СН'!$F$12</f>
        <v>100.25078766999999</v>
      </c>
      <c r="R182" s="36">
        <f>SUMIFS(СВЦЭМ!$E$33:$E$776,СВЦЭМ!$A$33:$A$776,$A182,СВЦЭМ!$B$33:$B$776,R$155)+'СЕТ СН'!$F$12</f>
        <v>99.859350770000006</v>
      </c>
      <c r="S182" s="36">
        <f>SUMIFS(СВЦЭМ!$E$33:$E$776,СВЦЭМ!$A$33:$A$776,$A182,СВЦЭМ!$B$33:$B$776,S$155)+'СЕТ СН'!$F$12</f>
        <v>99.388495770000006</v>
      </c>
      <c r="T182" s="36">
        <f>SUMIFS(СВЦЭМ!$E$33:$E$776,СВЦЭМ!$A$33:$A$776,$A182,СВЦЭМ!$B$33:$B$776,T$155)+'СЕТ СН'!$F$12</f>
        <v>99.868414900000005</v>
      </c>
      <c r="U182" s="36">
        <f>SUMIFS(СВЦЭМ!$E$33:$E$776,СВЦЭМ!$A$33:$A$776,$A182,СВЦЭМ!$B$33:$B$776,U$155)+'СЕТ СН'!$F$12</f>
        <v>106.12548765</v>
      </c>
      <c r="V182" s="36">
        <f>SUMIFS(СВЦЭМ!$E$33:$E$776,СВЦЭМ!$A$33:$A$776,$A182,СВЦЭМ!$B$33:$B$776,V$155)+'СЕТ СН'!$F$12</f>
        <v>107.48334386000001</v>
      </c>
      <c r="W182" s="36">
        <f>SUMIFS(СВЦЭМ!$E$33:$E$776,СВЦЭМ!$A$33:$A$776,$A182,СВЦЭМ!$B$33:$B$776,W$155)+'СЕТ СН'!$F$12</f>
        <v>104.08415474</v>
      </c>
      <c r="X182" s="36">
        <f>SUMIFS(СВЦЭМ!$E$33:$E$776,СВЦЭМ!$A$33:$A$776,$A182,СВЦЭМ!$B$33:$B$776,X$155)+'СЕТ СН'!$F$12</f>
        <v>101.49087034</v>
      </c>
      <c r="Y182" s="36">
        <f>SUMIFS(СВЦЭМ!$E$33:$E$776,СВЦЭМ!$A$33:$A$776,$A182,СВЦЭМ!$B$33:$B$776,Y$155)+'СЕТ СН'!$F$12</f>
        <v>118.31895354</v>
      </c>
    </row>
    <row r="183" spans="1:27" ht="15.75" x14ac:dyDescent="0.2">
      <c r="A183" s="35">
        <f t="shared" si="4"/>
        <v>44102</v>
      </c>
      <c r="B183" s="36">
        <f>SUMIFS(СВЦЭМ!$E$33:$E$776,СВЦЭМ!$A$33:$A$776,$A183,СВЦЭМ!$B$33:$B$776,B$155)+'СЕТ СН'!$F$12</f>
        <v>131.79555925</v>
      </c>
      <c r="C183" s="36">
        <f>SUMIFS(СВЦЭМ!$E$33:$E$776,СВЦЭМ!$A$33:$A$776,$A183,СВЦЭМ!$B$33:$B$776,C$155)+'СЕТ СН'!$F$12</f>
        <v>134.88555969999999</v>
      </c>
      <c r="D183" s="36">
        <f>SUMIFS(СВЦЭМ!$E$33:$E$776,СВЦЭМ!$A$33:$A$776,$A183,СВЦЭМ!$B$33:$B$776,D$155)+'СЕТ СН'!$F$12</f>
        <v>137.20865454</v>
      </c>
      <c r="E183" s="36">
        <f>SUMIFS(СВЦЭМ!$E$33:$E$776,СВЦЭМ!$A$33:$A$776,$A183,СВЦЭМ!$B$33:$B$776,E$155)+'СЕТ СН'!$F$12</f>
        <v>139.71240983000001</v>
      </c>
      <c r="F183" s="36">
        <f>SUMIFS(СВЦЭМ!$E$33:$E$776,СВЦЭМ!$A$33:$A$776,$A183,СВЦЭМ!$B$33:$B$776,F$155)+'СЕТ СН'!$F$12</f>
        <v>139.78320069</v>
      </c>
      <c r="G183" s="36">
        <f>SUMIFS(СВЦЭМ!$E$33:$E$776,СВЦЭМ!$A$33:$A$776,$A183,СВЦЭМ!$B$33:$B$776,G$155)+'СЕТ СН'!$F$12</f>
        <v>136.967274</v>
      </c>
      <c r="H183" s="36">
        <f>SUMIFS(СВЦЭМ!$E$33:$E$776,СВЦЭМ!$A$33:$A$776,$A183,СВЦЭМ!$B$33:$B$776,H$155)+'СЕТ СН'!$F$12</f>
        <v>128.40647396</v>
      </c>
      <c r="I183" s="36">
        <f>SUMIFS(СВЦЭМ!$E$33:$E$776,СВЦЭМ!$A$33:$A$776,$A183,СВЦЭМ!$B$33:$B$776,I$155)+'СЕТ СН'!$F$12</f>
        <v>124.54245628</v>
      </c>
      <c r="J183" s="36">
        <f>SUMIFS(СВЦЭМ!$E$33:$E$776,СВЦЭМ!$A$33:$A$776,$A183,СВЦЭМ!$B$33:$B$776,J$155)+'СЕТ СН'!$F$12</f>
        <v>117.52685125000001</v>
      </c>
      <c r="K183" s="36">
        <f>SUMIFS(СВЦЭМ!$E$33:$E$776,СВЦЭМ!$A$33:$A$776,$A183,СВЦЭМ!$B$33:$B$776,K$155)+'СЕТ СН'!$F$12</f>
        <v>116.03224675</v>
      </c>
      <c r="L183" s="36">
        <f>SUMIFS(СВЦЭМ!$E$33:$E$776,СВЦЭМ!$A$33:$A$776,$A183,СВЦЭМ!$B$33:$B$776,L$155)+'СЕТ СН'!$F$12</f>
        <v>116.62252933000001</v>
      </c>
      <c r="M183" s="36">
        <f>SUMIFS(СВЦЭМ!$E$33:$E$776,СВЦЭМ!$A$33:$A$776,$A183,СВЦЭМ!$B$33:$B$776,M$155)+'СЕТ СН'!$F$12</f>
        <v>109.07730773</v>
      </c>
      <c r="N183" s="36">
        <f>SUMIFS(СВЦЭМ!$E$33:$E$776,СВЦЭМ!$A$33:$A$776,$A183,СВЦЭМ!$B$33:$B$776,N$155)+'СЕТ СН'!$F$12</f>
        <v>100.3081844</v>
      </c>
      <c r="O183" s="36">
        <f>SUMIFS(СВЦЭМ!$E$33:$E$776,СВЦЭМ!$A$33:$A$776,$A183,СВЦЭМ!$B$33:$B$776,O$155)+'СЕТ СН'!$F$12</f>
        <v>97.376089059999998</v>
      </c>
      <c r="P183" s="36">
        <f>SUMIFS(СВЦЭМ!$E$33:$E$776,СВЦЭМ!$A$33:$A$776,$A183,СВЦЭМ!$B$33:$B$776,P$155)+'СЕТ СН'!$F$12</f>
        <v>96.207212150000004</v>
      </c>
      <c r="Q183" s="36">
        <f>SUMIFS(СВЦЭМ!$E$33:$E$776,СВЦЭМ!$A$33:$A$776,$A183,СВЦЭМ!$B$33:$B$776,Q$155)+'СЕТ СН'!$F$12</f>
        <v>96.202084940000006</v>
      </c>
      <c r="R183" s="36">
        <f>SUMIFS(СВЦЭМ!$E$33:$E$776,СВЦЭМ!$A$33:$A$776,$A183,СВЦЭМ!$B$33:$B$776,R$155)+'СЕТ СН'!$F$12</f>
        <v>94.610846780000003</v>
      </c>
      <c r="S183" s="36">
        <f>SUMIFS(СВЦЭМ!$E$33:$E$776,СВЦЭМ!$A$33:$A$776,$A183,СВЦЭМ!$B$33:$B$776,S$155)+'СЕТ СН'!$F$12</f>
        <v>97.994566169999999</v>
      </c>
      <c r="T183" s="36">
        <f>SUMIFS(СВЦЭМ!$E$33:$E$776,СВЦЭМ!$A$33:$A$776,$A183,СВЦЭМ!$B$33:$B$776,T$155)+'СЕТ СН'!$F$12</f>
        <v>100.55154235000001</v>
      </c>
      <c r="U183" s="36">
        <f>SUMIFS(СВЦЭМ!$E$33:$E$776,СВЦЭМ!$A$33:$A$776,$A183,СВЦЭМ!$B$33:$B$776,U$155)+'СЕТ СН'!$F$12</f>
        <v>105.49462312</v>
      </c>
      <c r="V183" s="36">
        <f>SUMIFS(СВЦЭМ!$E$33:$E$776,СВЦЭМ!$A$33:$A$776,$A183,СВЦЭМ!$B$33:$B$776,V$155)+'СЕТ СН'!$F$12</f>
        <v>103.75905935</v>
      </c>
      <c r="W183" s="36">
        <f>SUMIFS(СВЦЭМ!$E$33:$E$776,СВЦЭМ!$A$33:$A$776,$A183,СВЦЭМ!$B$33:$B$776,W$155)+'СЕТ СН'!$F$12</f>
        <v>100.49449092</v>
      </c>
      <c r="X183" s="36">
        <f>SUMIFS(СВЦЭМ!$E$33:$E$776,СВЦЭМ!$A$33:$A$776,$A183,СВЦЭМ!$B$33:$B$776,X$155)+'СЕТ СН'!$F$12</f>
        <v>101.35661703</v>
      </c>
      <c r="Y183" s="36">
        <f>SUMIFS(СВЦЭМ!$E$33:$E$776,СВЦЭМ!$A$33:$A$776,$A183,СВЦЭМ!$B$33:$B$776,Y$155)+'СЕТ СН'!$F$12</f>
        <v>116.04168498</v>
      </c>
    </row>
    <row r="184" spans="1:27" ht="15.75" x14ac:dyDescent="0.2">
      <c r="A184" s="35">
        <f t="shared" si="4"/>
        <v>44103</v>
      </c>
      <c r="B184" s="36">
        <f>SUMIFS(СВЦЭМ!$E$33:$E$776,СВЦЭМ!$A$33:$A$776,$A184,СВЦЭМ!$B$33:$B$776,B$155)+'СЕТ СН'!$F$12</f>
        <v>126.66882317</v>
      </c>
      <c r="C184" s="36">
        <f>SUMIFS(СВЦЭМ!$E$33:$E$776,СВЦЭМ!$A$33:$A$776,$A184,СВЦЭМ!$B$33:$B$776,C$155)+'СЕТ СН'!$F$12</f>
        <v>132.33715108000001</v>
      </c>
      <c r="D184" s="36">
        <f>SUMIFS(СВЦЭМ!$E$33:$E$776,СВЦЭМ!$A$33:$A$776,$A184,СВЦЭМ!$B$33:$B$776,D$155)+'СЕТ СН'!$F$12</f>
        <v>135.26409006</v>
      </c>
      <c r="E184" s="36">
        <f>SUMIFS(СВЦЭМ!$E$33:$E$776,СВЦЭМ!$A$33:$A$776,$A184,СВЦЭМ!$B$33:$B$776,E$155)+'СЕТ СН'!$F$12</f>
        <v>138.60976525000001</v>
      </c>
      <c r="F184" s="36">
        <f>SUMIFS(СВЦЭМ!$E$33:$E$776,СВЦЭМ!$A$33:$A$776,$A184,СВЦЭМ!$B$33:$B$776,F$155)+'СЕТ СН'!$F$12</f>
        <v>138.84858779999999</v>
      </c>
      <c r="G184" s="36">
        <f>SUMIFS(СВЦЭМ!$E$33:$E$776,СВЦЭМ!$A$33:$A$776,$A184,СВЦЭМ!$B$33:$B$776,G$155)+'СЕТ СН'!$F$12</f>
        <v>135.59029785999999</v>
      </c>
      <c r="H184" s="36">
        <f>SUMIFS(СВЦЭМ!$E$33:$E$776,СВЦЭМ!$A$33:$A$776,$A184,СВЦЭМ!$B$33:$B$776,H$155)+'СЕТ СН'!$F$12</f>
        <v>127.62716911</v>
      </c>
      <c r="I184" s="36">
        <f>SUMIFS(СВЦЭМ!$E$33:$E$776,СВЦЭМ!$A$33:$A$776,$A184,СВЦЭМ!$B$33:$B$776,I$155)+'СЕТ СН'!$F$12</f>
        <v>117.48723154</v>
      </c>
      <c r="J184" s="36">
        <f>SUMIFS(СВЦЭМ!$E$33:$E$776,СВЦЭМ!$A$33:$A$776,$A184,СВЦЭМ!$B$33:$B$776,J$155)+'СЕТ СН'!$F$12</f>
        <v>112.1250095</v>
      </c>
      <c r="K184" s="36">
        <f>SUMIFS(СВЦЭМ!$E$33:$E$776,СВЦЭМ!$A$33:$A$776,$A184,СВЦЭМ!$B$33:$B$776,K$155)+'СЕТ СН'!$F$12</f>
        <v>110.25481558</v>
      </c>
      <c r="L184" s="36">
        <f>SUMIFS(СВЦЭМ!$E$33:$E$776,СВЦЭМ!$A$33:$A$776,$A184,СВЦЭМ!$B$33:$B$776,L$155)+'СЕТ СН'!$F$12</f>
        <v>117.18621675999999</v>
      </c>
      <c r="M184" s="36">
        <f>SUMIFS(СВЦЭМ!$E$33:$E$776,СВЦЭМ!$A$33:$A$776,$A184,СВЦЭМ!$B$33:$B$776,M$155)+'СЕТ СН'!$F$12</f>
        <v>113.8631572</v>
      </c>
      <c r="N184" s="36">
        <f>SUMIFS(СВЦЭМ!$E$33:$E$776,СВЦЭМ!$A$33:$A$776,$A184,СВЦЭМ!$B$33:$B$776,N$155)+'СЕТ СН'!$F$12</f>
        <v>108.91288333</v>
      </c>
      <c r="O184" s="36">
        <f>SUMIFS(СВЦЭМ!$E$33:$E$776,СВЦЭМ!$A$33:$A$776,$A184,СВЦЭМ!$B$33:$B$776,O$155)+'СЕТ СН'!$F$12</f>
        <v>111.50477902</v>
      </c>
      <c r="P184" s="36">
        <f>SUMIFS(СВЦЭМ!$E$33:$E$776,СВЦЭМ!$A$33:$A$776,$A184,СВЦЭМ!$B$33:$B$776,P$155)+'СЕТ СН'!$F$12</f>
        <v>108.76423887</v>
      </c>
      <c r="Q184" s="36">
        <f>SUMIFS(СВЦЭМ!$E$33:$E$776,СВЦЭМ!$A$33:$A$776,$A184,СВЦЭМ!$B$33:$B$776,Q$155)+'СЕТ СН'!$F$12</f>
        <v>105.09990384</v>
      </c>
      <c r="R184" s="36">
        <f>SUMIFS(СВЦЭМ!$E$33:$E$776,СВЦЭМ!$A$33:$A$776,$A184,СВЦЭМ!$B$33:$B$776,R$155)+'СЕТ СН'!$F$12</f>
        <v>124.107636</v>
      </c>
      <c r="S184" s="36">
        <f>SUMIFS(СВЦЭМ!$E$33:$E$776,СВЦЭМ!$A$33:$A$776,$A184,СВЦЭМ!$B$33:$B$776,S$155)+'СЕТ СН'!$F$12</f>
        <v>114.27897455999999</v>
      </c>
      <c r="T184" s="36">
        <f>SUMIFS(СВЦЭМ!$E$33:$E$776,СВЦЭМ!$A$33:$A$776,$A184,СВЦЭМ!$B$33:$B$776,T$155)+'СЕТ СН'!$F$12</f>
        <v>106.30530396</v>
      </c>
      <c r="U184" s="36">
        <f>SUMIFS(СВЦЭМ!$E$33:$E$776,СВЦЭМ!$A$33:$A$776,$A184,СВЦЭМ!$B$33:$B$776,U$155)+'СЕТ СН'!$F$12</f>
        <v>110.94746881</v>
      </c>
      <c r="V184" s="36">
        <f>SUMIFS(СВЦЭМ!$E$33:$E$776,СВЦЭМ!$A$33:$A$776,$A184,СВЦЭМ!$B$33:$B$776,V$155)+'СЕТ СН'!$F$12</f>
        <v>109.29483322999999</v>
      </c>
      <c r="W184" s="36">
        <f>SUMIFS(СВЦЭМ!$E$33:$E$776,СВЦЭМ!$A$33:$A$776,$A184,СВЦЭМ!$B$33:$B$776,W$155)+'СЕТ СН'!$F$12</f>
        <v>106.51479596999999</v>
      </c>
      <c r="X184" s="36">
        <f>SUMIFS(СВЦЭМ!$E$33:$E$776,СВЦЭМ!$A$33:$A$776,$A184,СВЦЭМ!$B$33:$B$776,X$155)+'СЕТ СН'!$F$12</f>
        <v>101.39363161</v>
      </c>
      <c r="Y184" s="36">
        <f>SUMIFS(СВЦЭМ!$E$33:$E$776,СВЦЭМ!$A$33:$A$776,$A184,СВЦЭМ!$B$33:$B$776,Y$155)+'СЕТ СН'!$F$12</f>
        <v>108.07406725</v>
      </c>
    </row>
    <row r="185" spans="1:27" ht="15.75" x14ac:dyDescent="0.2">
      <c r="A185" s="35">
        <f t="shared" si="4"/>
        <v>44104</v>
      </c>
      <c r="B185" s="36">
        <f>SUMIFS(СВЦЭМ!$E$33:$E$776,СВЦЭМ!$A$33:$A$776,$A185,СВЦЭМ!$B$33:$B$776,B$155)+'СЕТ СН'!$F$12</f>
        <v>121.83306066999999</v>
      </c>
      <c r="C185" s="36">
        <f>SUMIFS(СВЦЭМ!$E$33:$E$776,СВЦЭМ!$A$33:$A$776,$A185,СВЦЭМ!$B$33:$B$776,C$155)+'СЕТ СН'!$F$12</f>
        <v>127.61546724999999</v>
      </c>
      <c r="D185" s="36">
        <f>SUMIFS(СВЦЭМ!$E$33:$E$776,СВЦЭМ!$A$33:$A$776,$A185,СВЦЭМ!$B$33:$B$776,D$155)+'СЕТ СН'!$F$12</f>
        <v>131.32066602</v>
      </c>
      <c r="E185" s="36">
        <f>SUMIFS(СВЦЭМ!$E$33:$E$776,СВЦЭМ!$A$33:$A$776,$A185,СВЦЭМ!$B$33:$B$776,E$155)+'СЕТ СН'!$F$12</f>
        <v>134.40941414</v>
      </c>
      <c r="F185" s="36">
        <f>SUMIFS(СВЦЭМ!$E$33:$E$776,СВЦЭМ!$A$33:$A$776,$A185,СВЦЭМ!$B$33:$B$776,F$155)+'СЕТ СН'!$F$12</f>
        <v>133.57698231000001</v>
      </c>
      <c r="G185" s="36">
        <f>SUMIFS(СВЦЭМ!$E$33:$E$776,СВЦЭМ!$A$33:$A$776,$A185,СВЦЭМ!$B$33:$B$776,G$155)+'СЕТ СН'!$F$12</f>
        <v>130.11832813000001</v>
      </c>
      <c r="H185" s="36">
        <f>SUMIFS(СВЦЭМ!$E$33:$E$776,СВЦЭМ!$A$33:$A$776,$A185,СВЦЭМ!$B$33:$B$776,H$155)+'СЕТ СН'!$F$12</f>
        <v>121.88745949</v>
      </c>
      <c r="I185" s="36">
        <f>SUMIFS(СВЦЭМ!$E$33:$E$776,СВЦЭМ!$A$33:$A$776,$A185,СВЦЭМ!$B$33:$B$776,I$155)+'СЕТ СН'!$F$12</f>
        <v>109.26399133</v>
      </c>
      <c r="J185" s="36">
        <f>SUMIFS(СВЦЭМ!$E$33:$E$776,СВЦЭМ!$A$33:$A$776,$A185,СВЦЭМ!$B$33:$B$776,J$155)+'СЕТ СН'!$F$12</f>
        <v>103.89534399</v>
      </c>
      <c r="K185" s="36">
        <f>SUMIFS(СВЦЭМ!$E$33:$E$776,СВЦЭМ!$A$33:$A$776,$A185,СВЦЭМ!$B$33:$B$776,K$155)+'СЕТ СН'!$F$12</f>
        <v>100.85423987999999</v>
      </c>
      <c r="L185" s="36">
        <f>SUMIFS(СВЦЭМ!$E$33:$E$776,СВЦЭМ!$A$33:$A$776,$A185,СВЦЭМ!$B$33:$B$776,L$155)+'СЕТ СН'!$F$12</f>
        <v>103.32442442</v>
      </c>
      <c r="M185" s="36">
        <f>SUMIFS(СВЦЭМ!$E$33:$E$776,СВЦЭМ!$A$33:$A$776,$A185,СВЦЭМ!$B$33:$B$776,M$155)+'СЕТ СН'!$F$12</f>
        <v>97.598615949999996</v>
      </c>
      <c r="N185" s="36">
        <f>SUMIFS(СВЦЭМ!$E$33:$E$776,СВЦЭМ!$A$33:$A$776,$A185,СВЦЭМ!$B$33:$B$776,N$155)+'СЕТ СН'!$F$12</f>
        <v>89.736032449999996</v>
      </c>
      <c r="O185" s="36">
        <f>SUMIFS(СВЦЭМ!$E$33:$E$776,СВЦЭМ!$A$33:$A$776,$A185,СВЦЭМ!$B$33:$B$776,O$155)+'СЕТ СН'!$F$12</f>
        <v>86.913218630000003</v>
      </c>
      <c r="P185" s="36">
        <f>SUMIFS(СВЦЭМ!$E$33:$E$776,СВЦЭМ!$A$33:$A$776,$A185,СВЦЭМ!$B$33:$B$776,P$155)+'СЕТ СН'!$F$12</f>
        <v>86.560673510000001</v>
      </c>
      <c r="Q185" s="36">
        <f>SUMIFS(СВЦЭМ!$E$33:$E$776,СВЦЭМ!$A$33:$A$776,$A185,СВЦЭМ!$B$33:$B$776,Q$155)+'СЕТ СН'!$F$12</f>
        <v>86.654658879999999</v>
      </c>
      <c r="R185" s="36">
        <f>SUMIFS(СВЦЭМ!$E$33:$E$776,СВЦЭМ!$A$33:$A$776,$A185,СВЦЭМ!$B$33:$B$776,R$155)+'СЕТ СН'!$F$12</f>
        <v>86.613390850000002</v>
      </c>
      <c r="S185" s="36">
        <f>SUMIFS(СВЦЭМ!$E$33:$E$776,СВЦЭМ!$A$33:$A$776,$A185,СВЦЭМ!$B$33:$B$776,S$155)+'СЕТ СН'!$F$12</f>
        <v>87.318060360000004</v>
      </c>
      <c r="T185" s="36">
        <f>SUMIFS(СВЦЭМ!$E$33:$E$776,СВЦЭМ!$A$33:$A$776,$A185,СВЦЭМ!$B$33:$B$776,T$155)+'СЕТ СН'!$F$12</f>
        <v>85.824484510000005</v>
      </c>
      <c r="U185" s="36">
        <f>SUMIFS(СВЦЭМ!$E$33:$E$776,СВЦЭМ!$A$33:$A$776,$A185,СВЦЭМ!$B$33:$B$776,U$155)+'СЕТ СН'!$F$12</f>
        <v>89.328665470000004</v>
      </c>
      <c r="V185" s="36">
        <f>SUMIFS(СВЦЭМ!$E$33:$E$776,СВЦЭМ!$A$33:$A$776,$A185,СВЦЭМ!$B$33:$B$776,V$155)+'СЕТ СН'!$F$12</f>
        <v>86.454939199999998</v>
      </c>
      <c r="W185" s="36">
        <f>SUMIFS(СВЦЭМ!$E$33:$E$776,СВЦЭМ!$A$33:$A$776,$A185,СВЦЭМ!$B$33:$B$776,W$155)+'СЕТ СН'!$F$12</f>
        <v>85.120766250000003</v>
      </c>
      <c r="X185" s="36">
        <f>SUMIFS(СВЦЭМ!$E$33:$E$776,СВЦЭМ!$A$33:$A$776,$A185,СВЦЭМ!$B$33:$B$776,X$155)+'СЕТ СН'!$F$12</f>
        <v>92.209378959999995</v>
      </c>
      <c r="Y185" s="36">
        <f>SUMIFS(СВЦЭМ!$E$33:$E$776,СВЦЭМ!$A$33:$A$776,$A185,СВЦЭМ!$B$33:$B$776,Y$155)+'СЕТ СН'!$F$12</f>
        <v>105.01552527</v>
      </c>
    </row>
    <row r="186" spans="1:27" ht="15.75" hidden="1" x14ac:dyDescent="0.2">
      <c r="A186" s="35">
        <f t="shared" si="4"/>
        <v>44105</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4" t="s">
        <v>7</v>
      </c>
      <c r="B188" s="128" t="s">
        <v>138</v>
      </c>
      <c r="C188" s="129"/>
      <c r="D188" s="129"/>
      <c r="E188" s="129"/>
      <c r="F188" s="129"/>
      <c r="G188" s="129"/>
      <c r="H188" s="129"/>
      <c r="I188" s="129"/>
      <c r="J188" s="129"/>
      <c r="K188" s="129"/>
      <c r="L188" s="129"/>
      <c r="M188" s="129"/>
      <c r="N188" s="129"/>
      <c r="O188" s="129"/>
      <c r="P188" s="129"/>
      <c r="Q188" s="129"/>
      <c r="R188" s="129"/>
      <c r="S188" s="129"/>
      <c r="T188" s="129"/>
      <c r="U188" s="129"/>
      <c r="V188" s="129"/>
      <c r="W188" s="129"/>
      <c r="X188" s="129"/>
      <c r="Y188" s="130"/>
    </row>
    <row r="189" spans="1:27" ht="12.75" customHeight="1" x14ac:dyDescent="0.2">
      <c r="A189" s="135"/>
      <c r="B189" s="131"/>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s="46" customFormat="1" ht="12.75" customHeight="1" x14ac:dyDescent="0.2">
      <c r="A190" s="13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01.09.2020</v>
      </c>
      <c r="B191" s="36">
        <f>SUMIFS(СВЦЭМ!$F$33:$F$776,СВЦЭМ!$A$33:$A$776,$A191,СВЦЭМ!$B$33:$B$776,B$190)+'СЕТ СН'!$F$12</f>
        <v>150.01852532000001</v>
      </c>
      <c r="C191" s="36">
        <f>SUMIFS(СВЦЭМ!$F$33:$F$776,СВЦЭМ!$A$33:$A$776,$A191,СВЦЭМ!$B$33:$B$776,C$190)+'СЕТ СН'!$F$12</f>
        <v>159.57933598</v>
      </c>
      <c r="D191" s="36">
        <f>SUMIFS(СВЦЭМ!$F$33:$F$776,СВЦЭМ!$A$33:$A$776,$A191,СВЦЭМ!$B$33:$B$776,D$190)+'СЕТ СН'!$F$12</f>
        <v>163.18858177999999</v>
      </c>
      <c r="E191" s="36">
        <f>SUMIFS(СВЦЭМ!$F$33:$F$776,СВЦЭМ!$A$33:$A$776,$A191,СВЦЭМ!$B$33:$B$776,E$190)+'СЕТ СН'!$F$12</f>
        <v>166.07350675999999</v>
      </c>
      <c r="F191" s="36">
        <f>SUMIFS(СВЦЭМ!$F$33:$F$776,СВЦЭМ!$A$33:$A$776,$A191,СВЦЭМ!$B$33:$B$776,F$190)+'СЕТ СН'!$F$12</f>
        <v>168.04403350999999</v>
      </c>
      <c r="G191" s="36">
        <f>SUMIFS(СВЦЭМ!$F$33:$F$776,СВЦЭМ!$A$33:$A$776,$A191,СВЦЭМ!$B$33:$B$776,G$190)+'СЕТ СН'!$F$12</f>
        <v>168.19773838</v>
      </c>
      <c r="H191" s="36">
        <f>SUMIFS(СВЦЭМ!$F$33:$F$776,СВЦЭМ!$A$33:$A$776,$A191,СВЦЭМ!$B$33:$B$776,H$190)+'СЕТ СН'!$F$12</f>
        <v>164.87355866999999</v>
      </c>
      <c r="I191" s="36">
        <f>SUMIFS(СВЦЭМ!$F$33:$F$776,СВЦЭМ!$A$33:$A$776,$A191,СВЦЭМ!$B$33:$B$776,I$190)+'СЕТ СН'!$F$12</f>
        <v>157.60565732000001</v>
      </c>
      <c r="J191" s="36">
        <f>SUMIFS(СВЦЭМ!$F$33:$F$776,СВЦЭМ!$A$33:$A$776,$A191,СВЦЭМ!$B$33:$B$776,J$190)+'СЕТ СН'!$F$12</f>
        <v>147.81654695</v>
      </c>
      <c r="K191" s="36">
        <f>SUMIFS(СВЦЭМ!$F$33:$F$776,СВЦЭМ!$A$33:$A$776,$A191,СВЦЭМ!$B$33:$B$776,K$190)+'СЕТ СН'!$F$12</f>
        <v>144.34826688000001</v>
      </c>
      <c r="L191" s="36">
        <f>SUMIFS(СВЦЭМ!$F$33:$F$776,СВЦЭМ!$A$33:$A$776,$A191,СВЦЭМ!$B$33:$B$776,L$190)+'СЕТ СН'!$F$12</f>
        <v>142.94191337000001</v>
      </c>
      <c r="M191" s="36">
        <f>SUMIFS(СВЦЭМ!$F$33:$F$776,СВЦЭМ!$A$33:$A$776,$A191,СВЦЭМ!$B$33:$B$776,M$190)+'СЕТ СН'!$F$12</f>
        <v>143.50408795999999</v>
      </c>
      <c r="N191" s="36">
        <f>SUMIFS(СВЦЭМ!$F$33:$F$776,СВЦЭМ!$A$33:$A$776,$A191,СВЦЭМ!$B$33:$B$776,N$190)+'СЕТ СН'!$F$12</f>
        <v>148.17699526000001</v>
      </c>
      <c r="O191" s="36">
        <f>SUMIFS(СВЦЭМ!$F$33:$F$776,СВЦЭМ!$A$33:$A$776,$A191,СВЦЭМ!$B$33:$B$776,O$190)+'СЕТ СН'!$F$12</f>
        <v>147.53818158000001</v>
      </c>
      <c r="P191" s="36">
        <f>SUMIFS(СВЦЭМ!$F$33:$F$776,СВЦЭМ!$A$33:$A$776,$A191,СВЦЭМ!$B$33:$B$776,P$190)+'СЕТ СН'!$F$12</f>
        <v>147.35754772999999</v>
      </c>
      <c r="Q191" s="36">
        <f>SUMIFS(СВЦЭМ!$F$33:$F$776,СВЦЭМ!$A$33:$A$776,$A191,СВЦЭМ!$B$33:$B$776,Q$190)+'СЕТ СН'!$F$12</f>
        <v>148.45339200000001</v>
      </c>
      <c r="R191" s="36">
        <f>SUMIFS(СВЦЭМ!$F$33:$F$776,СВЦЭМ!$A$33:$A$776,$A191,СВЦЭМ!$B$33:$B$776,R$190)+'СЕТ СН'!$F$12</f>
        <v>146.43298308000001</v>
      </c>
      <c r="S191" s="36">
        <f>SUMIFS(СВЦЭМ!$F$33:$F$776,СВЦЭМ!$A$33:$A$776,$A191,СВЦЭМ!$B$33:$B$776,S$190)+'СЕТ СН'!$F$12</f>
        <v>147.41118718999999</v>
      </c>
      <c r="T191" s="36">
        <f>SUMIFS(СВЦЭМ!$F$33:$F$776,СВЦЭМ!$A$33:$A$776,$A191,СВЦЭМ!$B$33:$B$776,T$190)+'СЕТ СН'!$F$12</f>
        <v>146.30969192000001</v>
      </c>
      <c r="U191" s="36">
        <f>SUMIFS(СВЦЭМ!$F$33:$F$776,СВЦЭМ!$A$33:$A$776,$A191,СВЦЭМ!$B$33:$B$776,U$190)+'СЕТ СН'!$F$12</f>
        <v>145.61109701000001</v>
      </c>
      <c r="V191" s="36">
        <f>SUMIFS(СВЦЭМ!$F$33:$F$776,СВЦЭМ!$A$33:$A$776,$A191,СВЦЭМ!$B$33:$B$776,V$190)+'СЕТ СН'!$F$12</f>
        <v>143.9045654</v>
      </c>
      <c r="W191" s="36">
        <f>SUMIFS(СВЦЭМ!$F$33:$F$776,СВЦЭМ!$A$33:$A$776,$A191,СВЦЭМ!$B$33:$B$776,W$190)+'СЕТ СН'!$F$12</f>
        <v>141.81479884000001</v>
      </c>
      <c r="X191" s="36">
        <f>SUMIFS(СВЦЭМ!$F$33:$F$776,СВЦЭМ!$A$33:$A$776,$A191,СВЦЭМ!$B$33:$B$776,X$190)+'СЕТ СН'!$F$12</f>
        <v>146.98791858000001</v>
      </c>
      <c r="Y191" s="36">
        <f>SUMIFS(СВЦЭМ!$F$33:$F$776,СВЦЭМ!$A$33:$A$776,$A191,СВЦЭМ!$B$33:$B$776,Y$190)+'СЕТ СН'!$F$12</f>
        <v>158.26250883</v>
      </c>
      <c r="AA191" s="45"/>
    </row>
    <row r="192" spans="1:27" ht="15.75" x14ac:dyDescent="0.2">
      <c r="A192" s="35">
        <f>A191+1</f>
        <v>44076</v>
      </c>
      <c r="B192" s="36">
        <f>SUMIFS(СВЦЭМ!$F$33:$F$776,СВЦЭМ!$A$33:$A$776,$A192,СВЦЭМ!$B$33:$B$776,B$190)+'СЕТ СН'!$F$12</f>
        <v>162.99027975999999</v>
      </c>
      <c r="C192" s="36">
        <f>SUMIFS(СВЦЭМ!$F$33:$F$776,СВЦЭМ!$A$33:$A$776,$A192,СВЦЭМ!$B$33:$B$776,C$190)+'СЕТ СН'!$F$12</f>
        <v>174.11295591000001</v>
      </c>
      <c r="D192" s="36">
        <f>SUMIFS(СВЦЭМ!$F$33:$F$776,СВЦЭМ!$A$33:$A$776,$A192,СВЦЭМ!$B$33:$B$776,D$190)+'СЕТ СН'!$F$12</f>
        <v>181.65902725000001</v>
      </c>
      <c r="E192" s="36">
        <f>SUMIFS(СВЦЭМ!$F$33:$F$776,СВЦЭМ!$A$33:$A$776,$A192,СВЦЭМ!$B$33:$B$776,E$190)+'СЕТ СН'!$F$12</f>
        <v>184.82349621</v>
      </c>
      <c r="F192" s="36">
        <f>SUMIFS(СВЦЭМ!$F$33:$F$776,СВЦЭМ!$A$33:$A$776,$A192,СВЦЭМ!$B$33:$B$776,F$190)+'СЕТ СН'!$F$12</f>
        <v>184.8288067</v>
      </c>
      <c r="G192" s="36">
        <f>SUMIFS(СВЦЭМ!$F$33:$F$776,СВЦЭМ!$A$33:$A$776,$A192,СВЦЭМ!$B$33:$B$776,G$190)+'СЕТ СН'!$F$12</f>
        <v>180.55289703</v>
      </c>
      <c r="H192" s="36">
        <f>SUMIFS(СВЦЭМ!$F$33:$F$776,СВЦЭМ!$A$33:$A$776,$A192,СВЦЭМ!$B$33:$B$776,H$190)+'СЕТ СН'!$F$12</f>
        <v>170.29489113</v>
      </c>
      <c r="I192" s="36">
        <f>SUMIFS(СВЦЭМ!$F$33:$F$776,СВЦЭМ!$A$33:$A$776,$A192,СВЦЭМ!$B$33:$B$776,I$190)+'СЕТ СН'!$F$12</f>
        <v>157.03875345</v>
      </c>
      <c r="J192" s="36">
        <f>SUMIFS(СВЦЭМ!$F$33:$F$776,СВЦЭМ!$A$33:$A$776,$A192,СВЦЭМ!$B$33:$B$776,J$190)+'СЕТ СН'!$F$12</f>
        <v>145.40508098000001</v>
      </c>
      <c r="K192" s="36">
        <f>SUMIFS(СВЦЭМ!$F$33:$F$776,СВЦЭМ!$A$33:$A$776,$A192,СВЦЭМ!$B$33:$B$776,K$190)+'СЕТ СН'!$F$12</f>
        <v>145.14641155000001</v>
      </c>
      <c r="L192" s="36">
        <f>SUMIFS(СВЦЭМ!$F$33:$F$776,СВЦЭМ!$A$33:$A$776,$A192,СВЦЭМ!$B$33:$B$776,L$190)+'СЕТ СН'!$F$12</f>
        <v>146.19944122999999</v>
      </c>
      <c r="M192" s="36">
        <f>SUMIFS(СВЦЭМ!$F$33:$F$776,СВЦЭМ!$A$33:$A$776,$A192,СВЦЭМ!$B$33:$B$776,M$190)+'СЕТ СН'!$F$12</f>
        <v>146.08170016</v>
      </c>
      <c r="N192" s="36">
        <f>SUMIFS(СВЦЭМ!$F$33:$F$776,СВЦЭМ!$A$33:$A$776,$A192,СВЦЭМ!$B$33:$B$776,N$190)+'СЕТ СН'!$F$12</f>
        <v>148.19357571</v>
      </c>
      <c r="O192" s="36">
        <f>SUMIFS(СВЦЭМ!$F$33:$F$776,СВЦЭМ!$A$33:$A$776,$A192,СВЦЭМ!$B$33:$B$776,O$190)+'СЕТ СН'!$F$12</f>
        <v>149.38697963999999</v>
      </c>
      <c r="P192" s="36">
        <f>SUMIFS(СВЦЭМ!$F$33:$F$776,СВЦЭМ!$A$33:$A$776,$A192,СВЦЭМ!$B$33:$B$776,P$190)+'СЕТ СН'!$F$12</f>
        <v>150.10422109000001</v>
      </c>
      <c r="Q192" s="36">
        <f>SUMIFS(СВЦЭМ!$F$33:$F$776,СВЦЭМ!$A$33:$A$776,$A192,СВЦЭМ!$B$33:$B$776,Q$190)+'СЕТ СН'!$F$12</f>
        <v>149.85169536000001</v>
      </c>
      <c r="R192" s="36">
        <f>SUMIFS(СВЦЭМ!$F$33:$F$776,СВЦЭМ!$A$33:$A$776,$A192,СВЦЭМ!$B$33:$B$776,R$190)+'СЕТ СН'!$F$12</f>
        <v>148.07402056999999</v>
      </c>
      <c r="S192" s="36">
        <f>SUMIFS(СВЦЭМ!$F$33:$F$776,СВЦЭМ!$A$33:$A$776,$A192,СВЦЭМ!$B$33:$B$776,S$190)+'СЕТ СН'!$F$12</f>
        <v>149.01939758</v>
      </c>
      <c r="T192" s="36">
        <f>SUMIFS(СВЦЭМ!$F$33:$F$776,СВЦЭМ!$A$33:$A$776,$A192,СВЦЭМ!$B$33:$B$776,T$190)+'СЕТ СН'!$F$12</f>
        <v>139.88447442</v>
      </c>
      <c r="U192" s="36">
        <f>SUMIFS(СВЦЭМ!$F$33:$F$776,СВЦЭМ!$A$33:$A$776,$A192,СВЦЭМ!$B$33:$B$776,U$190)+'СЕТ СН'!$F$12</f>
        <v>136.14893473000001</v>
      </c>
      <c r="V192" s="36">
        <f>SUMIFS(СВЦЭМ!$F$33:$F$776,СВЦЭМ!$A$33:$A$776,$A192,СВЦЭМ!$B$33:$B$776,V$190)+'СЕТ СН'!$F$12</f>
        <v>132.90383267000001</v>
      </c>
      <c r="W192" s="36">
        <f>SUMIFS(СВЦЭМ!$F$33:$F$776,СВЦЭМ!$A$33:$A$776,$A192,СВЦЭМ!$B$33:$B$776,W$190)+'СЕТ СН'!$F$12</f>
        <v>134.19572567</v>
      </c>
      <c r="X192" s="36">
        <f>SUMIFS(СВЦЭМ!$F$33:$F$776,СВЦЭМ!$A$33:$A$776,$A192,СВЦЭМ!$B$33:$B$776,X$190)+'СЕТ СН'!$F$12</f>
        <v>143.62302323</v>
      </c>
      <c r="Y192" s="36">
        <f>SUMIFS(СВЦЭМ!$F$33:$F$776,СВЦЭМ!$A$33:$A$776,$A192,СВЦЭМ!$B$33:$B$776,Y$190)+'СЕТ СН'!$F$12</f>
        <v>150.57880889</v>
      </c>
    </row>
    <row r="193" spans="1:25" ht="15.75" x14ac:dyDescent="0.2">
      <c r="A193" s="35">
        <f t="shared" ref="A193:A221" si="5">A192+1</f>
        <v>44077</v>
      </c>
      <c r="B193" s="36">
        <f>SUMIFS(СВЦЭМ!$F$33:$F$776,СВЦЭМ!$A$33:$A$776,$A193,СВЦЭМ!$B$33:$B$776,B$190)+'СЕТ СН'!$F$12</f>
        <v>168.48550033000001</v>
      </c>
      <c r="C193" s="36">
        <f>SUMIFS(СВЦЭМ!$F$33:$F$776,СВЦЭМ!$A$33:$A$776,$A193,СВЦЭМ!$B$33:$B$776,C$190)+'СЕТ СН'!$F$12</f>
        <v>173.30509642999999</v>
      </c>
      <c r="D193" s="36">
        <f>SUMIFS(СВЦЭМ!$F$33:$F$776,СВЦЭМ!$A$33:$A$776,$A193,СВЦЭМ!$B$33:$B$776,D$190)+'СЕТ СН'!$F$12</f>
        <v>170.34185644999999</v>
      </c>
      <c r="E193" s="36">
        <f>SUMIFS(СВЦЭМ!$F$33:$F$776,СВЦЭМ!$A$33:$A$776,$A193,СВЦЭМ!$B$33:$B$776,E$190)+'СЕТ СН'!$F$12</f>
        <v>169.80534648</v>
      </c>
      <c r="F193" s="36">
        <f>SUMIFS(СВЦЭМ!$F$33:$F$776,СВЦЭМ!$A$33:$A$776,$A193,СВЦЭМ!$B$33:$B$776,F$190)+'СЕТ СН'!$F$12</f>
        <v>169.80330090000001</v>
      </c>
      <c r="G193" s="36">
        <f>SUMIFS(СВЦЭМ!$F$33:$F$776,СВЦЭМ!$A$33:$A$776,$A193,СВЦЭМ!$B$33:$B$776,G$190)+'СЕТ СН'!$F$12</f>
        <v>170.59141289999999</v>
      </c>
      <c r="H193" s="36">
        <f>SUMIFS(СВЦЭМ!$F$33:$F$776,СВЦЭМ!$A$33:$A$776,$A193,СВЦЭМ!$B$33:$B$776,H$190)+'СЕТ СН'!$F$12</f>
        <v>167.51713129000001</v>
      </c>
      <c r="I193" s="36">
        <f>SUMIFS(СВЦЭМ!$F$33:$F$776,СВЦЭМ!$A$33:$A$776,$A193,СВЦЭМ!$B$33:$B$776,I$190)+'СЕТ СН'!$F$12</f>
        <v>154.48879968</v>
      </c>
      <c r="J193" s="36">
        <f>SUMIFS(СВЦЭМ!$F$33:$F$776,СВЦЭМ!$A$33:$A$776,$A193,СВЦЭМ!$B$33:$B$776,J$190)+'СЕТ СН'!$F$12</f>
        <v>151.53489171999999</v>
      </c>
      <c r="K193" s="36">
        <f>SUMIFS(СВЦЭМ!$F$33:$F$776,СВЦЭМ!$A$33:$A$776,$A193,СВЦЭМ!$B$33:$B$776,K$190)+'СЕТ СН'!$F$12</f>
        <v>158.02069168</v>
      </c>
      <c r="L193" s="36">
        <f>SUMIFS(СВЦЭМ!$F$33:$F$776,СВЦЭМ!$A$33:$A$776,$A193,СВЦЭМ!$B$33:$B$776,L$190)+'СЕТ СН'!$F$12</f>
        <v>156.20335932</v>
      </c>
      <c r="M193" s="36">
        <f>SUMIFS(СВЦЭМ!$F$33:$F$776,СВЦЭМ!$A$33:$A$776,$A193,СВЦЭМ!$B$33:$B$776,M$190)+'СЕТ СН'!$F$12</f>
        <v>157.57673093</v>
      </c>
      <c r="N193" s="36">
        <f>SUMIFS(СВЦЭМ!$F$33:$F$776,СВЦЭМ!$A$33:$A$776,$A193,СВЦЭМ!$B$33:$B$776,N$190)+'СЕТ СН'!$F$12</f>
        <v>159.0295059</v>
      </c>
      <c r="O193" s="36">
        <f>SUMIFS(СВЦЭМ!$F$33:$F$776,СВЦЭМ!$A$33:$A$776,$A193,СВЦЭМ!$B$33:$B$776,O$190)+'СЕТ СН'!$F$12</f>
        <v>159.37866319</v>
      </c>
      <c r="P193" s="36">
        <f>SUMIFS(СВЦЭМ!$F$33:$F$776,СВЦЭМ!$A$33:$A$776,$A193,СВЦЭМ!$B$33:$B$776,P$190)+'СЕТ СН'!$F$12</f>
        <v>160.09443383000001</v>
      </c>
      <c r="Q193" s="36">
        <f>SUMIFS(СВЦЭМ!$F$33:$F$776,СВЦЭМ!$A$33:$A$776,$A193,СВЦЭМ!$B$33:$B$776,Q$190)+'СЕТ СН'!$F$12</f>
        <v>159.25665405999999</v>
      </c>
      <c r="R193" s="36">
        <f>SUMIFS(СВЦЭМ!$F$33:$F$776,СВЦЭМ!$A$33:$A$776,$A193,СВЦЭМ!$B$33:$B$776,R$190)+'СЕТ СН'!$F$12</f>
        <v>158.15360257</v>
      </c>
      <c r="S193" s="36">
        <f>SUMIFS(СВЦЭМ!$F$33:$F$776,СВЦЭМ!$A$33:$A$776,$A193,СВЦЭМ!$B$33:$B$776,S$190)+'СЕТ СН'!$F$12</f>
        <v>158.40280304999999</v>
      </c>
      <c r="T193" s="36">
        <f>SUMIFS(СВЦЭМ!$F$33:$F$776,СВЦЭМ!$A$33:$A$776,$A193,СВЦЭМ!$B$33:$B$776,T$190)+'СЕТ СН'!$F$12</f>
        <v>151.04421393999999</v>
      </c>
      <c r="U193" s="36">
        <f>SUMIFS(СВЦЭМ!$F$33:$F$776,СВЦЭМ!$A$33:$A$776,$A193,СВЦЭМ!$B$33:$B$776,U$190)+'СЕТ СН'!$F$12</f>
        <v>147.82347229000001</v>
      </c>
      <c r="V193" s="36">
        <f>SUMIFS(СВЦЭМ!$F$33:$F$776,СВЦЭМ!$A$33:$A$776,$A193,СВЦЭМ!$B$33:$B$776,V$190)+'СЕТ СН'!$F$12</f>
        <v>148.50385616</v>
      </c>
      <c r="W193" s="36">
        <f>SUMIFS(СВЦЭМ!$F$33:$F$776,СВЦЭМ!$A$33:$A$776,$A193,СВЦЭМ!$B$33:$B$776,W$190)+'СЕТ СН'!$F$12</f>
        <v>146.80868651</v>
      </c>
      <c r="X193" s="36">
        <f>SUMIFS(СВЦЭМ!$F$33:$F$776,СВЦЭМ!$A$33:$A$776,$A193,СВЦЭМ!$B$33:$B$776,X$190)+'СЕТ СН'!$F$12</f>
        <v>158.117704</v>
      </c>
      <c r="Y193" s="36">
        <f>SUMIFS(СВЦЭМ!$F$33:$F$776,СВЦЭМ!$A$33:$A$776,$A193,СВЦЭМ!$B$33:$B$776,Y$190)+'СЕТ СН'!$F$12</f>
        <v>158.78612963</v>
      </c>
    </row>
    <row r="194" spans="1:25" ht="15.75" x14ac:dyDescent="0.2">
      <c r="A194" s="35">
        <f t="shared" si="5"/>
        <v>44078</v>
      </c>
      <c r="B194" s="36">
        <f>SUMIFS(СВЦЭМ!$F$33:$F$776,СВЦЭМ!$A$33:$A$776,$A194,СВЦЭМ!$B$33:$B$776,B$190)+'СЕТ СН'!$F$12</f>
        <v>172.97344342</v>
      </c>
      <c r="C194" s="36">
        <f>SUMIFS(СВЦЭМ!$F$33:$F$776,СВЦЭМ!$A$33:$A$776,$A194,СВЦЭМ!$B$33:$B$776,C$190)+'СЕТ СН'!$F$12</f>
        <v>173.57903490999999</v>
      </c>
      <c r="D194" s="36">
        <f>SUMIFS(СВЦЭМ!$F$33:$F$776,СВЦЭМ!$A$33:$A$776,$A194,СВЦЭМ!$B$33:$B$776,D$190)+'СЕТ СН'!$F$12</f>
        <v>170.35393052000001</v>
      </c>
      <c r="E194" s="36">
        <f>SUMIFS(СВЦЭМ!$F$33:$F$776,СВЦЭМ!$A$33:$A$776,$A194,СВЦЭМ!$B$33:$B$776,E$190)+'СЕТ СН'!$F$12</f>
        <v>169.34341617000001</v>
      </c>
      <c r="F194" s="36">
        <f>SUMIFS(СВЦЭМ!$F$33:$F$776,СВЦЭМ!$A$33:$A$776,$A194,СВЦЭМ!$B$33:$B$776,F$190)+'СЕТ СН'!$F$12</f>
        <v>169.36212158999999</v>
      </c>
      <c r="G194" s="36">
        <f>SUMIFS(СВЦЭМ!$F$33:$F$776,СВЦЭМ!$A$33:$A$776,$A194,СВЦЭМ!$B$33:$B$776,G$190)+'СЕТ СН'!$F$12</f>
        <v>170.35800806</v>
      </c>
      <c r="H194" s="36">
        <f>SUMIFS(СВЦЭМ!$F$33:$F$776,СВЦЭМ!$A$33:$A$776,$A194,СВЦЭМ!$B$33:$B$776,H$190)+'СЕТ СН'!$F$12</f>
        <v>167.37890899000001</v>
      </c>
      <c r="I194" s="36">
        <f>SUMIFS(СВЦЭМ!$F$33:$F$776,СВЦЭМ!$A$33:$A$776,$A194,СВЦЭМ!$B$33:$B$776,I$190)+'СЕТ СН'!$F$12</f>
        <v>159.79892834</v>
      </c>
      <c r="J194" s="36">
        <f>SUMIFS(СВЦЭМ!$F$33:$F$776,СВЦЭМ!$A$33:$A$776,$A194,СВЦЭМ!$B$33:$B$776,J$190)+'СЕТ СН'!$F$12</f>
        <v>157.67677208000001</v>
      </c>
      <c r="K194" s="36">
        <f>SUMIFS(СВЦЭМ!$F$33:$F$776,СВЦЭМ!$A$33:$A$776,$A194,СВЦЭМ!$B$33:$B$776,K$190)+'СЕТ СН'!$F$12</f>
        <v>150.45455659999999</v>
      </c>
      <c r="L194" s="36">
        <f>SUMIFS(СВЦЭМ!$F$33:$F$776,СВЦЭМ!$A$33:$A$776,$A194,СВЦЭМ!$B$33:$B$776,L$190)+'СЕТ СН'!$F$12</f>
        <v>149.33575628</v>
      </c>
      <c r="M194" s="36">
        <f>SUMIFS(СВЦЭМ!$F$33:$F$776,СВЦЭМ!$A$33:$A$776,$A194,СВЦЭМ!$B$33:$B$776,M$190)+'СЕТ СН'!$F$12</f>
        <v>148.34225402999999</v>
      </c>
      <c r="N194" s="36">
        <f>SUMIFS(СВЦЭМ!$F$33:$F$776,СВЦЭМ!$A$33:$A$776,$A194,СВЦЭМ!$B$33:$B$776,N$190)+'СЕТ СН'!$F$12</f>
        <v>152.09547265</v>
      </c>
      <c r="O194" s="36">
        <f>SUMIFS(СВЦЭМ!$F$33:$F$776,СВЦЭМ!$A$33:$A$776,$A194,СВЦЭМ!$B$33:$B$776,O$190)+'СЕТ СН'!$F$12</f>
        <v>156.34419699</v>
      </c>
      <c r="P194" s="36">
        <f>SUMIFS(СВЦЭМ!$F$33:$F$776,СВЦЭМ!$A$33:$A$776,$A194,СВЦЭМ!$B$33:$B$776,P$190)+'СЕТ СН'!$F$12</f>
        <v>156.67610965</v>
      </c>
      <c r="Q194" s="36">
        <f>SUMIFS(СВЦЭМ!$F$33:$F$776,СВЦЭМ!$A$33:$A$776,$A194,СВЦЭМ!$B$33:$B$776,Q$190)+'СЕТ СН'!$F$12</f>
        <v>153.87852423999999</v>
      </c>
      <c r="R194" s="36">
        <f>SUMIFS(СВЦЭМ!$F$33:$F$776,СВЦЭМ!$A$33:$A$776,$A194,СВЦЭМ!$B$33:$B$776,R$190)+'СЕТ СН'!$F$12</f>
        <v>155.82640567999999</v>
      </c>
      <c r="S194" s="36">
        <f>SUMIFS(СВЦЭМ!$F$33:$F$776,СВЦЭМ!$A$33:$A$776,$A194,СВЦЭМ!$B$33:$B$776,S$190)+'СЕТ СН'!$F$12</f>
        <v>158.30076109000001</v>
      </c>
      <c r="T194" s="36">
        <f>SUMIFS(СВЦЭМ!$F$33:$F$776,СВЦЭМ!$A$33:$A$776,$A194,СВЦЭМ!$B$33:$B$776,T$190)+'СЕТ СН'!$F$12</f>
        <v>156.23332736</v>
      </c>
      <c r="U194" s="36">
        <f>SUMIFS(СВЦЭМ!$F$33:$F$776,СВЦЭМ!$A$33:$A$776,$A194,СВЦЭМ!$B$33:$B$776,U$190)+'СЕТ СН'!$F$12</f>
        <v>152.03257310999999</v>
      </c>
      <c r="V194" s="36">
        <f>SUMIFS(СВЦЭМ!$F$33:$F$776,СВЦЭМ!$A$33:$A$776,$A194,СВЦЭМ!$B$33:$B$776,V$190)+'СЕТ СН'!$F$12</f>
        <v>153.01240263</v>
      </c>
      <c r="W194" s="36">
        <f>SUMIFS(СВЦЭМ!$F$33:$F$776,СВЦЭМ!$A$33:$A$776,$A194,СВЦЭМ!$B$33:$B$776,W$190)+'СЕТ СН'!$F$12</f>
        <v>154.68206620999999</v>
      </c>
      <c r="X194" s="36">
        <f>SUMIFS(СВЦЭМ!$F$33:$F$776,СВЦЭМ!$A$33:$A$776,$A194,СВЦЭМ!$B$33:$B$776,X$190)+'СЕТ СН'!$F$12</f>
        <v>157.23374326999999</v>
      </c>
      <c r="Y194" s="36">
        <f>SUMIFS(СВЦЭМ!$F$33:$F$776,СВЦЭМ!$A$33:$A$776,$A194,СВЦЭМ!$B$33:$B$776,Y$190)+'СЕТ СН'!$F$12</f>
        <v>162.04150349</v>
      </c>
    </row>
    <row r="195" spans="1:25" ht="15.75" x14ac:dyDescent="0.2">
      <c r="A195" s="35">
        <f t="shared" si="5"/>
        <v>44079</v>
      </c>
      <c r="B195" s="36">
        <f>SUMIFS(СВЦЭМ!$F$33:$F$776,СВЦЭМ!$A$33:$A$776,$A195,СВЦЭМ!$B$33:$B$776,B$190)+'СЕТ СН'!$F$12</f>
        <v>165.99951232999999</v>
      </c>
      <c r="C195" s="36">
        <f>SUMIFS(СВЦЭМ!$F$33:$F$776,СВЦЭМ!$A$33:$A$776,$A195,СВЦЭМ!$B$33:$B$776,C$190)+'СЕТ СН'!$F$12</f>
        <v>172.60060632</v>
      </c>
      <c r="D195" s="36">
        <f>SUMIFS(СВЦЭМ!$F$33:$F$776,СВЦЭМ!$A$33:$A$776,$A195,СВЦЭМ!$B$33:$B$776,D$190)+'СЕТ СН'!$F$12</f>
        <v>171.79898628000001</v>
      </c>
      <c r="E195" s="36">
        <f>SUMIFS(СВЦЭМ!$F$33:$F$776,СВЦЭМ!$A$33:$A$776,$A195,СВЦЭМ!$B$33:$B$776,E$190)+'СЕТ СН'!$F$12</f>
        <v>173.73866860999999</v>
      </c>
      <c r="F195" s="36">
        <f>SUMIFS(СВЦЭМ!$F$33:$F$776,СВЦЭМ!$A$33:$A$776,$A195,СВЦЭМ!$B$33:$B$776,F$190)+'СЕТ СН'!$F$12</f>
        <v>175.1211452</v>
      </c>
      <c r="G195" s="36">
        <f>SUMIFS(СВЦЭМ!$F$33:$F$776,СВЦЭМ!$A$33:$A$776,$A195,СВЦЭМ!$B$33:$B$776,G$190)+'СЕТ СН'!$F$12</f>
        <v>175.23097182999999</v>
      </c>
      <c r="H195" s="36">
        <f>SUMIFS(СВЦЭМ!$F$33:$F$776,СВЦЭМ!$A$33:$A$776,$A195,СВЦЭМ!$B$33:$B$776,H$190)+'СЕТ СН'!$F$12</f>
        <v>172.58416002000001</v>
      </c>
      <c r="I195" s="36">
        <f>SUMIFS(СВЦЭМ!$F$33:$F$776,СВЦЭМ!$A$33:$A$776,$A195,СВЦЭМ!$B$33:$B$776,I$190)+'СЕТ СН'!$F$12</f>
        <v>161.91626287</v>
      </c>
      <c r="J195" s="36">
        <f>SUMIFS(СВЦЭМ!$F$33:$F$776,СВЦЭМ!$A$33:$A$776,$A195,СВЦЭМ!$B$33:$B$776,J$190)+'СЕТ СН'!$F$12</f>
        <v>160.09354825</v>
      </c>
      <c r="K195" s="36">
        <f>SUMIFS(СВЦЭМ!$F$33:$F$776,СВЦЭМ!$A$33:$A$776,$A195,СВЦЭМ!$B$33:$B$776,K$190)+'СЕТ СН'!$F$12</f>
        <v>154.43726727999999</v>
      </c>
      <c r="L195" s="36">
        <f>SUMIFS(СВЦЭМ!$F$33:$F$776,СВЦЭМ!$A$33:$A$776,$A195,СВЦЭМ!$B$33:$B$776,L$190)+'СЕТ СН'!$F$12</f>
        <v>149.61393461</v>
      </c>
      <c r="M195" s="36">
        <f>SUMIFS(СВЦЭМ!$F$33:$F$776,СВЦЭМ!$A$33:$A$776,$A195,СВЦЭМ!$B$33:$B$776,M$190)+'СЕТ СН'!$F$12</f>
        <v>147.11261024999999</v>
      </c>
      <c r="N195" s="36">
        <f>SUMIFS(СВЦЭМ!$F$33:$F$776,СВЦЭМ!$A$33:$A$776,$A195,СВЦЭМ!$B$33:$B$776,N$190)+'СЕТ СН'!$F$12</f>
        <v>148.84654742999999</v>
      </c>
      <c r="O195" s="36">
        <f>SUMIFS(СВЦЭМ!$F$33:$F$776,СВЦЭМ!$A$33:$A$776,$A195,СВЦЭМ!$B$33:$B$776,O$190)+'СЕТ СН'!$F$12</f>
        <v>149.24684859000001</v>
      </c>
      <c r="P195" s="36">
        <f>SUMIFS(СВЦЭМ!$F$33:$F$776,СВЦЭМ!$A$33:$A$776,$A195,СВЦЭМ!$B$33:$B$776,P$190)+'СЕТ СН'!$F$12</f>
        <v>148.15152334999999</v>
      </c>
      <c r="Q195" s="36">
        <f>SUMIFS(СВЦЭМ!$F$33:$F$776,СВЦЭМ!$A$33:$A$776,$A195,СВЦЭМ!$B$33:$B$776,Q$190)+'СЕТ СН'!$F$12</f>
        <v>144.71841893999999</v>
      </c>
      <c r="R195" s="36">
        <f>SUMIFS(СВЦЭМ!$F$33:$F$776,СВЦЭМ!$A$33:$A$776,$A195,СВЦЭМ!$B$33:$B$776,R$190)+'СЕТ СН'!$F$12</f>
        <v>148.27177889000001</v>
      </c>
      <c r="S195" s="36">
        <f>SUMIFS(СВЦЭМ!$F$33:$F$776,СВЦЭМ!$A$33:$A$776,$A195,СВЦЭМ!$B$33:$B$776,S$190)+'СЕТ СН'!$F$12</f>
        <v>150.07181786999999</v>
      </c>
      <c r="T195" s="36">
        <f>SUMIFS(СВЦЭМ!$F$33:$F$776,СВЦЭМ!$A$33:$A$776,$A195,СВЦЭМ!$B$33:$B$776,T$190)+'СЕТ СН'!$F$12</f>
        <v>148.70529368000001</v>
      </c>
      <c r="U195" s="36">
        <f>SUMIFS(СВЦЭМ!$F$33:$F$776,СВЦЭМ!$A$33:$A$776,$A195,СВЦЭМ!$B$33:$B$776,U$190)+'СЕТ СН'!$F$12</f>
        <v>146.80444365</v>
      </c>
      <c r="V195" s="36">
        <f>SUMIFS(СВЦЭМ!$F$33:$F$776,СВЦЭМ!$A$33:$A$776,$A195,СВЦЭМ!$B$33:$B$776,V$190)+'СЕТ СН'!$F$12</f>
        <v>147.49651216999999</v>
      </c>
      <c r="W195" s="36">
        <f>SUMIFS(СВЦЭМ!$F$33:$F$776,СВЦЭМ!$A$33:$A$776,$A195,СВЦЭМ!$B$33:$B$776,W$190)+'СЕТ СН'!$F$12</f>
        <v>152.18162326000001</v>
      </c>
      <c r="X195" s="36">
        <f>SUMIFS(СВЦЭМ!$F$33:$F$776,СВЦЭМ!$A$33:$A$776,$A195,СВЦЭМ!$B$33:$B$776,X$190)+'СЕТ СН'!$F$12</f>
        <v>150.05043456000001</v>
      </c>
      <c r="Y195" s="36">
        <f>SUMIFS(СВЦЭМ!$F$33:$F$776,СВЦЭМ!$A$33:$A$776,$A195,СВЦЭМ!$B$33:$B$776,Y$190)+'СЕТ СН'!$F$12</f>
        <v>157.77182768</v>
      </c>
    </row>
    <row r="196" spans="1:25" ht="15.75" x14ac:dyDescent="0.2">
      <c r="A196" s="35">
        <f t="shared" si="5"/>
        <v>44080</v>
      </c>
      <c r="B196" s="36">
        <f>SUMIFS(СВЦЭМ!$F$33:$F$776,СВЦЭМ!$A$33:$A$776,$A196,СВЦЭМ!$B$33:$B$776,B$190)+'СЕТ СН'!$F$12</f>
        <v>161.04363609000001</v>
      </c>
      <c r="C196" s="36">
        <f>SUMIFS(СВЦЭМ!$F$33:$F$776,СВЦЭМ!$A$33:$A$776,$A196,СВЦЭМ!$B$33:$B$776,C$190)+'СЕТ СН'!$F$12</f>
        <v>166.44662545</v>
      </c>
      <c r="D196" s="36">
        <f>SUMIFS(СВЦЭМ!$F$33:$F$776,СВЦЭМ!$A$33:$A$776,$A196,СВЦЭМ!$B$33:$B$776,D$190)+'СЕТ СН'!$F$12</f>
        <v>175.78753723</v>
      </c>
      <c r="E196" s="36">
        <f>SUMIFS(СВЦЭМ!$F$33:$F$776,СВЦЭМ!$A$33:$A$776,$A196,СВЦЭМ!$B$33:$B$776,E$190)+'СЕТ СН'!$F$12</f>
        <v>185.25657391999999</v>
      </c>
      <c r="F196" s="36">
        <f>SUMIFS(СВЦЭМ!$F$33:$F$776,СВЦЭМ!$A$33:$A$776,$A196,СВЦЭМ!$B$33:$B$776,F$190)+'СЕТ СН'!$F$12</f>
        <v>184.11504067000001</v>
      </c>
      <c r="G196" s="36">
        <f>SUMIFS(СВЦЭМ!$F$33:$F$776,СВЦЭМ!$A$33:$A$776,$A196,СВЦЭМ!$B$33:$B$776,G$190)+'СЕТ СН'!$F$12</f>
        <v>185.05445356000001</v>
      </c>
      <c r="H196" s="36">
        <f>SUMIFS(СВЦЭМ!$F$33:$F$776,СВЦЭМ!$A$33:$A$776,$A196,СВЦЭМ!$B$33:$B$776,H$190)+'СЕТ СН'!$F$12</f>
        <v>184.53261674999999</v>
      </c>
      <c r="I196" s="36">
        <f>SUMIFS(СВЦЭМ!$F$33:$F$776,СВЦЭМ!$A$33:$A$776,$A196,СВЦЭМ!$B$33:$B$776,I$190)+'СЕТ СН'!$F$12</f>
        <v>164.62631697</v>
      </c>
      <c r="J196" s="36">
        <f>SUMIFS(СВЦЭМ!$F$33:$F$776,СВЦЭМ!$A$33:$A$776,$A196,СВЦЭМ!$B$33:$B$776,J$190)+'СЕТ СН'!$F$12</f>
        <v>146.32721850999999</v>
      </c>
      <c r="K196" s="36">
        <f>SUMIFS(СВЦЭМ!$F$33:$F$776,СВЦЭМ!$A$33:$A$776,$A196,СВЦЭМ!$B$33:$B$776,K$190)+'СЕТ СН'!$F$12</f>
        <v>127.26358980000001</v>
      </c>
      <c r="L196" s="36">
        <f>SUMIFS(СВЦЭМ!$F$33:$F$776,СВЦЭМ!$A$33:$A$776,$A196,СВЦЭМ!$B$33:$B$776,L$190)+'СЕТ СН'!$F$12</f>
        <v>129.45412185000001</v>
      </c>
      <c r="M196" s="36">
        <f>SUMIFS(СВЦЭМ!$F$33:$F$776,СВЦЭМ!$A$33:$A$776,$A196,СВЦЭМ!$B$33:$B$776,M$190)+'СЕТ СН'!$F$12</f>
        <v>128.58526402000001</v>
      </c>
      <c r="N196" s="36">
        <f>SUMIFS(СВЦЭМ!$F$33:$F$776,СВЦЭМ!$A$33:$A$776,$A196,СВЦЭМ!$B$33:$B$776,N$190)+'СЕТ СН'!$F$12</f>
        <v>127.62364459</v>
      </c>
      <c r="O196" s="36">
        <f>SUMIFS(СВЦЭМ!$F$33:$F$776,СВЦЭМ!$A$33:$A$776,$A196,СВЦЭМ!$B$33:$B$776,O$190)+'СЕТ СН'!$F$12</f>
        <v>126.71940299000001</v>
      </c>
      <c r="P196" s="36">
        <f>SUMIFS(СВЦЭМ!$F$33:$F$776,СВЦЭМ!$A$33:$A$776,$A196,СВЦЭМ!$B$33:$B$776,P$190)+'СЕТ СН'!$F$12</f>
        <v>125.83029698999999</v>
      </c>
      <c r="Q196" s="36">
        <f>SUMIFS(СВЦЭМ!$F$33:$F$776,СВЦЭМ!$A$33:$A$776,$A196,СВЦЭМ!$B$33:$B$776,Q$190)+'СЕТ СН'!$F$12</f>
        <v>125.53024591</v>
      </c>
      <c r="R196" s="36">
        <f>SUMIFS(СВЦЭМ!$F$33:$F$776,СВЦЭМ!$A$33:$A$776,$A196,СВЦЭМ!$B$33:$B$776,R$190)+'СЕТ СН'!$F$12</f>
        <v>124.25480095</v>
      </c>
      <c r="S196" s="36">
        <f>SUMIFS(СВЦЭМ!$F$33:$F$776,СВЦЭМ!$A$33:$A$776,$A196,СВЦЭМ!$B$33:$B$776,S$190)+'СЕТ СН'!$F$12</f>
        <v>125.95413592</v>
      </c>
      <c r="T196" s="36">
        <f>SUMIFS(СВЦЭМ!$F$33:$F$776,СВЦЭМ!$A$33:$A$776,$A196,СВЦЭМ!$B$33:$B$776,T$190)+'СЕТ СН'!$F$12</f>
        <v>126.11194334</v>
      </c>
      <c r="U196" s="36">
        <f>SUMIFS(СВЦЭМ!$F$33:$F$776,СВЦЭМ!$A$33:$A$776,$A196,СВЦЭМ!$B$33:$B$776,U$190)+'СЕТ СН'!$F$12</f>
        <v>123.80609896999999</v>
      </c>
      <c r="V196" s="36">
        <f>SUMIFS(СВЦЭМ!$F$33:$F$776,СВЦЭМ!$A$33:$A$776,$A196,СВЦЭМ!$B$33:$B$776,V$190)+'СЕТ СН'!$F$12</f>
        <v>124.55892636</v>
      </c>
      <c r="W196" s="36">
        <f>SUMIFS(СВЦЭМ!$F$33:$F$776,СВЦЭМ!$A$33:$A$776,$A196,СВЦЭМ!$B$33:$B$776,W$190)+'СЕТ СН'!$F$12</f>
        <v>123.17909575</v>
      </c>
      <c r="X196" s="36">
        <f>SUMIFS(СВЦЭМ!$F$33:$F$776,СВЦЭМ!$A$33:$A$776,$A196,СВЦЭМ!$B$33:$B$776,X$190)+'СЕТ СН'!$F$12</f>
        <v>123.65015771</v>
      </c>
      <c r="Y196" s="36">
        <f>SUMIFS(СВЦЭМ!$F$33:$F$776,СВЦЭМ!$A$33:$A$776,$A196,СВЦЭМ!$B$33:$B$776,Y$190)+'СЕТ СН'!$F$12</f>
        <v>130.36844250999999</v>
      </c>
    </row>
    <row r="197" spans="1:25" ht="15.75" x14ac:dyDescent="0.2">
      <c r="A197" s="35">
        <f t="shared" si="5"/>
        <v>44081</v>
      </c>
      <c r="B197" s="36">
        <f>SUMIFS(СВЦЭМ!$F$33:$F$776,СВЦЭМ!$A$33:$A$776,$A197,СВЦЭМ!$B$33:$B$776,B$190)+'СЕТ СН'!$F$12</f>
        <v>154.30947419</v>
      </c>
      <c r="C197" s="36">
        <f>SUMIFS(СВЦЭМ!$F$33:$F$776,СВЦЭМ!$A$33:$A$776,$A197,СВЦЭМ!$B$33:$B$776,C$190)+'СЕТ СН'!$F$12</f>
        <v>161.26922166</v>
      </c>
      <c r="D197" s="36">
        <f>SUMIFS(СВЦЭМ!$F$33:$F$776,СВЦЭМ!$A$33:$A$776,$A197,СВЦЭМ!$B$33:$B$776,D$190)+'СЕТ СН'!$F$12</f>
        <v>163.93142613000001</v>
      </c>
      <c r="E197" s="36">
        <f>SUMIFS(СВЦЭМ!$F$33:$F$776,СВЦЭМ!$A$33:$A$776,$A197,СВЦЭМ!$B$33:$B$776,E$190)+'СЕТ СН'!$F$12</f>
        <v>167.95624258999999</v>
      </c>
      <c r="F197" s="36">
        <f>SUMIFS(СВЦЭМ!$F$33:$F$776,СВЦЭМ!$A$33:$A$776,$A197,СВЦЭМ!$B$33:$B$776,F$190)+'СЕТ СН'!$F$12</f>
        <v>167.90237432000001</v>
      </c>
      <c r="G197" s="36">
        <f>SUMIFS(СВЦЭМ!$F$33:$F$776,СВЦЭМ!$A$33:$A$776,$A197,СВЦЭМ!$B$33:$B$776,G$190)+'СЕТ СН'!$F$12</f>
        <v>166.04021415</v>
      </c>
      <c r="H197" s="36">
        <f>SUMIFS(СВЦЭМ!$F$33:$F$776,СВЦЭМ!$A$33:$A$776,$A197,СВЦЭМ!$B$33:$B$776,H$190)+'СЕТ СН'!$F$12</f>
        <v>162.31017854999999</v>
      </c>
      <c r="I197" s="36">
        <f>SUMIFS(СВЦЭМ!$F$33:$F$776,СВЦЭМ!$A$33:$A$776,$A197,СВЦЭМ!$B$33:$B$776,I$190)+'СЕТ СН'!$F$12</f>
        <v>157.16991114999999</v>
      </c>
      <c r="J197" s="36">
        <f>SUMIFS(СВЦЭМ!$F$33:$F$776,СВЦЭМ!$A$33:$A$776,$A197,СВЦЭМ!$B$33:$B$776,J$190)+'СЕТ СН'!$F$12</f>
        <v>150.51728875000001</v>
      </c>
      <c r="K197" s="36">
        <f>SUMIFS(СВЦЭМ!$F$33:$F$776,СВЦЭМ!$A$33:$A$776,$A197,СВЦЭМ!$B$33:$B$776,K$190)+'СЕТ СН'!$F$12</f>
        <v>143.21464058000001</v>
      </c>
      <c r="L197" s="36">
        <f>SUMIFS(СВЦЭМ!$F$33:$F$776,СВЦЭМ!$A$33:$A$776,$A197,СВЦЭМ!$B$33:$B$776,L$190)+'СЕТ СН'!$F$12</f>
        <v>140.47598995000001</v>
      </c>
      <c r="M197" s="36">
        <f>SUMIFS(СВЦЭМ!$F$33:$F$776,СВЦЭМ!$A$33:$A$776,$A197,СВЦЭМ!$B$33:$B$776,M$190)+'СЕТ СН'!$F$12</f>
        <v>133.70892056</v>
      </c>
      <c r="N197" s="36">
        <f>SUMIFS(СВЦЭМ!$F$33:$F$776,СВЦЭМ!$A$33:$A$776,$A197,СВЦЭМ!$B$33:$B$776,N$190)+'СЕТ СН'!$F$12</f>
        <v>127.40647633</v>
      </c>
      <c r="O197" s="36">
        <f>SUMIFS(СВЦЭМ!$F$33:$F$776,СВЦЭМ!$A$33:$A$776,$A197,СВЦЭМ!$B$33:$B$776,O$190)+'СЕТ СН'!$F$12</f>
        <v>126.53319953</v>
      </c>
      <c r="P197" s="36">
        <f>SUMIFS(СВЦЭМ!$F$33:$F$776,СВЦЭМ!$A$33:$A$776,$A197,СВЦЭМ!$B$33:$B$776,P$190)+'СЕТ СН'!$F$12</f>
        <v>125.91896411</v>
      </c>
      <c r="Q197" s="36">
        <f>SUMIFS(СВЦЭМ!$F$33:$F$776,СВЦЭМ!$A$33:$A$776,$A197,СВЦЭМ!$B$33:$B$776,Q$190)+'СЕТ СН'!$F$12</f>
        <v>125.37782197999999</v>
      </c>
      <c r="R197" s="36">
        <f>SUMIFS(СВЦЭМ!$F$33:$F$776,СВЦЭМ!$A$33:$A$776,$A197,СВЦЭМ!$B$33:$B$776,R$190)+'СЕТ СН'!$F$12</f>
        <v>124.95140348</v>
      </c>
      <c r="S197" s="36">
        <f>SUMIFS(СВЦЭМ!$F$33:$F$776,СВЦЭМ!$A$33:$A$776,$A197,СВЦЭМ!$B$33:$B$776,S$190)+'СЕТ СН'!$F$12</f>
        <v>126.30014025</v>
      </c>
      <c r="T197" s="36">
        <f>SUMIFS(СВЦЭМ!$F$33:$F$776,СВЦЭМ!$A$33:$A$776,$A197,СВЦЭМ!$B$33:$B$776,T$190)+'СЕТ СН'!$F$12</f>
        <v>127.49828348</v>
      </c>
      <c r="U197" s="36">
        <f>SUMIFS(СВЦЭМ!$F$33:$F$776,СВЦЭМ!$A$33:$A$776,$A197,СВЦЭМ!$B$33:$B$776,U$190)+'СЕТ СН'!$F$12</f>
        <v>127.88558623</v>
      </c>
      <c r="V197" s="36">
        <f>SUMIFS(СВЦЭМ!$F$33:$F$776,СВЦЭМ!$A$33:$A$776,$A197,СВЦЭМ!$B$33:$B$776,V$190)+'СЕТ СН'!$F$12</f>
        <v>128.02461396999999</v>
      </c>
      <c r="W197" s="36">
        <f>SUMIFS(СВЦЭМ!$F$33:$F$776,СВЦЭМ!$A$33:$A$776,$A197,СВЦЭМ!$B$33:$B$776,W$190)+'СЕТ СН'!$F$12</f>
        <v>128.33062885000001</v>
      </c>
      <c r="X197" s="36">
        <f>SUMIFS(СВЦЭМ!$F$33:$F$776,СВЦЭМ!$A$33:$A$776,$A197,СВЦЭМ!$B$33:$B$776,X$190)+'СЕТ СН'!$F$12</f>
        <v>126.31077449</v>
      </c>
      <c r="Y197" s="36">
        <f>SUMIFS(СВЦЭМ!$F$33:$F$776,СВЦЭМ!$A$33:$A$776,$A197,СВЦЭМ!$B$33:$B$776,Y$190)+'СЕТ СН'!$F$12</f>
        <v>142.93896186000001</v>
      </c>
    </row>
    <row r="198" spans="1:25" ht="15.75" x14ac:dyDescent="0.2">
      <c r="A198" s="35">
        <f t="shared" si="5"/>
        <v>44082</v>
      </c>
      <c r="B198" s="36">
        <f>SUMIFS(СВЦЭМ!$F$33:$F$776,СВЦЭМ!$A$33:$A$776,$A198,СВЦЭМ!$B$33:$B$776,B$190)+'СЕТ СН'!$F$12</f>
        <v>149.42349143999999</v>
      </c>
      <c r="C198" s="36">
        <f>SUMIFS(СВЦЭМ!$F$33:$F$776,СВЦЭМ!$A$33:$A$776,$A198,СВЦЭМ!$B$33:$B$776,C$190)+'СЕТ СН'!$F$12</f>
        <v>158.19263203</v>
      </c>
      <c r="D198" s="36">
        <f>SUMIFS(СВЦЭМ!$F$33:$F$776,СВЦЭМ!$A$33:$A$776,$A198,СВЦЭМ!$B$33:$B$776,D$190)+'СЕТ СН'!$F$12</f>
        <v>168.47454307999999</v>
      </c>
      <c r="E198" s="36">
        <f>SUMIFS(СВЦЭМ!$F$33:$F$776,СВЦЭМ!$A$33:$A$776,$A198,СВЦЭМ!$B$33:$B$776,E$190)+'СЕТ СН'!$F$12</f>
        <v>172.70025792000001</v>
      </c>
      <c r="F198" s="36">
        <f>SUMIFS(СВЦЭМ!$F$33:$F$776,СВЦЭМ!$A$33:$A$776,$A198,СВЦЭМ!$B$33:$B$776,F$190)+'СЕТ СН'!$F$12</f>
        <v>166.69174014999999</v>
      </c>
      <c r="G198" s="36">
        <f>SUMIFS(СВЦЭМ!$F$33:$F$776,СВЦЭМ!$A$33:$A$776,$A198,СВЦЭМ!$B$33:$B$776,G$190)+'СЕТ СН'!$F$12</f>
        <v>159.69080500999999</v>
      </c>
      <c r="H198" s="36">
        <f>SUMIFS(СВЦЭМ!$F$33:$F$776,СВЦЭМ!$A$33:$A$776,$A198,СВЦЭМ!$B$33:$B$776,H$190)+'СЕТ СН'!$F$12</f>
        <v>150.99195327999999</v>
      </c>
      <c r="I198" s="36">
        <f>SUMIFS(СВЦЭМ!$F$33:$F$776,СВЦЭМ!$A$33:$A$776,$A198,СВЦЭМ!$B$33:$B$776,I$190)+'СЕТ СН'!$F$12</f>
        <v>145.28203232999999</v>
      </c>
      <c r="J198" s="36">
        <f>SUMIFS(СВЦЭМ!$F$33:$F$776,СВЦЭМ!$A$33:$A$776,$A198,СВЦЭМ!$B$33:$B$776,J$190)+'СЕТ СН'!$F$12</f>
        <v>135.41879825000001</v>
      </c>
      <c r="K198" s="36">
        <f>SUMIFS(СВЦЭМ!$F$33:$F$776,СВЦЭМ!$A$33:$A$776,$A198,СВЦЭМ!$B$33:$B$776,K$190)+'СЕТ СН'!$F$12</f>
        <v>135.27496711000001</v>
      </c>
      <c r="L198" s="36">
        <f>SUMIFS(СВЦЭМ!$F$33:$F$776,СВЦЭМ!$A$33:$A$776,$A198,СВЦЭМ!$B$33:$B$776,L$190)+'СЕТ СН'!$F$12</f>
        <v>127.54673569000001</v>
      </c>
      <c r="M198" s="36">
        <f>SUMIFS(СВЦЭМ!$F$33:$F$776,СВЦЭМ!$A$33:$A$776,$A198,СВЦЭМ!$B$33:$B$776,M$190)+'СЕТ СН'!$F$12</f>
        <v>125.12305307</v>
      </c>
      <c r="N198" s="36">
        <f>SUMIFS(СВЦЭМ!$F$33:$F$776,СВЦЭМ!$A$33:$A$776,$A198,СВЦЭМ!$B$33:$B$776,N$190)+'СЕТ СН'!$F$12</f>
        <v>112.57534996</v>
      </c>
      <c r="O198" s="36">
        <f>SUMIFS(СВЦЭМ!$F$33:$F$776,СВЦЭМ!$A$33:$A$776,$A198,СВЦЭМ!$B$33:$B$776,O$190)+'СЕТ СН'!$F$12</f>
        <v>110.70334729</v>
      </c>
      <c r="P198" s="36">
        <f>SUMIFS(СВЦЭМ!$F$33:$F$776,СВЦЭМ!$A$33:$A$776,$A198,СВЦЭМ!$B$33:$B$776,P$190)+'СЕТ СН'!$F$12</f>
        <v>110.84119797</v>
      </c>
      <c r="Q198" s="36">
        <f>SUMIFS(СВЦЭМ!$F$33:$F$776,СВЦЭМ!$A$33:$A$776,$A198,СВЦЭМ!$B$33:$B$776,Q$190)+'СЕТ СН'!$F$12</f>
        <v>111.8875992</v>
      </c>
      <c r="R198" s="36">
        <f>SUMIFS(СВЦЭМ!$F$33:$F$776,СВЦЭМ!$A$33:$A$776,$A198,СВЦЭМ!$B$33:$B$776,R$190)+'СЕТ СН'!$F$12</f>
        <v>108.67541835999999</v>
      </c>
      <c r="S198" s="36">
        <f>SUMIFS(СВЦЭМ!$F$33:$F$776,СВЦЭМ!$A$33:$A$776,$A198,СВЦЭМ!$B$33:$B$776,S$190)+'СЕТ СН'!$F$12</f>
        <v>111.86405911999999</v>
      </c>
      <c r="T198" s="36">
        <f>SUMIFS(СВЦЭМ!$F$33:$F$776,СВЦЭМ!$A$33:$A$776,$A198,СВЦЭМ!$B$33:$B$776,T$190)+'СЕТ СН'!$F$12</f>
        <v>113.56425983</v>
      </c>
      <c r="U198" s="36">
        <f>SUMIFS(СВЦЭМ!$F$33:$F$776,СВЦЭМ!$A$33:$A$776,$A198,СВЦЭМ!$B$33:$B$776,U$190)+'СЕТ СН'!$F$12</f>
        <v>115.7483953</v>
      </c>
      <c r="V198" s="36">
        <f>SUMIFS(СВЦЭМ!$F$33:$F$776,СВЦЭМ!$A$33:$A$776,$A198,СВЦЭМ!$B$33:$B$776,V$190)+'СЕТ СН'!$F$12</f>
        <v>118.09264118999999</v>
      </c>
      <c r="W198" s="36">
        <f>SUMIFS(СВЦЭМ!$F$33:$F$776,СВЦЭМ!$A$33:$A$776,$A198,СВЦЭМ!$B$33:$B$776,W$190)+'СЕТ СН'!$F$12</f>
        <v>117.33177714999999</v>
      </c>
      <c r="X198" s="36">
        <f>SUMIFS(СВЦЭМ!$F$33:$F$776,СВЦЭМ!$A$33:$A$776,$A198,СВЦЭМ!$B$33:$B$776,X$190)+'СЕТ СН'!$F$12</f>
        <v>117.83125337</v>
      </c>
      <c r="Y198" s="36">
        <f>SUMIFS(СВЦЭМ!$F$33:$F$776,СВЦЭМ!$A$33:$A$776,$A198,СВЦЭМ!$B$33:$B$776,Y$190)+'СЕТ СН'!$F$12</f>
        <v>135.34699119000001</v>
      </c>
    </row>
    <row r="199" spans="1:25" ht="15.75" x14ac:dyDescent="0.2">
      <c r="A199" s="35">
        <f t="shared" si="5"/>
        <v>44083</v>
      </c>
      <c r="B199" s="36">
        <f>SUMIFS(СВЦЭМ!$F$33:$F$776,СВЦЭМ!$A$33:$A$776,$A199,СВЦЭМ!$B$33:$B$776,B$190)+'СЕТ СН'!$F$12</f>
        <v>150.38754610000001</v>
      </c>
      <c r="C199" s="36">
        <f>SUMIFS(СВЦЭМ!$F$33:$F$776,СВЦЭМ!$A$33:$A$776,$A199,СВЦЭМ!$B$33:$B$776,C$190)+'СЕТ СН'!$F$12</f>
        <v>156.89355082</v>
      </c>
      <c r="D199" s="36">
        <f>SUMIFS(СВЦЭМ!$F$33:$F$776,СВЦЭМ!$A$33:$A$776,$A199,СВЦЭМ!$B$33:$B$776,D$190)+'СЕТ СН'!$F$12</f>
        <v>163.24087954999999</v>
      </c>
      <c r="E199" s="36">
        <f>SUMIFS(СВЦЭМ!$F$33:$F$776,СВЦЭМ!$A$33:$A$776,$A199,СВЦЭМ!$B$33:$B$776,E$190)+'СЕТ СН'!$F$12</f>
        <v>165.86982610000001</v>
      </c>
      <c r="F199" s="36">
        <f>SUMIFS(СВЦЭМ!$F$33:$F$776,СВЦЭМ!$A$33:$A$776,$A199,СВЦЭМ!$B$33:$B$776,F$190)+'СЕТ СН'!$F$12</f>
        <v>161.34923753000001</v>
      </c>
      <c r="G199" s="36">
        <f>SUMIFS(СВЦЭМ!$F$33:$F$776,СВЦЭМ!$A$33:$A$776,$A199,СВЦЭМ!$B$33:$B$776,G$190)+'СЕТ СН'!$F$12</f>
        <v>159.16113799999999</v>
      </c>
      <c r="H199" s="36">
        <f>SUMIFS(СВЦЭМ!$F$33:$F$776,СВЦЭМ!$A$33:$A$776,$A199,СВЦЭМ!$B$33:$B$776,H$190)+'СЕТ СН'!$F$12</f>
        <v>154.58105835999999</v>
      </c>
      <c r="I199" s="36">
        <f>SUMIFS(СВЦЭМ!$F$33:$F$776,СВЦЭМ!$A$33:$A$776,$A199,СВЦЭМ!$B$33:$B$776,I$190)+'СЕТ СН'!$F$12</f>
        <v>152.97439822000001</v>
      </c>
      <c r="J199" s="36">
        <f>SUMIFS(СВЦЭМ!$F$33:$F$776,СВЦЭМ!$A$33:$A$776,$A199,СВЦЭМ!$B$33:$B$776,J$190)+'СЕТ СН'!$F$12</f>
        <v>144.04960238000001</v>
      </c>
      <c r="K199" s="36">
        <f>SUMIFS(СВЦЭМ!$F$33:$F$776,СВЦЭМ!$A$33:$A$776,$A199,СВЦЭМ!$B$33:$B$776,K$190)+'СЕТ СН'!$F$12</f>
        <v>142.11194197</v>
      </c>
      <c r="L199" s="36">
        <f>SUMIFS(СВЦЭМ!$F$33:$F$776,СВЦЭМ!$A$33:$A$776,$A199,СВЦЭМ!$B$33:$B$776,L$190)+'СЕТ СН'!$F$12</f>
        <v>138.84723127999999</v>
      </c>
      <c r="M199" s="36">
        <f>SUMIFS(СВЦЭМ!$F$33:$F$776,СВЦЭМ!$A$33:$A$776,$A199,СВЦЭМ!$B$33:$B$776,M$190)+'СЕТ СН'!$F$12</f>
        <v>127.85783214</v>
      </c>
      <c r="N199" s="36">
        <f>SUMIFS(СВЦЭМ!$F$33:$F$776,СВЦЭМ!$A$33:$A$776,$A199,СВЦЭМ!$B$33:$B$776,N$190)+'СЕТ СН'!$F$12</f>
        <v>116.17785082</v>
      </c>
      <c r="O199" s="36">
        <f>SUMIFS(СВЦЭМ!$F$33:$F$776,СВЦЭМ!$A$33:$A$776,$A199,СВЦЭМ!$B$33:$B$776,O$190)+'СЕТ СН'!$F$12</f>
        <v>115.73772805999999</v>
      </c>
      <c r="P199" s="36">
        <f>SUMIFS(СВЦЭМ!$F$33:$F$776,СВЦЭМ!$A$33:$A$776,$A199,СВЦЭМ!$B$33:$B$776,P$190)+'СЕТ СН'!$F$12</f>
        <v>115.97728022</v>
      </c>
      <c r="Q199" s="36">
        <f>SUMIFS(СВЦЭМ!$F$33:$F$776,СВЦЭМ!$A$33:$A$776,$A199,СВЦЭМ!$B$33:$B$776,Q$190)+'СЕТ СН'!$F$12</f>
        <v>116.99679826000001</v>
      </c>
      <c r="R199" s="36">
        <f>SUMIFS(СВЦЭМ!$F$33:$F$776,СВЦЭМ!$A$33:$A$776,$A199,СВЦЭМ!$B$33:$B$776,R$190)+'СЕТ СН'!$F$12</f>
        <v>114.94206364</v>
      </c>
      <c r="S199" s="36">
        <f>SUMIFS(СВЦЭМ!$F$33:$F$776,СВЦЭМ!$A$33:$A$776,$A199,СВЦЭМ!$B$33:$B$776,S$190)+'СЕТ СН'!$F$12</f>
        <v>114.8842027</v>
      </c>
      <c r="T199" s="36">
        <f>SUMIFS(СВЦЭМ!$F$33:$F$776,СВЦЭМ!$A$33:$A$776,$A199,СВЦЭМ!$B$33:$B$776,T$190)+'СЕТ СН'!$F$12</f>
        <v>116.00956114</v>
      </c>
      <c r="U199" s="36">
        <f>SUMIFS(СВЦЭМ!$F$33:$F$776,СВЦЭМ!$A$33:$A$776,$A199,СВЦЭМ!$B$33:$B$776,U$190)+'СЕТ СН'!$F$12</f>
        <v>118.88252605</v>
      </c>
      <c r="V199" s="36">
        <f>SUMIFS(СВЦЭМ!$F$33:$F$776,СВЦЭМ!$A$33:$A$776,$A199,СВЦЭМ!$B$33:$B$776,V$190)+'СЕТ СН'!$F$12</f>
        <v>118.16518556</v>
      </c>
      <c r="W199" s="36">
        <f>SUMIFS(СВЦЭМ!$F$33:$F$776,СВЦЭМ!$A$33:$A$776,$A199,СВЦЭМ!$B$33:$B$776,W$190)+'СЕТ СН'!$F$12</f>
        <v>117.19817476999999</v>
      </c>
      <c r="X199" s="36">
        <f>SUMIFS(СВЦЭМ!$F$33:$F$776,СВЦЭМ!$A$33:$A$776,$A199,СВЦЭМ!$B$33:$B$776,X$190)+'СЕТ СН'!$F$12</f>
        <v>121.22856935999999</v>
      </c>
      <c r="Y199" s="36">
        <f>SUMIFS(СВЦЭМ!$F$33:$F$776,СВЦЭМ!$A$33:$A$776,$A199,СВЦЭМ!$B$33:$B$776,Y$190)+'СЕТ СН'!$F$12</f>
        <v>139.86386494000001</v>
      </c>
    </row>
    <row r="200" spans="1:25" ht="15.75" x14ac:dyDescent="0.2">
      <c r="A200" s="35">
        <f t="shared" si="5"/>
        <v>44084</v>
      </c>
      <c r="B200" s="36">
        <f>SUMIFS(СВЦЭМ!$F$33:$F$776,СВЦЭМ!$A$33:$A$776,$A200,СВЦЭМ!$B$33:$B$776,B$190)+'СЕТ СН'!$F$12</f>
        <v>143.2499875</v>
      </c>
      <c r="C200" s="36">
        <f>SUMIFS(СВЦЭМ!$F$33:$F$776,СВЦЭМ!$A$33:$A$776,$A200,СВЦЭМ!$B$33:$B$776,C$190)+'СЕТ СН'!$F$12</f>
        <v>152.48864832000001</v>
      </c>
      <c r="D200" s="36">
        <f>SUMIFS(СВЦЭМ!$F$33:$F$776,СВЦЭМ!$A$33:$A$776,$A200,СВЦЭМ!$B$33:$B$776,D$190)+'СЕТ СН'!$F$12</f>
        <v>156.53070635</v>
      </c>
      <c r="E200" s="36">
        <f>SUMIFS(СВЦЭМ!$F$33:$F$776,СВЦЭМ!$A$33:$A$776,$A200,СВЦЭМ!$B$33:$B$776,E$190)+'СЕТ СН'!$F$12</f>
        <v>158.39725601999999</v>
      </c>
      <c r="F200" s="36">
        <f>SUMIFS(СВЦЭМ!$F$33:$F$776,СВЦЭМ!$A$33:$A$776,$A200,СВЦЭМ!$B$33:$B$776,F$190)+'СЕТ СН'!$F$12</f>
        <v>158.71266954999999</v>
      </c>
      <c r="G200" s="36">
        <f>SUMIFS(СВЦЭМ!$F$33:$F$776,СВЦЭМ!$A$33:$A$776,$A200,СВЦЭМ!$B$33:$B$776,G$190)+'СЕТ СН'!$F$12</f>
        <v>154.63443312000001</v>
      </c>
      <c r="H200" s="36">
        <f>SUMIFS(СВЦЭМ!$F$33:$F$776,СВЦЭМ!$A$33:$A$776,$A200,СВЦЭМ!$B$33:$B$776,H$190)+'СЕТ СН'!$F$12</f>
        <v>145.85145742</v>
      </c>
      <c r="I200" s="36">
        <f>SUMIFS(СВЦЭМ!$F$33:$F$776,СВЦЭМ!$A$33:$A$776,$A200,СВЦЭМ!$B$33:$B$776,I$190)+'СЕТ СН'!$F$12</f>
        <v>137.72410393000001</v>
      </c>
      <c r="J200" s="36">
        <f>SUMIFS(СВЦЭМ!$F$33:$F$776,СВЦЭМ!$A$33:$A$776,$A200,СВЦЭМ!$B$33:$B$776,J$190)+'СЕТ СН'!$F$12</f>
        <v>133.82869224000001</v>
      </c>
      <c r="K200" s="36">
        <f>SUMIFS(СВЦЭМ!$F$33:$F$776,СВЦЭМ!$A$33:$A$776,$A200,СВЦЭМ!$B$33:$B$776,K$190)+'СЕТ СН'!$F$12</f>
        <v>135.2890792</v>
      </c>
      <c r="L200" s="36">
        <f>SUMIFS(СВЦЭМ!$F$33:$F$776,СВЦЭМ!$A$33:$A$776,$A200,СВЦЭМ!$B$33:$B$776,L$190)+'СЕТ СН'!$F$12</f>
        <v>136.3290653</v>
      </c>
      <c r="M200" s="36">
        <f>SUMIFS(СВЦЭМ!$F$33:$F$776,СВЦЭМ!$A$33:$A$776,$A200,СВЦЭМ!$B$33:$B$776,M$190)+'СЕТ СН'!$F$12</f>
        <v>127.63068355999999</v>
      </c>
      <c r="N200" s="36">
        <f>SUMIFS(СВЦЭМ!$F$33:$F$776,СВЦЭМ!$A$33:$A$776,$A200,СВЦЭМ!$B$33:$B$776,N$190)+'СЕТ СН'!$F$12</f>
        <v>113.02648517999999</v>
      </c>
      <c r="O200" s="36">
        <f>SUMIFS(СВЦЭМ!$F$33:$F$776,СВЦЭМ!$A$33:$A$776,$A200,СВЦЭМ!$B$33:$B$776,O$190)+'СЕТ СН'!$F$12</f>
        <v>110.48648344999999</v>
      </c>
      <c r="P200" s="36">
        <f>SUMIFS(СВЦЭМ!$F$33:$F$776,СВЦЭМ!$A$33:$A$776,$A200,СВЦЭМ!$B$33:$B$776,P$190)+'СЕТ СН'!$F$12</f>
        <v>110.83819568</v>
      </c>
      <c r="Q200" s="36">
        <f>SUMIFS(СВЦЭМ!$F$33:$F$776,СВЦЭМ!$A$33:$A$776,$A200,СВЦЭМ!$B$33:$B$776,Q$190)+'СЕТ СН'!$F$12</f>
        <v>112.19275553</v>
      </c>
      <c r="R200" s="36">
        <f>SUMIFS(СВЦЭМ!$F$33:$F$776,СВЦЭМ!$A$33:$A$776,$A200,СВЦЭМ!$B$33:$B$776,R$190)+'СЕТ СН'!$F$12</f>
        <v>110.60941384</v>
      </c>
      <c r="S200" s="36">
        <f>SUMIFS(СВЦЭМ!$F$33:$F$776,СВЦЭМ!$A$33:$A$776,$A200,СВЦЭМ!$B$33:$B$776,S$190)+'СЕТ СН'!$F$12</f>
        <v>109.70538633</v>
      </c>
      <c r="T200" s="36">
        <f>SUMIFS(СВЦЭМ!$F$33:$F$776,СВЦЭМ!$A$33:$A$776,$A200,СВЦЭМ!$B$33:$B$776,T$190)+'СЕТ СН'!$F$12</f>
        <v>110.20116831999999</v>
      </c>
      <c r="U200" s="36">
        <f>SUMIFS(СВЦЭМ!$F$33:$F$776,СВЦЭМ!$A$33:$A$776,$A200,СВЦЭМ!$B$33:$B$776,U$190)+'СЕТ СН'!$F$12</f>
        <v>113.82733390999999</v>
      </c>
      <c r="V200" s="36">
        <f>SUMIFS(СВЦЭМ!$F$33:$F$776,СВЦЭМ!$A$33:$A$776,$A200,СВЦЭМ!$B$33:$B$776,V$190)+'СЕТ СН'!$F$12</f>
        <v>116.22917692</v>
      </c>
      <c r="W200" s="36">
        <f>SUMIFS(СВЦЭМ!$F$33:$F$776,СВЦЭМ!$A$33:$A$776,$A200,СВЦЭМ!$B$33:$B$776,W$190)+'СЕТ СН'!$F$12</f>
        <v>114.55551205</v>
      </c>
      <c r="X200" s="36">
        <f>SUMIFS(СВЦЭМ!$F$33:$F$776,СВЦЭМ!$A$33:$A$776,$A200,СВЦЭМ!$B$33:$B$776,X$190)+'СЕТ СН'!$F$12</f>
        <v>117.13740231</v>
      </c>
      <c r="Y200" s="36">
        <f>SUMIFS(СВЦЭМ!$F$33:$F$776,СВЦЭМ!$A$33:$A$776,$A200,СВЦЭМ!$B$33:$B$776,Y$190)+'СЕТ СН'!$F$12</f>
        <v>133.32030749</v>
      </c>
    </row>
    <row r="201" spans="1:25" ht="15.75" x14ac:dyDescent="0.2">
      <c r="A201" s="35">
        <f t="shared" si="5"/>
        <v>44085</v>
      </c>
      <c r="B201" s="36">
        <f>SUMIFS(СВЦЭМ!$F$33:$F$776,СВЦЭМ!$A$33:$A$776,$A201,СВЦЭМ!$B$33:$B$776,B$190)+'СЕТ СН'!$F$12</f>
        <v>144.63734113000001</v>
      </c>
      <c r="C201" s="36">
        <f>SUMIFS(СВЦЭМ!$F$33:$F$776,СВЦЭМ!$A$33:$A$776,$A201,СВЦЭМ!$B$33:$B$776,C$190)+'СЕТ СН'!$F$12</f>
        <v>148.50343051999999</v>
      </c>
      <c r="D201" s="36">
        <f>SUMIFS(СВЦЭМ!$F$33:$F$776,СВЦЭМ!$A$33:$A$776,$A201,СВЦЭМ!$B$33:$B$776,D$190)+'СЕТ СН'!$F$12</f>
        <v>150.96020583999999</v>
      </c>
      <c r="E201" s="36">
        <f>SUMIFS(СВЦЭМ!$F$33:$F$776,СВЦЭМ!$A$33:$A$776,$A201,СВЦЭМ!$B$33:$B$776,E$190)+'СЕТ СН'!$F$12</f>
        <v>155.42802139</v>
      </c>
      <c r="F201" s="36">
        <f>SUMIFS(СВЦЭМ!$F$33:$F$776,СВЦЭМ!$A$33:$A$776,$A201,СВЦЭМ!$B$33:$B$776,F$190)+'СЕТ СН'!$F$12</f>
        <v>156.25472550999999</v>
      </c>
      <c r="G201" s="36">
        <f>SUMIFS(СВЦЭМ!$F$33:$F$776,СВЦЭМ!$A$33:$A$776,$A201,СВЦЭМ!$B$33:$B$776,G$190)+'СЕТ СН'!$F$12</f>
        <v>153.01112352000001</v>
      </c>
      <c r="H201" s="36">
        <f>SUMIFS(СВЦЭМ!$F$33:$F$776,СВЦЭМ!$A$33:$A$776,$A201,СВЦЭМ!$B$33:$B$776,H$190)+'СЕТ СН'!$F$12</f>
        <v>143.44837457</v>
      </c>
      <c r="I201" s="36">
        <f>SUMIFS(СВЦЭМ!$F$33:$F$776,СВЦЭМ!$A$33:$A$776,$A201,СВЦЭМ!$B$33:$B$776,I$190)+'СЕТ СН'!$F$12</f>
        <v>133.24106330999999</v>
      </c>
      <c r="J201" s="36">
        <f>SUMIFS(СВЦЭМ!$F$33:$F$776,СВЦЭМ!$A$33:$A$776,$A201,СВЦЭМ!$B$33:$B$776,J$190)+'СЕТ СН'!$F$12</f>
        <v>126.14627301</v>
      </c>
      <c r="K201" s="36">
        <f>SUMIFS(СВЦЭМ!$F$33:$F$776,СВЦЭМ!$A$33:$A$776,$A201,СВЦЭМ!$B$33:$B$776,K$190)+'СЕТ СН'!$F$12</f>
        <v>124.9492489</v>
      </c>
      <c r="L201" s="36">
        <f>SUMIFS(СВЦЭМ!$F$33:$F$776,СВЦЭМ!$A$33:$A$776,$A201,СВЦЭМ!$B$33:$B$776,L$190)+'СЕТ СН'!$F$12</f>
        <v>131.07733099000001</v>
      </c>
      <c r="M201" s="36">
        <f>SUMIFS(СВЦЭМ!$F$33:$F$776,СВЦЭМ!$A$33:$A$776,$A201,СВЦЭМ!$B$33:$B$776,M$190)+'СЕТ СН'!$F$12</f>
        <v>123.62460313</v>
      </c>
      <c r="N201" s="36">
        <f>SUMIFS(СВЦЭМ!$F$33:$F$776,СВЦЭМ!$A$33:$A$776,$A201,СВЦЭМ!$B$33:$B$776,N$190)+'СЕТ СН'!$F$12</f>
        <v>114.61718689</v>
      </c>
      <c r="O201" s="36">
        <f>SUMIFS(СВЦЭМ!$F$33:$F$776,СВЦЭМ!$A$33:$A$776,$A201,СВЦЭМ!$B$33:$B$776,O$190)+'СЕТ СН'!$F$12</f>
        <v>111.03975681999999</v>
      </c>
      <c r="P201" s="36">
        <f>SUMIFS(СВЦЭМ!$F$33:$F$776,СВЦЭМ!$A$33:$A$776,$A201,СВЦЭМ!$B$33:$B$776,P$190)+'СЕТ СН'!$F$12</f>
        <v>110.49454170999999</v>
      </c>
      <c r="Q201" s="36">
        <f>SUMIFS(СВЦЭМ!$F$33:$F$776,СВЦЭМ!$A$33:$A$776,$A201,СВЦЭМ!$B$33:$B$776,Q$190)+'СЕТ СН'!$F$12</f>
        <v>110.18515834999999</v>
      </c>
      <c r="R201" s="36">
        <f>SUMIFS(СВЦЭМ!$F$33:$F$776,СВЦЭМ!$A$33:$A$776,$A201,СВЦЭМ!$B$33:$B$776,R$190)+'СЕТ СН'!$F$12</f>
        <v>108.98701131999999</v>
      </c>
      <c r="S201" s="36">
        <f>SUMIFS(СВЦЭМ!$F$33:$F$776,СВЦЭМ!$A$33:$A$776,$A201,СВЦЭМ!$B$33:$B$776,S$190)+'СЕТ СН'!$F$12</f>
        <v>108.98162560999999</v>
      </c>
      <c r="T201" s="36">
        <f>SUMIFS(СВЦЭМ!$F$33:$F$776,СВЦЭМ!$A$33:$A$776,$A201,СВЦЭМ!$B$33:$B$776,T$190)+'СЕТ СН'!$F$12</f>
        <v>107.93691293000001</v>
      </c>
      <c r="U201" s="36">
        <f>SUMIFS(СВЦЭМ!$F$33:$F$776,СВЦЭМ!$A$33:$A$776,$A201,СВЦЭМ!$B$33:$B$776,U$190)+'СЕТ СН'!$F$12</f>
        <v>109.07258647</v>
      </c>
      <c r="V201" s="36">
        <f>SUMIFS(СВЦЭМ!$F$33:$F$776,СВЦЭМ!$A$33:$A$776,$A201,СВЦЭМ!$B$33:$B$776,V$190)+'СЕТ СН'!$F$12</f>
        <v>111.83952664</v>
      </c>
      <c r="W201" s="36">
        <f>SUMIFS(СВЦЭМ!$F$33:$F$776,СВЦЭМ!$A$33:$A$776,$A201,СВЦЭМ!$B$33:$B$776,W$190)+'СЕТ СН'!$F$12</f>
        <v>110.82377647</v>
      </c>
      <c r="X201" s="36">
        <f>SUMIFS(СВЦЭМ!$F$33:$F$776,СВЦЭМ!$A$33:$A$776,$A201,СВЦЭМ!$B$33:$B$776,X$190)+'СЕТ СН'!$F$12</f>
        <v>111.49644617</v>
      </c>
      <c r="Y201" s="36">
        <f>SUMIFS(СВЦЭМ!$F$33:$F$776,СВЦЭМ!$A$33:$A$776,$A201,СВЦЭМ!$B$33:$B$776,Y$190)+'СЕТ СН'!$F$12</f>
        <v>119.46165585999999</v>
      </c>
    </row>
    <row r="202" spans="1:25" ht="15.75" x14ac:dyDescent="0.2">
      <c r="A202" s="35">
        <f t="shared" si="5"/>
        <v>44086</v>
      </c>
      <c r="B202" s="36">
        <f>SUMIFS(СВЦЭМ!$F$33:$F$776,СВЦЭМ!$A$33:$A$776,$A202,СВЦЭМ!$B$33:$B$776,B$190)+'СЕТ СН'!$F$12</f>
        <v>139.39891743000001</v>
      </c>
      <c r="C202" s="36">
        <f>SUMIFS(СВЦЭМ!$F$33:$F$776,СВЦЭМ!$A$33:$A$776,$A202,СВЦЭМ!$B$33:$B$776,C$190)+'СЕТ СН'!$F$12</f>
        <v>146.56897090000001</v>
      </c>
      <c r="D202" s="36">
        <f>SUMIFS(СВЦЭМ!$F$33:$F$776,СВЦЭМ!$A$33:$A$776,$A202,СВЦЭМ!$B$33:$B$776,D$190)+'СЕТ СН'!$F$12</f>
        <v>149.99157201</v>
      </c>
      <c r="E202" s="36">
        <f>SUMIFS(СВЦЭМ!$F$33:$F$776,СВЦЭМ!$A$33:$A$776,$A202,СВЦЭМ!$B$33:$B$776,E$190)+'СЕТ СН'!$F$12</f>
        <v>154.15667350000001</v>
      </c>
      <c r="F202" s="36">
        <f>SUMIFS(СВЦЭМ!$F$33:$F$776,СВЦЭМ!$A$33:$A$776,$A202,СВЦЭМ!$B$33:$B$776,F$190)+'СЕТ СН'!$F$12</f>
        <v>156.69921887999999</v>
      </c>
      <c r="G202" s="36">
        <f>SUMIFS(СВЦЭМ!$F$33:$F$776,СВЦЭМ!$A$33:$A$776,$A202,СВЦЭМ!$B$33:$B$776,G$190)+'СЕТ СН'!$F$12</f>
        <v>154.52125602999999</v>
      </c>
      <c r="H202" s="36">
        <f>SUMIFS(СВЦЭМ!$F$33:$F$776,СВЦЭМ!$A$33:$A$776,$A202,СВЦЭМ!$B$33:$B$776,H$190)+'СЕТ СН'!$F$12</f>
        <v>147.47762363000001</v>
      </c>
      <c r="I202" s="36">
        <f>SUMIFS(СВЦЭМ!$F$33:$F$776,СВЦЭМ!$A$33:$A$776,$A202,СВЦЭМ!$B$33:$B$776,I$190)+'СЕТ СН'!$F$12</f>
        <v>140.46793432000001</v>
      </c>
      <c r="J202" s="36">
        <f>SUMIFS(СВЦЭМ!$F$33:$F$776,СВЦЭМ!$A$33:$A$776,$A202,СВЦЭМ!$B$33:$B$776,J$190)+'СЕТ СН'!$F$12</f>
        <v>131.99573303</v>
      </c>
      <c r="K202" s="36">
        <f>SUMIFS(СВЦЭМ!$F$33:$F$776,СВЦЭМ!$A$33:$A$776,$A202,СВЦЭМ!$B$33:$B$776,K$190)+'СЕТ СН'!$F$12</f>
        <v>127.29604585</v>
      </c>
      <c r="L202" s="36">
        <f>SUMIFS(СВЦЭМ!$F$33:$F$776,СВЦЭМ!$A$33:$A$776,$A202,СВЦЭМ!$B$33:$B$776,L$190)+'СЕТ СН'!$F$12</f>
        <v>123.6578818</v>
      </c>
      <c r="M202" s="36">
        <f>SUMIFS(СВЦЭМ!$F$33:$F$776,СВЦЭМ!$A$33:$A$776,$A202,СВЦЭМ!$B$33:$B$776,M$190)+'СЕТ СН'!$F$12</f>
        <v>115.96420877</v>
      </c>
      <c r="N202" s="36">
        <f>SUMIFS(СВЦЭМ!$F$33:$F$776,СВЦЭМ!$A$33:$A$776,$A202,СВЦЭМ!$B$33:$B$776,N$190)+'СЕТ СН'!$F$12</f>
        <v>110.63543842999999</v>
      </c>
      <c r="O202" s="36">
        <f>SUMIFS(СВЦЭМ!$F$33:$F$776,СВЦЭМ!$A$33:$A$776,$A202,СВЦЭМ!$B$33:$B$776,O$190)+'СЕТ СН'!$F$12</f>
        <v>110.91280208000001</v>
      </c>
      <c r="P202" s="36">
        <f>SUMIFS(СВЦЭМ!$F$33:$F$776,СВЦЭМ!$A$33:$A$776,$A202,СВЦЭМ!$B$33:$B$776,P$190)+'СЕТ СН'!$F$12</f>
        <v>109.25115235</v>
      </c>
      <c r="Q202" s="36">
        <f>SUMIFS(СВЦЭМ!$F$33:$F$776,СВЦЭМ!$A$33:$A$776,$A202,СВЦЭМ!$B$33:$B$776,Q$190)+'СЕТ СН'!$F$12</f>
        <v>109.10451999</v>
      </c>
      <c r="R202" s="36">
        <f>SUMIFS(СВЦЭМ!$F$33:$F$776,СВЦЭМ!$A$33:$A$776,$A202,СВЦЭМ!$B$33:$B$776,R$190)+'СЕТ СН'!$F$12</f>
        <v>107.33342003999999</v>
      </c>
      <c r="S202" s="36">
        <f>SUMIFS(СВЦЭМ!$F$33:$F$776,СВЦЭМ!$A$33:$A$776,$A202,СВЦЭМ!$B$33:$B$776,S$190)+'СЕТ СН'!$F$12</f>
        <v>108.42719859</v>
      </c>
      <c r="T202" s="36">
        <f>SUMIFS(СВЦЭМ!$F$33:$F$776,СВЦЭМ!$A$33:$A$776,$A202,СВЦЭМ!$B$33:$B$776,T$190)+'СЕТ СН'!$F$12</f>
        <v>109.23634955999999</v>
      </c>
      <c r="U202" s="36">
        <f>SUMIFS(СВЦЭМ!$F$33:$F$776,СВЦЭМ!$A$33:$A$776,$A202,СВЦЭМ!$B$33:$B$776,U$190)+'СЕТ СН'!$F$12</f>
        <v>110.92181115</v>
      </c>
      <c r="V202" s="36">
        <f>SUMIFS(СВЦЭМ!$F$33:$F$776,СВЦЭМ!$A$33:$A$776,$A202,СВЦЭМ!$B$33:$B$776,V$190)+'СЕТ СН'!$F$12</f>
        <v>113.64565974999999</v>
      </c>
      <c r="W202" s="36">
        <f>SUMIFS(СВЦЭМ!$F$33:$F$776,СВЦЭМ!$A$33:$A$776,$A202,СВЦЭМ!$B$33:$B$776,W$190)+'СЕТ СН'!$F$12</f>
        <v>113.00020307</v>
      </c>
      <c r="X202" s="36">
        <f>SUMIFS(СВЦЭМ!$F$33:$F$776,СВЦЭМ!$A$33:$A$776,$A202,СВЦЭМ!$B$33:$B$776,X$190)+'СЕТ СН'!$F$12</f>
        <v>103.99352722</v>
      </c>
      <c r="Y202" s="36">
        <f>SUMIFS(СВЦЭМ!$F$33:$F$776,СВЦЭМ!$A$33:$A$776,$A202,СВЦЭМ!$B$33:$B$776,Y$190)+'СЕТ СН'!$F$12</f>
        <v>115.74825378</v>
      </c>
    </row>
    <row r="203" spans="1:25" ht="15.75" x14ac:dyDescent="0.2">
      <c r="A203" s="35">
        <f t="shared" si="5"/>
        <v>44087</v>
      </c>
      <c r="B203" s="36">
        <f>SUMIFS(СВЦЭМ!$F$33:$F$776,СВЦЭМ!$A$33:$A$776,$A203,СВЦЭМ!$B$33:$B$776,B$190)+'СЕТ СН'!$F$12</f>
        <v>132.67480076000001</v>
      </c>
      <c r="C203" s="36">
        <f>SUMIFS(СВЦЭМ!$F$33:$F$776,СВЦЭМ!$A$33:$A$776,$A203,СВЦЭМ!$B$33:$B$776,C$190)+'СЕТ СН'!$F$12</f>
        <v>136.72496147999999</v>
      </c>
      <c r="D203" s="36">
        <f>SUMIFS(СВЦЭМ!$F$33:$F$776,СВЦЭМ!$A$33:$A$776,$A203,СВЦЭМ!$B$33:$B$776,D$190)+'СЕТ СН'!$F$12</f>
        <v>140.36477321000001</v>
      </c>
      <c r="E203" s="36">
        <f>SUMIFS(СВЦЭМ!$F$33:$F$776,СВЦЭМ!$A$33:$A$776,$A203,СВЦЭМ!$B$33:$B$776,E$190)+'СЕТ СН'!$F$12</f>
        <v>142.30348810999999</v>
      </c>
      <c r="F203" s="36">
        <f>SUMIFS(СВЦЭМ!$F$33:$F$776,СВЦЭМ!$A$33:$A$776,$A203,СВЦЭМ!$B$33:$B$776,F$190)+'СЕТ СН'!$F$12</f>
        <v>143.51126006000001</v>
      </c>
      <c r="G203" s="36">
        <f>SUMIFS(СВЦЭМ!$F$33:$F$776,СВЦЭМ!$A$33:$A$776,$A203,СВЦЭМ!$B$33:$B$776,G$190)+'СЕТ СН'!$F$12</f>
        <v>141.77723019999999</v>
      </c>
      <c r="H203" s="36">
        <f>SUMIFS(СВЦЭМ!$F$33:$F$776,СВЦЭМ!$A$33:$A$776,$A203,СВЦЭМ!$B$33:$B$776,H$190)+'СЕТ СН'!$F$12</f>
        <v>140.54176207</v>
      </c>
      <c r="I203" s="36">
        <f>SUMIFS(СВЦЭМ!$F$33:$F$776,СВЦЭМ!$A$33:$A$776,$A203,СВЦЭМ!$B$33:$B$776,I$190)+'СЕТ СН'!$F$12</f>
        <v>135.50472995000001</v>
      </c>
      <c r="J203" s="36">
        <f>SUMIFS(СВЦЭМ!$F$33:$F$776,СВЦЭМ!$A$33:$A$776,$A203,СВЦЭМ!$B$33:$B$776,J$190)+'СЕТ СН'!$F$12</f>
        <v>126.55230100999999</v>
      </c>
      <c r="K203" s="36">
        <f>SUMIFS(СВЦЭМ!$F$33:$F$776,СВЦЭМ!$A$33:$A$776,$A203,СВЦЭМ!$B$33:$B$776,K$190)+'СЕТ СН'!$F$12</f>
        <v>118.57625489</v>
      </c>
      <c r="L203" s="36">
        <f>SUMIFS(СВЦЭМ!$F$33:$F$776,СВЦЭМ!$A$33:$A$776,$A203,СВЦЭМ!$B$33:$B$776,L$190)+'СЕТ СН'!$F$12</f>
        <v>115.06270738000001</v>
      </c>
      <c r="M203" s="36">
        <f>SUMIFS(СВЦЭМ!$F$33:$F$776,СВЦЭМ!$A$33:$A$776,$A203,СВЦЭМ!$B$33:$B$776,M$190)+'СЕТ СН'!$F$12</f>
        <v>106.25683145000001</v>
      </c>
      <c r="N203" s="36">
        <f>SUMIFS(СВЦЭМ!$F$33:$F$776,СВЦЭМ!$A$33:$A$776,$A203,СВЦЭМ!$B$33:$B$776,N$190)+'СЕТ СН'!$F$12</f>
        <v>98.697531319999996</v>
      </c>
      <c r="O203" s="36">
        <f>SUMIFS(СВЦЭМ!$F$33:$F$776,СВЦЭМ!$A$33:$A$776,$A203,СВЦЭМ!$B$33:$B$776,O$190)+'СЕТ СН'!$F$12</f>
        <v>98.554198439999993</v>
      </c>
      <c r="P203" s="36">
        <f>SUMIFS(СВЦЭМ!$F$33:$F$776,СВЦЭМ!$A$33:$A$776,$A203,СВЦЭМ!$B$33:$B$776,P$190)+'СЕТ СН'!$F$12</f>
        <v>96.920086609999998</v>
      </c>
      <c r="Q203" s="36">
        <f>SUMIFS(СВЦЭМ!$F$33:$F$776,СВЦЭМ!$A$33:$A$776,$A203,СВЦЭМ!$B$33:$B$776,Q$190)+'СЕТ СН'!$F$12</f>
        <v>96.815675940000006</v>
      </c>
      <c r="R203" s="36">
        <f>SUMIFS(СВЦЭМ!$F$33:$F$776,СВЦЭМ!$A$33:$A$776,$A203,СВЦЭМ!$B$33:$B$776,R$190)+'СЕТ СН'!$F$12</f>
        <v>96.547190959999995</v>
      </c>
      <c r="S203" s="36">
        <f>SUMIFS(СВЦЭМ!$F$33:$F$776,СВЦЭМ!$A$33:$A$776,$A203,СВЦЭМ!$B$33:$B$776,S$190)+'СЕТ СН'!$F$12</f>
        <v>98.394521999999995</v>
      </c>
      <c r="T203" s="36">
        <f>SUMIFS(СВЦЭМ!$F$33:$F$776,СВЦЭМ!$A$33:$A$776,$A203,СВЦЭМ!$B$33:$B$776,T$190)+'СЕТ СН'!$F$12</f>
        <v>99.269436519999999</v>
      </c>
      <c r="U203" s="36">
        <f>SUMIFS(СВЦЭМ!$F$33:$F$776,СВЦЭМ!$A$33:$A$776,$A203,СВЦЭМ!$B$33:$B$776,U$190)+'СЕТ СН'!$F$12</f>
        <v>101.4371944</v>
      </c>
      <c r="V203" s="36">
        <f>SUMIFS(СВЦЭМ!$F$33:$F$776,СВЦЭМ!$A$33:$A$776,$A203,СВЦЭМ!$B$33:$B$776,V$190)+'СЕТ СН'!$F$12</f>
        <v>105.36150957</v>
      </c>
      <c r="W203" s="36">
        <f>SUMIFS(СВЦЭМ!$F$33:$F$776,СВЦЭМ!$A$33:$A$776,$A203,СВЦЭМ!$B$33:$B$776,W$190)+'СЕТ СН'!$F$12</f>
        <v>104.5196122</v>
      </c>
      <c r="X203" s="36">
        <f>SUMIFS(СВЦЭМ!$F$33:$F$776,СВЦЭМ!$A$33:$A$776,$A203,СВЦЭМ!$B$33:$B$776,X$190)+'СЕТ СН'!$F$12</f>
        <v>100.33784188</v>
      </c>
      <c r="Y203" s="36">
        <f>SUMIFS(СВЦЭМ!$F$33:$F$776,СВЦЭМ!$A$33:$A$776,$A203,СВЦЭМ!$B$33:$B$776,Y$190)+'СЕТ СН'!$F$12</f>
        <v>115.17132914</v>
      </c>
    </row>
    <row r="204" spans="1:25" ht="15.75" x14ac:dyDescent="0.2">
      <c r="A204" s="35">
        <f t="shared" si="5"/>
        <v>44088</v>
      </c>
      <c r="B204" s="36">
        <f>SUMIFS(СВЦЭМ!$F$33:$F$776,СВЦЭМ!$A$33:$A$776,$A204,СВЦЭМ!$B$33:$B$776,B$190)+'СЕТ СН'!$F$12</f>
        <v>132.84544740000001</v>
      </c>
      <c r="C204" s="36">
        <f>SUMIFS(СВЦЭМ!$F$33:$F$776,СВЦЭМ!$A$33:$A$776,$A204,СВЦЭМ!$B$33:$B$776,C$190)+'СЕТ СН'!$F$12</f>
        <v>140.18821729999999</v>
      </c>
      <c r="D204" s="36">
        <f>SUMIFS(СВЦЭМ!$F$33:$F$776,СВЦЭМ!$A$33:$A$776,$A204,СВЦЭМ!$B$33:$B$776,D$190)+'СЕТ СН'!$F$12</f>
        <v>141.27521777999999</v>
      </c>
      <c r="E204" s="36">
        <f>SUMIFS(СВЦЭМ!$F$33:$F$776,СВЦЭМ!$A$33:$A$776,$A204,СВЦЭМ!$B$33:$B$776,E$190)+'СЕТ СН'!$F$12</f>
        <v>141.00426594999999</v>
      </c>
      <c r="F204" s="36">
        <f>SUMIFS(СВЦЭМ!$F$33:$F$776,СВЦЭМ!$A$33:$A$776,$A204,СВЦЭМ!$B$33:$B$776,F$190)+'СЕТ СН'!$F$12</f>
        <v>140.83662326000001</v>
      </c>
      <c r="G204" s="36">
        <f>SUMIFS(СВЦЭМ!$F$33:$F$776,СВЦЭМ!$A$33:$A$776,$A204,СВЦЭМ!$B$33:$B$776,G$190)+'СЕТ СН'!$F$12</f>
        <v>141.52532896</v>
      </c>
      <c r="H204" s="36">
        <f>SUMIFS(СВЦЭМ!$F$33:$F$776,СВЦЭМ!$A$33:$A$776,$A204,СВЦЭМ!$B$33:$B$776,H$190)+'СЕТ СН'!$F$12</f>
        <v>148.86803774000001</v>
      </c>
      <c r="I204" s="36">
        <f>SUMIFS(СВЦЭМ!$F$33:$F$776,СВЦЭМ!$A$33:$A$776,$A204,СВЦЭМ!$B$33:$B$776,I$190)+'СЕТ СН'!$F$12</f>
        <v>145.21668117999999</v>
      </c>
      <c r="J204" s="36">
        <f>SUMIFS(СВЦЭМ!$F$33:$F$776,СВЦЭМ!$A$33:$A$776,$A204,СВЦЭМ!$B$33:$B$776,J$190)+'СЕТ СН'!$F$12</f>
        <v>137.29757140000001</v>
      </c>
      <c r="K204" s="36">
        <f>SUMIFS(СВЦЭМ!$F$33:$F$776,СВЦЭМ!$A$33:$A$776,$A204,СВЦЭМ!$B$33:$B$776,K$190)+'СЕТ СН'!$F$12</f>
        <v>132.09385114</v>
      </c>
      <c r="L204" s="36">
        <f>SUMIFS(СВЦЭМ!$F$33:$F$776,СВЦЭМ!$A$33:$A$776,$A204,СВЦЭМ!$B$33:$B$776,L$190)+'СЕТ СН'!$F$12</f>
        <v>129.83464964999999</v>
      </c>
      <c r="M204" s="36">
        <f>SUMIFS(СВЦЭМ!$F$33:$F$776,СВЦЭМ!$A$33:$A$776,$A204,СВЦЭМ!$B$33:$B$776,M$190)+'СЕТ СН'!$F$12</f>
        <v>119.02086672999999</v>
      </c>
      <c r="N204" s="36">
        <f>SUMIFS(СВЦЭМ!$F$33:$F$776,СВЦЭМ!$A$33:$A$776,$A204,СВЦЭМ!$B$33:$B$776,N$190)+'СЕТ СН'!$F$12</f>
        <v>110.42848753</v>
      </c>
      <c r="O204" s="36">
        <f>SUMIFS(СВЦЭМ!$F$33:$F$776,СВЦЭМ!$A$33:$A$776,$A204,СВЦЭМ!$B$33:$B$776,O$190)+'СЕТ СН'!$F$12</f>
        <v>109.69096741</v>
      </c>
      <c r="P204" s="36">
        <f>SUMIFS(СВЦЭМ!$F$33:$F$776,СВЦЭМ!$A$33:$A$776,$A204,СВЦЭМ!$B$33:$B$776,P$190)+'СЕТ СН'!$F$12</f>
        <v>110.25607832</v>
      </c>
      <c r="Q204" s="36">
        <f>SUMIFS(СВЦЭМ!$F$33:$F$776,СВЦЭМ!$A$33:$A$776,$A204,СВЦЭМ!$B$33:$B$776,Q$190)+'СЕТ СН'!$F$12</f>
        <v>110.86740596999999</v>
      </c>
      <c r="R204" s="36">
        <f>SUMIFS(СВЦЭМ!$F$33:$F$776,СВЦЭМ!$A$33:$A$776,$A204,СВЦЭМ!$B$33:$B$776,R$190)+'СЕТ СН'!$F$12</f>
        <v>107.9579822</v>
      </c>
      <c r="S204" s="36">
        <f>SUMIFS(СВЦЭМ!$F$33:$F$776,СВЦЭМ!$A$33:$A$776,$A204,СВЦЭМ!$B$33:$B$776,S$190)+'СЕТ СН'!$F$12</f>
        <v>108.59576262</v>
      </c>
      <c r="T204" s="36">
        <f>SUMIFS(СВЦЭМ!$F$33:$F$776,СВЦЭМ!$A$33:$A$776,$A204,СВЦЭМ!$B$33:$B$776,T$190)+'СЕТ СН'!$F$12</f>
        <v>108.16040820000001</v>
      </c>
      <c r="U204" s="36">
        <f>SUMIFS(СВЦЭМ!$F$33:$F$776,СВЦЭМ!$A$33:$A$776,$A204,СВЦЭМ!$B$33:$B$776,U$190)+'СЕТ СН'!$F$12</f>
        <v>104.59073523000001</v>
      </c>
      <c r="V204" s="36">
        <f>SUMIFS(СВЦЭМ!$F$33:$F$776,СВЦЭМ!$A$33:$A$776,$A204,СВЦЭМ!$B$33:$B$776,V$190)+'СЕТ СН'!$F$12</f>
        <v>103.6435759</v>
      </c>
      <c r="W204" s="36">
        <f>SUMIFS(СВЦЭМ!$F$33:$F$776,СВЦЭМ!$A$33:$A$776,$A204,СВЦЭМ!$B$33:$B$776,W$190)+'СЕТ СН'!$F$12</f>
        <v>105.61002627000001</v>
      </c>
      <c r="X204" s="36">
        <f>SUMIFS(СВЦЭМ!$F$33:$F$776,СВЦЭМ!$A$33:$A$776,$A204,СВЦЭМ!$B$33:$B$776,X$190)+'СЕТ СН'!$F$12</f>
        <v>110.01619015</v>
      </c>
      <c r="Y204" s="36">
        <f>SUMIFS(СВЦЭМ!$F$33:$F$776,СВЦЭМ!$A$33:$A$776,$A204,СВЦЭМ!$B$33:$B$776,Y$190)+'СЕТ СН'!$F$12</f>
        <v>130.23336689000001</v>
      </c>
    </row>
    <row r="205" spans="1:25" ht="15.75" x14ac:dyDescent="0.2">
      <c r="A205" s="35">
        <f t="shared" si="5"/>
        <v>44089</v>
      </c>
      <c r="B205" s="36">
        <f>SUMIFS(СВЦЭМ!$F$33:$F$776,СВЦЭМ!$A$33:$A$776,$A205,СВЦЭМ!$B$33:$B$776,B$190)+'СЕТ СН'!$F$12</f>
        <v>137.74491474000001</v>
      </c>
      <c r="C205" s="36">
        <f>SUMIFS(СВЦЭМ!$F$33:$F$776,СВЦЭМ!$A$33:$A$776,$A205,СВЦЭМ!$B$33:$B$776,C$190)+'СЕТ СН'!$F$12</f>
        <v>140.40028482</v>
      </c>
      <c r="D205" s="36">
        <f>SUMIFS(СВЦЭМ!$F$33:$F$776,СВЦЭМ!$A$33:$A$776,$A205,СВЦЭМ!$B$33:$B$776,D$190)+'СЕТ СН'!$F$12</f>
        <v>145.16818212999999</v>
      </c>
      <c r="E205" s="36">
        <f>SUMIFS(СВЦЭМ!$F$33:$F$776,СВЦЭМ!$A$33:$A$776,$A205,СВЦЭМ!$B$33:$B$776,E$190)+'СЕТ СН'!$F$12</f>
        <v>145.53245978999999</v>
      </c>
      <c r="F205" s="36">
        <f>SUMIFS(СВЦЭМ!$F$33:$F$776,СВЦЭМ!$A$33:$A$776,$A205,СВЦЭМ!$B$33:$B$776,F$190)+'СЕТ СН'!$F$12</f>
        <v>145.36942937000001</v>
      </c>
      <c r="G205" s="36">
        <f>SUMIFS(СВЦЭМ!$F$33:$F$776,СВЦЭМ!$A$33:$A$776,$A205,СВЦЭМ!$B$33:$B$776,G$190)+'СЕТ СН'!$F$12</f>
        <v>143.81165523999999</v>
      </c>
      <c r="H205" s="36">
        <f>SUMIFS(СВЦЭМ!$F$33:$F$776,СВЦЭМ!$A$33:$A$776,$A205,СВЦЭМ!$B$33:$B$776,H$190)+'СЕТ СН'!$F$12</f>
        <v>135.72706170999999</v>
      </c>
      <c r="I205" s="36">
        <f>SUMIFS(СВЦЭМ!$F$33:$F$776,СВЦЭМ!$A$33:$A$776,$A205,СВЦЭМ!$B$33:$B$776,I$190)+'СЕТ СН'!$F$12</f>
        <v>133.15064985000001</v>
      </c>
      <c r="J205" s="36">
        <f>SUMIFS(СВЦЭМ!$F$33:$F$776,СВЦЭМ!$A$33:$A$776,$A205,СВЦЭМ!$B$33:$B$776,J$190)+'СЕТ СН'!$F$12</f>
        <v>123.79942197</v>
      </c>
      <c r="K205" s="36">
        <f>SUMIFS(СВЦЭМ!$F$33:$F$776,СВЦЭМ!$A$33:$A$776,$A205,СВЦЭМ!$B$33:$B$776,K$190)+'СЕТ СН'!$F$12</f>
        <v>117.01421313</v>
      </c>
      <c r="L205" s="36">
        <f>SUMIFS(СВЦЭМ!$F$33:$F$776,СВЦЭМ!$A$33:$A$776,$A205,СВЦЭМ!$B$33:$B$776,L$190)+'СЕТ СН'!$F$12</f>
        <v>118.99430812999999</v>
      </c>
      <c r="M205" s="36">
        <f>SUMIFS(СВЦЭМ!$F$33:$F$776,СВЦЭМ!$A$33:$A$776,$A205,СВЦЭМ!$B$33:$B$776,M$190)+'СЕТ СН'!$F$12</f>
        <v>114.23896654000001</v>
      </c>
      <c r="N205" s="36">
        <f>SUMIFS(СВЦЭМ!$F$33:$F$776,СВЦЭМ!$A$33:$A$776,$A205,СВЦЭМ!$B$33:$B$776,N$190)+'СЕТ СН'!$F$12</f>
        <v>106.75539759</v>
      </c>
      <c r="O205" s="36">
        <f>SUMIFS(СВЦЭМ!$F$33:$F$776,СВЦЭМ!$A$33:$A$776,$A205,СВЦЭМ!$B$33:$B$776,O$190)+'СЕТ СН'!$F$12</f>
        <v>101.97163292</v>
      </c>
      <c r="P205" s="36">
        <f>SUMIFS(СВЦЭМ!$F$33:$F$776,СВЦЭМ!$A$33:$A$776,$A205,СВЦЭМ!$B$33:$B$776,P$190)+'СЕТ СН'!$F$12</f>
        <v>101.96096974</v>
      </c>
      <c r="Q205" s="36">
        <f>SUMIFS(СВЦЭМ!$F$33:$F$776,СВЦЭМ!$A$33:$A$776,$A205,СВЦЭМ!$B$33:$B$776,Q$190)+'СЕТ СН'!$F$12</f>
        <v>102.18395393</v>
      </c>
      <c r="R205" s="36">
        <f>SUMIFS(СВЦЭМ!$F$33:$F$776,СВЦЭМ!$A$33:$A$776,$A205,СВЦЭМ!$B$33:$B$776,R$190)+'СЕТ СН'!$F$12</f>
        <v>100.86542058000001</v>
      </c>
      <c r="S205" s="36">
        <f>SUMIFS(СВЦЭМ!$F$33:$F$776,СВЦЭМ!$A$33:$A$776,$A205,СВЦЭМ!$B$33:$B$776,S$190)+'СЕТ СН'!$F$12</f>
        <v>101.80635226</v>
      </c>
      <c r="T205" s="36">
        <f>SUMIFS(СВЦЭМ!$F$33:$F$776,СВЦЭМ!$A$33:$A$776,$A205,СВЦЭМ!$B$33:$B$776,T$190)+'СЕТ СН'!$F$12</f>
        <v>98.660153699999995</v>
      </c>
      <c r="U205" s="36">
        <f>SUMIFS(СВЦЭМ!$F$33:$F$776,СВЦЭМ!$A$33:$A$776,$A205,СВЦЭМ!$B$33:$B$776,U$190)+'СЕТ СН'!$F$12</f>
        <v>95.439496379999994</v>
      </c>
      <c r="V205" s="36">
        <f>SUMIFS(СВЦЭМ!$F$33:$F$776,СВЦЭМ!$A$33:$A$776,$A205,СВЦЭМ!$B$33:$B$776,V$190)+'СЕТ СН'!$F$12</f>
        <v>97.936843300000007</v>
      </c>
      <c r="W205" s="36">
        <f>SUMIFS(СВЦЭМ!$F$33:$F$776,СВЦЭМ!$A$33:$A$776,$A205,СВЦЭМ!$B$33:$B$776,W$190)+'СЕТ СН'!$F$12</f>
        <v>98.747397329999998</v>
      </c>
      <c r="X205" s="36">
        <f>SUMIFS(СВЦЭМ!$F$33:$F$776,СВЦЭМ!$A$33:$A$776,$A205,СВЦЭМ!$B$33:$B$776,X$190)+'СЕТ СН'!$F$12</f>
        <v>104.06236237</v>
      </c>
      <c r="Y205" s="36">
        <f>SUMIFS(СВЦЭМ!$F$33:$F$776,СВЦЭМ!$A$33:$A$776,$A205,СВЦЭМ!$B$33:$B$776,Y$190)+'СЕТ СН'!$F$12</f>
        <v>121.16340818</v>
      </c>
    </row>
    <row r="206" spans="1:25" ht="15.75" x14ac:dyDescent="0.2">
      <c r="A206" s="35">
        <f t="shared" si="5"/>
        <v>44090</v>
      </c>
      <c r="B206" s="36">
        <f>SUMIFS(СВЦЭМ!$F$33:$F$776,СВЦЭМ!$A$33:$A$776,$A206,СВЦЭМ!$B$33:$B$776,B$190)+'СЕТ СН'!$F$12</f>
        <v>134.80460926000001</v>
      </c>
      <c r="C206" s="36">
        <f>SUMIFS(СВЦЭМ!$F$33:$F$776,СВЦЭМ!$A$33:$A$776,$A206,СВЦЭМ!$B$33:$B$776,C$190)+'СЕТ СН'!$F$12</f>
        <v>140.04009493000001</v>
      </c>
      <c r="D206" s="36">
        <f>SUMIFS(СВЦЭМ!$F$33:$F$776,СВЦЭМ!$A$33:$A$776,$A206,СВЦЭМ!$B$33:$B$776,D$190)+'СЕТ СН'!$F$12</f>
        <v>145.45495525000001</v>
      </c>
      <c r="E206" s="36">
        <f>SUMIFS(СВЦЭМ!$F$33:$F$776,СВЦЭМ!$A$33:$A$776,$A206,СВЦЭМ!$B$33:$B$776,E$190)+'СЕТ СН'!$F$12</f>
        <v>147.35882662</v>
      </c>
      <c r="F206" s="36">
        <f>SUMIFS(СВЦЭМ!$F$33:$F$776,СВЦЭМ!$A$33:$A$776,$A206,СВЦЭМ!$B$33:$B$776,F$190)+'СЕТ СН'!$F$12</f>
        <v>150.92455114000001</v>
      </c>
      <c r="G206" s="36">
        <f>SUMIFS(СВЦЭМ!$F$33:$F$776,СВЦЭМ!$A$33:$A$776,$A206,СВЦЭМ!$B$33:$B$776,G$190)+'СЕТ СН'!$F$12</f>
        <v>148.78001386</v>
      </c>
      <c r="H206" s="36">
        <f>SUMIFS(СВЦЭМ!$F$33:$F$776,СВЦЭМ!$A$33:$A$776,$A206,СВЦЭМ!$B$33:$B$776,H$190)+'СЕТ СН'!$F$12</f>
        <v>137.42208145999999</v>
      </c>
      <c r="I206" s="36">
        <f>SUMIFS(СВЦЭМ!$F$33:$F$776,СВЦЭМ!$A$33:$A$776,$A206,СВЦЭМ!$B$33:$B$776,I$190)+'СЕТ СН'!$F$12</f>
        <v>125.9923332</v>
      </c>
      <c r="J206" s="36">
        <f>SUMIFS(СВЦЭМ!$F$33:$F$776,СВЦЭМ!$A$33:$A$776,$A206,СВЦЭМ!$B$33:$B$776,J$190)+'СЕТ СН'!$F$12</f>
        <v>119.70627709</v>
      </c>
      <c r="K206" s="36">
        <f>SUMIFS(СВЦЭМ!$F$33:$F$776,СВЦЭМ!$A$33:$A$776,$A206,СВЦЭМ!$B$33:$B$776,K$190)+'СЕТ СН'!$F$12</f>
        <v>119.57466162999999</v>
      </c>
      <c r="L206" s="36">
        <f>SUMIFS(СВЦЭМ!$F$33:$F$776,СВЦЭМ!$A$33:$A$776,$A206,СВЦЭМ!$B$33:$B$776,L$190)+'СЕТ СН'!$F$12</f>
        <v>116.63846571000001</v>
      </c>
      <c r="M206" s="36">
        <f>SUMIFS(СВЦЭМ!$F$33:$F$776,СВЦЭМ!$A$33:$A$776,$A206,СВЦЭМ!$B$33:$B$776,M$190)+'СЕТ СН'!$F$12</f>
        <v>109.8664426</v>
      </c>
      <c r="N206" s="36">
        <f>SUMIFS(СВЦЭМ!$F$33:$F$776,СВЦЭМ!$A$33:$A$776,$A206,СВЦЭМ!$B$33:$B$776,N$190)+'СЕТ СН'!$F$12</f>
        <v>101.06752974</v>
      </c>
      <c r="O206" s="36">
        <f>SUMIFS(СВЦЭМ!$F$33:$F$776,СВЦЭМ!$A$33:$A$776,$A206,СВЦЭМ!$B$33:$B$776,O$190)+'СЕТ СН'!$F$12</f>
        <v>98.289246809999995</v>
      </c>
      <c r="P206" s="36">
        <f>SUMIFS(СВЦЭМ!$F$33:$F$776,СВЦЭМ!$A$33:$A$776,$A206,СВЦЭМ!$B$33:$B$776,P$190)+'СЕТ СН'!$F$12</f>
        <v>98.659886909999997</v>
      </c>
      <c r="Q206" s="36">
        <f>SUMIFS(СВЦЭМ!$F$33:$F$776,СВЦЭМ!$A$33:$A$776,$A206,СВЦЭМ!$B$33:$B$776,Q$190)+'СЕТ СН'!$F$12</f>
        <v>98.184403939999996</v>
      </c>
      <c r="R206" s="36">
        <f>SUMIFS(СВЦЭМ!$F$33:$F$776,СВЦЭМ!$A$33:$A$776,$A206,СВЦЭМ!$B$33:$B$776,R$190)+'СЕТ СН'!$F$12</f>
        <v>97.650825780000005</v>
      </c>
      <c r="S206" s="36">
        <f>SUMIFS(СВЦЭМ!$F$33:$F$776,СВЦЭМ!$A$33:$A$776,$A206,СВЦЭМ!$B$33:$B$776,S$190)+'СЕТ СН'!$F$12</f>
        <v>97.586044049999998</v>
      </c>
      <c r="T206" s="36">
        <f>SUMIFS(СВЦЭМ!$F$33:$F$776,СВЦЭМ!$A$33:$A$776,$A206,СВЦЭМ!$B$33:$B$776,T$190)+'СЕТ СН'!$F$12</f>
        <v>96.39868079</v>
      </c>
      <c r="U206" s="36">
        <f>SUMIFS(СВЦЭМ!$F$33:$F$776,СВЦЭМ!$A$33:$A$776,$A206,СВЦЭМ!$B$33:$B$776,U$190)+'СЕТ СН'!$F$12</f>
        <v>96.302800000000005</v>
      </c>
      <c r="V206" s="36">
        <f>SUMIFS(СВЦЭМ!$F$33:$F$776,СВЦЭМ!$A$33:$A$776,$A206,СВЦЭМ!$B$33:$B$776,V$190)+'СЕТ СН'!$F$12</f>
        <v>97.146366900000004</v>
      </c>
      <c r="W206" s="36">
        <f>SUMIFS(СВЦЭМ!$F$33:$F$776,СВЦЭМ!$A$33:$A$776,$A206,СВЦЭМ!$B$33:$B$776,W$190)+'СЕТ СН'!$F$12</f>
        <v>95.384440179999999</v>
      </c>
      <c r="X206" s="36">
        <f>SUMIFS(СВЦЭМ!$F$33:$F$776,СВЦЭМ!$A$33:$A$776,$A206,СВЦЭМ!$B$33:$B$776,X$190)+'СЕТ СН'!$F$12</f>
        <v>101.28469456000001</v>
      </c>
      <c r="Y206" s="36">
        <f>SUMIFS(СВЦЭМ!$F$33:$F$776,СВЦЭМ!$A$33:$A$776,$A206,СВЦЭМ!$B$33:$B$776,Y$190)+'СЕТ СН'!$F$12</f>
        <v>117.52712416</v>
      </c>
    </row>
    <row r="207" spans="1:25" ht="15.75" x14ac:dyDescent="0.2">
      <c r="A207" s="35">
        <f t="shared" si="5"/>
        <v>44091</v>
      </c>
      <c r="B207" s="36">
        <f>SUMIFS(СВЦЭМ!$F$33:$F$776,СВЦЭМ!$A$33:$A$776,$A207,СВЦЭМ!$B$33:$B$776,B$190)+'СЕТ СН'!$F$12</f>
        <v>138.59831650000001</v>
      </c>
      <c r="C207" s="36">
        <f>SUMIFS(СВЦЭМ!$F$33:$F$776,СВЦЭМ!$A$33:$A$776,$A207,СВЦЭМ!$B$33:$B$776,C$190)+'СЕТ СН'!$F$12</f>
        <v>144.68553747000001</v>
      </c>
      <c r="D207" s="36">
        <f>SUMIFS(СВЦЭМ!$F$33:$F$776,СВЦЭМ!$A$33:$A$776,$A207,СВЦЭМ!$B$33:$B$776,D$190)+'СЕТ СН'!$F$12</f>
        <v>149.41756857999999</v>
      </c>
      <c r="E207" s="36">
        <f>SUMIFS(СВЦЭМ!$F$33:$F$776,СВЦЭМ!$A$33:$A$776,$A207,СВЦЭМ!$B$33:$B$776,E$190)+'СЕТ СН'!$F$12</f>
        <v>151.21590409999999</v>
      </c>
      <c r="F207" s="36">
        <f>SUMIFS(СВЦЭМ!$F$33:$F$776,СВЦЭМ!$A$33:$A$776,$A207,СВЦЭМ!$B$33:$B$776,F$190)+'СЕТ СН'!$F$12</f>
        <v>152.59837601000001</v>
      </c>
      <c r="G207" s="36">
        <f>SUMIFS(СВЦЭМ!$F$33:$F$776,СВЦЭМ!$A$33:$A$776,$A207,СВЦЭМ!$B$33:$B$776,G$190)+'СЕТ СН'!$F$12</f>
        <v>149.41752528999999</v>
      </c>
      <c r="H207" s="36">
        <f>SUMIFS(СВЦЭМ!$F$33:$F$776,СВЦЭМ!$A$33:$A$776,$A207,СВЦЭМ!$B$33:$B$776,H$190)+'СЕТ СН'!$F$12</f>
        <v>138.58002827999999</v>
      </c>
      <c r="I207" s="36">
        <f>SUMIFS(СВЦЭМ!$F$33:$F$776,СВЦЭМ!$A$33:$A$776,$A207,СВЦЭМ!$B$33:$B$776,I$190)+'СЕТ СН'!$F$12</f>
        <v>126.45941522</v>
      </c>
      <c r="J207" s="36">
        <f>SUMIFS(СВЦЭМ!$F$33:$F$776,СВЦЭМ!$A$33:$A$776,$A207,СВЦЭМ!$B$33:$B$776,J$190)+'СЕТ СН'!$F$12</f>
        <v>118.87836679999999</v>
      </c>
      <c r="K207" s="36">
        <f>SUMIFS(СВЦЭМ!$F$33:$F$776,СВЦЭМ!$A$33:$A$776,$A207,СВЦЭМ!$B$33:$B$776,K$190)+'СЕТ СН'!$F$12</f>
        <v>113.8872914</v>
      </c>
      <c r="L207" s="36">
        <f>SUMIFS(СВЦЭМ!$F$33:$F$776,СВЦЭМ!$A$33:$A$776,$A207,СВЦЭМ!$B$33:$B$776,L$190)+'СЕТ СН'!$F$12</f>
        <v>116.15685123999999</v>
      </c>
      <c r="M207" s="36">
        <f>SUMIFS(СВЦЭМ!$F$33:$F$776,СВЦЭМ!$A$33:$A$776,$A207,СВЦЭМ!$B$33:$B$776,M$190)+'СЕТ СН'!$F$12</f>
        <v>108.67351984</v>
      </c>
      <c r="N207" s="36">
        <f>SUMIFS(СВЦЭМ!$F$33:$F$776,СВЦЭМ!$A$33:$A$776,$A207,СВЦЭМ!$B$33:$B$776,N$190)+'СЕТ СН'!$F$12</f>
        <v>99.970912679999998</v>
      </c>
      <c r="O207" s="36">
        <f>SUMIFS(СВЦЭМ!$F$33:$F$776,СВЦЭМ!$A$33:$A$776,$A207,СВЦЭМ!$B$33:$B$776,O$190)+'СЕТ СН'!$F$12</f>
        <v>96.232297239999994</v>
      </c>
      <c r="P207" s="36">
        <f>SUMIFS(СВЦЭМ!$F$33:$F$776,СВЦЭМ!$A$33:$A$776,$A207,СВЦЭМ!$B$33:$B$776,P$190)+'СЕТ СН'!$F$12</f>
        <v>96.427306869999995</v>
      </c>
      <c r="Q207" s="36">
        <f>SUMIFS(СВЦЭМ!$F$33:$F$776,СВЦЭМ!$A$33:$A$776,$A207,СВЦЭМ!$B$33:$B$776,Q$190)+'СЕТ СН'!$F$12</f>
        <v>97.200606870000001</v>
      </c>
      <c r="R207" s="36">
        <f>SUMIFS(СВЦЭМ!$F$33:$F$776,СВЦЭМ!$A$33:$A$776,$A207,СВЦЭМ!$B$33:$B$776,R$190)+'СЕТ СН'!$F$12</f>
        <v>97.605918869999996</v>
      </c>
      <c r="S207" s="36">
        <f>SUMIFS(СВЦЭМ!$F$33:$F$776,СВЦЭМ!$A$33:$A$776,$A207,СВЦЭМ!$B$33:$B$776,S$190)+'СЕТ СН'!$F$12</f>
        <v>96.061820389999994</v>
      </c>
      <c r="T207" s="36">
        <f>SUMIFS(СВЦЭМ!$F$33:$F$776,СВЦЭМ!$A$33:$A$776,$A207,СВЦЭМ!$B$33:$B$776,T$190)+'СЕТ СН'!$F$12</f>
        <v>94.369794350000006</v>
      </c>
      <c r="U207" s="36">
        <f>SUMIFS(СВЦЭМ!$F$33:$F$776,СВЦЭМ!$A$33:$A$776,$A207,СВЦЭМ!$B$33:$B$776,U$190)+'СЕТ СН'!$F$12</f>
        <v>93.680598950000004</v>
      </c>
      <c r="V207" s="36">
        <f>SUMIFS(СВЦЭМ!$F$33:$F$776,СВЦЭМ!$A$33:$A$776,$A207,СВЦЭМ!$B$33:$B$776,V$190)+'СЕТ СН'!$F$12</f>
        <v>96.029925860000006</v>
      </c>
      <c r="W207" s="36">
        <f>SUMIFS(СВЦЭМ!$F$33:$F$776,СВЦЭМ!$A$33:$A$776,$A207,СВЦЭМ!$B$33:$B$776,W$190)+'СЕТ СН'!$F$12</f>
        <v>93.367253550000001</v>
      </c>
      <c r="X207" s="36">
        <f>SUMIFS(СВЦЭМ!$F$33:$F$776,СВЦЭМ!$A$33:$A$776,$A207,СВЦЭМ!$B$33:$B$776,X$190)+'СЕТ СН'!$F$12</f>
        <v>101.66465617999999</v>
      </c>
      <c r="Y207" s="36">
        <f>SUMIFS(СВЦЭМ!$F$33:$F$776,СВЦЭМ!$A$33:$A$776,$A207,СВЦЭМ!$B$33:$B$776,Y$190)+'СЕТ СН'!$F$12</f>
        <v>117.69746782</v>
      </c>
    </row>
    <row r="208" spans="1:25" ht="15.75" x14ac:dyDescent="0.2">
      <c r="A208" s="35">
        <f t="shared" si="5"/>
        <v>44092</v>
      </c>
      <c r="B208" s="36">
        <f>SUMIFS(СВЦЭМ!$F$33:$F$776,СВЦЭМ!$A$33:$A$776,$A208,СВЦЭМ!$B$33:$B$776,B$190)+'СЕТ СН'!$F$12</f>
        <v>138.14874703999999</v>
      </c>
      <c r="C208" s="36">
        <f>SUMIFS(СВЦЭМ!$F$33:$F$776,СВЦЭМ!$A$33:$A$776,$A208,СВЦЭМ!$B$33:$B$776,C$190)+'СЕТ СН'!$F$12</f>
        <v>146.92050186</v>
      </c>
      <c r="D208" s="36">
        <f>SUMIFS(СВЦЭМ!$F$33:$F$776,СВЦЭМ!$A$33:$A$776,$A208,СВЦЭМ!$B$33:$B$776,D$190)+'СЕТ СН'!$F$12</f>
        <v>155.7793849</v>
      </c>
      <c r="E208" s="36">
        <f>SUMIFS(СВЦЭМ!$F$33:$F$776,СВЦЭМ!$A$33:$A$776,$A208,СВЦЭМ!$B$33:$B$776,E$190)+'СЕТ СН'!$F$12</f>
        <v>162.48018271999999</v>
      </c>
      <c r="F208" s="36">
        <f>SUMIFS(СВЦЭМ!$F$33:$F$776,СВЦЭМ!$A$33:$A$776,$A208,СВЦЭМ!$B$33:$B$776,F$190)+'СЕТ СН'!$F$12</f>
        <v>165.86553096</v>
      </c>
      <c r="G208" s="36">
        <f>SUMIFS(СВЦЭМ!$F$33:$F$776,СВЦЭМ!$A$33:$A$776,$A208,СВЦЭМ!$B$33:$B$776,G$190)+'СЕТ СН'!$F$12</f>
        <v>160.08245812000001</v>
      </c>
      <c r="H208" s="36">
        <f>SUMIFS(СВЦЭМ!$F$33:$F$776,СВЦЭМ!$A$33:$A$776,$A208,СВЦЭМ!$B$33:$B$776,H$190)+'СЕТ СН'!$F$12</f>
        <v>150.73859906000001</v>
      </c>
      <c r="I208" s="36">
        <f>SUMIFS(СВЦЭМ!$F$33:$F$776,СВЦЭМ!$A$33:$A$776,$A208,СВЦЭМ!$B$33:$B$776,I$190)+'СЕТ СН'!$F$12</f>
        <v>142.16048246</v>
      </c>
      <c r="J208" s="36">
        <f>SUMIFS(СВЦЭМ!$F$33:$F$776,СВЦЭМ!$A$33:$A$776,$A208,СВЦЭМ!$B$33:$B$776,J$190)+'СЕТ СН'!$F$12</f>
        <v>135.95924127000001</v>
      </c>
      <c r="K208" s="36">
        <f>SUMIFS(СВЦЭМ!$F$33:$F$776,СВЦЭМ!$A$33:$A$776,$A208,СВЦЭМ!$B$33:$B$776,K$190)+'СЕТ СН'!$F$12</f>
        <v>130.54340285999999</v>
      </c>
      <c r="L208" s="36">
        <f>SUMIFS(СВЦЭМ!$F$33:$F$776,СВЦЭМ!$A$33:$A$776,$A208,СВЦЭМ!$B$33:$B$776,L$190)+'СЕТ СН'!$F$12</f>
        <v>131.10592575000001</v>
      </c>
      <c r="M208" s="36">
        <f>SUMIFS(СВЦЭМ!$F$33:$F$776,СВЦЭМ!$A$33:$A$776,$A208,СВЦЭМ!$B$33:$B$776,M$190)+'СЕТ СН'!$F$12</f>
        <v>121.74300787999999</v>
      </c>
      <c r="N208" s="36">
        <f>SUMIFS(СВЦЭМ!$F$33:$F$776,СВЦЭМ!$A$33:$A$776,$A208,СВЦЭМ!$B$33:$B$776,N$190)+'СЕТ СН'!$F$12</f>
        <v>111.53839284</v>
      </c>
      <c r="O208" s="36">
        <f>SUMIFS(СВЦЭМ!$F$33:$F$776,СВЦЭМ!$A$33:$A$776,$A208,СВЦЭМ!$B$33:$B$776,O$190)+'СЕТ СН'!$F$12</f>
        <v>105.18883031</v>
      </c>
      <c r="P208" s="36">
        <f>SUMIFS(СВЦЭМ!$F$33:$F$776,СВЦЭМ!$A$33:$A$776,$A208,СВЦЭМ!$B$33:$B$776,P$190)+'СЕТ СН'!$F$12</f>
        <v>111.8321753</v>
      </c>
      <c r="Q208" s="36">
        <f>SUMIFS(СВЦЭМ!$F$33:$F$776,СВЦЭМ!$A$33:$A$776,$A208,СВЦЭМ!$B$33:$B$776,Q$190)+'СЕТ СН'!$F$12</f>
        <v>110.8817294</v>
      </c>
      <c r="R208" s="36">
        <f>SUMIFS(СВЦЭМ!$F$33:$F$776,СВЦЭМ!$A$33:$A$776,$A208,СВЦЭМ!$B$33:$B$776,R$190)+'СЕТ СН'!$F$12</f>
        <v>106.59261449</v>
      </c>
      <c r="S208" s="36">
        <f>SUMIFS(СВЦЭМ!$F$33:$F$776,СВЦЭМ!$A$33:$A$776,$A208,СВЦЭМ!$B$33:$B$776,S$190)+'СЕТ СН'!$F$12</f>
        <v>105.29241759</v>
      </c>
      <c r="T208" s="36">
        <f>SUMIFS(СВЦЭМ!$F$33:$F$776,СВЦЭМ!$A$33:$A$776,$A208,СВЦЭМ!$B$33:$B$776,T$190)+'СЕТ СН'!$F$12</f>
        <v>103.72849951000001</v>
      </c>
      <c r="U208" s="36">
        <f>SUMIFS(СВЦЭМ!$F$33:$F$776,СВЦЭМ!$A$33:$A$776,$A208,СВЦЭМ!$B$33:$B$776,U$190)+'СЕТ СН'!$F$12</f>
        <v>100.8370645</v>
      </c>
      <c r="V208" s="36">
        <f>SUMIFS(СВЦЭМ!$F$33:$F$776,СВЦЭМ!$A$33:$A$776,$A208,СВЦЭМ!$B$33:$B$776,V$190)+'СЕТ СН'!$F$12</f>
        <v>101.41236919000001</v>
      </c>
      <c r="W208" s="36">
        <f>SUMIFS(СВЦЭМ!$F$33:$F$776,СВЦЭМ!$A$33:$A$776,$A208,СВЦЭМ!$B$33:$B$776,W$190)+'СЕТ СН'!$F$12</f>
        <v>101.25029542</v>
      </c>
      <c r="X208" s="36">
        <f>SUMIFS(СВЦЭМ!$F$33:$F$776,СВЦЭМ!$A$33:$A$776,$A208,СВЦЭМ!$B$33:$B$776,X$190)+'СЕТ СН'!$F$12</f>
        <v>109.3324264</v>
      </c>
      <c r="Y208" s="36">
        <f>SUMIFS(СВЦЭМ!$F$33:$F$776,СВЦЭМ!$A$33:$A$776,$A208,СВЦЭМ!$B$33:$B$776,Y$190)+'СЕТ СН'!$F$12</f>
        <v>125.05611281</v>
      </c>
    </row>
    <row r="209" spans="1:25" ht="15.75" x14ac:dyDescent="0.2">
      <c r="A209" s="35">
        <f t="shared" si="5"/>
        <v>44093</v>
      </c>
      <c r="B209" s="36">
        <f>SUMIFS(СВЦЭМ!$F$33:$F$776,СВЦЭМ!$A$33:$A$776,$A209,СВЦЭМ!$B$33:$B$776,B$190)+'СЕТ СН'!$F$12</f>
        <v>142.34003888000001</v>
      </c>
      <c r="C209" s="36">
        <f>SUMIFS(СВЦЭМ!$F$33:$F$776,СВЦЭМ!$A$33:$A$776,$A209,СВЦЭМ!$B$33:$B$776,C$190)+'СЕТ СН'!$F$12</f>
        <v>149.14747148999999</v>
      </c>
      <c r="D209" s="36">
        <f>SUMIFS(СВЦЭМ!$F$33:$F$776,СВЦЭМ!$A$33:$A$776,$A209,СВЦЭМ!$B$33:$B$776,D$190)+'СЕТ СН'!$F$12</f>
        <v>153.57480722</v>
      </c>
      <c r="E209" s="36">
        <f>SUMIFS(СВЦЭМ!$F$33:$F$776,СВЦЭМ!$A$33:$A$776,$A209,СВЦЭМ!$B$33:$B$776,E$190)+'СЕТ СН'!$F$12</f>
        <v>157.38357744000001</v>
      </c>
      <c r="F209" s="36">
        <f>SUMIFS(СВЦЭМ!$F$33:$F$776,СВЦЭМ!$A$33:$A$776,$A209,СВЦЭМ!$B$33:$B$776,F$190)+'СЕТ СН'!$F$12</f>
        <v>158.09624314000001</v>
      </c>
      <c r="G209" s="36">
        <f>SUMIFS(СВЦЭМ!$F$33:$F$776,СВЦЭМ!$A$33:$A$776,$A209,СВЦЭМ!$B$33:$B$776,G$190)+'СЕТ СН'!$F$12</f>
        <v>155.76134266</v>
      </c>
      <c r="H209" s="36">
        <f>SUMIFS(СВЦЭМ!$F$33:$F$776,СВЦЭМ!$A$33:$A$776,$A209,СВЦЭМ!$B$33:$B$776,H$190)+'СЕТ СН'!$F$12</f>
        <v>150.17205501000001</v>
      </c>
      <c r="I209" s="36">
        <f>SUMIFS(СВЦЭМ!$F$33:$F$776,СВЦЭМ!$A$33:$A$776,$A209,СВЦЭМ!$B$33:$B$776,I$190)+'СЕТ СН'!$F$12</f>
        <v>144.42066022</v>
      </c>
      <c r="J209" s="36">
        <f>SUMIFS(СВЦЭМ!$F$33:$F$776,СВЦЭМ!$A$33:$A$776,$A209,СВЦЭМ!$B$33:$B$776,J$190)+'СЕТ СН'!$F$12</f>
        <v>133.62042703</v>
      </c>
      <c r="K209" s="36">
        <f>SUMIFS(СВЦЭМ!$F$33:$F$776,СВЦЭМ!$A$33:$A$776,$A209,СВЦЭМ!$B$33:$B$776,K$190)+'СЕТ СН'!$F$12</f>
        <v>126.59613699000001</v>
      </c>
      <c r="L209" s="36">
        <f>SUMIFS(СВЦЭМ!$F$33:$F$776,СВЦЭМ!$A$33:$A$776,$A209,СВЦЭМ!$B$33:$B$776,L$190)+'СЕТ СН'!$F$12</f>
        <v>122.67700913</v>
      </c>
      <c r="M209" s="36">
        <f>SUMIFS(СВЦЭМ!$F$33:$F$776,СВЦЭМ!$A$33:$A$776,$A209,СВЦЭМ!$B$33:$B$776,M$190)+'СЕТ СН'!$F$12</f>
        <v>114.44512678</v>
      </c>
      <c r="N209" s="36">
        <f>SUMIFS(СВЦЭМ!$F$33:$F$776,СВЦЭМ!$A$33:$A$776,$A209,СВЦЭМ!$B$33:$B$776,N$190)+'СЕТ СН'!$F$12</f>
        <v>106.59271382</v>
      </c>
      <c r="O209" s="36">
        <f>SUMIFS(СВЦЭМ!$F$33:$F$776,СВЦЭМ!$A$33:$A$776,$A209,СВЦЭМ!$B$33:$B$776,O$190)+'СЕТ СН'!$F$12</f>
        <v>105.91924164</v>
      </c>
      <c r="P209" s="36">
        <f>SUMIFS(СВЦЭМ!$F$33:$F$776,СВЦЭМ!$A$33:$A$776,$A209,СВЦЭМ!$B$33:$B$776,P$190)+'СЕТ СН'!$F$12</f>
        <v>107.8196562</v>
      </c>
      <c r="Q209" s="36">
        <f>SUMIFS(СВЦЭМ!$F$33:$F$776,СВЦЭМ!$A$33:$A$776,$A209,СВЦЭМ!$B$33:$B$776,Q$190)+'СЕТ СН'!$F$12</f>
        <v>104.19215154</v>
      </c>
      <c r="R209" s="36">
        <f>SUMIFS(СВЦЭМ!$F$33:$F$776,СВЦЭМ!$A$33:$A$776,$A209,СВЦЭМ!$B$33:$B$776,R$190)+'СЕТ СН'!$F$12</f>
        <v>101.58552621</v>
      </c>
      <c r="S209" s="36">
        <f>SUMIFS(СВЦЭМ!$F$33:$F$776,СВЦЭМ!$A$33:$A$776,$A209,СВЦЭМ!$B$33:$B$776,S$190)+'СЕТ СН'!$F$12</f>
        <v>102.71621456</v>
      </c>
      <c r="T209" s="36">
        <f>SUMIFS(СВЦЭМ!$F$33:$F$776,СВЦЭМ!$A$33:$A$776,$A209,СВЦЭМ!$B$33:$B$776,T$190)+'СЕТ СН'!$F$12</f>
        <v>104.79822579</v>
      </c>
      <c r="U209" s="36">
        <f>SUMIFS(СВЦЭМ!$F$33:$F$776,СВЦЭМ!$A$33:$A$776,$A209,СВЦЭМ!$B$33:$B$776,U$190)+'СЕТ СН'!$F$12</f>
        <v>104.43923612</v>
      </c>
      <c r="V209" s="36">
        <f>SUMIFS(СВЦЭМ!$F$33:$F$776,СВЦЭМ!$A$33:$A$776,$A209,СВЦЭМ!$B$33:$B$776,V$190)+'СЕТ СН'!$F$12</f>
        <v>106.55308659000001</v>
      </c>
      <c r="W209" s="36">
        <f>SUMIFS(СВЦЭМ!$F$33:$F$776,СВЦЭМ!$A$33:$A$776,$A209,СВЦЭМ!$B$33:$B$776,W$190)+'СЕТ СН'!$F$12</f>
        <v>105.66611618</v>
      </c>
      <c r="X209" s="36">
        <f>SUMIFS(СВЦЭМ!$F$33:$F$776,СВЦЭМ!$A$33:$A$776,$A209,СВЦЭМ!$B$33:$B$776,X$190)+'СЕТ СН'!$F$12</f>
        <v>110.30782911999999</v>
      </c>
      <c r="Y209" s="36">
        <f>SUMIFS(СВЦЭМ!$F$33:$F$776,СВЦЭМ!$A$33:$A$776,$A209,СВЦЭМ!$B$33:$B$776,Y$190)+'СЕТ СН'!$F$12</f>
        <v>119.97813128999999</v>
      </c>
    </row>
    <row r="210" spans="1:25" ht="15.75" x14ac:dyDescent="0.2">
      <c r="A210" s="35">
        <f t="shared" si="5"/>
        <v>44094</v>
      </c>
      <c r="B210" s="36">
        <f>SUMIFS(СВЦЭМ!$F$33:$F$776,СВЦЭМ!$A$33:$A$776,$A210,СВЦЭМ!$B$33:$B$776,B$190)+'СЕТ СН'!$F$12</f>
        <v>129.35237229000001</v>
      </c>
      <c r="C210" s="36">
        <f>SUMIFS(СВЦЭМ!$F$33:$F$776,СВЦЭМ!$A$33:$A$776,$A210,СВЦЭМ!$B$33:$B$776,C$190)+'СЕТ СН'!$F$12</f>
        <v>135.47640784999999</v>
      </c>
      <c r="D210" s="36">
        <f>SUMIFS(СВЦЭМ!$F$33:$F$776,СВЦЭМ!$A$33:$A$776,$A210,СВЦЭМ!$B$33:$B$776,D$190)+'СЕТ СН'!$F$12</f>
        <v>141.90355779999999</v>
      </c>
      <c r="E210" s="36">
        <f>SUMIFS(СВЦЭМ!$F$33:$F$776,СВЦЭМ!$A$33:$A$776,$A210,СВЦЭМ!$B$33:$B$776,E$190)+'СЕТ СН'!$F$12</f>
        <v>147.58477207999999</v>
      </c>
      <c r="F210" s="36">
        <f>SUMIFS(СВЦЭМ!$F$33:$F$776,СВЦЭМ!$A$33:$A$776,$A210,СВЦЭМ!$B$33:$B$776,F$190)+'СЕТ СН'!$F$12</f>
        <v>148.99139417999999</v>
      </c>
      <c r="G210" s="36">
        <f>SUMIFS(СВЦЭМ!$F$33:$F$776,СВЦЭМ!$A$33:$A$776,$A210,СВЦЭМ!$B$33:$B$776,G$190)+'СЕТ СН'!$F$12</f>
        <v>146.85625715</v>
      </c>
      <c r="H210" s="36">
        <f>SUMIFS(СВЦЭМ!$F$33:$F$776,СВЦЭМ!$A$33:$A$776,$A210,СВЦЭМ!$B$33:$B$776,H$190)+'СЕТ СН'!$F$12</f>
        <v>143.26079966</v>
      </c>
      <c r="I210" s="36">
        <f>SUMIFS(СВЦЭМ!$F$33:$F$776,СВЦЭМ!$A$33:$A$776,$A210,СВЦЭМ!$B$33:$B$776,I$190)+'СЕТ СН'!$F$12</f>
        <v>134.72894162</v>
      </c>
      <c r="J210" s="36">
        <f>SUMIFS(СВЦЭМ!$F$33:$F$776,СВЦЭМ!$A$33:$A$776,$A210,СВЦЭМ!$B$33:$B$776,J$190)+'СЕТ СН'!$F$12</f>
        <v>126.2824471</v>
      </c>
      <c r="K210" s="36">
        <f>SUMIFS(СВЦЭМ!$F$33:$F$776,СВЦЭМ!$A$33:$A$776,$A210,СВЦЭМ!$B$33:$B$776,K$190)+'СЕТ СН'!$F$12</f>
        <v>123.53931453</v>
      </c>
      <c r="L210" s="36">
        <f>SUMIFS(СВЦЭМ!$F$33:$F$776,СВЦЭМ!$A$33:$A$776,$A210,СВЦЭМ!$B$33:$B$776,L$190)+'СЕТ СН'!$F$12</f>
        <v>123.01312043</v>
      </c>
      <c r="M210" s="36">
        <f>SUMIFS(СВЦЭМ!$F$33:$F$776,СВЦЭМ!$A$33:$A$776,$A210,СВЦЭМ!$B$33:$B$776,M$190)+'СЕТ СН'!$F$12</f>
        <v>116.89809278</v>
      </c>
      <c r="N210" s="36">
        <f>SUMIFS(СВЦЭМ!$F$33:$F$776,СВЦЭМ!$A$33:$A$776,$A210,СВЦЭМ!$B$33:$B$776,N$190)+'СЕТ СН'!$F$12</f>
        <v>111.42463671</v>
      </c>
      <c r="O210" s="36">
        <f>SUMIFS(СВЦЭМ!$F$33:$F$776,СВЦЭМ!$A$33:$A$776,$A210,СВЦЭМ!$B$33:$B$776,O$190)+'СЕТ СН'!$F$12</f>
        <v>112.18732593</v>
      </c>
      <c r="P210" s="36">
        <f>SUMIFS(СВЦЭМ!$F$33:$F$776,СВЦЭМ!$A$33:$A$776,$A210,СВЦЭМ!$B$33:$B$776,P$190)+'СЕТ СН'!$F$12</f>
        <v>110.86298489000001</v>
      </c>
      <c r="Q210" s="36">
        <f>SUMIFS(СВЦЭМ!$F$33:$F$776,СВЦЭМ!$A$33:$A$776,$A210,СВЦЭМ!$B$33:$B$776,Q$190)+'СЕТ СН'!$F$12</f>
        <v>111.05047144</v>
      </c>
      <c r="R210" s="36">
        <f>SUMIFS(СВЦЭМ!$F$33:$F$776,СВЦЭМ!$A$33:$A$776,$A210,СВЦЭМ!$B$33:$B$776,R$190)+'СЕТ СН'!$F$12</f>
        <v>110.71021147</v>
      </c>
      <c r="S210" s="36">
        <f>SUMIFS(СВЦЭМ!$F$33:$F$776,СВЦЭМ!$A$33:$A$776,$A210,СВЦЭМ!$B$33:$B$776,S$190)+'СЕТ СН'!$F$12</f>
        <v>112.91147942000001</v>
      </c>
      <c r="T210" s="36">
        <f>SUMIFS(СВЦЭМ!$F$33:$F$776,СВЦЭМ!$A$33:$A$776,$A210,СВЦЭМ!$B$33:$B$776,T$190)+'СЕТ СН'!$F$12</f>
        <v>115.74625909</v>
      </c>
      <c r="U210" s="36">
        <f>SUMIFS(СВЦЭМ!$F$33:$F$776,СВЦЭМ!$A$33:$A$776,$A210,СВЦЭМ!$B$33:$B$776,U$190)+'СЕТ СН'!$F$12</f>
        <v>118.84960565999999</v>
      </c>
      <c r="V210" s="36">
        <f>SUMIFS(СВЦЭМ!$F$33:$F$776,СВЦЭМ!$A$33:$A$776,$A210,СВЦЭМ!$B$33:$B$776,V$190)+'СЕТ СН'!$F$12</f>
        <v>121.3260839</v>
      </c>
      <c r="W210" s="36">
        <f>SUMIFS(СВЦЭМ!$F$33:$F$776,СВЦЭМ!$A$33:$A$776,$A210,СВЦЭМ!$B$33:$B$776,W$190)+'СЕТ СН'!$F$12</f>
        <v>119.05008402999999</v>
      </c>
      <c r="X210" s="36">
        <f>SUMIFS(СВЦЭМ!$F$33:$F$776,СВЦЭМ!$A$33:$A$776,$A210,СВЦЭМ!$B$33:$B$776,X$190)+'СЕТ СН'!$F$12</f>
        <v>114.38101229</v>
      </c>
      <c r="Y210" s="36">
        <f>SUMIFS(СВЦЭМ!$F$33:$F$776,СВЦЭМ!$A$33:$A$776,$A210,СВЦЭМ!$B$33:$B$776,Y$190)+'СЕТ СН'!$F$12</f>
        <v>128.42353965999999</v>
      </c>
    </row>
    <row r="211" spans="1:25" ht="15.75" x14ac:dyDescent="0.2">
      <c r="A211" s="35">
        <f t="shared" si="5"/>
        <v>44095</v>
      </c>
      <c r="B211" s="36">
        <f>SUMIFS(СВЦЭМ!$F$33:$F$776,СВЦЭМ!$A$33:$A$776,$A211,СВЦЭМ!$B$33:$B$776,B$190)+'СЕТ СН'!$F$12</f>
        <v>134.10360803</v>
      </c>
      <c r="C211" s="36">
        <f>SUMIFS(СВЦЭМ!$F$33:$F$776,СВЦЭМ!$A$33:$A$776,$A211,СВЦЭМ!$B$33:$B$776,C$190)+'СЕТ СН'!$F$12</f>
        <v>135.71816275</v>
      </c>
      <c r="D211" s="36">
        <f>SUMIFS(СВЦЭМ!$F$33:$F$776,СВЦЭМ!$A$33:$A$776,$A211,СВЦЭМ!$B$33:$B$776,D$190)+'СЕТ СН'!$F$12</f>
        <v>137.20907406000001</v>
      </c>
      <c r="E211" s="36">
        <f>SUMIFS(СВЦЭМ!$F$33:$F$776,СВЦЭМ!$A$33:$A$776,$A211,СВЦЭМ!$B$33:$B$776,E$190)+'СЕТ СН'!$F$12</f>
        <v>141.01362039</v>
      </c>
      <c r="F211" s="36">
        <f>SUMIFS(СВЦЭМ!$F$33:$F$776,СВЦЭМ!$A$33:$A$776,$A211,СВЦЭМ!$B$33:$B$776,F$190)+'СЕТ СН'!$F$12</f>
        <v>141.0286902</v>
      </c>
      <c r="G211" s="36">
        <f>SUMIFS(СВЦЭМ!$F$33:$F$776,СВЦЭМ!$A$33:$A$776,$A211,СВЦЭМ!$B$33:$B$776,G$190)+'СЕТ СН'!$F$12</f>
        <v>138.38924542000001</v>
      </c>
      <c r="H211" s="36">
        <f>SUMIFS(СВЦЭМ!$F$33:$F$776,СВЦЭМ!$A$33:$A$776,$A211,СВЦЭМ!$B$33:$B$776,H$190)+'СЕТ СН'!$F$12</f>
        <v>130.12325362000001</v>
      </c>
      <c r="I211" s="36">
        <f>SUMIFS(СВЦЭМ!$F$33:$F$776,СВЦЭМ!$A$33:$A$776,$A211,СВЦЭМ!$B$33:$B$776,I$190)+'СЕТ СН'!$F$12</f>
        <v>120.5819955</v>
      </c>
      <c r="J211" s="36">
        <f>SUMIFS(СВЦЭМ!$F$33:$F$776,СВЦЭМ!$A$33:$A$776,$A211,СВЦЭМ!$B$33:$B$776,J$190)+'СЕТ СН'!$F$12</f>
        <v>113.58076655000001</v>
      </c>
      <c r="K211" s="36">
        <f>SUMIFS(СВЦЭМ!$F$33:$F$776,СВЦЭМ!$A$33:$A$776,$A211,СВЦЭМ!$B$33:$B$776,K$190)+'СЕТ СН'!$F$12</f>
        <v>110.87678578000001</v>
      </c>
      <c r="L211" s="36">
        <f>SUMIFS(СВЦЭМ!$F$33:$F$776,СВЦЭМ!$A$33:$A$776,$A211,СВЦЭМ!$B$33:$B$776,L$190)+'СЕТ СН'!$F$12</f>
        <v>113.88391498</v>
      </c>
      <c r="M211" s="36">
        <f>SUMIFS(СВЦЭМ!$F$33:$F$776,СВЦЭМ!$A$33:$A$776,$A211,СВЦЭМ!$B$33:$B$776,M$190)+'СЕТ СН'!$F$12</f>
        <v>108.11817019</v>
      </c>
      <c r="N211" s="36">
        <f>SUMIFS(СВЦЭМ!$F$33:$F$776,СВЦЭМ!$A$33:$A$776,$A211,СВЦЭМ!$B$33:$B$776,N$190)+'СЕТ СН'!$F$12</f>
        <v>100.16726067</v>
      </c>
      <c r="O211" s="36">
        <f>SUMIFS(СВЦЭМ!$F$33:$F$776,СВЦЭМ!$A$33:$A$776,$A211,СВЦЭМ!$B$33:$B$776,O$190)+'СЕТ СН'!$F$12</f>
        <v>100.34558873</v>
      </c>
      <c r="P211" s="36">
        <f>SUMIFS(СВЦЭМ!$F$33:$F$776,СВЦЭМ!$A$33:$A$776,$A211,СВЦЭМ!$B$33:$B$776,P$190)+'СЕТ СН'!$F$12</f>
        <v>99.358123980000002</v>
      </c>
      <c r="Q211" s="36">
        <f>SUMIFS(СВЦЭМ!$F$33:$F$776,СВЦЭМ!$A$33:$A$776,$A211,СВЦЭМ!$B$33:$B$776,Q$190)+'СЕТ СН'!$F$12</f>
        <v>98.939541689999999</v>
      </c>
      <c r="R211" s="36">
        <f>SUMIFS(СВЦЭМ!$F$33:$F$776,СВЦЭМ!$A$33:$A$776,$A211,СВЦЭМ!$B$33:$B$776,R$190)+'СЕТ СН'!$F$12</f>
        <v>98.641549620000006</v>
      </c>
      <c r="S211" s="36">
        <f>SUMIFS(СВЦЭМ!$F$33:$F$776,СВЦЭМ!$A$33:$A$776,$A211,СВЦЭМ!$B$33:$B$776,S$190)+'СЕТ СН'!$F$12</f>
        <v>100.37573284</v>
      </c>
      <c r="T211" s="36">
        <f>SUMIFS(СВЦЭМ!$F$33:$F$776,СВЦЭМ!$A$33:$A$776,$A211,СВЦЭМ!$B$33:$B$776,T$190)+'СЕТ СН'!$F$12</f>
        <v>105.13409857000001</v>
      </c>
      <c r="U211" s="36">
        <f>SUMIFS(СВЦЭМ!$F$33:$F$776,СВЦЭМ!$A$33:$A$776,$A211,СВЦЭМ!$B$33:$B$776,U$190)+'СЕТ СН'!$F$12</f>
        <v>107.74266659</v>
      </c>
      <c r="V211" s="36">
        <f>SUMIFS(СВЦЭМ!$F$33:$F$776,СВЦЭМ!$A$33:$A$776,$A211,СВЦЭМ!$B$33:$B$776,V$190)+'СЕТ СН'!$F$12</f>
        <v>109.34129652</v>
      </c>
      <c r="W211" s="36">
        <f>SUMIFS(СВЦЭМ!$F$33:$F$776,СВЦЭМ!$A$33:$A$776,$A211,СВЦЭМ!$B$33:$B$776,W$190)+'СЕТ СН'!$F$12</f>
        <v>105.37979898</v>
      </c>
      <c r="X211" s="36">
        <f>SUMIFS(СВЦЭМ!$F$33:$F$776,СВЦЭМ!$A$33:$A$776,$A211,СВЦЭМ!$B$33:$B$776,X$190)+'СЕТ СН'!$F$12</f>
        <v>100.97932788999999</v>
      </c>
      <c r="Y211" s="36">
        <f>SUMIFS(СВЦЭМ!$F$33:$F$776,СВЦЭМ!$A$33:$A$776,$A211,СВЦЭМ!$B$33:$B$776,Y$190)+'СЕТ СН'!$F$12</f>
        <v>117.51887723</v>
      </c>
    </row>
    <row r="212" spans="1:25" ht="15.75" x14ac:dyDescent="0.2">
      <c r="A212" s="35">
        <f t="shared" si="5"/>
        <v>44096</v>
      </c>
      <c r="B212" s="36">
        <f>SUMIFS(СВЦЭМ!$F$33:$F$776,СВЦЭМ!$A$33:$A$776,$A212,СВЦЭМ!$B$33:$B$776,B$190)+'СЕТ СН'!$F$12</f>
        <v>135.03537802</v>
      </c>
      <c r="C212" s="36">
        <f>SUMIFS(СВЦЭМ!$F$33:$F$776,СВЦЭМ!$A$33:$A$776,$A212,СВЦЭМ!$B$33:$B$776,C$190)+'СЕТ СН'!$F$12</f>
        <v>142.33517823</v>
      </c>
      <c r="D212" s="36">
        <f>SUMIFS(СВЦЭМ!$F$33:$F$776,СВЦЭМ!$A$33:$A$776,$A212,СВЦЭМ!$B$33:$B$776,D$190)+'СЕТ СН'!$F$12</f>
        <v>145.93399857</v>
      </c>
      <c r="E212" s="36">
        <f>SUMIFS(СВЦЭМ!$F$33:$F$776,СВЦЭМ!$A$33:$A$776,$A212,СВЦЭМ!$B$33:$B$776,E$190)+'СЕТ СН'!$F$12</f>
        <v>149.83244632</v>
      </c>
      <c r="F212" s="36">
        <f>SUMIFS(СВЦЭМ!$F$33:$F$776,СВЦЭМ!$A$33:$A$776,$A212,СВЦЭМ!$B$33:$B$776,F$190)+'СЕТ СН'!$F$12</f>
        <v>146.95566403999999</v>
      </c>
      <c r="G212" s="36">
        <f>SUMIFS(СВЦЭМ!$F$33:$F$776,СВЦЭМ!$A$33:$A$776,$A212,СВЦЭМ!$B$33:$B$776,G$190)+'СЕТ СН'!$F$12</f>
        <v>142.37007703</v>
      </c>
      <c r="H212" s="36">
        <f>SUMIFS(СВЦЭМ!$F$33:$F$776,СВЦЭМ!$A$33:$A$776,$A212,СВЦЭМ!$B$33:$B$776,H$190)+'СЕТ СН'!$F$12</f>
        <v>134.99087402000001</v>
      </c>
      <c r="I212" s="36">
        <f>SUMIFS(СВЦЭМ!$F$33:$F$776,СВЦЭМ!$A$33:$A$776,$A212,СВЦЭМ!$B$33:$B$776,I$190)+'СЕТ СН'!$F$12</f>
        <v>129.52585776999999</v>
      </c>
      <c r="J212" s="36">
        <f>SUMIFS(СВЦЭМ!$F$33:$F$776,СВЦЭМ!$A$33:$A$776,$A212,СВЦЭМ!$B$33:$B$776,J$190)+'СЕТ СН'!$F$12</f>
        <v>123.91973926</v>
      </c>
      <c r="K212" s="36">
        <f>SUMIFS(СВЦЭМ!$F$33:$F$776,СВЦЭМ!$A$33:$A$776,$A212,СВЦЭМ!$B$33:$B$776,K$190)+'СЕТ СН'!$F$12</f>
        <v>121.99073228</v>
      </c>
      <c r="L212" s="36">
        <f>SUMIFS(СВЦЭМ!$F$33:$F$776,СВЦЭМ!$A$33:$A$776,$A212,СВЦЭМ!$B$33:$B$776,L$190)+'СЕТ СН'!$F$12</f>
        <v>121.88414709</v>
      </c>
      <c r="M212" s="36">
        <f>SUMIFS(СВЦЭМ!$F$33:$F$776,СВЦЭМ!$A$33:$A$776,$A212,СВЦЭМ!$B$33:$B$776,M$190)+'СЕТ СН'!$F$12</f>
        <v>117.11237305</v>
      </c>
      <c r="N212" s="36">
        <f>SUMIFS(СВЦЭМ!$F$33:$F$776,СВЦЭМ!$A$33:$A$776,$A212,СВЦЭМ!$B$33:$B$776,N$190)+'СЕТ СН'!$F$12</f>
        <v>107.74011609</v>
      </c>
      <c r="O212" s="36">
        <f>SUMIFS(СВЦЭМ!$F$33:$F$776,СВЦЭМ!$A$33:$A$776,$A212,СВЦЭМ!$B$33:$B$776,O$190)+'СЕТ СН'!$F$12</f>
        <v>105.84547212</v>
      </c>
      <c r="P212" s="36">
        <f>SUMIFS(СВЦЭМ!$F$33:$F$776,СВЦЭМ!$A$33:$A$776,$A212,СВЦЭМ!$B$33:$B$776,P$190)+'СЕТ СН'!$F$12</f>
        <v>105.03464269</v>
      </c>
      <c r="Q212" s="36">
        <f>SUMIFS(СВЦЭМ!$F$33:$F$776,СВЦЭМ!$A$33:$A$776,$A212,СВЦЭМ!$B$33:$B$776,Q$190)+'СЕТ СН'!$F$12</f>
        <v>105.43886265</v>
      </c>
      <c r="R212" s="36">
        <f>SUMIFS(СВЦЭМ!$F$33:$F$776,СВЦЭМ!$A$33:$A$776,$A212,СВЦЭМ!$B$33:$B$776,R$190)+'СЕТ СН'!$F$12</f>
        <v>105.07904118</v>
      </c>
      <c r="S212" s="36">
        <f>SUMIFS(СВЦЭМ!$F$33:$F$776,СВЦЭМ!$A$33:$A$776,$A212,СВЦЭМ!$B$33:$B$776,S$190)+'СЕТ СН'!$F$12</f>
        <v>106.30212066999999</v>
      </c>
      <c r="T212" s="36">
        <f>SUMIFS(СВЦЭМ!$F$33:$F$776,СВЦЭМ!$A$33:$A$776,$A212,СВЦЭМ!$B$33:$B$776,T$190)+'СЕТ СН'!$F$12</f>
        <v>108.18833868999999</v>
      </c>
      <c r="U212" s="36">
        <f>SUMIFS(СВЦЭМ!$F$33:$F$776,СВЦЭМ!$A$33:$A$776,$A212,СВЦЭМ!$B$33:$B$776,U$190)+'СЕТ СН'!$F$12</f>
        <v>112.66066377</v>
      </c>
      <c r="V212" s="36">
        <f>SUMIFS(СВЦЭМ!$F$33:$F$776,СВЦЭМ!$A$33:$A$776,$A212,СВЦЭМ!$B$33:$B$776,V$190)+'СЕТ СН'!$F$12</f>
        <v>112.72548</v>
      </c>
      <c r="W212" s="36">
        <f>SUMIFS(СВЦЭМ!$F$33:$F$776,СВЦЭМ!$A$33:$A$776,$A212,СВЦЭМ!$B$33:$B$776,W$190)+'СЕТ СН'!$F$12</f>
        <v>110.4405665</v>
      </c>
      <c r="X212" s="36">
        <f>SUMIFS(СВЦЭМ!$F$33:$F$776,СВЦЭМ!$A$33:$A$776,$A212,СВЦЭМ!$B$33:$B$776,X$190)+'СЕТ СН'!$F$12</f>
        <v>109.93425549</v>
      </c>
      <c r="Y212" s="36">
        <f>SUMIFS(СВЦЭМ!$F$33:$F$776,СВЦЭМ!$A$33:$A$776,$A212,СВЦЭМ!$B$33:$B$776,Y$190)+'СЕТ СН'!$F$12</f>
        <v>123.84057601000001</v>
      </c>
    </row>
    <row r="213" spans="1:25" ht="15.75" x14ac:dyDescent="0.2">
      <c r="A213" s="35">
        <f t="shared" si="5"/>
        <v>44097</v>
      </c>
      <c r="B213" s="36">
        <f>SUMIFS(СВЦЭМ!$F$33:$F$776,СВЦЭМ!$A$33:$A$776,$A213,СВЦЭМ!$B$33:$B$776,B$190)+'СЕТ СН'!$F$12</f>
        <v>133.28056040000001</v>
      </c>
      <c r="C213" s="36">
        <f>SUMIFS(СВЦЭМ!$F$33:$F$776,СВЦЭМ!$A$33:$A$776,$A213,СВЦЭМ!$B$33:$B$776,C$190)+'СЕТ СН'!$F$12</f>
        <v>140.12389708000001</v>
      </c>
      <c r="D213" s="36">
        <f>SUMIFS(СВЦЭМ!$F$33:$F$776,СВЦЭМ!$A$33:$A$776,$A213,СВЦЭМ!$B$33:$B$776,D$190)+'СЕТ СН'!$F$12</f>
        <v>142.91239408999999</v>
      </c>
      <c r="E213" s="36">
        <f>SUMIFS(СВЦЭМ!$F$33:$F$776,СВЦЭМ!$A$33:$A$776,$A213,СВЦЭМ!$B$33:$B$776,E$190)+'СЕТ СН'!$F$12</f>
        <v>146.35082510000001</v>
      </c>
      <c r="F213" s="36">
        <f>SUMIFS(СВЦЭМ!$F$33:$F$776,СВЦЭМ!$A$33:$A$776,$A213,СВЦЭМ!$B$33:$B$776,F$190)+'СЕТ СН'!$F$12</f>
        <v>148.05696220999999</v>
      </c>
      <c r="G213" s="36">
        <f>SUMIFS(СВЦЭМ!$F$33:$F$776,СВЦЭМ!$A$33:$A$776,$A213,СВЦЭМ!$B$33:$B$776,G$190)+'СЕТ СН'!$F$12</f>
        <v>144.35265261000001</v>
      </c>
      <c r="H213" s="36">
        <f>SUMIFS(СВЦЭМ!$F$33:$F$776,СВЦЭМ!$A$33:$A$776,$A213,СВЦЭМ!$B$33:$B$776,H$190)+'СЕТ СН'!$F$12</f>
        <v>134.50238393000001</v>
      </c>
      <c r="I213" s="36">
        <f>SUMIFS(СВЦЭМ!$F$33:$F$776,СВЦЭМ!$A$33:$A$776,$A213,СВЦЭМ!$B$33:$B$776,I$190)+'СЕТ СН'!$F$12</f>
        <v>123.80682204</v>
      </c>
      <c r="J213" s="36">
        <f>SUMIFS(СВЦЭМ!$F$33:$F$776,СВЦЭМ!$A$33:$A$776,$A213,СВЦЭМ!$B$33:$B$776,J$190)+'СЕТ СН'!$F$12</f>
        <v>118.48672679000001</v>
      </c>
      <c r="K213" s="36">
        <f>SUMIFS(СВЦЭМ!$F$33:$F$776,СВЦЭМ!$A$33:$A$776,$A213,СВЦЭМ!$B$33:$B$776,K$190)+'СЕТ СН'!$F$12</f>
        <v>117.67853282</v>
      </c>
      <c r="L213" s="36">
        <f>SUMIFS(СВЦЭМ!$F$33:$F$776,СВЦЭМ!$A$33:$A$776,$A213,СВЦЭМ!$B$33:$B$776,L$190)+'СЕТ СН'!$F$12</f>
        <v>116.43122624</v>
      </c>
      <c r="M213" s="36">
        <f>SUMIFS(СВЦЭМ!$F$33:$F$776,СВЦЭМ!$A$33:$A$776,$A213,СВЦЭМ!$B$33:$B$776,M$190)+'СЕТ СН'!$F$12</f>
        <v>108.80443341</v>
      </c>
      <c r="N213" s="36">
        <f>SUMIFS(СВЦЭМ!$F$33:$F$776,СВЦЭМ!$A$33:$A$776,$A213,СВЦЭМ!$B$33:$B$776,N$190)+'СЕТ СН'!$F$12</f>
        <v>107.8616588</v>
      </c>
      <c r="O213" s="36">
        <f>SUMIFS(СВЦЭМ!$F$33:$F$776,СВЦЭМ!$A$33:$A$776,$A213,СВЦЭМ!$B$33:$B$776,O$190)+'СЕТ СН'!$F$12</f>
        <v>107.59261293</v>
      </c>
      <c r="P213" s="36">
        <f>SUMIFS(СВЦЭМ!$F$33:$F$776,СВЦЭМ!$A$33:$A$776,$A213,СВЦЭМ!$B$33:$B$776,P$190)+'СЕТ СН'!$F$12</f>
        <v>106.70670294</v>
      </c>
      <c r="Q213" s="36">
        <f>SUMIFS(СВЦЭМ!$F$33:$F$776,СВЦЭМ!$A$33:$A$776,$A213,СВЦЭМ!$B$33:$B$776,Q$190)+'СЕТ СН'!$F$12</f>
        <v>106.72629843999999</v>
      </c>
      <c r="R213" s="36">
        <f>SUMIFS(СВЦЭМ!$F$33:$F$776,СВЦЭМ!$A$33:$A$776,$A213,СВЦЭМ!$B$33:$B$776,R$190)+'СЕТ СН'!$F$12</f>
        <v>105.91066198</v>
      </c>
      <c r="S213" s="36">
        <f>SUMIFS(СВЦЭМ!$F$33:$F$776,СВЦЭМ!$A$33:$A$776,$A213,СВЦЭМ!$B$33:$B$776,S$190)+'СЕТ СН'!$F$12</f>
        <v>107.14824461000001</v>
      </c>
      <c r="T213" s="36">
        <f>SUMIFS(СВЦЭМ!$F$33:$F$776,СВЦЭМ!$A$33:$A$776,$A213,СВЦЭМ!$B$33:$B$776,T$190)+'СЕТ СН'!$F$12</f>
        <v>107.65974909000001</v>
      </c>
      <c r="U213" s="36">
        <f>SUMIFS(СВЦЭМ!$F$33:$F$776,СВЦЭМ!$A$33:$A$776,$A213,СВЦЭМ!$B$33:$B$776,U$190)+'СЕТ СН'!$F$12</f>
        <v>110.98501051</v>
      </c>
      <c r="V213" s="36">
        <f>SUMIFS(СВЦЭМ!$F$33:$F$776,СВЦЭМ!$A$33:$A$776,$A213,СВЦЭМ!$B$33:$B$776,V$190)+'СЕТ СН'!$F$12</f>
        <v>109.77372295000001</v>
      </c>
      <c r="W213" s="36">
        <f>SUMIFS(СВЦЭМ!$F$33:$F$776,СВЦЭМ!$A$33:$A$776,$A213,СВЦЭМ!$B$33:$B$776,W$190)+'СЕТ СН'!$F$12</f>
        <v>107.87167861</v>
      </c>
      <c r="X213" s="36">
        <f>SUMIFS(СВЦЭМ!$F$33:$F$776,СВЦЭМ!$A$33:$A$776,$A213,СВЦЭМ!$B$33:$B$776,X$190)+'СЕТ СН'!$F$12</f>
        <v>105.61174681999999</v>
      </c>
      <c r="Y213" s="36">
        <f>SUMIFS(СВЦЭМ!$F$33:$F$776,СВЦЭМ!$A$33:$A$776,$A213,СВЦЭМ!$B$33:$B$776,Y$190)+'СЕТ СН'!$F$12</f>
        <v>116.30123123</v>
      </c>
    </row>
    <row r="214" spans="1:25" ht="15.75" x14ac:dyDescent="0.2">
      <c r="A214" s="35">
        <f t="shared" si="5"/>
        <v>44098</v>
      </c>
      <c r="B214" s="36">
        <f>SUMIFS(СВЦЭМ!$F$33:$F$776,СВЦЭМ!$A$33:$A$776,$A214,СВЦЭМ!$B$33:$B$776,B$190)+'СЕТ СН'!$F$12</f>
        <v>137.93622278999999</v>
      </c>
      <c r="C214" s="36">
        <f>SUMIFS(СВЦЭМ!$F$33:$F$776,СВЦЭМ!$A$33:$A$776,$A214,СВЦЭМ!$B$33:$B$776,C$190)+'СЕТ СН'!$F$12</f>
        <v>141.26097618</v>
      </c>
      <c r="D214" s="36">
        <f>SUMIFS(СВЦЭМ!$F$33:$F$776,СВЦЭМ!$A$33:$A$776,$A214,СВЦЭМ!$B$33:$B$776,D$190)+'СЕТ СН'!$F$12</f>
        <v>144.43939698</v>
      </c>
      <c r="E214" s="36">
        <f>SUMIFS(СВЦЭМ!$F$33:$F$776,СВЦЭМ!$A$33:$A$776,$A214,СВЦЭМ!$B$33:$B$776,E$190)+'СЕТ СН'!$F$12</f>
        <v>145.53278576</v>
      </c>
      <c r="F214" s="36">
        <f>SUMIFS(СВЦЭМ!$F$33:$F$776,СВЦЭМ!$A$33:$A$776,$A214,СВЦЭМ!$B$33:$B$776,F$190)+'СЕТ СН'!$F$12</f>
        <v>143.82410182999999</v>
      </c>
      <c r="G214" s="36">
        <f>SUMIFS(СВЦЭМ!$F$33:$F$776,СВЦЭМ!$A$33:$A$776,$A214,СВЦЭМ!$B$33:$B$776,G$190)+'СЕТ СН'!$F$12</f>
        <v>143.376577</v>
      </c>
      <c r="H214" s="36">
        <f>SUMIFS(СВЦЭМ!$F$33:$F$776,СВЦЭМ!$A$33:$A$776,$A214,СВЦЭМ!$B$33:$B$776,H$190)+'СЕТ СН'!$F$12</f>
        <v>143.81549307</v>
      </c>
      <c r="I214" s="36">
        <f>SUMIFS(СВЦЭМ!$F$33:$F$776,СВЦЭМ!$A$33:$A$776,$A214,СВЦЭМ!$B$33:$B$776,I$190)+'СЕТ СН'!$F$12</f>
        <v>127.33103663</v>
      </c>
      <c r="J214" s="36">
        <f>SUMIFS(СВЦЭМ!$F$33:$F$776,СВЦЭМ!$A$33:$A$776,$A214,СВЦЭМ!$B$33:$B$776,J$190)+'СЕТ СН'!$F$12</f>
        <v>121.31330749</v>
      </c>
      <c r="K214" s="36">
        <f>SUMIFS(СВЦЭМ!$F$33:$F$776,СВЦЭМ!$A$33:$A$776,$A214,СВЦЭМ!$B$33:$B$776,K$190)+'СЕТ СН'!$F$12</f>
        <v>122.06139539999999</v>
      </c>
      <c r="L214" s="36">
        <f>SUMIFS(СВЦЭМ!$F$33:$F$776,СВЦЭМ!$A$33:$A$776,$A214,СВЦЭМ!$B$33:$B$776,L$190)+'СЕТ СН'!$F$12</f>
        <v>124.06534344000001</v>
      </c>
      <c r="M214" s="36">
        <f>SUMIFS(СВЦЭМ!$F$33:$F$776,СВЦЭМ!$A$33:$A$776,$A214,СВЦЭМ!$B$33:$B$776,M$190)+'СЕТ СН'!$F$12</f>
        <v>117.10529287999999</v>
      </c>
      <c r="N214" s="36">
        <f>SUMIFS(СВЦЭМ!$F$33:$F$776,СВЦЭМ!$A$33:$A$776,$A214,СВЦЭМ!$B$33:$B$776,N$190)+'СЕТ СН'!$F$12</f>
        <v>108.31677440999999</v>
      </c>
      <c r="O214" s="36">
        <f>SUMIFS(СВЦЭМ!$F$33:$F$776,СВЦЭМ!$A$33:$A$776,$A214,СВЦЭМ!$B$33:$B$776,O$190)+'СЕТ СН'!$F$12</f>
        <v>107.92154898</v>
      </c>
      <c r="P214" s="36">
        <f>SUMIFS(СВЦЭМ!$F$33:$F$776,СВЦЭМ!$A$33:$A$776,$A214,СВЦЭМ!$B$33:$B$776,P$190)+'СЕТ СН'!$F$12</f>
        <v>107.49584718</v>
      </c>
      <c r="Q214" s="36">
        <f>SUMIFS(СВЦЭМ!$F$33:$F$776,СВЦЭМ!$A$33:$A$776,$A214,СВЦЭМ!$B$33:$B$776,Q$190)+'СЕТ СН'!$F$12</f>
        <v>106.58082777</v>
      </c>
      <c r="R214" s="36">
        <f>SUMIFS(СВЦЭМ!$F$33:$F$776,СВЦЭМ!$A$33:$A$776,$A214,СВЦЭМ!$B$33:$B$776,R$190)+'СЕТ СН'!$F$12</f>
        <v>105.78567535000001</v>
      </c>
      <c r="S214" s="36">
        <f>SUMIFS(СВЦЭМ!$F$33:$F$776,СВЦЭМ!$A$33:$A$776,$A214,СВЦЭМ!$B$33:$B$776,S$190)+'СЕТ СН'!$F$12</f>
        <v>106.72365430000001</v>
      </c>
      <c r="T214" s="36">
        <f>SUMIFS(СВЦЭМ!$F$33:$F$776,СВЦЭМ!$A$33:$A$776,$A214,СВЦЭМ!$B$33:$B$776,T$190)+'СЕТ СН'!$F$12</f>
        <v>107.78202892</v>
      </c>
      <c r="U214" s="36">
        <f>SUMIFS(СВЦЭМ!$F$33:$F$776,СВЦЭМ!$A$33:$A$776,$A214,СВЦЭМ!$B$33:$B$776,U$190)+'СЕТ СН'!$F$12</f>
        <v>113.77917149</v>
      </c>
      <c r="V214" s="36">
        <f>SUMIFS(СВЦЭМ!$F$33:$F$776,СВЦЭМ!$A$33:$A$776,$A214,СВЦЭМ!$B$33:$B$776,V$190)+'СЕТ СН'!$F$12</f>
        <v>113.1274104</v>
      </c>
      <c r="W214" s="36">
        <f>SUMIFS(СВЦЭМ!$F$33:$F$776,СВЦЭМ!$A$33:$A$776,$A214,СВЦЭМ!$B$33:$B$776,W$190)+'СЕТ СН'!$F$12</f>
        <v>122.14914235000001</v>
      </c>
      <c r="X214" s="36">
        <f>SUMIFS(СВЦЭМ!$F$33:$F$776,СВЦЭМ!$A$33:$A$776,$A214,СВЦЭМ!$B$33:$B$776,X$190)+'СЕТ СН'!$F$12</f>
        <v>125.06242754</v>
      </c>
      <c r="Y214" s="36">
        <f>SUMIFS(СВЦЭМ!$F$33:$F$776,СВЦЭМ!$A$33:$A$776,$A214,СВЦЭМ!$B$33:$B$776,Y$190)+'СЕТ СН'!$F$12</f>
        <v>133.45194108000001</v>
      </c>
    </row>
    <row r="215" spans="1:25" ht="15.75" x14ac:dyDescent="0.2">
      <c r="A215" s="35">
        <f t="shared" si="5"/>
        <v>44099</v>
      </c>
      <c r="B215" s="36">
        <f>SUMIFS(СВЦЭМ!$F$33:$F$776,СВЦЭМ!$A$33:$A$776,$A215,СВЦЭМ!$B$33:$B$776,B$190)+'СЕТ СН'!$F$12</f>
        <v>132.30446512</v>
      </c>
      <c r="C215" s="36">
        <f>SUMIFS(СВЦЭМ!$F$33:$F$776,СВЦЭМ!$A$33:$A$776,$A215,СВЦЭМ!$B$33:$B$776,C$190)+'СЕТ СН'!$F$12</f>
        <v>135.04588428</v>
      </c>
      <c r="D215" s="36">
        <f>SUMIFS(СВЦЭМ!$F$33:$F$776,СВЦЭМ!$A$33:$A$776,$A215,СВЦЭМ!$B$33:$B$776,D$190)+'СЕТ СН'!$F$12</f>
        <v>137.64103825999999</v>
      </c>
      <c r="E215" s="36">
        <f>SUMIFS(СВЦЭМ!$F$33:$F$776,СВЦЭМ!$A$33:$A$776,$A215,СВЦЭМ!$B$33:$B$776,E$190)+'СЕТ СН'!$F$12</f>
        <v>138.15617159999999</v>
      </c>
      <c r="F215" s="36">
        <f>SUMIFS(СВЦЭМ!$F$33:$F$776,СВЦЭМ!$A$33:$A$776,$A215,СВЦЭМ!$B$33:$B$776,F$190)+'СЕТ СН'!$F$12</f>
        <v>137.06635030000001</v>
      </c>
      <c r="G215" s="36">
        <f>SUMIFS(СВЦЭМ!$F$33:$F$776,СВЦЭМ!$A$33:$A$776,$A215,СВЦЭМ!$B$33:$B$776,G$190)+'СЕТ СН'!$F$12</f>
        <v>134.16420841999999</v>
      </c>
      <c r="H215" s="36">
        <f>SUMIFS(СВЦЭМ!$F$33:$F$776,СВЦЭМ!$A$33:$A$776,$A215,СВЦЭМ!$B$33:$B$776,H$190)+'СЕТ СН'!$F$12</f>
        <v>127.43181401</v>
      </c>
      <c r="I215" s="36">
        <f>SUMIFS(СВЦЭМ!$F$33:$F$776,СВЦЭМ!$A$33:$A$776,$A215,СВЦЭМ!$B$33:$B$776,I$190)+'СЕТ СН'!$F$12</f>
        <v>122.5741725</v>
      </c>
      <c r="J215" s="36">
        <f>SUMIFS(СВЦЭМ!$F$33:$F$776,СВЦЭМ!$A$33:$A$776,$A215,СВЦЭМ!$B$33:$B$776,J$190)+'СЕТ СН'!$F$12</f>
        <v>120.75857487</v>
      </c>
      <c r="K215" s="36">
        <f>SUMIFS(СВЦЭМ!$F$33:$F$776,СВЦЭМ!$A$33:$A$776,$A215,СВЦЭМ!$B$33:$B$776,K$190)+'СЕТ СН'!$F$12</f>
        <v>120.17464016</v>
      </c>
      <c r="L215" s="36">
        <f>SUMIFS(СВЦЭМ!$F$33:$F$776,СВЦЭМ!$A$33:$A$776,$A215,СВЦЭМ!$B$33:$B$776,L$190)+'СЕТ СН'!$F$12</f>
        <v>122.13562097000001</v>
      </c>
      <c r="M215" s="36">
        <f>SUMIFS(СВЦЭМ!$F$33:$F$776,СВЦЭМ!$A$33:$A$776,$A215,СВЦЭМ!$B$33:$B$776,M$190)+'СЕТ СН'!$F$12</f>
        <v>114.50244093000001</v>
      </c>
      <c r="N215" s="36">
        <f>SUMIFS(СВЦЭМ!$F$33:$F$776,СВЦЭМ!$A$33:$A$776,$A215,СВЦЭМ!$B$33:$B$776,N$190)+'СЕТ СН'!$F$12</f>
        <v>106.97205762999999</v>
      </c>
      <c r="O215" s="36">
        <f>SUMIFS(СВЦЭМ!$F$33:$F$776,СВЦЭМ!$A$33:$A$776,$A215,СВЦЭМ!$B$33:$B$776,O$190)+'СЕТ СН'!$F$12</f>
        <v>102.93458276</v>
      </c>
      <c r="P215" s="36">
        <f>SUMIFS(СВЦЭМ!$F$33:$F$776,СВЦЭМ!$A$33:$A$776,$A215,СВЦЭМ!$B$33:$B$776,P$190)+'СЕТ СН'!$F$12</f>
        <v>102.11881898</v>
      </c>
      <c r="Q215" s="36">
        <f>SUMIFS(СВЦЭМ!$F$33:$F$776,СВЦЭМ!$A$33:$A$776,$A215,СВЦЭМ!$B$33:$B$776,Q$190)+'СЕТ СН'!$F$12</f>
        <v>101.57688623999999</v>
      </c>
      <c r="R215" s="36">
        <f>SUMIFS(СВЦЭМ!$F$33:$F$776,СВЦЭМ!$A$33:$A$776,$A215,СВЦЭМ!$B$33:$B$776,R$190)+'СЕТ СН'!$F$12</f>
        <v>101.77946149</v>
      </c>
      <c r="S215" s="36">
        <f>SUMIFS(СВЦЭМ!$F$33:$F$776,СВЦЭМ!$A$33:$A$776,$A215,СВЦЭМ!$B$33:$B$776,S$190)+'СЕТ СН'!$F$12</f>
        <v>102.34752247999999</v>
      </c>
      <c r="T215" s="36">
        <f>SUMIFS(СВЦЭМ!$F$33:$F$776,СВЦЭМ!$A$33:$A$776,$A215,СВЦЭМ!$B$33:$B$776,T$190)+'СЕТ СН'!$F$12</f>
        <v>100.45881836</v>
      </c>
      <c r="U215" s="36">
        <f>SUMIFS(СВЦЭМ!$F$33:$F$776,СВЦЭМ!$A$33:$A$776,$A215,СВЦЭМ!$B$33:$B$776,U$190)+'СЕТ СН'!$F$12</f>
        <v>102.78303717999999</v>
      </c>
      <c r="V215" s="36">
        <f>SUMIFS(СВЦЭМ!$F$33:$F$776,СВЦЭМ!$A$33:$A$776,$A215,СВЦЭМ!$B$33:$B$776,V$190)+'СЕТ СН'!$F$12</f>
        <v>105.2390011</v>
      </c>
      <c r="W215" s="36">
        <f>SUMIFS(СВЦЭМ!$F$33:$F$776,СВЦЭМ!$A$33:$A$776,$A215,СВЦЭМ!$B$33:$B$776,W$190)+'СЕТ СН'!$F$12</f>
        <v>102.91299462000001</v>
      </c>
      <c r="X215" s="36">
        <f>SUMIFS(СВЦЭМ!$F$33:$F$776,СВЦЭМ!$A$33:$A$776,$A215,СВЦЭМ!$B$33:$B$776,X$190)+'СЕТ СН'!$F$12</f>
        <v>108.39778925</v>
      </c>
      <c r="Y215" s="36">
        <f>SUMIFS(СВЦЭМ!$F$33:$F$776,СВЦЭМ!$A$33:$A$776,$A215,СВЦЭМ!$B$33:$B$776,Y$190)+'СЕТ СН'!$F$12</f>
        <v>123.58516229999999</v>
      </c>
    </row>
    <row r="216" spans="1:25" ht="15.75" x14ac:dyDescent="0.2">
      <c r="A216" s="35">
        <f t="shared" si="5"/>
        <v>44100</v>
      </c>
      <c r="B216" s="36">
        <f>SUMIFS(СВЦЭМ!$F$33:$F$776,СВЦЭМ!$A$33:$A$776,$A216,СВЦЭМ!$B$33:$B$776,B$190)+'СЕТ СН'!$F$12</f>
        <v>136.63189116000001</v>
      </c>
      <c r="C216" s="36">
        <f>SUMIFS(СВЦЭМ!$F$33:$F$776,СВЦЭМ!$A$33:$A$776,$A216,СВЦЭМ!$B$33:$B$776,C$190)+'СЕТ СН'!$F$12</f>
        <v>142.25869051999999</v>
      </c>
      <c r="D216" s="36">
        <f>SUMIFS(СВЦЭМ!$F$33:$F$776,СВЦЭМ!$A$33:$A$776,$A216,СВЦЭМ!$B$33:$B$776,D$190)+'СЕТ СН'!$F$12</f>
        <v>145.39073578</v>
      </c>
      <c r="E216" s="36">
        <f>SUMIFS(СВЦЭМ!$F$33:$F$776,СВЦЭМ!$A$33:$A$776,$A216,СВЦЭМ!$B$33:$B$776,E$190)+'СЕТ СН'!$F$12</f>
        <v>147.21938684</v>
      </c>
      <c r="F216" s="36">
        <f>SUMIFS(СВЦЭМ!$F$33:$F$776,СВЦЭМ!$A$33:$A$776,$A216,СВЦЭМ!$B$33:$B$776,F$190)+'СЕТ СН'!$F$12</f>
        <v>148.05510362999999</v>
      </c>
      <c r="G216" s="36">
        <f>SUMIFS(СВЦЭМ!$F$33:$F$776,СВЦЭМ!$A$33:$A$776,$A216,СВЦЭМ!$B$33:$B$776,G$190)+'СЕТ СН'!$F$12</f>
        <v>146.09861941</v>
      </c>
      <c r="H216" s="36">
        <f>SUMIFS(СВЦЭМ!$F$33:$F$776,СВЦЭМ!$A$33:$A$776,$A216,СВЦЭМ!$B$33:$B$776,H$190)+'СЕТ СН'!$F$12</f>
        <v>141.65597428000001</v>
      </c>
      <c r="I216" s="36">
        <f>SUMIFS(СВЦЭМ!$F$33:$F$776,СВЦЭМ!$A$33:$A$776,$A216,СВЦЭМ!$B$33:$B$776,I$190)+'СЕТ СН'!$F$12</f>
        <v>134.64214784999999</v>
      </c>
      <c r="J216" s="36">
        <f>SUMIFS(СВЦЭМ!$F$33:$F$776,СВЦЭМ!$A$33:$A$776,$A216,СВЦЭМ!$B$33:$B$776,J$190)+'СЕТ СН'!$F$12</f>
        <v>127.20117033</v>
      </c>
      <c r="K216" s="36">
        <f>SUMIFS(СВЦЭМ!$F$33:$F$776,СВЦЭМ!$A$33:$A$776,$A216,СВЦЭМ!$B$33:$B$776,K$190)+'СЕТ СН'!$F$12</f>
        <v>123.03489761</v>
      </c>
      <c r="L216" s="36">
        <f>SUMIFS(СВЦЭМ!$F$33:$F$776,СВЦЭМ!$A$33:$A$776,$A216,СВЦЭМ!$B$33:$B$776,L$190)+'СЕТ СН'!$F$12</f>
        <v>121.08886556</v>
      </c>
      <c r="M216" s="36">
        <f>SUMIFS(СВЦЭМ!$F$33:$F$776,СВЦЭМ!$A$33:$A$776,$A216,СВЦЭМ!$B$33:$B$776,M$190)+'СЕТ СН'!$F$12</f>
        <v>113.33379486</v>
      </c>
      <c r="N216" s="36">
        <f>SUMIFS(СВЦЭМ!$F$33:$F$776,СВЦЭМ!$A$33:$A$776,$A216,СВЦЭМ!$B$33:$B$776,N$190)+'СЕТ СН'!$F$12</f>
        <v>107.16291181</v>
      </c>
      <c r="O216" s="36">
        <f>SUMIFS(СВЦЭМ!$F$33:$F$776,СВЦЭМ!$A$33:$A$776,$A216,СВЦЭМ!$B$33:$B$776,O$190)+'СЕТ СН'!$F$12</f>
        <v>104.08163806</v>
      </c>
      <c r="P216" s="36">
        <f>SUMIFS(СВЦЭМ!$F$33:$F$776,СВЦЭМ!$A$33:$A$776,$A216,СВЦЭМ!$B$33:$B$776,P$190)+'СЕТ СН'!$F$12</f>
        <v>103.70890215</v>
      </c>
      <c r="Q216" s="36">
        <f>SUMIFS(СВЦЭМ!$F$33:$F$776,СВЦЭМ!$A$33:$A$776,$A216,СВЦЭМ!$B$33:$B$776,Q$190)+'СЕТ СН'!$F$12</f>
        <v>103.65424324999999</v>
      </c>
      <c r="R216" s="36">
        <f>SUMIFS(СВЦЭМ!$F$33:$F$776,СВЦЭМ!$A$33:$A$776,$A216,СВЦЭМ!$B$33:$B$776,R$190)+'СЕТ СН'!$F$12</f>
        <v>103.09383421</v>
      </c>
      <c r="S216" s="36">
        <f>SUMIFS(СВЦЭМ!$F$33:$F$776,СВЦЭМ!$A$33:$A$776,$A216,СВЦЭМ!$B$33:$B$776,S$190)+'СЕТ СН'!$F$12</f>
        <v>103.07858749</v>
      </c>
      <c r="T216" s="36">
        <f>SUMIFS(СВЦЭМ!$F$33:$F$776,СВЦЭМ!$A$33:$A$776,$A216,СВЦЭМ!$B$33:$B$776,T$190)+'СЕТ СН'!$F$12</f>
        <v>101.90380285000001</v>
      </c>
      <c r="U216" s="36">
        <f>SUMIFS(СВЦЭМ!$F$33:$F$776,СВЦЭМ!$A$33:$A$776,$A216,СВЦЭМ!$B$33:$B$776,U$190)+'СЕТ СН'!$F$12</f>
        <v>105.02119805</v>
      </c>
      <c r="V216" s="36">
        <f>SUMIFS(СВЦЭМ!$F$33:$F$776,СВЦЭМ!$A$33:$A$776,$A216,СВЦЭМ!$B$33:$B$776,V$190)+'СЕТ СН'!$F$12</f>
        <v>105.43567134</v>
      </c>
      <c r="W216" s="36">
        <f>SUMIFS(СВЦЭМ!$F$33:$F$776,СВЦЭМ!$A$33:$A$776,$A216,СВЦЭМ!$B$33:$B$776,W$190)+'СЕТ СН'!$F$12</f>
        <v>101.53373065</v>
      </c>
      <c r="X216" s="36">
        <f>SUMIFS(СВЦЭМ!$F$33:$F$776,СВЦЭМ!$A$33:$A$776,$A216,СВЦЭМ!$B$33:$B$776,X$190)+'СЕТ СН'!$F$12</f>
        <v>106.88587502</v>
      </c>
      <c r="Y216" s="36">
        <f>SUMIFS(СВЦЭМ!$F$33:$F$776,СВЦЭМ!$A$33:$A$776,$A216,СВЦЭМ!$B$33:$B$776,Y$190)+'СЕТ СН'!$F$12</f>
        <v>122.72645758</v>
      </c>
    </row>
    <row r="217" spans="1:25" ht="15.75" x14ac:dyDescent="0.2">
      <c r="A217" s="35">
        <f t="shared" si="5"/>
        <v>44101</v>
      </c>
      <c r="B217" s="36">
        <f>SUMIFS(СВЦЭМ!$F$33:$F$776,СВЦЭМ!$A$33:$A$776,$A217,СВЦЭМ!$B$33:$B$776,B$190)+'СЕТ СН'!$F$12</f>
        <v>133.37551615000001</v>
      </c>
      <c r="C217" s="36">
        <f>SUMIFS(СВЦЭМ!$F$33:$F$776,СВЦЭМ!$A$33:$A$776,$A217,СВЦЭМ!$B$33:$B$776,C$190)+'СЕТ СН'!$F$12</f>
        <v>138.11572867999999</v>
      </c>
      <c r="D217" s="36">
        <f>SUMIFS(СВЦЭМ!$F$33:$F$776,СВЦЭМ!$A$33:$A$776,$A217,СВЦЭМ!$B$33:$B$776,D$190)+'СЕТ СН'!$F$12</f>
        <v>141.77335443000001</v>
      </c>
      <c r="E217" s="36">
        <f>SUMIFS(СВЦЭМ!$F$33:$F$776,СВЦЭМ!$A$33:$A$776,$A217,СВЦЭМ!$B$33:$B$776,E$190)+'СЕТ СН'!$F$12</f>
        <v>143.75287014</v>
      </c>
      <c r="F217" s="36">
        <f>SUMIFS(СВЦЭМ!$F$33:$F$776,СВЦЭМ!$A$33:$A$776,$A217,СВЦЭМ!$B$33:$B$776,F$190)+'СЕТ СН'!$F$12</f>
        <v>144.28209439</v>
      </c>
      <c r="G217" s="36">
        <f>SUMIFS(СВЦЭМ!$F$33:$F$776,СВЦЭМ!$A$33:$A$776,$A217,СВЦЭМ!$B$33:$B$776,G$190)+'СЕТ СН'!$F$12</f>
        <v>143.36781126</v>
      </c>
      <c r="H217" s="36">
        <f>SUMIFS(СВЦЭМ!$F$33:$F$776,СВЦЭМ!$A$33:$A$776,$A217,СВЦЭМ!$B$33:$B$776,H$190)+'СЕТ СН'!$F$12</f>
        <v>139.93547608</v>
      </c>
      <c r="I217" s="36">
        <f>SUMIFS(СВЦЭМ!$F$33:$F$776,СВЦЭМ!$A$33:$A$776,$A217,СВЦЭМ!$B$33:$B$776,I$190)+'СЕТ СН'!$F$12</f>
        <v>134.77236879</v>
      </c>
      <c r="J217" s="36">
        <f>SUMIFS(СВЦЭМ!$F$33:$F$776,СВЦЭМ!$A$33:$A$776,$A217,СВЦЭМ!$B$33:$B$776,J$190)+'СЕТ СН'!$F$12</f>
        <v>127.96069811</v>
      </c>
      <c r="K217" s="36">
        <f>SUMIFS(СВЦЭМ!$F$33:$F$776,СВЦЭМ!$A$33:$A$776,$A217,СВЦЭМ!$B$33:$B$776,K$190)+'СЕТ СН'!$F$12</f>
        <v>121.09212396</v>
      </c>
      <c r="L217" s="36">
        <f>SUMIFS(СВЦЭМ!$F$33:$F$776,СВЦЭМ!$A$33:$A$776,$A217,СВЦЭМ!$B$33:$B$776,L$190)+'СЕТ СН'!$F$12</f>
        <v>118.06659236</v>
      </c>
      <c r="M217" s="36">
        <f>SUMIFS(СВЦЭМ!$F$33:$F$776,СВЦЭМ!$A$33:$A$776,$A217,СВЦЭМ!$B$33:$B$776,M$190)+'СЕТ СН'!$F$12</f>
        <v>110.29432425</v>
      </c>
      <c r="N217" s="36">
        <f>SUMIFS(СВЦЭМ!$F$33:$F$776,СВЦЭМ!$A$33:$A$776,$A217,СВЦЭМ!$B$33:$B$776,N$190)+'СЕТ СН'!$F$12</f>
        <v>101.88854078999999</v>
      </c>
      <c r="O217" s="36">
        <f>SUMIFS(СВЦЭМ!$F$33:$F$776,СВЦЭМ!$A$33:$A$776,$A217,СВЦЭМ!$B$33:$B$776,O$190)+'СЕТ СН'!$F$12</f>
        <v>98.917497620000006</v>
      </c>
      <c r="P217" s="36">
        <f>SUMIFS(СВЦЭМ!$F$33:$F$776,СВЦЭМ!$A$33:$A$776,$A217,СВЦЭМ!$B$33:$B$776,P$190)+'СЕТ СН'!$F$12</f>
        <v>99.175282559999999</v>
      </c>
      <c r="Q217" s="36">
        <f>SUMIFS(СВЦЭМ!$F$33:$F$776,СВЦЭМ!$A$33:$A$776,$A217,СВЦЭМ!$B$33:$B$776,Q$190)+'СЕТ СН'!$F$12</f>
        <v>100.25078766999999</v>
      </c>
      <c r="R217" s="36">
        <f>SUMIFS(СВЦЭМ!$F$33:$F$776,СВЦЭМ!$A$33:$A$776,$A217,СВЦЭМ!$B$33:$B$776,R$190)+'СЕТ СН'!$F$12</f>
        <v>99.859350770000006</v>
      </c>
      <c r="S217" s="36">
        <f>SUMIFS(СВЦЭМ!$F$33:$F$776,СВЦЭМ!$A$33:$A$776,$A217,СВЦЭМ!$B$33:$B$776,S$190)+'СЕТ СН'!$F$12</f>
        <v>99.388495770000006</v>
      </c>
      <c r="T217" s="36">
        <f>SUMIFS(СВЦЭМ!$F$33:$F$776,СВЦЭМ!$A$33:$A$776,$A217,СВЦЭМ!$B$33:$B$776,T$190)+'СЕТ СН'!$F$12</f>
        <v>99.868414900000005</v>
      </c>
      <c r="U217" s="36">
        <f>SUMIFS(СВЦЭМ!$F$33:$F$776,СВЦЭМ!$A$33:$A$776,$A217,СВЦЭМ!$B$33:$B$776,U$190)+'СЕТ СН'!$F$12</f>
        <v>106.12548765</v>
      </c>
      <c r="V217" s="36">
        <f>SUMIFS(СВЦЭМ!$F$33:$F$776,СВЦЭМ!$A$33:$A$776,$A217,СВЦЭМ!$B$33:$B$776,V$190)+'СЕТ СН'!$F$12</f>
        <v>107.48334386000001</v>
      </c>
      <c r="W217" s="36">
        <f>SUMIFS(СВЦЭМ!$F$33:$F$776,СВЦЭМ!$A$33:$A$776,$A217,СВЦЭМ!$B$33:$B$776,W$190)+'СЕТ СН'!$F$12</f>
        <v>104.08415474</v>
      </c>
      <c r="X217" s="36">
        <f>SUMIFS(СВЦЭМ!$F$33:$F$776,СВЦЭМ!$A$33:$A$776,$A217,СВЦЭМ!$B$33:$B$776,X$190)+'СЕТ СН'!$F$12</f>
        <v>101.49087034</v>
      </c>
      <c r="Y217" s="36">
        <f>SUMIFS(СВЦЭМ!$F$33:$F$776,СВЦЭМ!$A$33:$A$776,$A217,СВЦЭМ!$B$33:$B$776,Y$190)+'СЕТ СН'!$F$12</f>
        <v>118.31895354</v>
      </c>
    </row>
    <row r="218" spans="1:25" ht="15.75" x14ac:dyDescent="0.2">
      <c r="A218" s="35">
        <f t="shared" si="5"/>
        <v>44102</v>
      </c>
      <c r="B218" s="36">
        <f>SUMIFS(СВЦЭМ!$F$33:$F$776,СВЦЭМ!$A$33:$A$776,$A218,СВЦЭМ!$B$33:$B$776,B$190)+'СЕТ СН'!$F$12</f>
        <v>131.79555925</v>
      </c>
      <c r="C218" s="36">
        <f>SUMIFS(СВЦЭМ!$F$33:$F$776,СВЦЭМ!$A$33:$A$776,$A218,СВЦЭМ!$B$33:$B$776,C$190)+'СЕТ СН'!$F$12</f>
        <v>134.88555969999999</v>
      </c>
      <c r="D218" s="36">
        <f>SUMIFS(СВЦЭМ!$F$33:$F$776,СВЦЭМ!$A$33:$A$776,$A218,СВЦЭМ!$B$33:$B$776,D$190)+'СЕТ СН'!$F$12</f>
        <v>137.20865454</v>
      </c>
      <c r="E218" s="36">
        <f>SUMIFS(СВЦЭМ!$F$33:$F$776,СВЦЭМ!$A$33:$A$776,$A218,СВЦЭМ!$B$33:$B$776,E$190)+'СЕТ СН'!$F$12</f>
        <v>139.71240983000001</v>
      </c>
      <c r="F218" s="36">
        <f>SUMIFS(СВЦЭМ!$F$33:$F$776,СВЦЭМ!$A$33:$A$776,$A218,СВЦЭМ!$B$33:$B$776,F$190)+'СЕТ СН'!$F$12</f>
        <v>139.78320069</v>
      </c>
      <c r="G218" s="36">
        <f>SUMIFS(СВЦЭМ!$F$33:$F$776,СВЦЭМ!$A$33:$A$776,$A218,СВЦЭМ!$B$33:$B$776,G$190)+'СЕТ СН'!$F$12</f>
        <v>136.967274</v>
      </c>
      <c r="H218" s="36">
        <f>SUMIFS(СВЦЭМ!$F$33:$F$776,СВЦЭМ!$A$33:$A$776,$A218,СВЦЭМ!$B$33:$B$776,H$190)+'СЕТ СН'!$F$12</f>
        <v>128.40647396</v>
      </c>
      <c r="I218" s="36">
        <f>SUMIFS(СВЦЭМ!$F$33:$F$776,СВЦЭМ!$A$33:$A$776,$A218,СВЦЭМ!$B$33:$B$776,I$190)+'СЕТ СН'!$F$12</f>
        <v>124.54245628</v>
      </c>
      <c r="J218" s="36">
        <f>SUMIFS(СВЦЭМ!$F$33:$F$776,СВЦЭМ!$A$33:$A$776,$A218,СВЦЭМ!$B$33:$B$776,J$190)+'СЕТ СН'!$F$12</f>
        <v>117.52685125000001</v>
      </c>
      <c r="K218" s="36">
        <f>SUMIFS(СВЦЭМ!$F$33:$F$776,СВЦЭМ!$A$33:$A$776,$A218,СВЦЭМ!$B$33:$B$776,K$190)+'СЕТ СН'!$F$12</f>
        <v>116.03224675</v>
      </c>
      <c r="L218" s="36">
        <f>SUMIFS(СВЦЭМ!$F$33:$F$776,СВЦЭМ!$A$33:$A$776,$A218,СВЦЭМ!$B$33:$B$776,L$190)+'СЕТ СН'!$F$12</f>
        <v>116.62252933000001</v>
      </c>
      <c r="M218" s="36">
        <f>SUMIFS(СВЦЭМ!$F$33:$F$776,СВЦЭМ!$A$33:$A$776,$A218,СВЦЭМ!$B$33:$B$776,M$190)+'СЕТ СН'!$F$12</f>
        <v>109.07730773</v>
      </c>
      <c r="N218" s="36">
        <f>SUMIFS(СВЦЭМ!$F$33:$F$776,СВЦЭМ!$A$33:$A$776,$A218,СВЦЭМ!$B$33:$B$776,N$190)+'СЕТ СН'!$F$12</f>
        <v>100.3081844</v>
      </c>
      <c r="O218" s="36">
        <f>SUMIFS(СВЦЭМ!$F$33:$F$776,СВЦЭМ!$A$33:$A$776,$A218,СВЦЭМ!$B$33:$B$776,O$190)+'СЕТ СН'!$F$12</f>
        <v>97.376089059999998</v>
      </c>
      <c r="P218" s="36">
        <f>SUMIFS(СВЦЭМ!$F$33:$F$776,СВЦЭМ!$A$33:$A$776,$A218,СВЦЭМ!$B$33:$B$776,P$190)+'СЕТ СН'!$F$12</f>
        <v>96.207212150000004</v>
      </c>
      <c r="Q218" s="36">
        <f>SUMIFS(СВЦЭМ!$F$33:$F$776,СВЦЭМ!$A$33:$A$776,$A218,СВЦЭМ!$B$33:$B$776,Q$190)+'СЕТ СН'!$F$12</f>
        <v>96.202084940000006</v>
      </c>
      <c r="R218" s="36">
        <f>SUMIFS(СВЦЭМ!$F$33:$F$776,СВЦЭМ!$A$33:$A$776,$A218,СВЦЭМ!$B$33:$B$776,R$190)+'СЕТ СН'!$F$12</f>
        <v>94.610846780000003</v>
      </c>
      <c r="S218" s="36">
        <f>SUMIFS(СВЦЭМ!$F$33:$F$776,СВЦЭМ!$A$33:$A$776,$A218,СВЦЭМ!$B$33:$B$776,S$190)+'СЕТ СН'!$F$12</f>
        <v>97.994566169999999</v>
      </c>
      <c r="T218" s="36">
        <f>SUMIFS(СВЦЭМ!$F$33:$F$776,СВЦЭМ!$A$33:$A$776,$A218,СВЦЭМ!$B$33:$B$776,T$190)+'СЕТ СН'!$F$12</f>
        <v>100.55154235000001</v>
      </c>
      <c r="U218" s="36">
        <f>SUMIFS(СВЦЭМ!$F$33:$F$776,СВЦЭМ!$A$33:$A$776,$A218,СВЦЭМ!$B$33:$B$776,U$190)+'СЕТ СН'!$F$12</f>
        <v>105.49462312</v>
      </c>
      <c r="V218" s="36">
        <f>SUMIFS(СВЦЭМ!$F$33:$F$776,СВЦЭМ!$A$33:$A$776,$A218,СВЦЭМ!$B$33:$B$776,V$190)+'СЕТ СН'!$F$12</f>
        <v>103.75905935</v>
      </c>
      <c r="W218" s="36">
        <f>SUMIFS(СВЦЭМ!$F$33:$F$776,СВЦЭМ!$A$33:$A$776,$A218,СВЦЭМ!$B$33:$B$776,W$190)+'СЕТ СН'!$F$12</f>
        <v>100.49449092</v>
      </c>
      <c r="X218" s="36">
        <f>SUMIFS(СВЦЭМ!$F$33:$F$776,СВЦЭМ!$A$33:$A$776,$A218,СВЦЭМ!$B$33:$B$776,X$190)+'СЕТ СН'!$F$12</f>
        <v>101.35661703</v>
      </c>
      <c r="Y218" s="36">
        <f>SUMIFS(СВЦЭМ!$F$33:$F$776,СВЦЭМ!$A$33:$A$776,$A218,СВЦЭМ!$B$33:$B$776,Y$190)+'СЕТ СН'!$F$12</f>
        <v>116.04168498</v>
      </c>
    </row>
    <row r="219" spans="1:25" ht="15.75" x14ac:dyDescent="0.2">
      <c r="A219" s="35">
        <f t="shared" si="5"/>
        <v>44103</v>
      </c>
      <c r="B219" s="36">
        <f>SUMIFS(СВЦЭМ!$F$33:$F$776,СВЦЭМ!$A$33:$A$776,$A219,СВЦЭМ!$B$33:$B$776,B$190)+'СЕТ СН'!$F$12</f>
        <v>126.66882317</v>
      </c>
      <c r="C219" s="36">
        <f>SUMIFS(СВЦЭМ!$F$33:$F$776,СВЦЭМ!$A$33:$A$776,$A219,СВЦЭМ!$B$33:$B$776,C$190)+'СЕТ СН'!$F$12</f>
        <v>132.33715108000001</v>
      </c>
      <c r="D219" s="36">
        <f>SUMIFS(СВЦЭМ!$F$33:$F$776,СВЦЭМ!$A$33:$A$776,$A219,СВЦЭМ!$B$33:$B$776,D$190)+'СЕТ СН'!$F$12</f>
        <v>135.26409006</v>
      </c>
      <c r="E219" s="36">
        <f>SUMIFS(СВЦЭМ!$F$33:$F$776,СВЦЭМ!$A$33:$A$776,$A219,СВЦЭМ!$B$33:$B$776,E$190)+'СЕТ СН'!$F$12</f>
        <v>138.60976525000001</v>
      </c>
      <c r="F219" s="36">
        <f>SUMIFS(СВЦЭМ!$F$33:$F$776,СВЦЭМ!$A$33:$A$776,$A219,СВЦЭМ!$B$33:$B$776,F$190)+'СЕТ СН'!$F$12</f>
        <v>138.84858779999999</v>
      </c>
      <c r="G219" s="36">
        <f>SUMIFS(СВЦЭМ!$F$33:$F$776,СВЦЭМ!$A$33:$A$776,$A219,СВЦЭМ!$B$33:$B$776,G$190)+'СЕТ СН'!$F$12</f>
        <v>135.59029785999999</v>
      </c>
      <c r="H219" s="36">
        <f>SUMIFS(СВЦЭМ!$F$33:$F$776,СВЦЭМ!$A$33:$A$776,$A219,СВЦЭМ!$B$33:$B$776,H$190)+'СЕТ СН'!$F$12</f>
        <v>127.62716911</v>
      </c>
      <c r="I219" s="36">
        <f>SUMIFS(СВЦЭМ!$F$33:$F$776,СВЦЭМ!$A$33:$A$776,$A219,СВЦЭМ!$B$33:$B$776,I$190)+'СЕТ СН'!$F$12</f>
        <v>117.48723154</v>
      </c>
      <c r="J219" s="36">
        <f>SUMIFS(СВЦЭМ!$F$33:$F$776,СВЦЭМ!$A$33:$A$776,$A219,СВЦЭМ!$B$33:$B$776,J$190)+'СЕТ СН'!$F$12</f>
        <v>112.1250095</v>
      </c>
      <c r="K219" s="36">
        <f>SUMIFS(СВЦЭМ!$F$33:$F$776,СВЦЭМ!$A$33:$A$776,$A219,СВЦЭМ!$B$33:$B$776,K$190)+'СЕТ СН'!$F$12</f>
        <v>110.25481558</v>
      </c>
      <c r="L219" s="36">
        <f>SUMIFS(СВЦЭМ!$F$33:$F$776,СВЦЭМ!$A$33:$A$776,$A219,СВЦЭМ!$B$33:$B$776,L$190)+'СЕТ СН'!$F$12</f>
        <v>117.18621675999999</v>
      </c>
      <c r="M219" s="36">
        <f>SUMIFS(СВЦЭМ!$F$33:$F$776,СВЦЭМ!$A$33:$A$776,$A219,СВЦЭМ!$B$33:$B$776,M$190)+'СЕТ СН'!$F$12</f>
        <v>113.8631572</v>
      </c>
      <c r="N219" s="36">
        <f>SUMIFS(СВЦЭМ!$F$33:$F$776,СВЦЭМ!$A$33:$A$776,$A219,СВЦЭМ!$B$33:$B$776,N$190)+'СЕТ СН'!$F$12</f>
        <v>108.91288333</v>
      </c>
      <c r="O219" s="36">
        <f>SUMIFS(СВЦЭМ!$F$33:$F$776,СВЦЭМ!$A$33:$A$776,$A219,СВЦЭМ!$B$33:$B$776,O$190)+'СЕТ СН'!$F$12</f>
        <v>111.50477902</v>
      </c>
      <c r="P219" s="36">
        <f>SUMIFS(СВЦЭМ!$F$33:$F$776,СВЦЭМ!$A$33:$A$776,$A219,СВЦЭМ!$B$33:$B$776,P$190)+'СЕТ СН'!$F$12</f>
        <v>108.76423887</v>
      </c>
      <c r="Q219" s="36">
        <f>SUMIFS(СВЦЭМ!$F$33:$F$776,СВЦЭМ!$A$33:$A$776,$A219,СВЦЭМ!$B$33:$B$776,Q$190)+'СЕТ СН'!$F$12</f>
        <v>105.09990384</v>
      </c>
      <c r="R219" s="36">
        <f>SUMIFS(СВЦЭМ!$F$33:$F$776,СВЦЭМ!$A$33:$A$776,$A219,СВЦЭМ!$B$33:$B$776,R$190)+'СЕТ СН'!$F$12</f>
        <v>124.107636</v>
      </c>
      <c r="S219" s="36">
        <f>SUMIFS(СВЦЭМ!$F$33:$F$776,СВЦЭМ!$A$33:$A$776,$A219,СВЦЭМ!$B$33:$B$776,S$190)+'СЕТ СН'!$F$12</f>
        <v>114.27897455999999</v>
      </c>
      <c r="T219" s="36">
        <f>SUMIFS(СВЦЭМ!$F$33:$F$776,СВЦЭМ!$A$33:$A$776,$A219,СВЦЭМ!$B$33:$B$776,T$190)+'СЕТ СН'!$F$12</f>
        <v>106.30530396</v>
      </c>
      <c r="U219" s="36">
        <f>SUMIFS(СВЦЭМ!$F$33:$F$776,СВЦЭМ!$A$33:$A$776,$A219,СВЦЭМ!$B$33:$B$776,U$190)+'СЕТ СН'!$F$12</f>
        <v>110.94746881</v>
      </c>
      <c r="V219" s="36">
        <f>SUMIFS(СВЦЭМ!$F$33:$F$776,СВЦЭМ!$A$33:$A$776,$A219,СВЦЭМ!$B$33:$B$776,V$190)+'СЕТ СН'!$F$12</f>
        <v>109.29483322999999</v>
      </c>
      <c r="W219" s="36">
        <f>SUMIFS(СВЦЭМ!$F$33:$F$776,СВЦЭМ!$A$33:$A$776,$A219,СВЦЭМ!$B$33:$B$776,W$190)+'СЕТ СН'!$F$12</f>
        <v>106.51479596999999</v>
      </c>
      <c r="X219" s="36">
        <f>SUMIFS(СВЦЭМ!$F$33:$F$776,СВЦЭМ!$A$33:$A$776,$A219,СВЦЭМ!$B$33:$B$776,X$190)+'СЕТ СН'!$F$12</f>
        <v>101.39363161</v>
      </c>
      <c r="Y219" s="36">
        <f>SUMIFS(СВЦЭМ!$F$33:$F$776,СВЦЭМ!$A$33:$A$776,$A219,СВЦЭМ!$B$33:$B$776,Y$190)+'СЕТ СН'!$F$12</f>
        <v>108.07406725</v>
      </c>
    </row>
    <row r="220" spans="1:25" ht="15.75" x14ac:dyDescent="0.2">
      <c r="A220" s="35">
        <f t="shared" si="5"/>
        <v>44104</v>
      </c>
      <c r="B220" s="36">
        <f>SUMIFS(СВЦЭМ!$F$33:$F$776,СВЦЭМ!$A$33:$A$776,$A220,СВЦЭМ!$B$33:$B$776,B$190)+'СЕТ СН'!$F$12</f>
        <v>121.83306066999999</v>
      </c>
      <c r="C220" s="36">
        <f>SUMIFS(СВЦЭМ!$F$33:$F$776,СВЦЭМ!$A$33:$A$776,$A220,СВЦЭМ!$B$33:$B$776,C$190)+'СЕТ СН'!$F$12</f>
        <v>127.61546724999999</v>
      </c>
      <c r="D220" s="36">
        <f>SUMIFS(СВЦЭМ!$F$33:$F$776,СВЦЭМ!$A$33:$A$776,$A220,СВЦЭМ!$B$33:$B$776,D$190)+'СЕТ СН'!$F$12</f>
        <v>131.32066602</v>
      </c>
      <c r="E220" s="36">
        <f>SUMIFS(СВЦЭМ!$F$33:$F$776,СВЦЭМ!$A$33:$A$776,$A220,СВЦЭМ!$B$33:$B$776,E$190)+'СЕТ СН'!$F$12</f>
        <v>134.40941414</v>
      </c>
      <c r="F220" s="36">
        <f>SUMIFS(СВЦЭМ!$F$33:$F$776,СВЦЭМ!$A$33:$A$776,$A220,СВЦЭМ!$B$33:$B$776,F$190)+'СЕТ СН'!$F$12</f>
        <v>133.57698231000001</v>
      </c>
      <c r="G220" s="36">
        <f>SUMIFS(СВЦЭМ!$F$33:$F$776,СВЦЭМ!$A$33:$A$776,$A220,СВЦЭМ!$B$33:$B$776,G$190)+'СЕТ СН'!$F$12</f>
        <v>130.11832813000001</v>
      </c>
      <c r="H220" s="36">
        <f>SUMIFS(СВЦЭМ!$F$33:$F$776,СВЦЭМ!$A$33:$A$776,$A220,СВЦЭМ!$B$33:$B$776,H$190)+'СЕТ СН'!$F$12</f>
        <v>121.88745949</v>
      </c>
      <c r="I220" s="36">
        <f>SUMIFS(СВЦЭМ!$F$33:$F$776,СВЦЭМ!$A$33:$A$776,$A220,СВЦЭМ!$B$33:$B$776,I$190)+'СЕТ СН'!$F$12</f>
        <v>109.26399133</v>
      </c>
      <c r="J220" s="36">
        <f>SUMIFS(СВЦЭМ!$F$33:$F$776,СВЦЭМ!$A$33:$A$776,$A220,СВЦЭМ!$B$33:$B$776,J$190)+'СЕТ СН'!$F$12</f>
        <v>103.89534399</v>
      </c>
      <c r="K220" s="36">
        <f>SUMIFS(СВЦЭМ!$F$33:$F$776,СВЦЭМ!$A$33:$A$776,$A220,СВЦЭМ!$B$33:$B$776,K$190)+'СЕТ СН'!$F$12</f>
        <v>100.85423987999999</v>
      </c>
      <c r="L220" s="36">
        <f>SUMIFS(СВЦЭМ!$F$33:$F$776,СВЦЭМ!$A$33:$A$776,$A220,СВЦЭМ!$B$33:$B$776,L$190)+'СЕТ СН'!$F$12</f>
        <v>103.32442442</v>
      </c>
      <c r="M220" s="36">
        <f>SUMIFS(СВЦЭМ!$F$33:$F$776,СВЦЭМ!$A$33:$A$776,$A220,СВЦЭМ!$B$33:$B$776,M$190)+'СЕТ СН'!$F$12</f>
        <v>97.598615949999996</v>
      </c>
      <c r="N220" s="36">
        <f>SUMIFS(СВЦЭМ!$F$33:$F$776,СВЦЭМ!$A$33:$A$776,$A220,СВЦЭМ!$B$33:$B$776,N$190)+'СЕТ СН'!$F$12</f>
        <v>89.736032449999996</v>
      </c>
      <c r="O220" s="36">
        <f>SUMIFS(СВЦЭМ!$F$33:$F$776,СВЦЭМ!$A$33:$A$776,$A220,СВЦЭМ!$B$33:$B$776,O$190)+'СЕТ СН'!$F$12</f>
        <v>86.913218630000003</v>
      </c>
      <c r="P220" s="36">
        <f>SUMIFS(СВЦЭМ!$F$33:$F$776,СВЦЭМ!$A$33:$A$776,$A220,СВЦЭМ!$B$33:$B$776,P$190)+'СЕТ СН'!$F$12</f>
        <v>86.560673510000001</v>
      </c>
      <c r="Q220" s="36">
        <f>SUMIFS(СВЦЭМ!$F$33:$F$776,СВЦЭМ!$A$33:$A$776,$A220,СВЦЭМ!$B$33:$B$776,Q$190)+'СЕТ СН'!$F$12</f>
        <v>86.654658879999999</v>
      </c>
      <c r="R220" s="36">
        <f>SUMIFS(СВЦЭМ!$F$33:$F$776,СВЦЭМ!$A$33:$A$776,$A220,СВЦЭМ!$B$33:$B$776,R$190)+'СЕТ СН'!$F$12</f>
        <v>86.613390850000002</v>
      </c>
      <c r="S220" s="36">
        <f>SUMIFS(СВЦЭМ!$F$33:$F$776,СВЦЭМ!$A$33:$A$776,$A220,СВЦЭМ!$B$33:$B$776,S$190)+'СЕТ СН'!$F$12</f>
        <v>87.318060360000004</v>
      </c>
      <c r="T220" s="36">
        <f>SUMIFS(СВЦЭМ!$F$33:$F$776,СВЦЭМ!$A$33:$A$776,$A220,СВЦЭМ!$B$33:$B$776,T$190)+'СЕТ СН'!$F$12</f>
        <v>85.824484510000005</v>
      </c>
      <c r="U220" s="36">
        <f>SUMIFS(СВЦЭМ!$F$33:$F$776,СВЦЭМ!$A$33:$A$776,$A220,СВЦЭМ!$B$33:$B$776,U$190)+'СЕТ СН'!$F$12</f>
        <v>89.328665470000004</v>
      </c>
      <c r="V220" s="36">
        <f>SUMIFS(СВЦЭМ!$F$33:$F$776,СВЦЭМ!$A$33:$A$776,$A220,СВЦЭМ!$B$33:$B$776,V$190)+'СЕТ СН'!$F$12</f>
        <v>86.454939199999998</v>
      </c>
      <c r="W220" s="36">
        <f>SUMIFS(СВЦЭМ!$F$33:$F$776,СВЦЭМ!$A$33:$A$776,$A220,СВЦЭМ!$B$33:$B$776,W$190)+'СЕТ СН'!$F$12</f>
        <v>85.120766250000003</v>
      </c>
      <c r="X220" s="36">
        <f>SUMIFS(СВЦЭМ!$F$33:$F$776,СВЦЭМ!$A$33:$A$776,$A220,СВЦЭМ!$B$33:$B$776,X$190)+'СЕТ СН'!$F$12</f>
        <v>92.209378959999995</v>
      </c>
      <c r="Y220" s="36">
        <f>SUMIFS(СВЦЭМ!$F$33:$F$776,СВЦЭМ!$A$33:$A$776,$A220,СВЦЭМ!$B$33:$B$776,Y$190)+'СЕТ СН'!$F$12</f>
        <v>105.01552527</v>
      </c>
    </row>
    <row r="221" spans="1:25" ht="15.75" hidden="1" x14ac:dyDescent="0.2">
      <c r="A221" s="35">
        <f t="shared" si="5"/>
        <v>44105</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4" t="s">
        <v>7</v>
      </c>
      <c r="B223" s="128" t="s">
        <v>116</v>
      </c>
      <c r="C223" s="129"/>
      <c r="D223" s="129"/>
      <c r="E223" s="129"/>
      <c r="F223" s="129"/>
      <c r="G223" s="129"/>
      <c r="H223" s="129"/>
      <c r="I223" s="129"/>
      <c r="J223" s="129"/>
      <c r="K223" s="129"/>
      <c r="L223" s="129"/>
      <c r="M223" s="129"/>
      <c r="N223" s="129"/>
      <c r="O223" s="129"/>
      <c r="P223" s="129"/>
      <c r="Q223" s="129"/>
      <c r="R223" s="129"/>
      <c r="S223" s="129"/>
      <c r="T223" s="129"/>
      <c r="U223" s="129"/>
      <c r="V223" s="129"/>
      <c r="W223" s="129"/>
      <c r="X223" s="129"/>
      <c r="Y223" s="130"/>
    </row>
    <row r="224" spans="1:25" ht="12.75" hidden="1" customHeight="1" x14ac:dyDescent="0.2">
      <c r="A224" s="135"/>
      <c r="B224" s="131"/>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s="46" customFormat="1" ht="12.75" hidden="1" customHeight="1" x14ac:dyDescent="0.2">
      <c r="A225" s="13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44076</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44077</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44078</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44079</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44080</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44081</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44082</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44083</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44084</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44085</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44086</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44087</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44088</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44089</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44090</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44091</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44092</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44093</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44094</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44095</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44096</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44097</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44098</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44099</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44100</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44101</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44102</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44103</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44104</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44105</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4" t="s">
        <v>7</v>
      </c>
      <c r="B258" s="128" t="s">
        <v>117</v>
      </c>
      <c r="C258" s="129"/>
      <c r="D258" s="129"/>
      <c r="E258" s="129"/>
      <c r="F258" s="129"/>
      <c r="G258" s="129"/>
      <c r="H258" s="129"/>
      <c r="I258" s="129"/>
      <c r="J258" s="129"/>
      <c r="K258" s="129"/>
      <c r="L258" s="129"/>
      <c r="M258" s="129"/>
      <c r="N258" s="129"/>
      <c r="O258" s="129"/>
      <c r="P258" s="129"/>
      <c r="Q258" s="129"/>
      <c r="R258" s="129"/>
      <c r="S258" s="129"/>
      <c r="T258" s="129"/>
      <c r="U258" s="129"/>
      <c r="V258" s="129"/>
      <c r="W258" s="129"/>
      <c r="X258" s="129"/>
      <c r="Y258" s="130"/>
    </row>
    <row r="259" spans="1:27" ht="12.75" hidden="1" customHeight="1" x14ac:dyDescent="0.2">
      <c r="A259" s="135"/>
      <c r="B259" s="131"/>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s="46" customFormat="1" ht="12.75" hidden="1" customHeight="1" x14ac:dyDescent="0.2">
      <c r="A260" s="13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44076</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44077</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44078</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44079</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44080</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44081</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44082</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44083</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44084</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44085</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44086</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44087</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44088</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44089</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44090</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44091</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44092</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44093</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44094</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44095</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44096</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44097</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44098</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44099</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44100</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44101</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44102</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44103</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44104</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44105</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4" t="s">
        <v>7</v>
      </c>
      <c r="B294" s="128" t="s">
        <v>118</v>
      </c>
      <c r="C294" s="129"/>
      <c r="D294" s="129"/>
      <c r="E294" s="129"/>
      <c r="F294" s="129"/>
      <c r="G294" s="129"/>
      <c r="H294" s="129"/>
      <c r="I294" s="129"/>
      <c r="J294" s="129"/>
      <c r="K294" s="129"/>
      <c r="L294" s="129"/>
      <c r="M294" s="129"/>
      <c r="N294" s="129"/>
      <c r="O294" s="129"/>
      <c r="P294" s="129"/>
      <c r="Q294" s="129"/>
      <c r="R294" s="129"/>
      <c r="S294" s="129"/>
      <c r="T294" s="129"/>
      <c r="U294" s="129"/>
      <c r="V294" s="129"/>
      <c r="W294" s="129"/>
      <c r="X294" s="129"/>
      <c r="Y294" s="130"/>
    </row>
    <row r="295" spans="1:27" ht="12.75" hidden="1" customHeight="1" x14ac:dyDescent="0.2">
      <c r="A295" s="135"/>
      <c r="B295" s="131"/>
      <c r="C295" s="132"/>
      <c r="D295" s="132"/>
      <c r="E295" s="132"/>
      <c r="F295" s="132"/>
      <c r="G295" s="132"/>
      <c r="H295" s="132"/>
      <c r="I295" s="132"/>
      <c r="J295" s="132"/>
      <c r="K295" s="132"/>
      <c r="L295" s="132"/>
      <c r="M295" s="132"/>
      <c r="N295" s="132"/>
      <c r="O295" s="132"/>
      <c r="P295" s="132"/>
      <c r="Q295" s="132"/>
      <c r="R295" s="132"/>
      <c r="S295" s="132"/>
      <c r="T295" s="132"/>
      <c r="U295" s="132"/>
      <c r="V295" s="132"/>
      <c r="W295" s="132"/>
      <c r="X295" s="132"/>
      <c r="Y295" s="133"/>
    </row>
    <row r="296" spans="1:27" s="46" customFormat="1" ht="12.75" hidden="1" customHeight="1" x14ac:dyDescent="0.2">
      <c r="A296" s="13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44076</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44077</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44078</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44079</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44080</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44081</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44082</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44083</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44084</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44085</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44086</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44087</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44088</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44089</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44090</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44091</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44092</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44093</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44094</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44095</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44096</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44097</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44098</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44099</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44100</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44101</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44102</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44103</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44104</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44105</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4" t="s">
        <v>7</v>
      </c>
      <c r="B329" s="128" t="s">
        <v>119</v>
      </c>
      <c r="C329" s="129"/>
      <c r="D329" s="129"/>
      <c r="E329" s="129"/>
      <c r="F329" s="129"/>
      <c r="G329" s="129"/>
      <c r="H329" s="129"/>
      <c r="I329" s="129"/>
      <c r="J329" s="129"/>
      <c r="K329" s="129"/>
      <c r="L329" s="129"/>
      <c r="M329" s="129"/>
      <c r="N329" s="129"/>
      <c r="O329" s="129"/>
      <c r="P329" s="129"/>
      <c r="Q329" s="129"/>
      <c r="R329" s="129"/>
      <c r="S329" s="129"/>
      <c r="T329" s="129"/>
      <c r="U329" s="129"/>
      <c r="V329" s="129"/>
      <c r="W329" s="129"/>
      <c r="X329" s="129"/>
      <c r="Y329" s="130"/>
    </row>
    <row r="330" spans="1:27" ht="12.75" hidden="1" customHeight="1" x14ac:dyDescent="0.2">
      <c r="A330" s="135"/>
      <c r="B330" s="131"/>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s="46" customFormat="1" ht="12.75" hidden="1" customHeight="1" x14ac:dyDescent="0.2">
      <c r="A331" s="13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44076</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44077</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44078</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44079</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44080</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44081</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44082</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44083</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44084</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44085</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44086</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44087</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44088</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44089</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44090</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44091</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44092</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44093</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44094</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44095</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44096</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44097</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44098</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44099</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44100</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44101</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44102</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44103</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44104</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44105</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4" t="s">
        <v>7</v>
      </c>
      <c r="B364" s="128" t="s">
        <v>120</v>
      </c>
      <c r="C364" s="129"/>
      <c r="D364" s="129"/>
      <c r="E364" s="129"/>
      <c r="F364" s="129"/>
      <c r="G364" s="129"/>
      <c r="H364" s="129"/>
      <c r="I364" s="129"/>
      <c r="J364" s="129"/>
      <c r="K364" s="129"/>
      <c r="L364" s="129"/>
      <c r="M364" s="129"/>
      <c r="N364" s="129"/>
      <c r="O364" s="129"/>
      <c r="P364" s="129"/>
      <c r="Q364" s="129"/>
      <c r="R364" s="129"/>
      <c r="S364" s="129"/>
      <c r="T364" s="129"/>
      <c r="U364" s="129"/>
      <c r="V364" s="129"/>
      <c r="W364" s="129"/>
      <c r="X364" s="129"/>
      <c r="Y364" s="130"/>
    </row>
    <row r="365" spans="1:27" ht="12.75" hidden="1" customHeight="1" x14ac:dyDescent="0.2">
      <c r="A365" s="135"/>
      <c r="B365" s="131"/>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s="46" customFormat="1" ht="12.75" hidden="1" customHeight="1" x14ac:dyDescent="0.2">
      <c r="A366" s="13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44076</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44077</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44078</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44079</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44080</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44081</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44082</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44083</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44084</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44085</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44086</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44087</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44088</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44089</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44090</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44091</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44092</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44093</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44094</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44095</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44096</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44097</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44098</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44099</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44100</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44101</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44102</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44103</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44104</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44105</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4" t="s">
        <v>7</v>
      </c>
      <c r="B399" s="128" t="s">
        <v>121</v>
      </c>
      <c r="C399" s="129"/>
      <c r="D399" s="129"/>
      <c r="E399" s="129"/>
      <c r="F399" s="129"/>
      <c r="G399" s="129"/>
      <c r="H399" s="129"/>
      <c r="I399" s="129"/>
      <c r="J399" s="129"/>
      <c r="K399" s="129"/>
      <c r="L399" s="129"/>
      <c r="M399" s="129"/>
      <c r="N399" s="129"/>
      <c r="O399" s="129"/>
      <c r="P399" s="129"/>
      <c r="Q399" s="129"/>
      <c r="R399" s="129"/>
      <c r="S399" s="129"/>
      <c r="T399" s="129"/>
      <c r="U399" s="129"/>
      <c r="V399" s="129"/>
      <c r="W399" s="129"/>
      <c r="X399" s="129"/>
      <c r="Y399" s="130"/>
    </row>
    <row r="400" spans="1:26" ht="12.75" hidden="1" customHeight="1" x14ac:dyDescent="0.2">
      <c r="A400" s="135"/>
      <c r="B400" s="131"/>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s="46" customFormat="1" ht="12.75" hidden="1" customHeight="1" x14ac:dyDescent="0.2">
      <c r="A401" s="13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44076</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44077</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44078</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44079</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44080</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44081</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44082</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44083</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44084</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44085</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44086</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44087</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44088</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44089</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44090</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44091</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44092</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44093</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44094</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44095</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44096</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44097</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44098</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44099</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44100</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44101</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44102</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44103</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44104</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44105</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4" t="s">
        <v>122</v>
      </c>
      <c r="B435" s="154"/>
      <c r="C435" s="154"/>
      <c r="D435" s="154"/>
      <c r="E435" s="154"/>
      <c r="F435" s="154"/>
      <c r="G435" s="154"/>
      <c r="H435" s="154"/>
      <c r="I435" s="154"/>
      <c r="J435" s="154"/>
      <c r="K435" s="154"/>
      <c r="L435" s="155">
        <f>СВЦЭМ!$D$18+'СЕТ СН'!$F$14</f>
        <v>12.324980930000001</v>
      </c>
      <c r="M435" s="156"/>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3" t="s">
        <v>74</v>
      </c>
      <c r="B437" s="123"/>
      <c r="C437" s="123"/>
      <c r="D437" s="123"/>
      <c r="E437" s="123"/>
      <c r="F437" s="123"/>
      <c r="G437" s="123"/>
      <c r="H437" s="123"/>
      <c r="I437" s="123"/>
      <c r="J437" s="123"/>
      <c r="K437" s="123"/>
      <c r="L437" s="123"/>
      <c r="M437" s="123"/>
      <c r="N437" s="124" t="s">
        <v>29</v>
      </c>
      <c r="O437" s="124"/>
      <c r="P437" s="124"/>
      <c r="Q437" s="124"/>
      <c r="R437" s="124"/>
      <c r="S437" s="124"/>
      <c r="T437" s="124"/>
      <c r="U437" s="124"/>
      <c r="V437" s="47"/>
      <c r="W437" s="47"/>
      <c r="X437" s="47"/>
      <c r="Y437" s="47"/>
    </row>
    <row r="438" spans="1:26" ht="15.75" x14ac:dyDescent="0.2">
      <c r="A438" s="123"/>
      <c r="B438" s="123"/>
      <c r="C438" s="123"/>
      <c r="D438" s="123"/>
      <c r="E438" s="123"/>
      <c r="F438" s="123"/>
      <c r="G438" s="123"/>
      <c r="H438" s="123"/>
      <c r="I438" s="123"/>
      <c r="J438" s="123"/>
      <c r="K438" s="123"/>
      <c r="L438" s="123"/>
      <c r="M438" s="123"/>
      <c r="N438" s="125" t="s">
        <v>0</v>
      </c>
      <c r="O438" s="125"/>
      <c r="P438" s="125" t="s">
        <v>1</v>
      </c>
      <c r="Q438" s="125"/>
      <c r="R438" s="125" t="s">
        <v>2</v>
      </c>
      <c r="S438" s="125"/>
      <c r="T438" s="125" t="s">
        <v>3</v>
      </c>
      <c r="U438" s="125"/>
      <c r="V438" s="47"/>
      <c r="W438" s="47"/>
      <c r="X438" s="47"/>
      <c r="Y438" s="47"/>
    </row>
    <row r="439" spans="1:26" ht="15.75" x14ac:dyDescent="0.2">
      <c r="A439" s="123"/>
      <c r="B439" s="123"/>
      <c r="C439" s="123"/>
      <c r="D439" s="123"/>
      <c r="E439" s="123"/>
      <c r="F439" s="123"/>
      <c r="G439" s="123"/>
      <c r="H439" s="123"/>
      <c r="I439" s="123"/>
      <c r="J439" s="123"/>
      <c r="K439" s="123"/>
      <c r="L439" s="123"/>
      <c r="M439" s="123"/>
      <c r="N439" s="126">
        <f>СВЦЭМ!$D$12+'СЕТ СН'!$F$10-'СЕТ СН'!$F$24</f>
        <v>520439.72392638039</v>
      </c>
      <c r="O439" s="127"/>
      <c r="P439" s="126">
        <f>СВЦЭМ!$D$12+'СЕТ СН'!$F$10-'СЕТ СН'!$G$24</f>
        <v>520439.72392638039</v>
      </c>
      <c r="Q439" s="127"/>
      <c r="R439" s="126">
        <f>СВЦЭМ!$D$12+'СЕТ СН'!$F$10-'СЕТ СН'!$H$24</f>
        <v>520439.72392638039</v>
      </c>
      <c r="S439" s="127"/>
      <c r="T439" s="126">
        <f>СВЦЭМ!$D$12+'СЕТ СН'!$F$10-'СЕТ СН'!$I$24</f>
        <v>520439.72392638039</v>
      </c>
      <c r="U439" s="127"/>
      <c r="V439" s="47"/>
      <c r="W439" s="47"/>
      <c r="X439" s="47"/>
      <c r="Y439" s="47"/>
    </row>
    <row r="440" spans="1:26" ht="30" customHeight="1" x14ac:dyDescent="0.25"/>
    <row r="441" spans="1:26" ht="15.75" x14ac:dyDescent="0.25">
      <c r="A441" s="142" t="s">
        <v>75</v>
      </c>
      <c r="B441" s="143"/>
      <c r="C441" s="143"/>
      <c r="D441" s="143"/>
      <c r="E441" s="143"/>
      <c r="F441" s="143"/>
      <c r="G441" s="143"/>
      <c r="H441" s="143"/>
      <c r="I441" s="143"/>
      <c r="J441" s="143"/>
      <c r="K441" s="143"/>
      <c r="L441" s="143"/>
      <c r="M441" s="144"/>
      <c r="N441" s="124" t="s">
        <v>29</v>
      </c>
      <c r="O441" s="124"/>
      <c r="P441" s="124"/>
      <c r="Q441" s="124"/>
      <c r="R441" s="124"/>
      <c r="S441" s="124"/>
      <c r="T441" s="124"/>
      <c r="U441" s="124"/>
    </row>
    <row r="442" spans="1:26" ht="15.75" x14ac:dyDescent="0.25">
      <c r="A442" s="145"/>
      <c r="B442" s="146"/>
      <c r="C442" s="146"/>
      <c r="D442" s="146"/>
      <c r="E442" s="146"/>
      <c r="F442" s="146"/>
      <c r="G442" s="146"/>
      <c r="H442" s="146"/>
      <c r="I442" s="146"/>
      <c r="J442" s="146"/>
      <c r="K442" s="146"/>
      <c r="L442" s="146"/>
      <c r="M442" s="147"/>
      <c r="N442" s="125" t="s">
        <v>0</v>
      </c>
      <c r="O442" s="125"/>
      <c r="P442" s="125" t="s">
        <v>1</v>
      </c>
      <c r="Q442" s="125"/>
      <c r="R442" s="125" t="s">
        <v>2</v>
      </c>
      <c r="S442" s="125"/>
      <c r="T442" s="125" t="s">
        <v>3</v>
      </c>
      <c r="U442" s="125"/>
    </row>
    <row r="443" spans="1:26" ht="15.75" x14ac:dyDescent="0.25">
      <c r="A443" s="148"/>
      <c r="B443" s="149"/>
      <c r="C443" s="149"/>
      <c r="D443" s="149"/>
      <c r="E443" s="149"/>
      <c r="F443" s="149"/>
      <c r="G443" s="149"/>
      <c r="H443" s="149"/>
      <c r="I443" s="149"/>
      <c r="J443" s="149"/>
      <c r="K443" s="149"/>
      <c r="L443" s="149"/>
      <c r="M443" s="150"/>
      <c r="N443" s="141">
        <f>'СЕТ СН'!$F$7</f>
        <v>937508.51</v>
      </c>
      <c r="O443" s="141"/>
      <c r="P443" s="141">
        <f>'СЕТ СН'!$G$7</f>
        <v>1413546.16</v>
      </c>
      <c r="Q443" s="141"/>
      <c r="R443" s="141">
        <f>'СЕТ СН'!$H$7</f>
        <v>1159187.8</v>
      </c>
      <c r="S443" s="141"/>
      <c r="T443" s="141">
        <f>'СЕТ СН'!$I$7</f>
        <v>874156.75</v>
      </c>
      <c r="U443" s="141"/>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7" t="s">
        <v>43</v>
      </c>
      <c r="B1" s="157"/>
      <c r="C1" s="157"/>
      <c r="D1" s="157"/>
      <c r="E1" s="157"/>
      <c r="F1" s="157"/>
      <c r="G1" s="157"/>
      <c r="H1" s="157"/>
      <c r="I1" s="157"/>
    </row>
    <row r="2" spans="1:9" x14ac:dyDescent="0.25">
      <c r="A2" s="51"/>
      <c r="B2" s="51"/>
      <c r="C2" s="51"/>
      <c r="D2" s="51"/>
      <c r="E2" s="51"/>
      <c r="F2" s="51"/>
      <c r="G2" s="51"/>
      <c r="H2" s="51"/>
      <c r="I2" s="51"/>
    </row>
    <row r="3" spans="1:9" ht="39" customHeight="1" x14ac:dyDescent="0.2">
      <c r="A3" s="158" t="s">
        <v>15</v>
      </c>
      <c r="B3" s="159" t="s">
        <v>16</v>
      </c>
      <c r="C3" s="159" t="s">
        <v>17</v>
      </c>
      <c r="D3" s="159" t="s">
        <v>18</v>
      </c>
      <c r="E3" s="159" t="s">
        <v>11</v>
      </c>
      <c r="F3" s="159" t="s">
        <v>19</v>
      </c>
      <c r="G3" s="159"/>
      <c r="H3" s="159"/>
      <c r="I3" s="159"/>
    </row>
    <row r="4" spans="1:9" x14ac:dyDescent="0.2">
      <c r="A4" s="158"/>
      <c r="B4" s="159"/>
      <c r="C4" s="159"/>
      <c r="D4" s="159"/>
      <c r="E4" s="159"/>
      <c r="F4" s="52" t="s">
        <v>0</v>
      </c>
      <c r="G4" s="52" t="s">
        <v>1</v>
      </c>
      <c r="H4" s="52" t="s">
        <v>2</v>
      </c>
      <c r="I4" s="52" t="s">
        <v>3</v>
      </c>
    </row>
    <row r="5" spans="1:9" ht="60" x14ac:dyDescent="0.2">
      <c r="A5" s="53" t="s">
        <v>136</v>
      </c>
      <c r="B5" s="90" t="s">
        <v>140</v>
      </c>
      <c r="C5" s="97">
        <v>44013</v>
      </c>
      <c r="D5" s="97">
        <v>44196</v>
      </c>
      <c r="E5" s="100" t="s">
        <v>20</v>
      </c>
      <c r="F5" s="100">
        <v>1550.79</v>
      </c>
      <c r="G5" s="100">
        <v>2452.59</v>
      </c>
      <c r="H5" s="100">
        <v>2689.71</v>
      </c>
      <c r="I5" s="100">
        <v>3076.88</v>
      </c>
    </row>
    <row r="6" spans="1:9" ht="60" x14ac:dyDescent="0.2">
      <c r="A6" s="53" t="s">
        <v>135</v>
      </c>
      <c r="B6" s="92" t="s">
        <v>140</v>
      </c>
      <c r="C6" s="97">
        <v>44013</v>
      </c>
      <c r="D6" s="97">
        <v>44196</v>
      </c>
      <c r="E6" s="100" t="s">
        <v>20</v>
      </c>
      <c r="F6" s="100">
        <v>63.1</v>
      </c>
      <c r="G6" s="100">
        <v>144.57</v>
      </c>
      <c r="H6" s="100">
        <v>190.29</v>
      </c>
      <c r="I6" s="100">
        <v>502.99</v>
      </c>
    </row>
    <row r="7" spans="1:9" ht="60" x14ac:dyDescent="0.2">
      <c r="A7" s="53" t="s">
        <v>134</v>
      </c>
      <c r="B7" s="92" t="s">
        <v>140</v>
      </c>
      <c r="C7" s="97">
        <v>44013</v>
      </c>
      <c r="D7" s="97">
        <v>44196</v>
      </c>
      <c r="E7" s="100" t="s">
        <v>21</v>
      </c>
      <c r="F7" s="100">
        <v>937508.51</v>
      </c>
      <c r="G7" s="100">
        <v>1413546.16</v>
      </c>
      <c r="H7" s="100">
        <v>1159187.8</v>
      </c>
      <c r="I7" s="100">
        <v>874156.75</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algorithmName="SHA-512" hashValue="MubFMw2PccCOiYAjJ9wWVgFz6vHOepStl8BO6yED/amdYa1OqxOQbLLznMeIHTt3OQOdTiArdq1YFVyAHm0dIA==" saltValue="Jjief8v0plR3oYnizAuODg=="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55" zoomScaleNormal="55"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6" t="s">
        <v>84</v>
      </c>
      <c r="B4" s="167"/>
      <c r="C4" s="63"/>
      <c r="D4" s="64" t="s">
        <v>85</v>
      </c>
    </row>
    <row r="5" spans="1:4" ht="15" customHeight="1" x14ac:dyDescent="0.2">
      <c r="A5" s="169" t="s">
        <v>86</v>
      </c>
      <c r="B5" s="170"/>
      <c r="C5" s="65"/>
      <c r="D5" s="66" t="s">
        <v>87</v>
      </c>
    </row>
    <row r="6" spans="1:4" ht="15" customHeight="1" x14ac:dyDescent="0.2">
      <c r="A6" s="166" t="s">
        <v>88</v>
      </c>
      <c r="B6" s="167"/>
      <c r="C6" s="67"/>
      <c r="D6" s="64" t="s">
        <v>137</v>
      </c>
    </row>
    <row r="7" spans="1:4" ht="15" customHeight="1" x14ac:dyDescent="0.2">
      <c r="A7" s="166" t="s">
        <v>89</v>
      </c>
      <c r="B7" s="167"/>
      <c r="C7" s="67"/>
      <c r="D7" s="64" t="s">
        <v>142</v>
      </c>
    </row>
    <row r="8" spans="1:4" ht="15" customHeight="1" x14ac:dyDescent="0.2">
      <c r="A8" s="168" t="s">
        <v>90</v>
      </c>
      <c r="B8" s="168"/>
      <c r="C8" s="98"/>
      <c r="D8" s="68"/>
    </row>
    <row r="9" spans="1:4" ht="15" customHeight="1" x14ac:dyDescent="0.2">
      <c r="A9" s="69" t="s">
        <v>91</v>
      </c>
      <c r="B9" s="70"/>
      <c r="C9" s="71"/>
      <c r="D9" s="72"/>
    </row>
    <row r="10" spans="1:4" ht="30" customHeight="1" x14ac:dyDescent="0.2">
      <c r="A10" s="160" t="s">
        <v>92</v>
      </c>
      <c r="B10" s="161"/>
      <c r="C10" s="73"/>
      <c r="D10" s="74">
        <v>6.8786840400000004</v>
      </c>
    </row>
    <row r="11" spans="1:4" ht="66" customHeight="1" x14ac:dyDescent="0.2">
      <c r="A11" s="160" t="s">
        <v>93</v>
      </c>
      <c r="B11" s="161"/>
      <c r="C11" s="73"/>
      <c r="D11" s="74">
        <v>702.97021744999995</v>
      </c>
    </row>
    <row r="12" spans="1:4" ht="30" customHeight="1" x14ac:dyDescent="0.2">
      <c r="A12" s="160" t="s">
        <v>94</v>
      </c>
      <c r="B12" s="161"/>
      <c r="C12" s="73"/>
      <c r="D12" s="75">
        <v>520439.72392638039</v>
      </c>
    </row>
    <row r="13" spans="1:4" ht="30" customHeight="1" x14ac:dyDescent="0.2">
      <c r="A13" s="160" t="s">
        <v>95</v>
      </c>
      <c r="B13" s="161"/>
      <c r="C13" s="73"/>
      <c r="D13" s="76"/>
    </row>
    <row r="14" spans="1:4" ht="15" customHeight="1" x14ac:dyDescent="0.2">
      <c r="A14" s="164" t="s">
        <v>96</v>
      </c>
      <c r="B14" s="165"/>
      <c r="C14" s="73"/>
      <c r="D14" s="74">
        <v>812.57372720000001</v>
      </c>
    </row>
    <row r="15" spans="1:4" ht="15" customHeight="1" x14ac:dyDescent="0.2">
      <c r="A15" s="164" t="s">
        <v>97</v>
      </c>
      <c r="B15" s="165"/>
      <c r="C15" s="73"/>
      <c r="D15" s="74">
        <v>1466.65684291</v>
      </c>
    </row>
    <row r="16" spans="1:4" ht="15" customHeight="1" x14ac:dyDescent="0.2">
      <c r="A16" s="164" t="s">
        <v>98</v>
      </c>
      <c r="B16" s="165"/>
      <c r="C16" s="73"/>
      <c r="D16" s="74">
        <v>2248.1169324100001</v>
      </c>
    </row>
    <row r="17" spans="1:6" ht="15" customHeight="1" x14ac:dyDescent="0.2">
      <c r="A17" s="164" t="s">
        <v>99</v>
      </c>
      <c r="B17" s="165"/>
      <c r="C17" s="73"/>
      <c r="D17" s="74">
        <v>1724.36514764</v>
      </c>
    </row>
    <row r="18" spans="1:6" ht="52.5" customHeight="1" x14ac:dyDescent="0.2">
      <c r="A18" s="160" t="s">
        <v>100</v>
      </c>
      <c r="B18" s="161"/>
      <c r="C18" s="73"/>
      <c r="D18" s="74">
        <v>12.324980930000001</v>
      </c>
    </row>
    <row r="19" spans="1:6" ht="15" customHeight="1" x14ac:dyDescent="0.2">
      <c r="A19" s="69" t="s">
        <v>101</v>
      </c>
      <c r="B19" s="70"/>
      <c r="C19" s="77"/>
      <c r="D19" s="78"/>
    </row>
    <row r="20" spans="1:6" ht="30" customHeight="1" x14ac:dyDescent="0.2">
      <c r="A20" s="160" t="s">
        <v>102</v>
      </c>
      <c r="B20" s="161"/>
      <c r="C20" s="73"/>
      <c r="D20" s="79">
        <v>487.60399999999998</v>
      </c>
    </row>
    <row r="21" spans="1:6" ht="30" customHeight="1" x14ac:dyDescent="0.2">
      <c r="A21" s="160" t="s">
        <v>103</v>
      </c>
      <c r="B21" s="161"/>
      <c r="C21" s="80"/>
      <c r="D21" s="79">
        <v>0.65200000000000002</v>
      </c>
    </row>
    <row r="22" spans="1:6" ht="15" customHeight="1" x14ac:dyDescent="0.2">
      <c r="A22" s="69" t="s">
        <v>104</v>
      </c>
      <c r="B22" s="70"/>
      <c r="C22" s="77"/>
      <c r="D22" s="78"/>
    </row>
    <row r="23" spans="1:6" ht="15" customHeight="1" x14ac:dyDescent="0.25">
      <c r="A23" s="160" t="s">
        <v>105</v>
      </c>
      <c r="B23" s="161"/>
      <c r="C23" s="81"/>
      <c r="D23" s="76"/>
    </row>
    <row r="24" spans="1:6" ht="15" customHeight="1" x14ac:dyDescent="0.25">
      <c r="A24" s="164" t="s">
        <v>96</v>
      </c>
      <c r="B24" s="165"/>
      <c r="C24" s="81"/>
      <c r="D24" s="82">
        <v>0</v>
      </c>
    </row>
    <row r="25" spans="1:6" ht="15" customHeight="1" x14ac:dyDescent="0.25">
      <c r="A25" s="164" t="s">
        <v>97</v>
      </c>
      <c r="B25" s="165"/>
      <c r="C25" s="81"/>
      <c r="D25" s="82">
        <v>1.5526100922160001E-3</v>
      </c>
    </row>
    <row r="26" spans="1:6" ht="15" customHeight="1" x14ac:dyDescent="0.25">
      <c r="A26" s="164" t="s">
        <v>98</v>
      </c>
      <c r="B26" s="165"/>
      <c r="C26" s="81"/>
      <c r="D26" s="82">
        <v>3.060370646252E-3</v>
      </c>
    </row>
    <row r="27" spans="1:6" ht="15" customHeight="1" x14ac:dyDescent="0.25">
      <c r="A27" s="164" t="s">
        <v>99</v>
      </c>
      <c r="B27" s="165"/>
      <c r="C27" s="81"/>
      <c r="D27" s="82">
        <v>2.049611925472E-3</v>
      </c>
    </row>
    <row r="29" spans="1:6" x14ac:dyDescent="0.2">
      <c r="A29" s="58" t="s">
        <v>106</v>
      </c>
      <c r="B29" s="59"/>
      <c r="C29" s="59"/>
      <c r="D29" s="56"/>
      <c r="E29" s="56"/>
      <c r="F29" s="60"/>
    </row>
    <row r="30" spans="1:6" ht="280.5" customHeight="1" x14ac:dyDescent="0.2">
      <c r="A30" s="162" t="s">
        <v>7</v>
      </c>
      <c r="B30" s="162" t="s">
        <v>107</v>
      </c>
      <c r="C30" s="57" t="s">
        <v>108</v>
      </c>
      <c r="D30" s="57" t="s">
        <v>109</v>
      </c>
      <c r="E30" s="57" t="s">
        <v>110</v>
      </c>
      <c r="F30" s="57" t="s">
        <v>111</v>
      </c>
    </row>
    <row r="31" spans="1:6" x14ac:dyDescent="0.2">
      <c r="A31" s="163"/>
      <c r="B31" s="163"/>
      <c r="C31" s="57" t="s">
        <v>112</v>
      </c>
      <c r="D31" s="57" t="s">
        <v>112</v>
      </c>
      <c r="E31" s="93" t="s">
        <v>112</v>
      </c>
      <c r="F31" s="93" t="s">
        <v>112</v>
      </c>
    </row>
    <row r="32" spans="1:6" ht="30.75" customHeight="1" x14ac:dyDescent="0.2">
      <c r="A32" s="94"/>
      <c r="B32" s="94"/>
      <c r="C32" s="94"/>
      <c r="D32" s="94"/>
      <c r="E32" s="95"/>
      <c r="F32" s="96"/>
    </row>
    <row r="33" spans="1:6" ht="12.75" customHeight="1" x14ac:dyDescent="0.2">
      <c r="A33" s="83" t="s">
        <v>143</v>
      </c>
      <c r="B33" s="83">
        <v>1</v>
      </c>
      <c r="C33" s="84">
        <v>821.71305516999996</v>
      </c>
      <c r="D33" s="84">
        <v>802.65392846999998</v>
      </c>
      <c r="E33" s="84">
        <v>150.01852532000001</v>
      </c>
      <c r="F33" s="84">
        <v>150.01852532000001</v>
      </c>
    </row>
    <row r="34" spans="1:6" ht="12.75" customHeight="1" x14ac:dyDescent="0.2">
      <c r="A34" s="83" t="s">
        <v>143</v>
      </c>
      <c r="B34" s="83">
        <v>2</v>
      </c>
      <c r="C34" s="84">
        <v>868.62410289000002</v>
      </c>
      <c r="D34" s="84">
        <v>853.8077591</v>
      </c>
      <c r="E34" s="84">
        <v>159.57933598</v>
      </c>
      <c r="F34" s="84">
        <v>159.57933598</v>
      </c>
    </row>
    <row r="35" spans="1:6" ht="12.75" customHeight="1" x14ac:dyDescent="0.2">
      <c r="A35" s="83" t="s">
        <v>143</v>
      </c>
      <c r="B35" s="83">
        <v>3</v>
      </c>
      <c r="C35" s="84">
        <v>887.88208111999995</v>
      </c>
      <c r="D35" s="84">
        <v>873.11854300000005</v>
      </c>
      <c r="E35" s="84">
        <v>163.18858177999999</v>
      </c>
      <c r="F35" s="84">
        <v>163.18858177999999</v>
      </c>
    </row>
    <row r="36" spans="1:6" ht="12.75" customHeight="1" x14ac:dyDescent="0.2">
      <c r="A36" s="83" t="s">
        <v>143</v>
      </c>
      <c r="B36" s="83">
        <v>4</v>
      </c>
      <c r="C36" s="84">
        <v>903.89426371000002</v>
      </c>
      <c r="D36" s="84">
        <v>888.55394578999994</v>
      </c>
      <c r="E36" s="84">
        <v>166.07350675999999</v>
      </c>
      <c r="F36" s="84">
        <v>166.07350675999999</v>
      </c>
    </row>
    <row r="37" spans="1:6" ht="12.75" customHeight="1" x14ac:dyDescent="0.2">
      <c r="A37" s="83" t="s">
        <v>143</v>
      </c>
      <c r="B37" s="83">
        <v>5</v>
      </c>
      <c r="C37" s="84">
        <v>915.11331840000003</v>
      </c>
      <c r="D37" s="84">
        <v>899.09698397</v>
      </c>
      <c r="E37" s="84">
        <v>168.04403350999999</v>
      </c>
      <c r="F37" s="84">
        <v>168.04403350999999</v>
      </c>
    </row>
    <row r="38" spans="1:6" ht="12.75" customHeight="1" x14ac:dyDescent="0.2">
      <c r="A38" s="83" t="s">
        <v>143</v>
      </c>
      <c r="B38" s="83">
        <v>6</v>
      </c>
      <c r="C38" s="84">
        <v>917.36830295000004</v>
      </c>
      <c r="D38" s="84">
        <v>899.91936114999999</v>
      </c>
      <c r="E38" s="84">
        <v>168.19773838</v>
      </c>
      <c r="F38" s="84">
        <v>168.19773838</v>
      </c>
    </row>
    <row r="39" spans="1:6" ht="12.75" customHeight="1" x14ac:dyDescent="0.2">
      <c r="A39" s="83" t="s">
        <v>143</v>
      </c>
      <c r="B39" s="83">
        <v>7</v>
      </c>
      <c r="C39" s="84">
        <v>903.62676053999996</v>
      </c>
      <c r="D39" s="84">
        <v>882.13378506000004</v>
      </c>
      <c r="E39" s="84">
        <v>164.87355866999999</v>
      </c>
      <c r="F39" s="84">
        <v>164.87355866999999</v>
      </c>
    </row>
    <row r="40" spans="1:6" ht="12.75" customHeight="1" x14ac:dyDescent="0.2">
      <c r="A40" s="83" t="s">
        <v>143</v>
      </c>
      <c r="B40" s="83">
        <v>8</v>
      </c>
      <c r="C40" s="84">
        <v>869.07025925000005</v>
      </c>
      <c r="D40" s="84">
        <v>843.24785709000002</v>
      </c>
      <c r="E40" s="84">
        <v>157.60565732000001</v>
      </c>
      <c r="F40" s="84">
        <v>157.60565732000001</v>
      </c>
    </row>
    <row r="41" spans="1:6" ht="12.75" customHeight="1" x14ac:dyDescent="0.2">
      <c r="A41" s="83" t="s">
        <v>143</v>
      </c>
      <c r="B41" s="83">
        <v>9</v>
      </c>
      <c r="C41" s="84">
        <v>811.49144670999999</v>
      </c>
      <c r="D41" s="84">
        <v>790.87253957999997</v>
      </c>
      <c r="E41" s="84">
        <v>147.81654695</v>
      </c>
      <c r="F41" s="84">
        <v>147.81654695</v>
      </c>
    </row>
    <row r="42" spans="1:6" ht="12.75" customHeight="1" x14ac:dyDescent="0.2">
      <c r="A42" s="83" t="s">
        <v>143</v>
      </c>
      <c r="B42" s="83">
        <v>10</v>
      </c>
      <c r="C42" s="84">
        <v>788.51630291000004</v>
      </c>
      <c r="D42" s="84">
        <v>772.31597385999999</v>
      </c>
      <c r="E42" s="84">
        <v>144.34826688000001</v>
      </c>
      <c r="F42" s="84">
        <v>144.34826688000001</v>
      </c>
    </row>
    <row r="43" spans="1:6" ht="12.75" customHeight="1" x14ac:dyDescent="0.2">
      <c r="A43" s="83" t="s">
        <v>143</v>
      </c>
      <c r="B43" s="83">
        <v>11</v>
      </c>
      <c r="C43" s="84">
        <v>780.88204537000001</v>
      </c>
      <c r="D43" s="84">
        <v>764.7914687</v>
      </c>
      <c r="E43" s="84">
        <v>142.94191337000001</v>
      </c>
      <c r="F43" s="84">
        <v>142.94191337000001</v>
      </c>
    </row>
    <row r="44" spans="1:6" ht="12.75" customHeight="1" x14ac:dyDescent="0.2">
      <c r="A44" s="83" t="s">
        <v>143</v>
      </c>
      <c r="B44" s="83">
        <v>12</v>
      </c>
      <c r="C44" s="84">
        <v>787.82633701999998</v>
      </c>
      <c r="D44" s="84">
        <v>767.79930817000002</v>
      </c>
      <c r="E44" s="84">
        <v>143.50408795999999</v>
      </c>
      <c r="F44" s="84">
        <v>143.50408795999999</v>
      </c>
    </row>
    <row r="45" spans="1:6" ht="12.75" customHeight="1" x14ac:dyDescent="0.2">
      <c r="A45" s="83" t="s">
        <v>143</v>
      </c>
      <c r="B45" s="83">
        <v>13</v>
      </c>
      <c r="C45" s="84">
        <v>813.13556404999997</v>
      </c>
      <c r="D45" s="84">
        <v>792.80106972999999</v>
      </c>
      <c r="E45" s="84">
        <v>148.17699526000001</v>
      </c>
      <c r="F45" s="84">
        <v>148.17699526000001</v>
      </c>
    </row>
    <row r="46" spans="1:6" ht="12.75" customHeight="1" x14ac:dyDescent="0.2">
      <c r="A46" s="83" t="s">
        <v>143</v>
      </c>
      <c r="B46" s="83">
        <v>14</v>
      </c>
      <c r="C46" s="84">
        <v>807.48520065000002</v>
      </c>
      <c r="D46" s="84">
        <v>789.3831831</v>
      </c>
      <c r="E46" s="84">
        <v>147.53818158000001</v>
      </c>
      <c r="F46" s="84">
        <v>147.53818158000001</v>
      </c>
    </row>
    <row r="47" spans="1:6" ht="12.75" customHeight="1" x14ac:dyDescent="0.2">
      <c r="A47" s="83" t="s">
        <v>143</v>
      </c>
      <c r="B47" s="83">
        <v>15</v>
      </c>
      <c r="C47" s="84">
        <v>806.12492896000003</v>
      </c>
      <c r="D47" s="84">
        <v>788.41672600000004</v>
      </c>
      <c r="E47" s="84">
        <v>147.35754772999999</v>
      </c>
      <c r="F47" s="84">
        <v>147.35754772999999</v>
      </c>
    </row>
    <row r="48" spans="1:6" ht="12.75" customHeight="1" x14ac:dyDescent="0.2">
      <c r="A48" s="83" t="s">
        <v>143</v>
      </c>
      <c r="B48" s="83">
        <v>16</v>
      </c>
      <c r="C48" s="84">
        <v>813.41384092999999</v>
      </c>
      <c r="D48" s="84">
        <v>794.27989329000002</v>
      </c>
      <c r="E48" s="84">
        <v>148.45339200000001</v>
      </c>
      <c r="F48" s="84">
        <v>148.45339200000001</v>
      </c>
    </row>
    <row r="49" spans="1:6" ht="12.75" customHeight="1" x14ac:dyDescent="0.2">
      <c r="A49" s="83" t="s">
        <v>143</v>
      </c>
      <c r="B49" s="83">
        <v>17</v>
      </c>
      <c r="C49" s="84">
        <v>805.52003267999999</v>
      </c>
      <c r="D49" s="84">
        <v>783.46996731000002</v>
      </c>
      <c r="E49" s="84">
        <v>146.43298308000001</v>
      </c>
      <c r="F49" s="84">
        <v>146.43298308000001</v>
      </c>
    </row>
    <row r="50" spans="1:6" ht="12.75" customHeight="1" x14ac:dyDescent="0.2">
      <c r="A50" s="83" t="s">
        <v>143</v>
      </c>
      <c r="B50" s="83">
        <v>18</v>
      </c>
      <c r="C50" s="84">
        <v>805.30311383000003</v>
      </c>
      <c r="D50" s="84">
        <v>788.70371675000001</v>
      </c>
      <c r="E50" s="84">
        <v>147.41118718999999</v>
      </c>
      <c r="F50" s="84">
        <v>147.41118718999999</v>
      </c>
    </row>
    <row r="51" spans="1:6" ht="12.75" customHeight="1" x14ac:dyDescent="0.2">
      <c r="A51" s="83" t="s">
        <v>143</v>
      </c>
      <c r="B51" s="83">
        <v>19</v>
      </c>
      <c r="C51" s="84">
        <v>798.16440584999998</v>
      </c>
      <c r="D51" s="84">
        <v>782.81031454000004</v>
      </c>
      <c r="E51" s="84">
        <v>146.30969192000001</v>
      </c>
      <c r="F51" s="84">
        <v>146.30969192000001</v>
      </c>
    </row>
    <row r="52" spans="1:6" ht="12.75" customHeight="1" x14ac:dyDescent="0.2">
      <c r="A52" s="83" t="s">
        <v>143</v>
      </c>
      <c r="B52" s="83">
        <v>20</v>
      </c>
      <c r="C52" s="84">
        <v>795.45450119999998</v>
      </c>
      <c r="D52" s="84">
        <v>779.07257648999996</v>
      </c>
      <c r="E52" s="84">
        <v>145.61109701000001</v>
      </c>
      <c r="F52" s="84">
        <v>145.61109701000001</v>
      </c>
    </row>
    <row r="53" spans="1:6" ht="12.75" customHeight="1" x14ac:dyDescent="0.2">
      <c r="A53" s="83" t="s">
        <v>143</v>
      </c>
      <c r="B53" s="83">
        <v>21</v>
      </c>
      <c r="C53" s="84">
        <v>787.94350087999999</v>
      </c>
      <c r="D53" s="84">
        <v>769.94200880000005</v>
      </c>
      <c r="E53" s="84">
        <v>143.9045654</v>
      </c>
      <c r="F53" s="84">
        <v>143.9045654</v>
      </c>
    </row>
    <row r="54" spans="1:6" ht="12.75" customHeight="1" x14ac:dyDescent="0.2">
      <c r="A54" s="83" t="s">
        <v>143</v>
      </c>
      <c r="B54" s="83">
        <v>22</v>
      </c>
      <c r="C54" s="84">
        <v>776.11293271</v>
      </c>
      <c r="D54" s="84">
        <v>758.76099407000004</v>
      </c>
      <c r="E54" s="84">
        <v>141.81479884000001</v>
      </c>
      <c r="F54" s="84">
        <v>141.81479884000001</v>
      </c>
    </row>
    <row r="55" spans="1:6" ht="12.75" customHeight="1" x14ac:dyDescent="0.2">
      <c r="A55" s="83" t="s">
        <v>143</v>
      </c>
      <c r="B55" s="83">
        <v>23</v>
      </c>
      <c r="C55" s="84">
        <v>803.25133319999998</v>
      </c>
      <c r="D55" s="84">
        <v>786.439075</v>
      </c>
      <c r="E55" s="84">
        <v>146.98791858000001</v>
      </c>
      <c r="F55" s="84">
        <v>146.98791858000001</v>
      </c>
    </row>
    <row r="56" spans="1:6" ht="12.75" customHeight="1" x14ac:dyDescent="0.2">
      <c r="A56" s="83" t="s">
        <v>143</v>
      </c>
      <c r="B56" s="83">
        <v>24</v>
      </c>
      <c r="C56" s="84">
        <v>860.58102643999996</v>
      </c>
      <c r="D56" s="84">
        <v>846.76225267999996</v>
      </c>
      <c r="E56" s="84">
        <v>158.26250883</v>
      </c>
      <c r="F56" s="84">
        <v>158.26250883</v>
      </c>
    </row>
    <row r="57" spans="1:6" ht="12.75" customHeight="1" x14ac:dyDescent="0.2">
      <c r="A57" s="83" t="s">
        <v>144</v>
      </c>
      <c r="B57" s="83">
        <v>1</v>
      </c>
      <c r="C57" s="84">
        <v>891.96407935000002</v>
      </c>
      <c r="D57" s="84">
        <v>872.05755470999998</v>
      </c>
      <c r="E57" s="84">
        <v>162.99027975999999</v>
      </c>
      <c r="F57" s="84">
        <v>162.99027975999999</v>
      </c>
    </row>
    <row r="58" spans="1:6" ht="12.75" customHeight="1" x14ac:dyDescent="0.2">
      <c r="A58" s="83" t="s">
        <v>144</v>
      </c>
      <c r="B58" s="83">
        <v>2</v>
      </c>
      <c r="C58" s="84">
        <v>947.19746031</v>
      </c>
      <c r="D58" s="84">
        <v>931.56793644000004</v>
      </c>
      <c r="E58" s="84">
        <v>174.11295591000001</v>
      </c>
      <c r="F58" s="84">
        <v>174.11295591000001</v>
      </c>
    </row>
    <row r="59" spans="1:6" ht="12.75" customHeight="1" x14ac:dyDescent="0.2">
      <c r="A59" s="83" t="s">
        <v>144</v>
      </c>
      <c r="B59" s="83">
        <v>3</v>
      </c>
      <c r="C59" s="84">
        <v>987.02809191999995</v>
      </c>
      <c r="D59" s="84">
        <v>971.94217551999998</v>
      </c>
      <c r="E59" s="84">
        <v>181.65902725000001</v>
      </c>
      <c r="F59" s="84">
        <v>181.65902725000001</v>
      </c>
    </row>
    <row r="60" spans="1:6" ht="12.75" customHeight="1" x14ac:dyDescent="0.2">
      <c r="A60" s="83" t="s">
        <v>144</v>
      </c>
      <c r="B60" s="83">
        <v>4</v>
      </c>
      <c r="C60" s="84">
        <v>1003.95510204</v>
      </c>
      <c r="D60" s="84">
        <v>988.87324076000004</v>
      </c>
      <c r="E60" s="84">
        <v>184.82349621</v>
      </c>
      <c r="F60" s="84">
        <v>184.82349621</v>
      </c>
    </row>
    <row r="61" spans="1:6" ht="12.75" customHeight="1" x14ac:dyDescent="0.2">
      <c r="A61" s="83" t="s">
        <v>144</v>
      </c>
      <c r="B61" s="83">
        <v>5</v>
      </c>
      <c r="C61" s="84">
        <v>1004.89032062</v>
      </c>
      <c r="D61" s="84">
        <v>988.90165381999998</v>
      </c>
      <c r="E61" s="84">
        <v>184.8288067</v>
      </c>
      <c r="F61" s="84">
        <v>184.8288067</v>
      </c>
    </row>
    <row r="62" spans="1:6" ht="12.75" customHeight="1" x14ac:dyDescent="0.2">
      <c r="A62" s="83" t="s">
        <v>144</v>
      </c>
      <c r="B62" s="83">
        <v>6</v>
      </c>
      <c r="C62" s="84">
        <v>981.65681158999996</v>
      </c>
      <c r="D62" s="84">
        <v>966.02397464000001</v>
      </c>
      <c r="E62" s="84">
        <v>180.55289703</v>
      </c>
      <c r="F62" s="84">
        <v>180.55289703</v>
      </c>
    </row>
    <row r="63" spans="1:6" ht="12.75" customHeight="1" x14ac:dyDescent="0.2">
      <c r="A63" s="83" t="s">
        <v>144</v>
      </c>
      <c r="B63" s="83">
        <v>7</v>
      </c>
      <c r="C63" s="84">
        <v>928.82212401000004</v>
      </c>
      <c r="D63" s="84">
        <v>911.13989472000003</v>
      </c>
      <c r="E63" s="84">
        <v>170.29489113</v>
      </c>
      <c r="F63" s="84">
        <v>170.29489113</v>
      </c>
    </row>
    <row r="64" spans="1:6" ht="12.75" customHeight="1" x14ac:dyDescent="0.2">
      <c r="A64" s="83" t="s">
        <v>144</v>
      </c>
      <c r="B64" s="83">
        <v>8</v>
      </c>
      <c r="C64" s="84">
        <v>861.09917793</v>
      </c>
      <c r="D64" s="84">
        <v>840.21471424000003</v>
      </c>
      <c r="E64" s="84">
        <v>157.03875345</v>
      </c>
      <c r="F64" s="84">
        <v>157.03875345</v>
      </c>
    </row>
    <row r="65" spans="1:6" ht="12.75" customHeight="1" x14ac:dyDescent="0.2">
      <c r="A65" s="83" t="s">
        <v>144</v>
      </c>
      <c r="B65" s="83">
        <v>9</v>
      </c>
      <c r="C65" s="84">
        <v>803.40398702000005</v>
      </c>
      <c r="D65" s="84">
        <v>777.97031546000005</v>
      </c>
      <c r="E65" s="84">
        <v>145.40508098000001</v>
      </c>
      <c r="F65" s="84">
        <v>145.40508098000001</v>
      </c>
    </row>
    <row r="66" spans="1:6" ht="12.75" customHeight="1" x14ac:dyDescent="0.2">
      <c r="A66" s="83" t="s">
        <v>144</v>
      </c>
      <c r="B66" s="83">
        <v>10</v>
      </c>
      <c r="C66" s="84">
        <v>794.16410800000006</v>
      </c>
      <c r="D66" s="84">
        <v>776.58633946999998</v>
      </c>
      <c r="E66" s="84">
        <v>145.14641155000001</v>
      </c>
      <c r="F66" s="84">
        <v>145.14641155000001</v>
      </c>
    </row>
    <row r="67" spans="1:6" ht="12.75" customHeight="1" x14ac:dyDescent="0.2">
      <c r="A67" s="83" t="s">
        <v>144</v>
      </c>
      <c r="B67" s="83">
        <v>11</v>
      </c>
      <c r="C67" s="84">
        <v>798.62265210999999</v>
      </c>
      <c r="D67" s="84">
        <v>782.22043309000003</v>
      </c>
      <c r="E67" s="84">
        <v>146.19944122999999</v>
      </c>
      <c r="F67" s="84">
        <v>146.19944122999999</v>
      </c>
    </row>
    <row r="68" spans="1:6" ht="12.75" customHeight="1" x14ac:dyDescent="0.2">
      <c r="A68" s="83" t="s">
        <v>144</v>
      </c>
      <c r="B68" s="83">
        <v>12</v>
      </c>
      <c r="C68" s="84">
        <v>797.79131508</v>
      </c>
      <c r="D68" s="84">
        <v>781.59047534000001</v>
      </c>
      <c r="E68" s="84">
        <v>146.08170016</v>
      </c>
      <c r="F68" s="84">
        <v>146.08170016</v>
      </c>
    </row>
    <row r="69" spans="1:6" ht="12.75" customHeight="1" x14ac:dyDescent="0.2">
      <c r="A69" s="83" t="s">
        <v>144</v>
      </c>
      <c r="B69" s="83">
        <v>13</v>
      </c>
      <c r="C69" s="84">
        <v>815.25586102</v>
      </c>
      <c r="D69" s="84">
        <v>792.88978122000003</v>
      </c>
      <c r="E69" s="84">
        <v>148.19357571</v>
      </c>
      <c r="F69" s="84">
        <v>148.19357571</v>
      </c>
    </row>
    <row r="70" spans="1:6" ht="12.75" customHeight="1" x14ac:dyDescent="0.2">
      <c r="A70" s="83" t="s">
        <v>144</v>
      </c>
      <c r="B70" s="83">
        <v>14</v>
      </c>
      <c r="C70" s="84">
        <v>816.27034520999996</v>
      </c>
      <c r="D70" s="84">
        <v>799.27492830999995</v>
      </c>
      <c r="E70" s="84">
        <v>149.38697963999999</v>
      </c>
      <c r="F70" s="84">
        <v>149.38697963999999</v>
      </c>
    </row>
    <row r="71" spans="1:6" ht="12.75" customHeight="1" x14ac:dyDescent="0.2">
      <c r="A71" s="83" t="s">
        <v>144</v>
      </c>
      <c r="B71" s="83">
        <v>15</v>
      </c>
      <c r="C71" s="84">
        <v>818.59849569999994</v>
      </c>
      <c r="D71" s="84">
        <v>803.11243215000002</v>
      </c>
      <c r="E71" s="84">
        <v>150.10422109000001</v>
      </c>
      <c r="F71" s="84">
        <v>150.10422109000001</v>
      </c>
    </row>
    <row r="72" spans="1:6" ht="12.75" customHeight="1" x14ac:dyDescent="0.2">
      <c r="A72" s="83" t="s">
        <v>144</v>
      </c>
      <c r="B72" s="83">
        <v>16</v>
      </c>
      <c r="C72" s="84">
        <v>816.94933666999998</v>
      </c>
      <c r="D72" s="84">
        <v>801.76132722</v>
      </c>
      <c r="E72" s="84">
        <v>149.85169536000001</v>
      </c>
      <c r="F72" s="84">
        <v>149.85169536000001</v>
      </c>
    </row>
    <row r="73" spans="1:6" ht="12.75" customHeight="1" x14ac:dyDescent="0.2">
      <c r="A73" s="83" t="s">
        <v>144</v>
      </c>
      <c r="B73" s="83">
        <v>17</v>
      </c>
      <c r="C73" s="84">
        <v>808.77889220999998</v>
      </c>
      <c r="D73" s="84">
        <v>792.25011749999999</v>
      </c>
      <c r="E73" s="84">
        <v>148.07402056999999</v>
      </c>
      <c r="F73" s="84">
        <v>148.07402056999999</v>
      </c>
    </row>
    <row r="74" spans="1:6" ht="12.75" customHeight="1" x14ac:dyDescent="0.2">
      <c r="A74" s="83" t="s">
        <v>144</v>
      </c>
      <c r="B74" s="83">
        <v>18</v>
      </c>
      <c r="C74" s="84">
        <v>814.87205971000003</v>
      </c>
      <c r="D74" s="84">
        <v>797.30822997999996</v>
      </c>
      <c r="E74" s="84">
        <v>149.01939758</v>
      </c>
      <c r="F74" s="84">
        <v>149.01939758</v>
      </c>
    </row>
    <row r="75" spans="1:6" ht="12.75" customHeight="1" x14ac:dyDescent="0.2">
      <c r="A75" s="83" t="s">
        <v>144</v>
      </c>
      <c r="B75" s="83">
        <v>19</v>
      </c>
      <c r="C75" s="84">
        <v>766.79014251000001</v>
      </c>
      <c r="D75" s="84">
        <v>748.43305309000004</v>
      </c>
      <c r="E75" s="84">
        <v>139.88447442</v>
      </c>
      <c r="F75" s="84">
        <v>139.88447442</v>
      </c>
    </row>
    <row r="76" spans="1:6" ht="12.75" customHeight="1" x14ac:dyDescent="0.2">
      <c r="A76" s="83" t="s">
        <v>144</v>
      </c>
      <c r="B76" s="83">
        <v>20</v>
      </c>
      <c r="C76" s="84">
        <v>744.66858324999998</v>
      </c>
      <c r="D76" s="84">
        <v>728.44655073000001</v>
      </c>
      <c r="E76" s="84">
        <v>136.14893473000001</v>
      </c>
      <c r="F76" s="84">
        <v>136.14893473000001</v>
      </c>
    </row>
    <row r="77" spans="1:6" ht="12.75" customHeight="1" x14ac:dyDescent="0.2">
      <c r="A77" s="83" t="s">
        <v>144</v>
      </c>
      <c r="B77" s="83">
        <v>21</v>
      </c>
      <c r="C77" s="84">
        <v>725.98530599000003</v>
      </c>
      <c r="D77" s="84">
        <v>711.08406892000005</v>
      </c>
      <c r="E77" s="84">
        <v>132.90383267000001</v>
      </c>
      <c r="F77" s="84">
        <v>132.90383267000001</v>
      </c>
    </row>
    <row r="78" spans="1:6" ht="12.75" customHeight="1" x14ac:dyDescent="0.2">
      <c r="A78" s="83" t="s">
        <v>144</v>
      </c>
      <c r="B78" s="83">
        <v>22</v>
      </c>
      <c r="C78" s="84">
        <v>732.65773967999996</v>
      </c>
      <c r="D78" s="84">
        <v>717.99616854999999</v>
      </c>
      <c r="E78" s="84">
        <v>134.19572567</v>
      </c>
      <c r="F78" s="84">
        <v>134.19572567</v>
      </c>
    </row>
    <row r="79" spans="1:6" ht="12.75" customHeight="1" x14ac:dyDescent="0.2">
      <c r="A79" s="83" t="s">
        <v>144</v>
      </c>
      <c r="B79" s="83">
        <v>23</v>
      </c>
      <c r="C79" s="84">
        <v>783.45358699999997</v>
      </c>
      <c r="D79" s="84">
        <v>768.43565531000002</v>
      </c>
      <c r="E79" s="84">
        <v>143.62302323</v>
      </c>
      <c r="F79" s="84">
        <v>143.62302323</v>
      </c>
    </row>
    <row r="80" spans="1:6" ht="12.75" customHeight="1" x14ac:dyDescent="0.2">
      <c r="A80" s="83" t="s">
        <v>144</v>
      </c>
      <c r="B80" s="83">
        <v>24</v>
      </c>
      <c r="C80" s="84">
        <v>819.30926384999998</v>
      </c>
      <c r="D80" s="84">
        <v>805.65165029000002</v>
      </c>
      <c r="E80" s="84">
        <v>150.57880889</v>
      </c>
      <c r="F80" s="84">
        <v>150.57880889</v>
      </c>
    </row>
    <row r="81" spans="1:6" ht="12.75" customHeight="1" x14ac:dyDescent="0.2">
      <c r="A81" s="83" t="s">
        <v>145</v>
      </c>
      <c r="B81" s="83">
        <v>1</v>
      </c>
      <c r="C81" s="84">
        <v>920.03252983000004</v>
      </c>
      <c r="D81" s="84">
        <v>901.45899278000002</v>
      </c>
      <c r="E81" s="84">
        <v>168.48550033000001</v>
      </c>
      <c r="F81" s="84">
        <v>168.48550033000001</v>
      </c>
    </row>
    <row r="82" spans="1:6" ht="12.75" customHeight="1" x14ac:dyDescent="0.2">
      <c r="A82" s="83" t="s">
        <v>145</v>
      </c>
      <c r="B82" s="83">
        <v>2</v>
      </c>
      <c r="C82" s="84">
        <v>942.63333003000002</v>
      </c>
      <c r="D82" s="84">
        <v>927.24559304000002</v>
      </c>
      <c r="E82" s="84">
        <v>173.30509642999999</v>
      </c>
      <c r="F82" s="84">
        <v>173.30509642999999</v>
      </c>
    </row>
    <row r="83" spans="1:6" ht="12.75" customHeight="1" x14ac:dyDescent="0.2">
      <c r="A83" s="83" t="s">
        <v>145</v>
      </c>
      <c r="B83" s="83">
        <v>3</v>
      </c>
      <c r="C83" s="84">
        <v>927.64521916000001</v>
      </c>
      <c r="D83" s="84">
        <v>911.39117632</v>
      </c>
      <c r="E83" s="84">
        <v>170.34185644999999</v>
      </c>
      <c r="F83" s="84">
        <v>170.34185644999999</v>
      </c>
    </row>
    <row r="84" spans="1:6" ht="12.75" customHeight="1" x14ac:dyDescent="0.2">
      <c r="A84" s="83" t="s">
        <v>145</v>
      </c>
      <c r="B84" s="83">
        <v>4</v>
      </c>
      <c r="C84" s="84">
        <v>924.75272597000003</v>
      </c>
      <c r="D84" s="84">
        <v>908.52065192999999</v>
      </c>
      <c r="E84" s="84">
        <v>169.80534648</v>
      </c>
      <c r="F84" s="84">
        <v>169.80534648</v>
      </c>
    </row>
    <row r="85" spans="1:6" ht="12.75" customHeight="1" x14ac:dyDescent="0.2">
      <c r="A85" s="83" t="s">
        <v>145</v>
      </c>
      <c r="B85" s="83">
        <v>5</v>
      </c>
      <c r="C85" s="84">
        <v>931.38568877</v>
      </c>
      <c r="D85" s="84">
        <v>908.50970733999998</v>
      </c>
      <c r="E85" s="84">
        <v>169.80330090000001</v>
      </c>
      <c r="F85" s="84">
        <v>169.80330090000001</v>
      </c>
    </row>
    <row r="86" spans="1:6" ht="12.75" customHeight="1" x14ac:dyDescent="0.2">
      <c r="A86" s="83" t="s">
        <v>145</v>
      </c>
      <c r="B86" s="83">
        <v>6</v>
      </c>
      <c r="C86" s="84">
        <v>936.63089709999997</v>
      </c>
      <c r="D86" s="84">
        <v>912.72639452999999</v>
      </c>
      <c r="E86" s="84">
        <v>170.59141289999999</v>
      </c>
      <c r="F86" s="84">
        <v>170.59141289999999</v>
      </c>
    </row>
    <row r="87" spans="1:6" ht="12.75" customHeight="1" x14ac:dyDescent="0.2">
      <c r="A87" s="83" t="s">
        <v>145</v>
      </c>
      <c r="B87" s="83">
        <v>7</v>
      </c>
      <c r="C87" s="84">
        <v>918.64699710000002</v>
      </c>
      <c r="D87" s="84">
        <v>896.27786452999999</v>
      </c>
      <c r="E87" s="84">
        <v>167.51713129000001</v>
      </c>
      <c r="F87" s="84">
        <v>167.51713129000001</v>
      </c>
    </row>
    <row r="88" spans="1:6" ht="12.75" customHeight="1" x14ac:dyDescent="0.2">
      <c r="A88" s="83" t="s">
        <v>145</v>
      </c>
      <c r="B88" s="83">
        <v>8</v>
      </c>
      <c r="C88" s="84">
        <v>853.20938160000003</v>
      </c>
      <c r="D88" s="84">
        <v>826.57152977999999</v>
      </c>
      <c r="E88" s="84">
        <v>154.48879968</v>
      </c>
      <c r="F88" s="84">
        <v>154.48879968</v>
      </c>
    </row>
    <row r="89" spans="1:6" ht="12.75" customHeight="1" x14ac:dyDescent="0.2">
      <c r="A89" s="83" t="s">
        <v>145</v>
      </c>
      <c r="B89" s="83">
        <v>9</v>
      </c>
      <c r="C89" s="84">
        <v>835.56432007000001</v>
      </c>
      <c r="D89" s="84">
        <v>810.76704279</v>
      </c>
      <c r="E89" s="84">
        <v>151.53489171999999</v>
      </c>
      <c r="F89" s="84">
        <v>151.53489171999999</v>
      </c>
    </row>
    <row r="90" spans="1:6" ht="12.75" customHeight="1" x14ac:dyDescent="0.2">
      <c r="A90" s="83" t="s">
        <v>145</v>
      </c>
      <c r="B90" s="83">
        <v>10</v>
      </c>
      <c r="C90" s="84">
        <v>866.21581417000004</v>
      </c>
      <c r="D90" s="84">
        <v>845.46844253999996</v>
      </c>
      <c r="E90" s="84">
        <v>158.02069168</v>
      </c>
      <c r="F90" s="84">
        <v>158.02069168</v>
      </c>
    </row>
    <row r="91" spans="1:6" ht="12.75" customHeight="1" x14ac:dyDescent="0.2">
      <c r="A91" s="83" t="s">
        <v>145</v>
      </c>
      <c r="B91" s="83">
        <v>11</v>
      </c>
      <c r="C91" s="84">
        <v>854.83165092000002</v>
      </c>
      <c r="D91" s="84">
        <v>835.74505036999994</v>
      </c>
      <c r="E91" s="84">
        <v>156.20335932</v>
      </c>
      <c r="F91" s="84">
        <v>156.20335932</v>
      </c>
    </row>
    <row r="92" spans="1:6" ht="12.75" customHeight="1" x14ac:dyDescent="0.2">
      <c r="A92" s="83" t="s">
        <v>145</v>
      </c>
      <c r="B92" s="83">
        <v>12</v>
      </c>
      <c r="C92" s="84">
        <v>864.62480611000001</v>
      </c>
      <c r="D92" s="84">
        <v>843.09309029999997</v>
      </c>
      <c r="E92" s="84">
        <v>157.57673093</v>
      </c>
      <c r="F92" s="84">
        <v>157.57673093</v>
      </c>
    </row>
    <row r="93" spans="1:6" ht="12.75" customHeight="1" x14ac:dyDescent="0.2">
      <c r="A93" s="83" t="s">
        <v>145</v>
      </c>
      <c r="B93" s="83">
        <v>13</v>
      </c>
      <c r="C93" s="84">
        <v>864.76724951000006</v>
      </c>
      <c r="D93" s="84">
        <v>850.86596727999995</v>
      </c>
      <c r="E93" s="84">
        <v>159.0295059</v>
      </c>
      <c r="F93" s="84">
        <v>159.0295059</v>
      </c>
    </row>
    <row r="94" spans="1:6" ht="12.75" customHeight="1" x14ac:dyDescent="0.2">
      <c r="A94" s="83" t="s">
        <v>145</v>
      </c>
      <c r="B94" s="83">
        <v>14</v>
      </c>
      <c r="C94" s="84">
        <v>875.08002754999995</v>
      </c>
      <c r="D94" s="84">
        <v>852.73408634999998</v>
      </c>
      <c r="E94" s="84">
        <v>159.37866319</v>
      </c>
      <c r="F94" s="84">
        <v>159.37866319</v>
      </c>
    </row>
    <row r="95" spans="1:6" ht="12.75" customHeight="1" x14ac:dyDescent="0.2">
      <c r="A95" s="83" t="s">
        <v>145</v>
      </c>
      <c r="B95" s="83">
        <v>15</v>
      </c>
      <c r="C95" s="84">
        <v>892.27093745000002</v>
      </c>
      <c r="D95" s="84">
        <v>856.56372083999997</v>
      </c>
      <c r="E95" s="84">
        <v>160.09443383000001</v>
      </c>
      <c r="F95" s="84">
        <v>160.09443383000001</v>
      </c>
    </row>
    <row r="96" spans="1:6" ht="12.75" customHeight="1" x14ac:dyDescent="0.2">
      <c r="A96" s="83" t="s">
        <v>145</v>
      </c>
      <c r="B96" s="83">
        <v>16</v>
      </c>
      <c r="C96" s="84">
        <v>3250.9311038599999</v>
      </c>
      <c r="D96" s="84">
        <v>852.08129293000002</v>
      </c>
      <c r="E96" s="84">
        <v>159.25665405999999</v>
      </c>
      <c r="F96" s="84">
        <v>159.25665405999999</v>
      </c>
    </row>
    <row r="97" spans="1:6" ht="12.75" customHeight="1" x14ac:dyDescent="0.2">
      <c r="A97" s="83" t="s">
        <v>145</v>
      </c>
      <c r="B97" s="83">
        <v>17</v>
      </c>
      <c r="C97" s="84">
        <v>846.17956435999997</v>
      </c>
      <c r="D97" s="84">
        <v>846.17956435999997</v>
      </c>
      <c r="E97" s="84">
        <v>158.15360257</v>
      </c>
      <c r="F97" s="84">
        <v>158.15360257</v>
      </c>
    </row>
    <row r="98" spans="1:6" ht="12.75" customHeight="1" x14ac:dyDescent="0.2">
      <c r="A98" s="83" t="s">
        <v>145</v>
      </c>
      <c r="B98" s="83">
        <v>18</v>
      </c>
      <c r="C98" s="84">
        <v>847.51287798999999</v>
      </c>
      <c r="D98" s="84">
        <v>847.51287798999999</v>
      </c>
      <c r="E98" s="84">
        <v>158.40280304999999</v>
      </c>
      <c r="F98" s="84">
        <v>158.40280304999999</v>
      </c>
    </row>
    <row r="99" spans="1:6" ht="12.75" customHeight="1" x14ac:dyDescent="0.2">
      <c r="A99" s="83" t="s">
        <v>145</v>
      </c>
      <c r="B99" s="83">
        <v>19</v>
      </c>
      <c r="C99" s="84">
        <v>808.14173739</v>
      </c>
      <c r="D99" s="84">
        <v>808.14173739</v>
      </c>
      <c r="E99" s="84">
        <v>151.04421393999999</v>
      </c>
      <c r="F99" s="84">
        <v>151.04421393999999</v>
      </c>
    </row>
    <row r="100" spans="1:6" ht="12.75" customHeight="1" x14ac:dyDescent="0.2">
      <c r="A100" s="83" t="s">
        <v>145</v>
      </c>
      <c r="B100" s="83">
        <v>20</v>
      </c>
      <c r="C100" s="84">
        <v>2279.1443155699999</v>
      </c>
      <c r="D100" s="84">
        <v>790.90959267000005</v>
      </c>
      <c r="E100" s="84">
        <v>147.82347229000001</v>
      </c>
      <c r="F100" s="84">
        <v>147.82347229000001</v>
      </c>
    </row>
    <row r="101" spans="1:6" ht="12.75" customHeight="1" x14ac:dyDescent="0.2">
      <c r="A101" s="83" t="s">
        <v>145</v>
      </c>
      <c r="B101" s="83">
        <v>21</v>
      </c>
      <c r="C101" s="84">
        <v>821.61981445000004</v>
      </c>
      <c r="D101" s="84">
        <v>794.54989496999997</v>
      </c>
      <c r="E101" s="84">
        <v>148.50385616</v>
      </c>
      <c r="F101" s="84">
        <v>148.50385616</v>
      </c>
    </row>
    <row r="102" spans="1:6" ht="12.75" customHeight="1" x14ac:dyDescent="0.2">
      <c r="A102" s="83" t="s">
        <v>145</v>
      </c>
      <c r="B102" s="83">
        <v>22</v>
      </c>
      <c r="C102" s="84">
        <v>809.70784923999997</v>
      </c>
      <c r="D102" s="84">
        <v>785.48011790999999</v>
      </c>
      <c r="E102" s="84">
        <v>146.80868651</v>
      </c>
      <c r="F102" s="84">
        <v>146.80868651</v>
      </c>
    </row>
    <row r="103" spans="1:6" ht="12.75" customHeight="1" x14ac:dyDescent="0.2">
      <c r="A103" s="83" t="s">
        <v>145</v>
      </c>
      <c r="B103" s="83">
        <v>23</v>
      </c>
      <c r="C103" s="84">
        <v>875.51115741000001</v>
      </c>
      <c r="D103" s="84">
        <v>845.98749393000003</v>
      </c>
      <c r="E103" s="84">
        <v>158.117704</v>
      </c>
      <c r="F103" s="84">
        <v>158.117704</v>
      </c>
    </row>
    <row r="104" spans="1:6" ht="12.75" customHeight="1" x14ac:dyDescent="0.2">
      <c r="A104" s="83" t="s">
        <v>145</v>
      </c>
      <c r="B104" s="83">
        <v>24</v>
      </c>
      <c r="C104" s="84">
        <v>870.91529993999995</v>
      </c>
      <c r="D104" s="84">
        <v>849.56381531</v>
      </c>
      <c r="E104" s="84">
        <v>158.78612963</v>
      </c>
      <c r="F104" s="84">
        <v>158.78612963</v>
      </c>
    </row>
    <row r="105" spans="1:6" ht="12.75" customHeight="1" x14ac:dyDescent="0.2">
      <c r="A105" s="83" t="s">
        <v>146</v>
      </c>
      <c r="B105" s="83">
        <v>1</v>
      </c>
      <c r="C105" s="84">
        <v>947.41409732</v>
      </c>
      <c r="D105" s="84">
        <v>925.47112823999998</v>
      </c>
      <c r="E105" s="84">
        <v>172.97344342</v>
      </c>
      <c r="F105" s="84">
        <v>172.97344342</v>
      </c>
    </row>
    <row r="106" spans="1:6" ht="12.75" customHeight="1" x14ac:dyDescent="0.2">
      <c r="A106" s="83" t="s">
        <v>146</v>
      </c>
      <c r="B106" s="83">
        <v>2</v>
      </c>
      <c r="C106" s="84">
        <v>943.99226455999997</v>
      </c>
      <c r="D106" s="84">
        <v>928.71126397</v>
      </c>
      <c r="E106" s="84">
        <v>173.57903490999999</v>
      </c>
      <c r="F106" s="84">
        <v>173.57903490999999</v>
      </c>
    </row>
    <row r="107" spans="1:6" ht="12.75" customHeight="1" x14ac:dyDescent="0.2">
      <c r="A107" s="83" t="s">
        <v>146</v>
      </c>
      <c r="B107" s="83">
        <v>3</v>
      </c>
      <c r="C107" s="84">
        <v>931.88532926000005</v>
      </c>
      <c r="D107" s="84">
        <v>911.45577701000002</v>
      </c>
      <c r="E107" s="84">
        <v>170.35393052000001</v>
      </c>
      <c r="F107" s="84">
        <v>170.35393052000001</v>
      </c>
    </row>
    <row r="108" spans="1:6" ht="12.75" customHeight="1" x14ac:dyDescent="0.2">
      <c r="A108" s="83" t="s">
        <v>146</v>
      </c>
      <c r="B108" s="83">
        <v>4</v>
      </c>
      <c r="C108" s="84">
        <v>927.88492846999998</v>
      </c>
      <c r="D108" s="84">
        <v>906.04915602000005</v>
      </c>
      <c r="E108" s="84">
        <v>169.34341617000001</v>
      </c>
      <c r="F108" s="84">
        <v>169.34341617000001</v>
      </c>
    </row>
    <row r="109" spans="1:6" ht="12.75" customHeight="1" x14ac:dyDescent="0.2">
      <c r="A109" s="83" t="s">
        <v>146</v>
      </c>
      <c r="B109" s="83">
        <v>5</v>
      </c>
      <c r="C109" s="84">
        <v>935.67838624000001</v>
      </c>
      <c r="D109" s="84">
        <v>906.14923683999996</v>
      </c>
      <c r="E109" s="84">
        <v>169.36212158999999</v>
      </c>
      <c r="F109" s="84">
        <v>169.36212158999999</v>
      </c>
    </row>
    <row r="110" spans="1:6" ht="12.75" customHeight="1" x14ac:dyDescent="0.2">
      <c r="A110" s="83" t="s">
        <v>146</v>
      </c>
      <c r="B110" s="83">
        <v>6</v>
      </c>
      <c r="C110" s="84">
        <v>911.47759334</v>
      </c>
      <c r="D110" s="84">
        <v>911.47759334</v>
      </c>
      <c r="E110" s="84">
        <v>170.35800806</v>
      </c>
      <c r="F110" s="84">
        <v>170.35800806</v>
      </c>
    </row>
    <row r="111" spans="1:6" ht="12.75" customHeight="1" x14ac:dyDescent="0.2">
      <c r="A111" s="83" t="s">
        <v>146</v>
      </c>
      <c r="B111" s="83">
        <v>7</v>
      </c>
      <c r="C111" s="84">
        <v>895.53832473</v>
      </c>
      <c r="D111" s="84">
        <v>895.53832473</v>
      </c>
      <c r="E111" s="84">
        <v>167.37890899000001</v>
      </c>
      <c r="F111" s="84">
        <v>167.37890899000001</v>
      </c>
    </row>
    <row r="112" spans="1:6" ht="12.75" customHeight="1" x14ac:dyDescent="0.2">
      <c r="A112" s="83" t="s">
        <v>146</v>
      </c>
      <c r="B112" s="83">
        <v>8</v>
      </c>
      <c r="C112" s="84">
        <v>2199.9737279199999</v>
      </c>
      <c r="D112" s="84">
        <v>854.98265845000003</v>
      </c>
      <c r="E112" s="84">
        <v>159.79892834</v>
      </c>
      <c r="F112" s="84">
        <v>159.79892834</v>
      </c>
    </row>
    <row r="113" spans="1:6" ht="12.75" customHeight="1" x14ac:dyDescent="0.2">
      <c r="A113" s="83" t="s">
        <v>146</v>
      </c>
      <c r="B113" s="83">
        <v>9</v>
      </c>
      <c r="C113" s="84">
        <v>1419.6168187799999</v>
      </c>
      <c r="D113" s="84">
        <v>843.62834705</v>
      </c>
      <c r="E113" s="84">
        <v>157.67677208000001</v>
      </c>
      <c r="F113" s="84">
        <v>157.67677208000001</v>
      </c>
    </row>
    <row r="114" spans="1:6" ht="12.75" customHeight="1" x14ac:dyDescent="0.2">
      <c r="A114" s="83" t="s">
        <v>146</v>
      </c>
      <c r="B114" s="83">
        <v>10</v>
      </c>
      <c r="C114" s="84">
        <v>1193.6232466700001</v>
      </c>
      <c r="D114" s="84">
        <v>804.98685516</v>
      </c>
      <c r="E114" s="84">
        <v>150.45455659999999</v>
      </c>
      <c r="F114" s="84">
        <v>150.45455659999999</v>
      </c>
    </row>
    <row r="115" spans="1:6" ht="12.75" customHeight="1" x14ac:dyDescent="0.2">
      <c r="A115" s="83" t="s">
        <v>146</v>
      </c>
      <c r="B115" s="83">
        <v>11</v>
      </c>
      <c r="C115" s="84">
        <v>887.43747495000002</v>
      </c>
      <c r="D115" s="84">
        <v>799.0008646</v>
      </c>
      <c r="E115" s="84">
        <v>149.33575628</v>
      </c>
      <c r="F115" s="84">
        <v>149.33575628</v>
      </c>
    </row>
    <row r="116" spans="1:6" ht="12.75" customHeight="1" x14ac:dyDescent="0.2">
      <c r="A116" s="83" t="s">
        <v>146</v>
      </c>
      <c r="B116" s="83">
        <v>12</v>
      </c>
      <c r="C116" s="84">
        <v>822.60618681000005</v>
      </c>
      <c r="D116" s="84">
        <v>793.68526456999996</v>
      </c>
      <c r="E116" s="84">
        <v>148.34225402999999</v>
      </c>
      <c r="F116" s="84">
        <v>148.34225402999999</v>
      </c>
    </row>
    <row r="117" spans="1:6" ht="12.75" customHeight="1" x14ac:dyDescent="0.2">
      <c r="A117" s="83" t="s">
        <v>146</v>
      </c>
      <c r="B117" s="83">
        <v>13</v>
      </c>
      <c r="C117" s="84">
        <v>835.42865457000005</v>
      </c>
      <c r="D117" s="84">
        <v>813.76635564000003</v>
      </c>
      <c r="E117" s="84">
        <v>152.09547265</v>
      </c>
      <c r="F117" s="84">
        <v>152.09547265</v>
      </c>
    </row>
    <row r="118" spans="1:6" ht="12.75" customHeight="1" x14ac:dyDescent="0.2">
      <c r="A118" s="83" t="s">
        <v>146</v>
      </c>
      <c r="B118" s="83">
        <v>14</v>
      </c>
      <c r="C118" s="84">
        <v>853.95249148000005</v>
      </c>
      <c r="D118" s="84">
        <v>836.49858338000001</v>
      </c>
      <c r="E118" s="84">
        <v>156.34419699</v>
      </c>
      <c r="F118" s="84">
        <v>156.34419699</v>
      </c>
    </row>
    <row r="119" spans="1:6" ht="12.75" customHeight="1" x14ac:dyDescent="0.2">
      <c r="A119" s="83" t="s">
        <v>146</v>
      </c>
      <c r="B119" s="83">
        <v>15</v>
      </c>
      <c r="C119" s="84">
        <v>856.62955726999996</v>
      </c>
      <c r="D119" s="84">
        <v>838.27443735999998</v>
      </c>
      <c r="E119" s="84">
        <v>156.67610965</v>
      </c>
      <c r="F119" s="84">
        <v>156.67610965</v>
      </c>
    </row>
    <row r="120" spans="1:6" ht="12.75" customHeight="1" x14ac:dyDescent="0.2">
      <c r="A120" s="83" t="s">
        <v>146</v>
      </c>
      <c r="B120" s="83">
        <v>16</v>
      </c>
      <c r="C120" s="84">
        <v>837.69931783000004</v>
      </c>
      <c r="D120" s="84">
        <v>823.30633319000003</v>
      </c>
      <c r="E120" s="84">
        <v>153.87852423999999</v>
      </c>
      <c r="F120" s="84">
        <v>153.87852423999999</v>
      </c>
    </row>
    <row r="121" spans="1:6" ht="12.75" customHeight="1" x14ac:dyDescent="0.2">
      <c r="A121" s="83" t="s">
        <v>146</v>
      </c>
      <c r="B121" s="83">
        <v>17</v>
      </c>
      <c r="C121" s="84">
        <v>851.14737424999998</v>
      </c>
      <c r="D121" s="84">
        <v>833.72821065999995</v>
      </c>
      <c r="E121" s="84">
        <v>155.82640567999999</v>
      </c>
      <c r="F121" s="84">
        <v>155.82640567999999</v>
      </c>
    </row>
    <row r="122" spans="1:6" ht="12.75" customHeight="1" x14ac:dyDescent="0.2">
      <c r="A122" s="83" t="s">
        <v>146</v>
      </c>
      <c r="B122" s="83">
        <v>18</v>
      </c>
      <c r="C122" s="84">
        <v>864.62171976000002</v>
      </c>
      <c r="D122" s="84">
        <v>846.96691623000004</v>
      </c>
      <c r="E122" s="84">
        <v>158.30076109000001</v>
      </c>
      <c r="F122" s="84">
        <v>158.30076109000001</v>
      </c>
    </row>
    <row r="123" spans="1:6" ht="12.75" customHeight="1" x14ac:dyDescent="0.2">
      <c r="A123" s="83" t="s">
        <v>146</v>
      </c>
      <c r="B123" s="83">
        <v>19</v>
      </c>
      <c r="C123" s="84">
        <v>852.36658943999998</v>
      </c>
      <c r="D123" s="84">
        <v>835.90539030000002</v>
      </c>
      <c r="E123" s="84">
        <v>156.23332736</v>
      </c>
      <c r="F123" s="84">
        <v>156.23332736</v>
      </c>
    </row>
    <row r="124" spans="1:6" ht="12.75" customHeight="1" x14ac:dyDescent="0.2">
      <c r="A124" s="83" t="s">
        <v>146</v>
      </c>
      <c r="B124" s="83">
        <v>20</v>
      </c>
      <c r="C124" s="84">
        <v>831.43476685999997</v>
      </c>
      <c r="D124" s="84">
        <v>813.42982010000003</v>
      </c>
      <c r="E124" s="84">
        <v>152.03257310999999</v>
      </c>
      <c r="F124" s="84">
        <v>152.03257310999999</v>
      </c>
    </row>
    <row r="125" spans="1:6" ht="12.75" customHeight="1" x14ac:dyDescent="0.2">
      <c r="A125" s="83" t="s">
        <v>146</v>
      </c>
      <c r="B125" s="83">
        <v>21</v>
      </c>
      <c r="C125" s="84">
        <v>834.56541207999999</v>
      </c>
      <c r="D125" s="84">
        <v>818.67226604999996</v>
      </c>
      <c r="E125" s="84">
        <v>153.01240263</v>
      </c>
      <c r="F125" s="84">
        <v>153.01240263</v>
      </c>
    </row>
    <row r="126" spans="1:6" ht="12.75" customHeight="1" x14ac:dyDescent="0.2">
      <c r="A126" s="83" t="s">
        <v>146</v>
      </c>
      <c r="B126" s="83">
        <v>22</v>
      </c>
      <c r="C126" s="84">
        <v>842.63501738000002</v>
      </c>
      <c r="D126" s="84">
        <v>827.60557630999995</v>
      </c>
      <c r="E126" s="84">
        <v>154.68206620999999</v>
      </c>
      <c r="F126" s="84">
        <v>154.68206620999999</v>
      </c>
    </row>
    <row r="127" spans="1:6" ht="12.75" customHeight="1" x14ac:dyDescent="0.2">
      <c r="A127" s="83" t="s">
        <v>146</v>
      </c>
      <c r="B127" s="83">
        <v>23</v>
      </c>
      <c r="C127" s="84">
        <v>856.33191134000003</v>
      </c>
      <c r="D127" s="84">
        <v>841.25798100999998</v>
      </c>
      <c r="E127" s="84">
        <v>157.23374326999999</v>
      </c>
      <c r="F127" s="84">
        <v>157.23374326999999</v>
      </c>
    </row>
    <row r="128" spans="1:6" ht="12.75" customHeight="1" x14ac:dyDescent="0.2">
      <c r="A128" s="83" t="s">
        <v>146</v>
      </c>
      <c r="B128" s="83">
        <v>24</v>
      </c>
      <c r="C128" s="84">
        <v>881.01107138999998</v>
      </c>
      <c r="D128" s="84">
        <v>866.98125499000002</v>
      </c>
      <c r="E128" s="84">
        <v>162.04150349</v>
      </c>
      <c r="F128" s="84">
        <v>162.04150349</v>
      </c>
    </row>
    <row r="129" spans="1:6" ht="12.75" customHeight="1" x14ac:dyDescent="0.2">
      <c r="A129" s="83" t="s">
        <v>147</v>
      </c>
      <c r="B129" s="83">
        <v>1</v>
      </c>
      <c r="C129" s="84">
        <v>906.66549304</v>
      </c>
      <c r="D129" s="84">
        <v>888.15804854999999</v>
      </c>
      <c r="E129" s="84">
        <v>165.99951232999999</v>
      </c>
      <c r="F129" s="84">
        <v>165.99951232999999</v>
      </c>
    </row>
    <row r="130" spans="1:6" ht="12.75" customHeight="1" x14ac:dyDescent="0.2">
      <c r="A130" s="83" t="s">
        <v>147</v>
      </c>
      <c r="B130" s="83">
        <v>2</v>
      </c>
      <c r="C130" s="84">
        <v>939.23659047000001</v>
      </c>
      <c r="D130" s="84">
        <v>923.47631351999996</v>
      </c>
      <c r="E130" s="84">
        <v>172.60060632</v>
      </c>
      <c r="F130" s="84">
        <v>172.60060632</v>
      </c>
    </row>
    <row r="131" spans="1:6" ht="12.75" customHeight="1" x14ac:dyDescent="0.2">
      <c r="A131" s="83" t="s">
        <v>147</v>
      </c>
      <c r="B131" s="83">
        <v>3</v>
      </c>
      <c r="C131" s="84">
        <v>934.03733848000002</v>
      </c>
      <c r="D131" s="84">
        <v>919.18735339</v>
      </c>
      <c r="E131" s="84">
        <v>171.79898628000001</v>
      </c>
      <c r="F131" s="84">
        <v>171.79898628000001</v>
      </c>
    </row>
    <row r="132" spans="1:6" ht="12.75" customHeight="1" x14ac:dyDescent="0.2">
      <c r="A132" s="83" t="s">
        <v>147</v>
      </c>
      <c r="B132" s="83">
        <v>4</v>
      </c>
      <c r="C132" s="84">
        <v>945.55773155999998</v>
      </c>
      <c r="D132" s="84">
        <v>929.56536262999998</v>
      </c>
      <c r="E132" s="84">
        <v>173.73866860999999</v>
      </c>
      <c r="F132" s="84">
        <v>173.73866860999999</v>
      </c>
    </row>
    <row r="133" spans="1:6" ht="12.75" customHeight="1" x14ac:dyDescent="0.2">
      <c r="A133" s="83" t="s">
        <v>147</v>
      </c>
      <c r="B133" s="83">
        <v>5</v>
      </c>
      <c r="C133" s="84">
        <v>953.06386638000004</v>
      </c>
      <c r="D133" s="84">
        <v>936.96211756000002</v>
      </c>
      <c r="E133" s="84">
        <v>175.1211452</v>
      </c>
      <c r="F133" s="84">
        <v>175.1211452</v>
      </c>
    </row>
    <row r="134" spans="1:6" ht="12.75" customHeight="1" x14ac:dyDescent="0.2">
      <c r="A134" s="83" t="s">
        <v>147</v>
      </c>
      <c r="B134" s="83">
        <v>6</v>
      </c>
      <c r="C134" s="84">
        <v>953.63837761000002</v>
      </c>
      <c r="D134" s="84">
        <v>937.54973014999996</v>
      </c>
      <c r="E134" s="84">
        <v>175.23097182999999</v>
      </c>
      <c r="F134" s="84">
        <v>175.23097182999999</v>
      </c>
    </row>
    <row r="135" spans="1:6" ht="12.75" customHeight="1" x14ac:dyDescent="0.2">
      <c r="A135" s="83" t="s">
        <v>147</v>
      </c>
      <c r="B135" s="83">
        <v>7</v>
      </c>
      <c r="C135" s="84">
        <v>941.43156118000002</v>
      </c>
      <c r="D135" s="84">
        <v>923.38831979999998</v>
      </c>
      <c r="E135" s="84">
        <v>172.58416002000001</v>
      </c>
      <c r="F135" s="84">
        <v>172.58416002000001</v>
      </c>
    </row>
    <row r="136" spans="1:6" ht="12.75" customHeight="1" x14ac:dyDescent="0.2">
      <c r="A136" s="83" t="s">
        <v>147</v>
      </c>
      <c r="B136" s="83">
        <v>8</v>
      </c>
      <c r="C136" s="84">
        <v>886.19532591999996</v>
      </c>
      <c r="D136" s="84">
        <v>866.31117186999995</v>
      </c>
      <c r="E136" s="84">
        <v>161.91626287</v>
      </c>
      <c r="F136" s="84">
        <v>161.91626287</v>
      </c>
    </row>
    <row r="137" spans="1:6" ht="12.75" customHeight="1" x14ac:dyDescent="0.2">
      <c r="A137" s="83" t="s">
        <v>147</v>
      </c>
      <c r="B137" s="83">
        <v>9</v>
      </c>
      <c r="C137" s="84">
        <v>874.73491639999997</v>
      </c>
      <c r="D137" s="84">
        <v>856.55898262000005</v>
      </c>
      <c r="E137" s="84">
        <v>160.09354825</v>
      </c>
      <c r="F137" s="84">
        <v>160.09354825</v>
      </c>
    </row>
    <row r="138" spans="1:6" ht="12.75" customHeight="1" x14ac:dyDescent="0.2">
      <c r="A138" s="83" t="s">
        <v>147</v>
      </c>
      <c r="B138" s="83">
        <v>10</v>
      </c>
      <c r="C138" s="84">
        <v>843.70054727000002</v>
      </c>
      <c r="D138" s="84">
        <v>826.29581259999998</v>
      </c>
      <c r="E138" s="84">
        <v>154.43726727999999</v>
      </c>
      <c r="F138" s="84">
        <v>154.43726727999999</v>
      </c>
    </row>
    <row r="139" spans="1:6" ht="12.75" customHeight="1" x14ac:dyDescent="0.2">
      <c r="A139" s="83" t="s">
        <v>147</v>
      </c>
      <c r="B139" s="83">
        <v>11</v>
      </c>
      <c r="C139" s="84">
        <v>819.70338014000004</v>
      </c>
      <c r="D139" s="84">
        <v>800.48922032999997</v>
      </c>
      <c r="E139" s="84">
        <v>149.61393461</v>
      </c>
      <c r="F139" s="84">
        <v>149.61393461</v>
      </c>
    </row>
    <row r="140" spans="1:6" ht="12.75" customHeight="1" x14ac:dyDescent="0.2">
      <c r="A140" s="83" t="s">
        <v>147</v>
      </c>
      <c r="B140" s="83">
        <v>12</v>
      </c>
      <c r="C140" s="84">
        <v>802.59841926000001</v>
      </c>
      <c r="D140" s="84">
        <v>787.10622097999999</v>
      </c>
      <c r="E140" s="84">
        <v>147.11261024999999</v>
      </c>
      <c r="F140" s="84">
        <v>147.11261024999999</v>
      </c>
    </row>
    <row r="141" spans="1:6" ht="12.75" customHeight="1" x14ac:dyDescent="0.2">
      <c r="A141" s="83" t="s">
        <v>147</v>
      </c>
      <c r="B141" s="83">
        <v>13</v>
      </c>
      <c r="C141" s="84">
        <v>817.69947558000001</v>
      </c>
      <c r="D141" s="84">
        <v>796.38341850999996</v>
      </c>
      <c r="E141" s="84">
        <v>148.84654742999999</v>
      </c>
      <c r="F141" s="84">
        <v>148.84654742999999</v>
      </c>
    </row>
    <row r="142" spans="1:6" ht="12.75" customHeight="1" x14ac:dyDescent="0.2">
      <c r="A142" s="83" t="s">
        <v>147</v>
      </c>
      <c r="B142" s="83">
        <v>14</v>
      </c>
      <c r="C142" s="84">
        <v>813.07205061000002</v>
      </c>
      <c r="D142" s="84">
        <v>798.52517601</v>
      </c>
      <c r="E142" s="84">
        <v>149.24684859000001</v>
      </c>
      <c r="F142" s="84">
        <v>149.24684859000001</v>
      </c>
    </row>
    <row r="143" spans="1:6" ht="12.75" customHeight="1" x14ac:dyDescent="0.2">
      <c r="A143" s="83" t="s">
        <v>147</v>
      </c>
      <c r="B143" s="83">
        <v>15</v>
      </c>
      <c r="C143" s="84">
        <v>807.50314679999997</v>
      </c>
      <c r="D143" s="84">
        <v>792.66478571000005</v>
      </c>
      <c r="E143" s="84">
        <v>148.15152334999999</v>
      </c>
      <c r="F143" s="84">
        <v>148.15152334999999</v>
      </c>
    </row>
    <row r="144" spans="1:6" ht="12.75" customHeight="1" x14ac:dyDescent="0.2">
      <c r="A144" s="83" t="s">
        <v>147</v>
      </c>
      <c r="B144" s="83">
        <v>16</v>
      </c>
      <c r="C144" s="84">
        <v>789.86059309999996</v>
      </c>
      <c r="D144" s="84">
        <v>774.29642265999996</v>
      </c>
      <c r="E144" s="84">
        <v>144.71841893999999</v>
      </c>
      <c r="F144" s="84">
        <v>144.71841893999999</v>
      </c>
    </row>
    <row r="145" spans="1:6" ht="12.75" customHeight="1" x14ac:dyDescent="0.2">
      <c r="A145" s="83" t="s">
        <v>147</v>
      </c>
      <c r="B145" s="83">
        <v>17</v>
      </c>
      <c r="C145" s="84">
        <v>811.08779648999996</v>
      </c>
      <c r="D145" s="84">
        <v>793.30819678</v>
      </c>
      <c r="E145" s="84">
        <v>148.27177889000001</v>
      </c>
      <c r="F145" s="84">
        <v>148.27177889000001</v>
      </c>
    </row>
    <row r="146" spans="1:6" ht="12.75" customHeight="1" x14ac:dyDescent="0.2">
      <c r="A146" s="83" t="s">
        <v>147</v>
      </c>
      <c r="B146" s="83">
        <v>18</v>
      </c>
      <c r="C146" s="84">
        <v>820.06412121000005</v>
      </c>
      <c r="D146" s="84">
        <v>802.93906308999999</v>
      </c>
      <c r="E146" s="84">
        <v>150.07181786999999</v>
      </c>
      <c r="F146" s="84">
        <v>150.07181786999999</v>
      </c>
    </row>
    <row r="147" spans="1:6" ht="12.75" customHeight="1" x14ac:dyDescent="0.2">
      <c r="A147" s="83" t="s">
        <v>147</v>
      </c>
      <c r="B147" s="83">
        <v>19</v>
      </c>
      <c r="C147" s="84">
        <v>812.53361046999999</v>
      </c>
      <c r="D147" s="84">
        <v>795.62765931000001</v>
      </c>
      <c r="E147" s="84">
        <v>148.70529368000001</v>
      </c>
      <c r="F147" s="84">
        <v>148.70529368000001</v>
      </c>
    </row>
    <row r="148" spans="1:6" ht="12.75" customHeight="1" x14ac:dyDescent="0.2">
      <c r="A148" s="83" t="s">
        <v>147</v>
      </c>
      <c r="B148" s="83">
        <v>20</v>
      </c>
      <c r="C148" s="84">
        <v>802.88118247</v>
      </c>
      <c r="D148" s="84">
        <v>785.45741706000001</v>
      </c>
      <c r="E148" s="84">
        <v>146.80444365</v>
      </c>
      <c r="F148" s="84">
        <v>146.80444365</v>
      </c>
    </row>
    <row r="149" spans="1:6" ht="12.75" customHeight="1" x14ac:dyDescent="0.2">
      <c r="A149" s="83" t="s">
        <v>147</v>
      </c>
      <c r="B149" s="83">
        <v>21</v>
      </c>
      <c r="C149" s="84">
        <v>805.21832707999999</v>
      </c>
      <c r="D149" s="84">
        <v>789.16023656000004</v>
      </c>
      <c r="E149" s="84">
        <v>147.49651216999999</v>
      </c>
      <c r="F149" s="84">
        <v>147.49651216999999</v>
      </c>
    </row>
    <row r="150" spans="1:6" ht="12.75" customHeight="1" x14ac:dyDescent="0.2">
      <c r="A150" s="83" t="s">
        <v>147</v>
      </c>
      <c r="B150" s="83">
        <v>22</v>
      </c>
      <c r="C150" s="84">
        <v>829.70823938000001</v>
      </c>
      <c r="D150" s="84">
        <v>814.22729284000002</v>
      </c>
      <c r="E150" s="84">
        <v>152.18162326000001</v>
      </c>
      <c r="F150" s="84">
        <v>152.18162326000001</v>
      </c>
    </row>
    <row r="151" spans="1:6" ht="12.75" customHeight="1" x14ac:dyDescent="0.2">
      <c r="A151" s="83" t="s">
        <v>147</v>
      </c>
      <c r="B151" s="83">
        <v>23</v>
      </c>
      <c r="C151" s="84">
        <v>817.83749051999996</v>
      </c>
      <c r="D151" s="84">
        <v>802.82465458000001</v>
      </c>
      <c r="E151" s="84">
        <v>150.05043456000001</v>
      </c>
      <c r="F151" s="84">
        <v>150.05043456000001</v>
      </c>
    </row>
    <row r="152" spans="1:6" ht="12.75" customHeight="1" x14ac:dyDescent="0.2">
      <c r="A152" s="83" t="s">
        <v>147</v>
      </c>
      <c r="B152" s="83">
        <v>24</v>
      </c>
      <c r="C152" s="84">
        <v>858.26475331999995</v>
      </c>
      <c r="D152" s="84">
        <v>844.13692920999995</v>
      </c>
      <c r="E152" s="84">
        <v>157.77182768</v>
      </c>
      <c r="F152" s="84">
        <v>157.77182768</v>
      </c>
    </row>
    <row r="153" spans="1:6" ht="12.75" customHeight="1" x14ac:dyDescent="0.2">
      <c r="A153" s="83" t="s">
        <v>148</v>
      </c>
      <c r="B153" s="83">
        <v>1</v>
      </c>
      <c r="C153" s="84">
        <v>880.50586220000002</v>
      </c>
      <c r="D153" s="84">
        <v>861.64229976000001</v>
      </c>
      <c r="E153" s="84">
        <v>161.04363609000001</v>
      </c>
      <c r="F153" s="84">
        <v>161.04363609000001</v>
      </c>
    </row>
    <row r="154" spans="1:6" ht="12.75" customHeight="1" x14ac:dyDescent="0.2">
      <c r="A154" s="83" t="s">
        <v>148</v>
      </c>
      <c r="B154" s="83">
        <v>2</v>
      </c>
      <c r="C154" s="84">
        <v>905.92520522999996</v>
      </c>
      <c r="D154" s="84">
        <v>890.55026711000005</v>
      </c>
      <c r="E154" s="84">
        <v>166.44662545</v>
      </c>
      <c r="F154" s="84">
        <v>166.44662545</v>
      </c>
    </row>
    <row r="155" spans="1:6" ht="12.75" customHeight="1" x14ac:dyDescent="0.2">
      <c r="A155" s="83" t="s">
        <v>148</v>
      </c>
      <c r="B155" s="83">
        <v>3</v>
      </c>
      <c r="C155" s="84">
        <v>955.68508313999996</v>
      </c>
      <c r="D155" s="84">
        <v>940.52755839999998</v>
      </c>
      <c r="E155" s="84">
        <v>175.78753723</v>
      </c>
      <c r="F155" s="84">
        <v>175.78753723</v>
      </c>
    </row>
    <row r="156" spans="1:6" ht="12.75" customHeight="1" x14ac:dyDescent="0.2">
      <c r="A156" s="83" t="s">
        <v>148</v>
      </c>
      <c r="B156" s="83">
        <v>4</v>
      </c>
      <c r="C156" s="84">
        <v>1007.03915742</v>
      </c>
      <c r="D156" s="84">
        <v>991.19036475999997</v>
      </c>
      <c r="E156" s="84">
        <v>185.25657391999999</v>
      </c>
      <c r="F156" s="84">
        <v>185.25657391999999</v>
      </c>
    </row>
    <row r="157" spans="1:6" ht="12.75" customHeight="1" x14ac:dyDescent="0.2">
      <c r="A157" s="83" t="s">
        <v>148</v>
      </c>
      <c r="B157" s="83">
        <v>5</v>
      </c>
      <c r="C157" s="84">
        <v>1001.0710921800001</v>
      </c>
      <c r="D157" s="84">
        <v>985.08274475999997</v>
      </c>
      <c r="E157" s="84">
        <v>184.11504067000001</v>
      </c>
      <c r="F157" s="84">
        <v>184.11504067000001</v>
      </c>
    </row>
    <row r="158" spans="1:6" ht="12.75" customHeight="1" x14ac:dyDescent="0.2">
      <c r="A158" s="83" t="s">
        <v>148</v>
      </c>
      <c r="B158" s="83">
        <v>6</v>
      </c>
      <c r="C158" s="84">
        <v>1006.87284276</v>
      </c>
      <c r="D158" s="84">
        <v>990.10894699000005</v>
      </c>
      <c r="E158" s="84">
        <v>185.05445356000001</v>
      </c>
      <c r="F158" s="84">
        <v>185.05445356000001</v>
      </c>
    </row>
    <row r="159" spans="1:6" ht="12.75" customHeight="1" x14ac:dyDescent="0.2">
      <c r="A159" s="83" t="s">
        <v>148</v>
      </c>
      <c r="B159" s="83">
        <v>7</v>
      </c>
      <c r="C159" s="84">
        <v>1003.62151163</v>
      </c>
      <c r="D159" s="84">
        <v>987.31692937000003</v>
      </c>
      <c r="E159" s="84">
        <v>184.53261674999999</v>
      </c>
      <c r="F159" s="84">
        <v>184.53261674999999</v>
      </c>
    </row>
    <row r="160" spans="1:6" ht="12.75" customHeight="1" x14ac:dyDescent="0.2">
      <c r="A160" s="83" t="s">
        <v>148</v>
      </c>
      <c r="B160" s="83">
        <v>8</v>
      </c>
      <c r="C160" s="84">
        <v>898.87751292999997</v>
      </c>
      <c r="D160" s="84">
        <v>880.81095158999995</v>
      </c>
      <c r="E160" s="84">
        <v>164.62631697</v>
      </c>
      <c r="F160" s="84">
        <v>164.62631697</v>
      </c>
    </row>
    <row r="161" spans="1:6" ht="12.75" customHeight="1" x14ac:dyDescent="0.2">
      <c r="A161" s="83" t="s">
        <v>148</v>
      </c>
      <c r="B161" s="83">
        <v>9</v>
      </c>
      <c r="C161" s="84">
        <v>800.13654521000001</v>
      </c>
      <c r="D161" s="84">
        <v>782.90408821000005</v>
      </c>
      <c r="E161" s="84">
        <v>146.32721850999999</v>
      </c>
      <c r="F161" s="84">
        <v>146.32721850999999</v>
      </c>
    </row>
    <row r="162" spans="1:6" ht="12.75" customHeight="1" x14ac:dyDescent="0.2">
      <c r="A162" s="83" t="s">
        <v>148</v>
      </c>
      <c r="B162" s="83">
        <v>10</v>
      </c>
      <c r="C162" s="84">
        <v>695.54298864999998</v>
      </c>
      <c r="D162" s="84">
        <v>680.90670857999999</v>
      </c>
      <c r="E162" s="84">
        <v>127.26358980000001</v>
      </c>
      <c r="F162" s="84">
        <v>127.26358980000001</v>
      </c>
    </row>
    <row r="163" spans="1:6" ht="12.75" customHeight="1" x14ac:dyDescent="0.2">
      <c r="A163" s="83" t="s">
        <v>148</v>
      </c>
      <c r="B163" s="83">
        <v>11</v>
      </c>
      <c r="C163" s="84">
        <v>706.80000959999995</v>
      </c>
      <c r="D163" s="84">
        <v>692.62685548000002</v>
      </c>
      <c r="E163" s="84">
        <v>129.45412185000001</v>
      </c>
      <c r="F163" s="84">
        <v>129.45412185000001</v>
      </c>
    </row>
    <row r="164" spans="1:6" ht="12.75" customHeight="1" x14ac:dyDescent="0.2">
      <c r="A164" s="83" t="s">
        <v>148</v>
      </c>
      <c r="B164" s="83">
        <v>12</v>
      </c>
      <c r="C164" s="84">
        <v>703.10541718000002</v>
      </c>
      <c r="D164" s="84">
        <v>687.97814860999995</v>
      </c>
      <c r="E164" s="84">
        <v>128.58526402000001</v>
      </c>
      <c r="F164" s="84">
        <v>128.58526402000001</v>
      </c>
    </row>
    <row r="165" spans="1:6" ht="12.75" customHeight="1" x14ac:dyDescent="0.2">
      <c r="A165" s="83" t="s">
        <v>148</v>
      </c>
      <c r="B165" s="83">
        <v>13</v>
      </c>
      <c r="C165" s="84">
        <v>698.62239195999996</v>
      </c>
      <c r="D165" s="84">
        <v>682.83313329999999</v>
      </c>
      <c r="E165" s="84">
        <v>127.62364459</v>
      </c>
      <c r="F165" s="84">
        <v>127.62364459</v>
      </c>
    </row>
    <row r="166" spans="1:6" ht="12.75" customHeight="1" x14ac:dyDescent="0.2">
      <c r="A166" s="83" t="s">
        <v>148</v>
      </c>
      <c r="B166" s="83">
        <v>14</v>
      </c>
      <c r="C166" s="84">
        <v>691.51851699999997</v>
      </c>
      <c r="D166" s="84">
        <v>677.99511034</v>
      </c>
      <c r="E166" s="84">
        <v>126.71940299000001</v>
      </c>
      <c r="F166" s="84">
        <v>126.71940299000001</v>
      </c>
    </row>
    <row r="167" spans="1:6" ht="12.75" customHeight="1" x14ac:dyDescent="0.2">
      <c r="A167" s="83" t="s">
        <v>148</v>
      </c>
      <c r="B167" s="83">
        <v>15</v>
      </c>
      <c r="C167" s="84">
        <v>688.28304772000001</v>
      </c>
      <c r="D167" s="84">
        <v>673.23806833000003</v>
      </c>
      <c r="E167" s="84">
        <v>125.83029698999999</v>
      </c>
      <c r="F167" s="84">
        <v>125.83029698999999</v>
      </c>
    </row>
    <row r="168" spans="1:6" ht="12.75" customHeight="1" x14ac:dyDescent="0.2">
      <c r="A168" s="83" t="s">
        <v>148</v>
      </c>
      <c r="B168" s="83">
        <v>16</v>
      </c>
      <c r="C168" s="84">
        <v>685.46092317</v>
      </c>
      <c r="D168" s="84">
        <v>671.63268540000001</v>
      </c>
      <c r="E168" s="84">
        <v>125.53024591</v>
      </c>
      <c r="F168" s="84">
        <v>125.53024591</v>
      </c>
    </row>
    <row r="169" spans="1:6" ht="12.75" customHeight="1" x14ac:dyDescent="0.2">
      <c r="A169" s="83" t="s">
        <v>148</v>
      </c>
      <c r="B169" s="83">
        <v>17</v>
      </c>
      <c r="C169" s="84">
        <v>680.17757902000005</v>
      </c>
      <c r="D169" s="84">
        <v>664.80858880000005</v>
      </c>
      <c r="E169" s="84">
        <v>124.25480095</v>
      </c>
      <c r="F169" s="84">
        <v>124.25480095</v>
      </c>
    </row>
    <row r="170" spans="1:6" ht="12.75" customHeight="1" x14ac:dyDescent="0.2">
      <c r="A170" s="83" t="s">
        <v>148</v>
      </c>
      <c r="B170" s="83">
        <v>18</v>
      </c>
      <c r="C170" s="84">
        <v>690.00971953999999</v>
      </c>
      <c r="D170" s="84">
        <v>673.90065184000002</v>
      </c>
      <c r="E170" s="84">
        <v>125.95413592</v>
      </c>
      <c r="F170" s="84">
        <v>125.95413592</v>
      </c>
    </row>
    <row r="171" spans="1:6" ht="12.75" customHeight="1" x14ac:dyDescent="0.2">
      <c r="A171" s="83" t="s">
        <v>148</v>
      </c>
      <c r="B171" s="83">
        <v>19</v>
      </c>
      <c r="C171" s="84">
        <v>689.92398246000005</v>
      </c>
      <c r="D171" s="84">
        <v>674.74497921</v>
      </c>
      <c r="E171" s="84">
        <v>126.11194334</v>
      </c>
      <c r="F171" s="84">
        <v>126.11194334</v>
      </c>
    </row>
    <row r="172" spans="1:6" ht="12.75" customHeight="1" x14ac:dyDescent="0.2">
      <c r="A172" s="83" t="s">
        <v>148</v>
      </c>
      <c r="B172" s="83">
        <v>20</v>
      </c>
      <c r="C172" s="84">
        <v>677.94110142</v>
      </c>
      <c r="D172" s="84">
        <v>662.40786928</v>
      </c>
      <c r="E172" s="84">
        <v>123.80609896999999</v>
      </c>
      <c r="F172" s="84">
        <v>123.80609896999999</v>
      </c>
    </row>
    <row r="173" spans="1:6" ht="12.75" customHeight="1" x14ac:dyDescent="0.2">
      <c r="A173" s="83" t="s">
        <v>148</v>
      </c>
      <c r="B173" s="83">
        <v>21</v>
      </c>
      <c r="C173" s="84">
        <v>681.58858026999997</v>
      </c>
      <c r="D173" s="84">
        <v>666.43577087999995</v>
      </c>
      <c r="E173" s="84">
        <v>124.55892636</v>
      </c>
      <c r="F173" s="84">
        <v>124.55892636</v>
      </c>
    </row>
    <row r="174" spans="1:6" ht="12.75" customHeight="1" x14ac:dyDescent="0.2">
      <c r="A174" s="83" t="s">
        <v>148</v>
      </c>
      <c r="B174" s="83">
        <v>22</v>
      </c>
      <c r="C174" s="84">
        <v>673.87437078000005</v>
      </c>
      <c r="D174" s="84">
        <v>659.05317290000005</v>
      </c>
      <c r="E174" s="84">
        <v>123.17909575</v>
      </c>
      <c r="F174" s="84">
        <v>123.17909575</v>
      </c>
    </row>
    <row r="175" spans="1:6" ht="12.75" customHeight="1" x14ac:dyDescent="0.2">
      <c r="A175" s="83" t="s">
        <v>148</v>
      </c>
      <c r="B175" s="83">
        <v>23</v>
      </c>
      <c r="C175" s="84">
        <v>682.18557724000004</v>
      </c>
      <c r="D175" s="84">
        <v>661.57352656</v>
      </c>
      <c r="E175" s="84">
        <v>123.65015771</v>
      </c>
      <c r="F175" s="84">
        <v>123.65015771</v>
      </c>
    </row>
    <row r="176" spans="1:6" ht="12.75" customHeight="1" x14ac:dyDescent="0.2">
      <c r="A176" s="83" t="s">
        <v>148</v>
      </c>
      <c r="B176" s="83">
        <v>24</v>
      </c>
      <c r="C176" s="84">
        <v>711.25787620000006</v>
      </c>
      <c r="D176" s="84">
        <v>697.51880516000006</v>
      </c>
      <c r="E176" s="84">
        <v>130.36844250999999</v>
      </c>
      <c r="F176" s="84">
        <v>130.36844250999999</v>
      </c>
    </row>
    <row r="177" spans="1:6" ht="12.75" customHeight="1" x14ac:dyDescent="0.2">
      <c r="A177" s="83" t="s">
        <v>149</v>
      </c>
      <c r="B177" s="83">
        <v>1</v>
      </c>
      <c r="C177" s="84">
        <v>844.51418718000002</v>
      </c>
      <c r="D177" s="84">
        <v>825.61207290000004</v>
      </c>
      <c r="E177" s="84">
        <v>154.30947419</v>
      </c>
      <c r="F177" s="84">
        <v>154.30947419</v>
      </c>
    </row>
    <row r="178" spans="1:6" ht="12.75" customHeight="1" x14ac:dyDescent="0.2">
      <c r="A178" s="83" t="s">
        <v>149</v>
      </c>
      <c r="B178" s="83">
        <v>2</v>
      </c>
      <c r="C178" s="84">
        <v>894.09175190999997</v>
      </c>
      <c r="D178" s="84">
        <v>862.84926499999995</v>
      </c>
      <c r="E178" s="84">
        <v>161.26922166</v>
      </c>
      <c r="F178" s="84">
        <v>161.26922166</v>
      </c>
    </row>
    <row r="179" spans="1:6" ht="12.75" customHeight="1" x14ac:dyDescent="0.2">
      <c r="A179" s="83" t="s">
        <v>149</v>
      </c>
      <c r="B179" s="83">
        <v>3</v>
      </c>
      <c r="C179" s="84">
        <v>877.09303168999998</v>
      </c>
      <c r="D179" s="84">
        <v>877.09303168999998</v>
      </c>
      <c r="E179" s="84">
        <v>163.93142613000001</v>
      </c>
      <c r="F179" s="84">
        <v>163.93142613000001</v>
      </c>
    </row>
    <row r="180" spans="1:6" ht="12.75" customHeight="1" x14ac:dyDescent="0.2">
      <c r="A180" s="83" t="s">
        <v>149</v>
      </c>
      <c r="B180" s="83">
        <v>4</v>
      </c>
      <c r="C180" s="84">
        <v>898.62727047999999</v>
      </c>
      <c r="D180" s="84">
        <v>898.62727047999999</v>
      </c>
      <c r="E180" s="84">
        <v>167.95624258999999</v>
      </c>
      <c r="F180" s="84">
        <v>167.95624258999999</v>
      </c>
    </row>
    <row r="181" spans="1:6" ht="12.75" customHeight="1" x14ac:dyDescent="0.2">
      <c r="A181" s="83" t="s">
        <v>149</v>
      </c>
      <c r="B181" s="83">
        <v>5</v>
      </c>
      <c r="C181" s="84">
        <v>898.33905550999998</v>
      </c>
      <c r="D181" s="84">
        <v>898.33905550999998</v>
      </c>
      <c r="E181" s="84">
        <v>167.90237432000001</v>
      </c>
      <c r="F181" s="84">
        <v>167.90237432000001</v>
      </c>
    </row>
    <row r="182" spans="1:6" ht="12.75" customHeight="1" x14ac:dyDescent="0.2">
      <c r="A182" s="83" t="s">
        <v>149</v>
      </c>
      <c r="B182" s="83">
        <v>6</v>
      </c>
      <c r="C182" s="84">
        <v>2558.7779596999999</v>
      </c>
      <c r="D182" s="84">
        <v>888.37581818000001</v>
      </c>
      <c r="E182" s="84">
        <v>166.04021415</v>
      </c>
      <c r="F182" s="84">
        <v>166.04021415</v>
      </c>
    </row>
    <row r="183" spans="1:6" ht="12.75" customHeight="1" x14ac:dyDescent="0.2">
      <c r="A183" s="83" t="s">
        <v>149</v>
      </c>
      <c r="B183" s="83">
        <v>7</v>
      </c>
      <c r="C183" s="84">
        <v>898.71856323999998</v>
      </c>
      <c r="D183" s="84">
        <v>868.41876473000002</v>
      </c>
      <c r="E183" s="84">
        <v>162.31017854999999</v>
      </c>
      <c r="F183" s="84">
        <v>162.31017854999999</v>
      </c>
    </row>
    <row r="184" spans="1:6" ht="12.75" customHeight="1" x14ac:dyDescent="0.2">
      <c r="A184" s="83" t="s">
        <v>149</v>
      </c>
      <c r="B184" s="83">
        <v>8</v>
      </c>
      <c r="C184" s="84">
        <v>873.60685881999996</v>
      </c>
      <c r="D184" s="84">
        <v>840.91645582000001</v>
      </c>
      <c r="E184" s="84">
        <v>157.16991114999999</v>
      </c>
      <c r="F184" s="84">
        <v>157.16991114999999</v>
      </c>
    </row>
    <row r="185" spans="1:6" ht="12.75" customHeight="1" x14ac:dyDescent="0.2">
      <c r="A185" s="83" t="s">
        <v>149</v>
      </c>
      <c r="B185" s="83">
        <v>9</v>
      </c>
      <c r="C185" s="84">
        <v>834.31777036000005</v>
      </c>
      <c r="D185" s="84">
        <v>805.32249506000005</v>
      </c>
      <c r="E185" s="84">
        <v>150.51728875000001</v>
      </c>
      <c r="F185" s="84">
        <v>150.51728875000001</v>
      </c>
    </row>
    <row r="186" spans="1:6" ht="12.75" customHeight="1" x14ac:dyDescent="0.2">
      <c r="A186" s="83" t="s">
        <v>149</v>
      </c>
      <c r="B186" s="83">
        <v>10</v>
      </c>
      <c r="C186" s="84">
        <v>789.67815041999995</v>
      </c>
      <c r="D186" s="84">
        <v>766.25065889999996</v>
      </c>
      <c r="E186" s="84">
        <v>143.21464058000001</v>
      </c>
      <c r="F186" s="84">
        <v>143.21464058000001</v>
      </c>
    </row>
    <row r="187" spans="1:6" ht="12.75" customHeight="1" x14ac:dyDescent="0.2">
      <c r="A187" s="83" t="s">
        <v>149</v>
      </c>
      <c r="B187" s="83">
        <v>11</v>
      </c>
      <c r="C187" s="84">
        <v>774.92932753000002</v>
      </c>
      <c r="D187" s="84">
        <v>751.59787733999997</v>
      </c>
      <c r="E187" s="84">
        <v>140.47598995000001</v>
      </c>
      <c r="F187" s="84">
        <v>140.47598995000001</v>
      </c>
    </row>
    <row r="188" spans="1:6" ht="12.75" customHeight="1" x14ac:dyDescent="0.2">
      <c r="A188" s="83" t="s">
        <v>149</v>
      </c>
      <c r="B188" s="83">
        <v>12</v>
      </c>
      <c r="C188" s="84">
        <v>741.66334589999997</v>
      </c>
      <c r="D188" s="84">
        <v>715.39158334000001</v>
      </c>
      <c r="E188" s="84">
        <v>133.70892056</v>
      </c>
      <c r="F188" s="84">
        <v>133.70892056</v>
      </c>
    </row>
    <row r="189" spans="1:6" ht="12.75" customHeight="1" x14ac:dyDescent="0.2">
      <c r="A189" s="83" t="s">
        <v>149</v>
      </c>
      <c r="B189" s="83">
        <v>13</v>
      </c>
      <c r="C189" s="84">
        <v>695.25938670000005</v>
      </c>
      <c r="D189" s="84">
        <v>681.67120377000003</v>
      </c>
      <c r="E189" s="84">
        <v>127.40647633</v>
      </c>
      <c r="F189" s="84">
        <v>127.40647633</v>
      </c>
    </row>
    <row r="190" spans="1:6" ht="12.75" customHeight="1" x14ac:dyDescent="0.2">
      <c r="A190" s="83" t="s">
        <v>149</v>
      </c>
      <c r="B190" s="83">
        <v>14</v>
      </c>
      <c r="C190" s="84">
        <v>692.20006103000003</v>
      </c>
      <c r="D190" s="84">
        <v>676.99885377999999</v>
      </c>
      <c r="E190" s="84">
        <v>126.53319953</v>
      </c>
      <c r="F190" s="84">
        <v>126.53319953</v>
      </c>
    </row>
    <row r="191" spans="1:6" ht="12.75" customHeight="1" x14ac:dyDescent="0.2">
      <c r="A191" s="83" t="s">
        <v>149</v>
      </c>
      <c r="B191" s="83">
        <v>15</v>
      </c>
      <c r="C191" s="84">
        <v>688.23957628000005</v>
      </c>
      <c r="D191" s="84">
        <v>673.71246980000001</v>
      </c>
      <c r="E191" s="84">
        <v>125.91896411</v>
      </c>
      <c r="F191" s="84">
        <v>125.91896411</v>
      </c>
    </row>
    <row r="192" spans="1:6" ht="12.75" customHeight="1" x14ac:dyDescent="0.2">
      <c r="A192" s="83" t="s">
        <v>149</v>
      </c>
      <c r="B192" s="83">
        <v>16</v>
      </c>
      <c r="C192" s="84">
        <v>685.12166310999999</v>
      </c>
      <c r="D192" s="84">
        <v>670.81716170000004</v>
      </c>
      <c r="E192" s="84">
        <v>125.37782197999999</v>
      </c>
      <c r="F192" s="84">
        <v>125.37782197999999</v>
      </c>
    </row>
    <row r="193" spans="1:6" ht="12.75" customHeight="1" x14ac:dyDescent="0.2">
      <c r="A193" s="83" t="s">
        <v>149</v>
      </c>
      <c r="B193" s="83">
        <v>17</v>
      </c>
      <c r="C193" s="84">
        <v>684.90537595000001</v>
      </c>
      <c r="D193" s="84">
        <v>668.53566691000003</v>
      </c>
      <c r="E193" s="84">
        <v>124.95140348</v>
      </c>
      <c r="F193" s="84">
        <v>124.95140348</v>
      </c>
    </row>
    <row r="194" spans="1:6" ht="12.75" customHeight="1" x14ac:dyDescent="0.2">
      <c r="A194" s="83" t="s">
        <v>149</v>
      </c>
      <c r="B194" s="83">
        <v>18</v>
      </c>
      <c r="C194" s="84">
        <v>691.88881762000005</v>
      </c>
      <c r="D194" s="84">
        <v>675.75190144999999</v>
      </c>
      <c r="E194" s="84">
        <v>126.30014025</v>
      </c>
      <c r="F194" s="84">
        <v>126.30014025</v>
      </c>
    </row>
    <row r="195" spans="1:6" ht="12.75" customHeight="1" x14ac:dyDescent="0.2">
      <c r="A195" s="83" t="s">
        <v>149</v>
      </c>
      <c r="B195" s="83">
        <v>19</v>
      </c>
      <c r="C195" s="84">
        <v>698.36077581999996</v>
      </c>
      <c r="D195" s="84">
        <v>682.16240557000003</v>
      </c>
      <c r="E195" s="84">
        <v>127.49828348</v>
      </c>
      <c r="F195" s="84">
        <v>127.49828348</v>
      </c>
    </row>
    <row r="196" spans="1:6" ht="12.75" customHeight="1" x14ac:dyDescent="0.2">
      <c r="A196" s="83" t="s">
        <v>149</v>
      </c>
      <c r="B196" s="83">
        <v>20</v>
      </c>
      <c r="C196" s="84">
        <v>701.48502395000003</v>
      </c>
      <c r="D196" s="84">
        <v>684.23461679000002</v>
      </c>
      <c r="E196" s="84">
        <v>127.88558623</v>
      </c>
      <c r="F196" s="84">
        <v>127.88558623</v>
      </c>
    </row>
    <row r="197" spans="1:6" ht="12.75" customHeight="1" x14ac:dyDescent="0.2">
      <c r="A197" s="83" t="s">
        <v>149</v>
      </c>
      <c r="B197" s="83">
        <v>21</v>
      </c>
      <c r="C197" s="84">
        <v>700.05790532000003</v>
      </c>
      <c r="D197" s="84">
        <v>684.97846600000003</v>
      </c>
      <c r="E197" s="84">
        <v>128.02461396999999</v>
      </c>
      <c r="F197" s="84">
        <v>128.02461396999999</v>
      </c>
    </row>
    <row r="198" spans="1:6" ht="12.75" customHeight="1" x14ac:dyDescent="0.2">
      <c r="A198" s="83" t="s">
        <v>149</v>
      </c>
      <c r="B198" s="83">
        <v>22</v>
      </c>
      <c r="C198" s="84">
        <v>703.67230776999997</v>
      </c>
      <c r="D198" s="84">
        <v>686.61575744000004</v>
      </c>
      <c r="E198" s="84">
        <v>128.33062885000001</v>
      </c>
      <c r="F198" s="84">
        <v>128.33062885000001</v>
      </c>
    </row>
    <row r="199" spans="1:6" ht="12.75" customHeight="1" x14ac:dyDescent="0.2">
      <c r="A199" s="83" t="s">
        <v>149</v>
      </c>
      <c r="B199" s="83">
        <v>23</v>
      </c>
      <c r="C199" s="84">
        <v>695.55357044000004</v>
      </c>
      <c r="D199" s="84">
        <v>675.80879849999997</v>
      </c>
      <c r="E199" s="84">
        <v>126.31077449</v>
      </c>
      <c r="F199" s="84">
        <v>126.31077449</v>
      </c>
    </row>
    <row r="200" spans="1:6" ht="12.75" customHeight="1" x14ac:dyDescent="0.2">
      <c r="A200" s="83" t="s">
        <v>149</v>
      </c>
      <c r="B200" s="83">
        <v>24</v>
      </c>
      <c r="C200" s="84">
        <v>779.30478276999997</v>
      </c>
      <c r="D200" s="84">
        <v>764.77567704000001</v>
      </c>
      <c r="E200" s="84">
        <v>142.93896186000001</v>
      </c>
      <c r="F200" s="84">
        <v>142.93896186000001</v>
      </c>
    </row>
    <row r="201" spans="1:6" ht="12.75" customHeight="1" x14ac:dyDescent="0.2">
      <c r="A201" s="83" t="s">
        <v>150</v>
      </c>
      <c r="B201" s="83">
        <v>1</v>
      </c>
      <c r="C201" s="84">
        <v>819.76030605999995</v>
      </c>
      <c r="D201" s="84">
        <v>799.47027978000006</v>
      </c>
      <c r="E201" s="84">
        <v>149.42349143999999</v>
      </c>
      <c r="F201" s="84">
        <v>149.42349143999999</v>
      </c>
    </row>
    <row r="202" spans="1:6" ht="12.75" customHeight="1" x14ac:dyDescent="0.2">
      <c r="A202" s="83" t="s">
        <v>150</v>
      </c>
      <c r="B202" s="83">
        <v>2</v>
      </c>
      <c r="C202" s="84">
        <v>863.32603572999994</v>
      </c>
      <c r="D202" s="84">
        <v>846.38838625000005</v>
      </c>
      <c r="E202" s="84">
        <v>158.19263203</v>
      </c>
      <c r="F202" s="84">
        <v>158.19263203</v>
      </c>
    </row>
    <row r="203" spans="1:6" ht="12.75" customHeight="1" x14ac:dyDescent="0.2">
      <c r="A203" s="83" t="s">
        <v>150</v>
      </c>
      <c r="B203" s="83">
        <v>3</v>
      </c>
      <c r="C203" s="84">
        <v>917.71493008000004</v>
      </c>
      <c r="D203" s="84">
        <v>901.40036744999998</v>
      </c>
      <c r="E203" s="84">
        <v>168.47454307999999</v>
      </c>
      <c r="F203" s="84">
        <v>168.47454307999999</v>
      </c>
    </row>
    <row r="204" spans="1:6" ht="12.75" customHeight="1" x14ac:dyDescent="0.2">
      <c r="A204" s="83" t="s">
        <v>150</v>
      </c>
      <c r="B204" s="83">
        <v>4</v>
      </c>
      <c r="C204" s="84">
        <v>940.81519216000004</v>
      </c>
      <c r="D204" s="84">
        <v>924.00948599000003</v>
      </c>
      <c r="E204" s="84">
        <v>172.70025792000001</v>
      </c>
      <c r="F204" s="84">
        <v>172.70025792000001</v>
      </c>
    </row>
    <row r="205" spans="1:6" ht="12.75" customHeight="1" x14ac:dyDescent="0.2">
      <c r="A205" s="83" t="s">
        <v>150</v>
      </c>
      <c r="B205" s="83">
        <v>5</v>
      </c>
      <c r="C205" s="84">
        <v>909.57389288000002</v>
      </c>
      <c r="D205" s="84">
        <v>891.86172034000003</v>
      </c>
      <c r="E205" s="84">
        <v>166.69174014999999</v>
      </c>
      <c r="F205" s="84">
        <v>166.69174014999999</v>
      </c>
    </row>
    <row r="206" spans="1:6" ht="12.75" customHeight="1" x14ac:dyDescent="0.2">
      <c r="A206" s="83" t="s">
        <v>150</v>
      </c>
      <c r="B206" s="83">
        <v>6</v>
      </c>
      <c r="C206" s="84">
        <v>870.63894019999998</v>
      </c>
      <c r="D206" s="84">
        <v>854.40415916999996</v>
      </c>
      <c r="E206" s="84">
        <v>159.69080500999999</v>
      </c>
      <c r="F206" s="84">
        <v>159.69080500999999</v>
      </c>
    </row>
    <row r="207" spans="1:6" ht="12.75" customHeight="1" x14ac:dyDescent="0.2">
      <c r="A207" s="83" t="s">
        <v>150</v>
      </c>
      <c r="B207" s="83">
        <v>7</v>
      </c>
      <c r="C207" s="84">
        <v>824.97481260999996</v>
      </c>
      <c r="D207" s="84">
        <v>807.86212373000001</v>
      </c>
      <c r="E207" s="84">
        <v>150.99195327999999</v>
      </c>
      <c r="F207" s="84">
        <v>150.99195327999999</v>
      </c>
    </row>
    <row r="208" spans="1:6" ht="12.75" customHeight="1" x14ac:dyDescent="0.2">
      <c r="A208" s="83" t="s">
        <v>150</v>
      </c>
      <c r="B208" s="83">
        <v>8</v>
      </c>
      <c r="C208" s="84">
        <v>798.11114437000003</v>
      </c>
      <c r="D208" s="84">
        <v>777.31196023999996</v>
      </c>
      <c r="E208" s="84">
        <v>145.28203232999999</v>
      </c>
      <c r="F208" s="84">
        <v>145.28203232999999</v>
      </c>
    </row>
    <row r="209" spans="1:6" ht="12.75" customHeight="1" x14ac:dyDescent="0.2">
      <c r="A209" s="83" t="s">
        <v>150</v>
      </c>
      <c r="B209" s="83">
        <v>9</v>
      </c>
      <c r="C209" s="84">
        <v>745.94882042999996</v>
      </c>
      <c r="D209" s="84">
        <v>724.54005379</v>
      </c>
      <c r="E209" s="84">
        <v>135.41879825000001</v>
      </c>
      <c r="F209" s="84">
        <v>135.41879825000001</v>
      </c>
    </row>
    <row r="210" spans="1:6" ht="12.75" customHeight="1" x14ac:dyDescent="0.2">
      <c r="A210" s="83" t="s">
        <v>150</v>
      </c>
      <c r="B210" s="83">
        <v>10</v>
      </c>
      <c r="C210" s="84">
        <v>741.02232603000004</v>
      </c>
      <c r="D210" s="84">
        <v>723.77050463</v>
      </c>
      <c r="E210" s="84">
        <v>135.27496711000001</v>
      </c>
      <c r="F210" s="84">
        <v>135.27496711000001</v>
      </c>
    </row>
    <row r="211" spans="1:6" ht="12.75" customHeight="1" x14ac:dyDescent="0.2">
      <c r="A211" s="83" t="s">
        <v>150</v>
      </c>
      <c r="B211" s="83">
        <v>11</v>
      </c>
      <c r="C211" s="84">
        <v>698.58268884999995</v>
      </c>
      <c r="D211" s="84">
        <v>682.42164259000003</v>
      </c>
      <c r="E211" s="84">
        <v>127.54673569000001</v>
      </c>
      <c r="F211" s="84">
        <v>127.54673569000001</v>
      </c>
    </row>
    <row r="212" spans="1:6" ht="12.75" customHeight="1" x14ac:dyDescent="0.2">
      <c r="A212" s="83" t="s">
        <v>150</v>
      </c>
      <c r="B212" s="83">
        <v>12</v>
      </c>
      <c r="C212" s="84">
        <v>683.01962967999998</v>
      </c>
      <c r="D212" s="84">
        <v>669.45405489999996</v>
      </c>
      <c r="E212" s="84">
        <v>125.12305307</v>
      </c>
      <c r="F212" s="84">
        <v>125.12305307</v>
      </c>
    </row>
    <row r="213" spans="1:6" ht="12.75" customHeight="1" x14ac:dyDescent="0.2">
      <c r="A213" s="83" t="s">
        <v>150</v>
      </c>
      <c r="B213" s="83">
        <v>13</v>
      </c>
      <c r="C213" s="84">
        <v>618.20491595999999</v>
      </c>
      <c r="D213" s="84">
        <v>602.31925822999995</v>
      </c>
      <c r="E213" s="84">
        <v>112.57534996</v>
      </c>
      <c r="F213" s="84">
        <v>112.57534996</v>
      </c>
    </row>
    <row r="214" spans="1:6" ht="12.75" customHeight="1" x14ac:dyDescent="0.2">
      <c r="A214" s="83" t="s">
        <v>150</v>
      </c>
      <c r="B214" s="83">
        <v>14</v>
      </c>
      <c r="C214" s="84">
        <v>605.68457044000002</v>
      </c>
      <c r="D214" s="84">
        <v>592.30335991000004</v>
      </c>
      <c r="E214" s="84">
        <v>110.70334729</v>
      </c>
      <c r="F214" s="84">
        <v>110.70334729</v>
      </c>
    </row>
    <row r="215" spans="1:6" ht="12.75" customHeight="1" x14ac:dyDescent="0.2">
      <c r="A215" s="83" t="s">
        <v>150</v>
      </c>
      <c r="B215" s="83">
        <v>15</v>
      </c>
      <c r="C215" s="84">
        <v>606.85704212999997</v>
      </c>
      <c r="D215" s="84">
        <v>593.04091144999995</v>
      </c>
      <c r="E215" s="84">
        <v>110.84119797</v>
      </c>
      <c r="F215" s="84">
        <v>110.84119797</v>
      </c>
    </row>
    <row r="216" spans="1:6" ht="12.75" customHeight="1" x14ac:dyDescent="0.2">
      <c r="A216" s="83" t="s">
        <v>150</v>
      </c>
      <c r="B216" s="83">
        <v>16</v>
      </c>
      <c r="C216" s="84">
        <v>613.29739614000005</v>
      </c>
      <c r="D216" s="84">
        <v>598.63954039999999</v>
      </c>
      <c r="E216" s="84">
        <v>111.8875992</v>
      </c>
      <c r="F216" s="84">
        <v>111.8875992</v>
      </c>
    </row>
    <row r="217" spans="1:6" ht="12.75" customHeight="1" x14ac:dyDescent="0.2">
      <c r="A217" s="83" t="s">
        <v>150</v>
      </c>
      <c r="B217" s="83">
        <v>17</v>
      </c>
      <c r="C217" s="84">
        <v>596.06402723999997</v>
      </c>
      <c r="D217" s="84">
        <v>581.45319913000003</v>
      </c>
      <c r="E217" s="84">
        <v>108.67541835999999</v>
      </c>
      <c r="F217" s="84">
        <v>108.67541835999999</v>
      </c>
    </row>
    <row r="218" spans="1:6" ht="12.75" customHeight="1" x14ac:dyDescent="0.2">
      <c r="A218" s="83" t="s">
        <v>150</v>
      </c>
      <c r="B218" s="83">
        <v>18</v>
      </c>
      <c r="C218" s="84">
        <v>613.97451224999998</v>
      </c>
      <c r="D218" s="84">
        <v>598.51359234999995</v>
      </c>
      <c r="E218" s="84">
        <v>111.86405911999999</v>
      </c>
      <c r="F218" s="84">
        <v>111.86405911999999</v>
      </c>
    </row>
    <row r="219" spans="1:6" ht="12.75" customHeight="1" x14ac:dyDescent="0.2">
      <c r="A219" s="83" t="s">
        <v>150</v>
      </c>
      <c r="B219" s="83">
        <v>19</v>
      </c>
      <c r="C219" s="84">
        <v>622.55858204000003</v>
      </c>
      <c r="D219" s="84">
        <v>607.61028740999996</v>
      </c>
      <c r="E219" s="84">
        <v>113.56425983</v>
      </c>
      <c r="F219" s="84">
        <v>113.56425983</v>
      </c>
    </row>
    <row r="220" spans="1:6" ht="12.75" customHeight="1" x14ac:dyDescent="0.2">
      <c r="A220" s="83" t="s">
        <v>150</v>
      </c>
      <c r="B220" s="83">
        <v>20</v>
      </c>
      <c r="C220" s="84">
        <v>635.76832499</v>
      </c>
      <c r="D220" s="84">
        <v>619.29621024999994</v>
      </c>
      <c r="E220" s="84">
        <v>115.7483953</v>
      </c>
      <c r="F220" s="84">
        <v>115.7483953</v>
      </c>
    </row>
    <row r="221" spans="1:6" ht="12.75" customHeight="1" x14ac:dyDescent="0.2">
      <c r="A221" s="83" t="s">
        <v>150</v>
      </c>
      <c r="B221" s="83">
        <v>21</v>
      </c>
      <c r="C221" s="84">
        <v>646.68406676999996</v>
      </c>
      <c r="D221" s="84">
        <v>631.83878242000003</v>
      </c>
      <c r="E221" s="84">
        <v>118.09264118999999</v>
      </c>
      <c r="F221" s="84">
        <v>118.09264118999999</v>
      </c>
    </row>
    <row r="222" spans="1:6" ht="12.75" customHeight="1" x14ac:dyDescent="0.2">
      <c r="A222" s="83" t="s">
        <v>150</v>
      </c>
      <c r="B222" s="83">
        <v>22</v>
      </c>
      <c r="C222" s="84">
        <v>642.71568602000002</v>
      </c>
      <c r="D222" s="84">
        <v>627.76788176000002</v>
      </c>
      <c r="E222" s="84">
        <v>117.33177714999999</v>
      </c>
      <c r="F222" s="84">
        <v>117.33177714999999</v>
      </c>
    </row>
    <row r="223" spans="1:6" ht="12.75" customHeight="1" x14ac:dyDescent="0.2">
      <c r="A223" s="83" t="s">
        <v>150</v>
      </c>
      <c r="B223" s="83">
        <v>23</v>
      </c>
      <c r="C223" s="84">
        <v>644.51696379999998</v>
      </c>
      <c r="D223" s="84">
        <v>630.44026201999998</v>
      </c>
      <c r="E223" s="84">
        <v>117.83125337</v>
      </c>
      <c r="F223" s="84">
        <v>117.83125337</v>
      </c>
    </row>
    <row r="224" spans="1:6" ht="12.75" customHeight="1" x14ac:dyDescent="0.2">
      <c r="A224" s="83" t="s">
        <v>150</v>
      </c>
      <c r="B224" s="83">
        <v>24</v>
      </c>
      <c r="C224" s="84">
        <v>737.90163534999999</v>
      </c>
      <c r="D224" s="84">
        <v>724.15585976</v>
      </c>
      <c r="E224" s="84">
        <v>135.34699119000001</v>
      </c>
      <c r="F224" s="84">
        <v>135.34699119000001</v>
      </c>
    </row>
    <row r="225" spans="1:6" ht="12.75" customHeight="1" x14ac:dyDescent="0.2">
      <c r="A225" s="83" t="s">
        <v>151</v>
      </c>
      <c r="B225" s="83">
        <v>1</v>
      </c>
      <c r="C225" s="84">
        <v>823.66348277999998</v>
      </c>
      <c r="D225" s="84">
        <v>804.62832447000005</v>
      </c>
      <c r="E225" s="84">
        <v>150.38754610000001</v>
      </c>
      <c r="F225" s="84">
        <v>150.38754610000001</v>
      </c>
    </row>
    <row r="226" spans="1:6" ht="12.75" customHeight="1" x14ac:dyDescent="0.2">
      <c r="A226" s="83" t="s">
        <v>151</v>
      </c>
      <c r="B226" s="83">
        <v>2</v>
      </c>
      <c r="C226" s="84">
        <v>854.35888913999997</v>
      </c>
      <c r="D226" s="84">
        <v>839.43782710999994</v>
      </c>
      <c r="E226" s="84">
        <v>156.89355082</v>
      </c>
      <c r="F226" s="84">
        <v>156.89355082</v>
      </c>
    </row>
    <row r="227" spans="1:6" ht="12.75" customHeight="1" x14ac:dyDescent="0.2">
      <c r="A227" s="83" t="s">
        <v>151</v>
      </c>
      <c r="B227" s="83">
        <v>3</v>
      </c>
      <c r="C227" s="84">
        <v>888.09662375000005</v>
      </c>
      <c r="D227" s="84">
        <v>873.39835515000004</v>
      </c>
      <c r="E227" s="84">
        <v>163.24087954999999</v>
      </c>
      <c r="F227" s="84">
        <v>163.24087954999999</v>
      </c>
    </row>
    <row r="228" spans="1:6" ht="12.75" customHeight="1" x14ac:dyDescent="0.2">
      <c r="A228" s="83" t="s">
        <v>151</v>
      </c>
      <c r="B228" s="83">
        <v>4</v>
      </c>
      <c r="C228" s="84">
        <v>902.22743559000003</v>
      </c>
      <c r="D228" s="84">
        <v>887.46417983000003</v>
      </c>
      <c r="E228" s="84">
        <v>165.86982610000001</v>
      </c>
      <c r="F228" s="84">
        <v>165.86982610000001</v>
      </c>
    </row>
    <row r="229" spans="1:6" ht="12.75" customHeight="1" x14ac:dyDescent="0.2">
      <c r="A229" s="83" t="s">
        <v>151</v>
      </c>
      <c r="B229" s="83">
        <v>5</v>
      </c>
      <c r="C229" s="84">
        <v>878.55901650999999</v>
      </c>
      <c r="D229" s="84">
        <v>863.27737911999998</v>
      </c>
      <c r="E229" s="84">
        <v>161.34923753000001</v>
      </c>
      <c r="F229" s="84">
        <v>161.34923753000001</v>
      </c>
    </row>
    <row r="230" spans="1:6" ht="12.75" customHeight="1" x14ac:dyDescent="0.2">
      <c r="A230" s="83" t="s">
        <v>151</v>
      </c>
      <c r="B230" s="83">
        <v>6</v>
      </c>
      <c r="C230" s="84">
        <v>869.65925748999996</v>
      </c>
      <c r="D230" s="84">
        <v>851.57024707000005</v>
      </c>
      <c r="E230" s="84">
        <v>159.16113799999999</v>
      </c>
      <c r="F230" s="84">
        <v>159.16113799999999</v>
      </c>
    </row>
    <row r="231" spans="1:6" ht="12.75" customHeight="1" x14ac:dyDescent="0.2">
      <c r="A231" s="83" t="s">
        <v>151</v>
      </c>
      <c r="B231" s="83">
        <v>7</v>
      </c>
      <c r="C231" s="84">
        <v>844.06820607999998</v>
      </c>
      <c r="D231" s="84">
        <v>827.06514741000001</v>
      </c>
      <c r="E231" s="84">
        <v>154.58105835999999</v>
      </c>
      <c r="F231" s="84">
        <v>154.58105835999999</v>
      </c>
    </row>
    <row r="232" spans="1:6" ht="12.75" customHeight="1" x14ac:dyDescent="0.2">
      <c r="A232" s="83" t="s">
        <v>151</v>
      </c>
      <c r="B232" s="83">
        <v>8</v>
      </c>
      <c r="C232" s="84">
        <v>841.70995704999996</v>
      </c>
      <c r="D232" s="84">
        <v>818.46892861000003</v>
      </c>
      <c r="E232" s="84">
        <v>152.97439822000001</v>
      </c>
      <c r="F232" s="84">
        <v>152.97439822000001</v>
      </c>
    </row>
    <row r="233" spans="1:6" ht="12.75" customHeight="1" x14ac:dyDescent="0.2">
      <c r="A233" s="83" t="s">
        <v>151</v>
      </c>
      <c r="B233" s="83">
        <v>9</v>
      </c>
      <c r="C233" s="84">
        <v>788.50441335999994</v>
      </c>
      <c r="D233" s="84">
        <v>770.71800962999998</v>
      </c>
      <c r="E233" s="84">
        <v>144.04960238000001</v>
      </c>
      <c r="F233" s="84">
        <v>144.04960238000001</v>
      </c>
    </row>
    <row r="234" spans="1:6" ht="12.75" customHeight="1" x14ac:dyDescent="0.2">
      <c r="A234" s="83" t="s">
        <v>151</v>
      </c>
      <c r="B234" s="83">
        <v>10</v>
      </c>
      <c r="C234" s="84">
        <v>775.95247608</v>
      </c>
      <c r="D234" s="84">
        <v>760.35081843</v>
      </c>
      <c r="E234" s="84">
        <v>142.11194197</v>
      </c>
      <c r="F234" s="84">
        <v>142.11194197</v>
      </c>
    </row>
    <row r="235" spans="1:6" ht="12.75" customHeight="1" x14ac:dyDescent="0.2">
      <c r="A235" s="83" t="s">
        <v>151</v>
      </c>
      <c r="B235" s="83">
        <v>11</v>
      </c>
      <c r="C235" s="84">
        <v>758.84801046999996</v>
      </c>
      <c r="D235" s="84">
        <v>742.88342326999998</v>
      </c>
      <c r="E235" s="84">
        <v>138.84723127999999</v>
      </c>
      <c r="F235" s="84">
        <v>138.84723127999999</v>
      </c>
    </row>
    <row r="236" spans="1:6" ht="12.75" customHeight="1" x14ac:dyDescent="0.2">
      <c r="A236" s="83" t="s">
        <v>151</v>
      </c>
      <c r="B236" s="83">
        <v>12</v>
      </c>
      <c r="C236" s="84">
        <v>699.27933957000005</v>
      </c>
      <c r="D236" s="84">
        <v>684.08612224000001</v>
      </c>
      <c r="E236" s="84">
        <v>127.85783214</v>
      </c>
      <c r="F236" s="84">
        <v>127.85783214</v>
      </c>
    </row>
    <row r="237" spans="1:6" ht="12.75" customHeight="1" x14ac:dyDescent="0.2">
      <c r="A237" s="83" t="s">
        <v>151</v>
      </c>
      <c r="B237" s="83">
        <v>13</v>
      </c>
      <c r="C237" s="84">
        <v>638.25484085000005</v>
      </c>
      <c r="D237" s="84">
        <v>621.59395420999999</v>
      </c>
      <c r="E237" s="84">
        <v>116.17785082</v>
      </c>
      <c r="F237" s="84">
        <v>116.17785082</v>
      </c>
    </row>
    <row r="238" spans="1:6" ht="12.75" customHeight="1" x14ac:dyDescent="0.2">
      <c r="A238" s="83" t="s">
        <v>151</v>
      </c>
      <c r="B238" s="83">
        <v>14</v>
      </c>
      <c r="C238" s="84">
        <v>633.56966734000002</v>
      </c>
      <c r="D238" s="84">
        <v>619.23913662999996</v>
      </c>
      <c r="E238" s="84">
        <v>115.73772805999999</v>
      </c>
      <c r="F238" s="84">
        <v>115.73772805999999</v>
      </c>
    </row>
    <row r="239" spans="1:6" ht="12.75" customHeight="1" x14ac:dyDescent="0.2">
      <c r="A239" s="83" t="s">
        <v>151</v>
      </c>
      <c r="B239" s="83">
        <v>15</v>
      </c>
      <c r="C239" s="84">
        <v>634.46469728</v>
      </c>
      <c r="D239" s="84">
        <v>620.52082825000002</v>
      </c>
      <c r="E239" s="84">
        <v>115.97728022</v>
      </c>
      <c r="F239" s="84">
        <v>115.97728022</v>
      </c>
    </row>
    <row r="240" spans="1:6" ht="12.75" customHeight="1" x14ac:dyDescent="0.2">
      <c r="A240" s="83" t="s">
        <v>151</v>
      </c>
      <c r="B240" s="83">
        <v>16</v>
      </c>
      <c r="C240" s="84">
        <v>642.05457951000005</v>
      </c>
      <c r="D240" s="84">
        <v>625.97562230000005</v>
      </c>
      <c r="E240" s="84">
        <v>116.99679826000001</v>
      </c>
      <c r="F240" s="84">
        <v>116.99679826000001</v>
      </c>
    </row>
    <row r="241" spans="1:6" ht="12.75" customHeight="1" x14ac:dyDescent="0.2">
      <c r="A241" s="83" t="s">
        <v>151</v>
      </c>
      <c r="B241" s="83">
        <v>17</v>
      </c>
      <c r="C241" s="84">
        <v>631.30130631999998</v>
      </c>
      <c r="D241" s="84">
        <v>614.98204123999994</v>
      </c>
      <c r="E241" s="84">
        <v>114.94206364</v>
      </c>
      <c r="F241" s="84">
        <v>114.94206364</v>
      </c>
    </row>
    <row r="242" spans="1:6" ht="12.75" customHeight="1" x14ac:dyDescent="0.2">
      <c r="A242" s="83" t="s">
        <v>151</v>
      </c>
      <c r="B242" s="83">
        <v>18</v>
      </c>
      <c r="C242" s="84">
        <v>630.45813282999995</v>
      </c>
      <c r="D242" s="84">
        <v>614.67246408000005</v>
      </c>
      <c r="E242" s="84">
        <v>114.8842027</v>
      </c>
      <c r="F242" s="84">
        <v>114.8842027</v>
      </c>
    </row>
    <row r="243" spans="1:6" ht="12.75" customHeight="1" x14ac:dyDescent="0.2">
      <c r="A243" s="83" t="s">
        <v>151</v>
      </c>
      <c r="B243" s="83">
        <v>19</v>
      </c>
      <c r="C243" s="84">
        <v>636.14148149000005</v>
      </c>
      <c r="D243" s="84">
        <v>620.69354295000005</v>
      </c>
      <c r="E243" s="84">
        <v>116.00956114</v>
      </c>
      <c r="F243" s="84">
        <v>116.00956114</v>
      </c>
    </row>
    <row r="244" spans="1:6" ht="12.75" customHeight="1" x14ac:dyDescent="0.2">
      <c r="A244" s="83" t="s">
        <v>151</v>
      </c>
      <c r="B244" s="83">
        <v>20</v>
      </c>
      <c r="C244" s="84">
        <v>652.39096601000006</v>
      </c>
      <c r="D244" s="84">
        <v>636.06495503999997</v>
      </c>
      <c r="E244" s="84">
        <v>118.88252605</v>
      </c>
      <c r="F244" s="84">
        <v>118.88252605</v>
      </c>
    </row>
    <row r="245" spans="1:6" ht="12.75" customHeight="1" x14ac:dyDescent="0.2">
      <c r="A245" s="83" t="s">
        <v>151</v>
      </c>
      <c r="B245" s="83">
        <v>21</v>
      </c>
      <c r="C245" s="84">
        <v>647.01479023000002</v>
      </c>
      <c r="D245" s="84">
        <v>632.22692126000004</v>
      </c>
      <c r="E245" s="84">
        <v>118.16518556</v>
      </c>
      <c r="F245" s="84">
        <v>118.16518556</v>
      </c>
    </row>
    <row r="246" spans="1:6" ht="12.75" customHeight="1" x14ac:dyDescent="0.2">
      <c r="A246" s="83" t="s">
        <v>151</v>
      </c>
      <c r="B246" s="83">
        <v>22</v>
      </c>
      <c r="C246" s="84">
        <v>641.11417718999996</v>
      </c>
      <c r="D246" s="84">
        <v>627.05306021000001</v>
      </c>
      <c r="E246" s="84">
        <v>117.19817476999999</v>
      </c>
      <c r="F246" s="84">
        <v>117.19817476999999</v>
      </c>
    </row>
    <row r="247" spans="1:6" ht="12.75" customHeight="1" x14ac:dyDescent="0.2">
      <c r="A247" s="83" t="s">
        <v>151</v>
      </c>
      <c r="B247" s="83">
        <v>23</v>
      </c>
      <c r="C247" s="84">
        <v>663.24806622000006</v>
      </c>
      <c r="D247" s="84">
        <v>648.61714401999996</v>
      </c>
      <c r="E247" s="84">
        <v>121.22856935999999</v>
      </c>
      <c r="F247" s="84">
        <v>121.22856935999999</v>
      </c>
    </row>
    <row r="248" spans="1:6" ht="12.75" customHeight="1" x14ac:dyDescent="0.2">
      <c r="A248" s="83" t="s">
        <v>151</v>
      </c>
      <c r="B248" s="83">
        <v>24</v>
      </c>
      <c r="C248" s="84">
        <v>761.99455276000003</v>
      </c>
      <c r="D248" s="84">
        <v>748.32278482000004</v>
      </c>
      <c r="E248" s="84">
        <v>139.86386494000001</v>
      </c>
      <c r="F248" s="84">
        <v>139.86386494000001</v>
      </c>
    </row>
    <row r="249" spans="1:6" ht="12.75" customHeight="1" x14ac:dyDescent="0.2">
      <c r="A249" s="83" t="s">
        <v>152</v>
      </c>
      <c r="B249" s="83">
        <v>1</v>
      </c>
      <c r="C249" s="84">
        <v>782.20116842000004</v>
      </c>
      <c r="D249" s="84">
        <v>766.43977783000003</v>
      </c>
      <c r="E249" s="84">
        <v>143.2499875</v>
      </c>
      <c r="F249" s="84">
        <v>143.2499875</v>
      </c>
    </row>
    <row r="250" spans="1:6" ht="12.75" customHeight="1" x14ac:dyDescent="0.2">
      <c r="A250" s="83" t="s">
        <v>152</v>
      </c>
      <c r="B250" s="83">
        <v>2</v>
      </c>
      <c r="C250" s="84">
        <v>830.63768357000004</v>
      </c>
      <c r="D250" s="84">
        <v>815.8699891</v>
      </c>
      <c r="E250" s="84">
        <v>152.48864832000001</v>
      </c>
      <c r="F250" s="84">
        <v>152.48864832000001</v>
      </c>
    </row>
    <row r="251" spans="1:6" ht="12.75" customHeight="1" x14ac:dyDescent="0.2">
      <c r="A251" s="83" t="s">
        <v>152</v>
      </c>
      <c r="B251" s="83">
        <v>3</v>
      </c>
      <c r="C251" s="84">
        <v>852.25627016999999</v>
      </c>
      <c r="D251" s="84">
        <v>837.49647659000004</v>
      </c>
      <c r="E251" s="84">
        <v>156.53070635</v>
      </c>
      <c r="F251" s="84">
        <v>156.53070635</v>
      </c>
    </row>
    <row r="252" spans="1:6" ht="12.75" customHeight="1" x14ac:dyDescent="0.2">
      <c r="A252" s="83" t="s">
        <v>152</v>
      </c>
      <c r="B252" s="83">
        <v>4</v>
      </c>
      <c r="C252" s="84">
        <v>862.40774452999995</v>
      </c>
      <c r="D252" s="84">
        <v>847.48319934999995</v>
      </c>
      <c r="E252" s="84">
        <v>158.39725601999999</v>
      </c>
      <c r="F252" s="84">
        <v>158.39725601999999</v>
      </c>
    </row>
    <row r="253" spans="1:6" ht="12.75" customHeight="1" x14ac:dyDescent="0.2">
      <c r="A253" s="83" t="s">
        <v>152</v>
      </c>
      <c r="B253" s="83">
        <v>5</v>
      </c>
      <c r="C253" s="84">
        <v>864.95513186999995</v>
      </c>
      <c r="D253" s="84">
        <v>849.17077702999995</v>
      </c>
      <c r="E253" s="84">
        <v>158.71266954999999</v>
      </c>
      <c r="F253" s="84">
        <v>158.71266954999999</v>
      </c>
    </row>
    <row r="254" spans="1:6" ht="12.75" customHeight="1" x14ac:dyDescent="0.2">
      <c r="A254" s="83" t="s">
        <v>152</v>
      </c>
      <c r="B254" s="83">
        <v>6</v>
      </c>
      <c r="C254" s="84">
        <v>842.37929591</v>
      </c>
      <c r="D254" s="84">
        <v>827.35072190000005</v>
      </c>
      <c r="E254" s="84">
        <v>154.63443312000001</v>
      </c>
      <c r="F254" s="84">
        <v>154.63443312000001</v>
      </c>
    </row>
    <row r="255" spans="1:6" ht="12.75" customHeight="1" x14ac:dyDescent="0.2">
      <c r="A255" s="83" t="s">
        <v>152</v>
      </c>
      <c r="B255" s="83">
        <v>7</v>
      </c>
      <c r="C255" s="84">
        <v>796.65487809000001</v>
      </c>
      <c r="D255" s="84">
        <v>780.35859253000001</v>
      </c>
      <c r="E255" s="84">
        <v>145.85145742</v>
      </c>
      <c r="F255" s="84">
        <v>145.85145742</v>
      </c>
    </row>
    <row r="256" spans="1:6" ht="12.75" customHeight="1" x14ac:dyDescent="0.2">
      <c r="A256" s="83" t="s">
        <v>152</v>
      </c>
      <c r="B256" s="83">
        <v>8</v>
      </c>
      <c r="C256" s="84">
        <v>754.54990668999994</v>
      </c>
      <c r="D256" s="84">
        <v>736.87428152999996</v>
      </c>
      <c r="E256" s="84">
        <v>137.72410393000001</v>
      </c>
      <c r="F256" s="84">
        <v>137.72410393000001</v>
      </c>
    </row>
    <row r="257" spans="1:6" ht="12.75" customHeight="1" x14ac:dyDescent="0.2">
      <c r="A257" s="83" t="s">
        <v>152</v>
      </c>
      <c r="B257" s="83">
        <v>9</v>
      </c>
      <c r="C257" s="84">
        <v>741.20824135999999</v>
      </c>
      <c r="D257" s="84">
        <v>716.03240557000004</v>
      </c>
      <c r="E257" s="84">
        <v>133.82869224000001</v>
      </c>
      <c r="F257" s="84">
        <v>133.82869224000001</v>
      </c>
    </row>
    <row r="258" spans="1:6" ht="12.75" customHeight="1" x14ac:dyDescent="0.2">
      <c r="A258" s="83" t="s">
        <v>152</v>
      </c>
      <c r="B258" s="83">
        <v>10</v>
      </c>
      <c r="C258" s="84">
        <v>740.66171593000001</v>
      </c>
      <c r="D258" s="84">
        <v>723.84600945</v>
      </c>
      <c r="E258" s="84">
        <v>135.2890792</v>
      </c>
      <c r="F258" s="84">
        <v>135.2890792</v>
      </c>
    </row>
    <row r="259" spans="1:6" ht="12.75" customHeight="1" x14ac:dyDescent="0.2">
      <c r="A259" s="83" t="s">
        <v>152</v>
      </c>
      <c r="B259" s="83">
        <v>11</v>
      </c>
      <c r="C259" s="84">
        <v>744.26085338999997</v>
      </c>
      <c r="D259" s="84">
        <v>729.41031513999997</v>
      </c>
      <c r="E259" s="84">
        <v>136.3290653</v>
      </c>
      <c r="F259" s="84">
        <v>136.3290653</v>
      </c>
    </row>
    <row r="260" spans="1:6" ht="12.75" customHeight="1" x14ac:dyDescent="0.2">
      <c r="A260" s="83" t="s">
        <v>152</v>
      </c>
      <c r="B260" s="83">
        <v>12</v>
      </c>
      <c r="C260" s="84">
        <v>697.84244411999998</v>
      </c>
      <c r="D260" s="84">
        <v>682.87079434999998</v>
      </c>
      <c r="E260" s="84">
        <v>127.63068355999999</v>
      </c>
      <c r="F260" s="84">
        <v>127.63068355999999</v>
      </c>
    </row>
    <row r="261" spans="1:6" ht="12.75" customHeight="1" x14ac:dyDescent="0.2">
      <c r="A261" s="83" t="s">
        <v>152</v>
      </c>
      <c r="B261" s="83">
        <v>13</v>
      </c>
      <c r="C261" s="84">
        <v>619.74556179000001</v>
      </c>
      <c r="D261" s="84">
        <v>604.73299651000002</v>
      </c>
      <c r="E261" s="84">
        <v>113.02648517999999</v>
      </c>
      <c r="F261" s="84">
        <v>113.02648517999999</v>
      </c>
    </row>
    <row r="262" spans="1:6" ht="12.75" customHeight="1" x14ac:dyDescent="0.2">
      <c r="A262" s="83" t="s">
        <v>152</v>
      </c>
      <c r="B262" s="83">
        <v>14</v>
      </c>
      <c r="C262" s="84">
        <v>605.49557106999998</v>
      </c>
      <c r="D262" s="84">
        <v>591.14305910999997</v>
      </c>
      <c r="E262" s="84">
        <v>110.48648344999999</v>
      </c>
      <c r="F262" s="84">
        <v>110.48648344999999</v>
      </c>
    </row>
    <row r="263" spans="1:6" ht="12.75" customHeight="1" x14ac:dyDescent="0.2">
      <c r="A263" s="83" t="s">
        <v>152</v>
      </c>
      <c r="B263" s="83">
        <v>15</v>
      </c>
      <c r="C263" s="84">
        <v>608.02898461999996</v>
      </c>
      <c r="D263" s="84">
        <v>593.02484806999996</v>
      </c>
      <c r="E263" s="84">
        <v>110.83819568</v>
      </c>
      <c r="F263" s="84">
        <v>110.83819568</v>
      </c>
    </row>
    <row r="264" spans="1:6" ht="12.75" customHeight="1" x14ac:dyDescent="0.2">
      <c r="A264" s="83" t="s">
        <v>152</v>
      </c>
      <c r="B264" s="83">
        <v>16</v>
      </c>
      <c r="C264" s="84">
        <v>614.47367625000004</v>
      </c>
      <c r="D264" s="84">
        <v>600.27223823999998</v>
      </c>
      <c r="E264" s="84">
        <v>112.19275553</v>
      </c>
      <c r="F264" s="84">
        <v>112.19275553</v>
      </c>
    </row>
    <row r="265" spans="1:6" ht="12.75" customHeight="1" x14ac:dyDescent="0.2">
      <c r="A265" s="83" t="s">
        <v>152</v>
      </c>
      <c r="B265" s="83">
        <v>17</v>
      </c>
      <c r="C265" s="84">
        <v>606.89092684000002</v>
      </c>
      <c r="D265" s="84">
        <v>591.80078163999997</v>
      </c>
      <c r="E265" s="84">
        <v>110.60941384</v>
      </c>
      <c r="F265" s="84">
        <v>110.60941384</v>
      </c>
    </row>
    <row r="266" spans="1:6" ht="12.75" customHeight="1" x14ac:dyDescent="0.2">
      <c r="A266" s="83" t="s">
        <v>152</v>
      </c>
      <c r="B266" s="83">
        <v>18</v>
      </c>
      <c r="C266" s="84">
        <v>602.55703244999995</v>
      </c>
      <c r="D266" s="84">
        <v>586.96390412999995</v>
      </c>
      <c r="E266" s="84">
        <v>109.70538633</v>
      </c>
      <c r="F266" s="84">
        <v>109.70538633</v>
      </c>
    </row>
    <row r="267" spans="1:6" ht="12.75" customHeight="1" x14ac:dyDescent="0.2">
      <c r="A267" s="83" t="s">
        <v>152</v>
      </c>
      <c r="B267" s="83">
        <v>19</v>
      </c>
      <c r="C267" s="84">
        <v>604.91288658999997</v>
      </c>
      <c r="D267" s="84">
        <v>589.61651890999997</v>
      </c>
      <c r="E267" s="84">
        <v>110.20116831999999</v>
      </c>
      <c r="F267" s="84">
        <v>110.20116831999999</v>
      </c>
    </row>
    <row r="268" spans="1:6" ht="12.75" customHeight="1" x14ac:dyDescent="0.2">
      <c r="A268" s="83" t="s">
        <v>152</v>
      </c>
      <c r="B268" s="83">
        <v>20</v>
      </c>
      <c r="C268" s="84">
        <v>625.11492220000002</v>
      </c>
      <c r="D268" s="84">
        <v>609.01782986000001</v>
      </c>
      <c r="E268" s="84">
        <v>113.82733390999999</v>
      </c>
      <c r="F268" s="84">
        <v>113.82733390999999</v>
      </c>
    </row>
    <row r="269" spans="1:6" ht="12.75" customHeight="1" x14ac:dyDescent="0.2">
      <c r="A269" s="83" t="s">
        <v>152</v>
      </c>
      <c r="B269" s="83">
        <v>21</v>
      </c>
      <c r="C269" s="84">
        <v>637.94047653999996</v>
      </c>
      <c r="D269" s="84">
        <v>621.86856760000001</v>
      </c>
      <c r="E269" s="84">
        <v>116.22917692</v>
      </c>
      <c r="F269" s="84">
        <v>116.22917692</v>
      </c>
    </row>
    <row r="270" spans="1:6" ht="12.75" customHeight="1" x14ac:dyDescent="0.2">
      <c r="A270" s="83" t="s">
        <v>152</v>
      </c>
      <c r="B270" s="83">
        <v>22</v>
      </c>
      <c r="C270" s="84">
        <v>626.84153307999998</v>
      </c>
      <c r="D270" s="84">
        <v>612.91384902000004</v>
      </c>
      <c r="E270" s="84">
        <v>114.55551205</v>
      </c>
      <c r="F270" s="84">
        <v>114.55551205</v>
      </c>
    </row>
    <row r="271" spans="1:6" ht="12.75" customHeight="1" x14ac:dyDescent="0.2">
      <c r="A271" s="83" t="s">
        <v>152</v>
      </c>
      <c r="B271" s="83">
        <v>23</v>
      </c>
      <c r="C271" s="84">
        <v>640.74045197999999</v>
      </c>
      <c r="D271" s="84">
        <v>626.72790536000002</v>
      </c>
      <c r="E271" s="84">
        <v>117.13740231</v>
      </c>
      <c r="F271" s="84">
        <v>117.13740231</v>
      </c>
    </row>
    <row r="272" spans="1:6" ht="12.75" customHeight="1" x14ac:dyDescent="0.2">
      <c r="A272" s="83" t="s">
        <v>152</v>
      </c>
      <c r="B272" s="83">
        <v>24</v>
      </c>
      <c r="C272" s="84">
        <v>727.46511290000001</v>
      </c>
      <c r="D272" s="84">
        <v>713.31236142</v>
      </c>
      <c r="E272" s="84">
        <v>133.32030749</v>
      </c>
      <c r="F272" s="84">
        <v>133.32030749</v>
      </c>
    </row>
    <row r="273" spans="1:6" ht="12.75" customHeight="1" x14ac:dyDescent="0.2">
      <c r="A273" s="83" t="s">
        <v>153</v>
      </c>
      <c r="B273" s="83">
        <v>1</v>
      </c>
      <c r="C273" s="84">
        <v>792.68044473999998</v>
      </c>
      <c r="D273" s="84">
        <v>773.86262675</v>
      </c>
      <c r="E273" s="84">
        <v>144.63734113000001</v>
      </c>
      <c r="F273" s="84">
        <v>144.63734113000001</v>
      </c>
    </row>
    <row r="274" spans="1:6" ht="12.75" customHeight="1" x14ac:dyDescent="0.2">
      <c r="A274" s="83" t="s">
        <v>153</v>
      </c>
      <c r="B274" s="83">
        <v>2</v>
      </c>
      <c r="C274" s="84">
        <v>809.16365009000003</v>
      </c>
      <c r="D274" s="84">
        <v>794.54761766000001</v>
      </c>
      <c r="E274" s="84">
        <v>148.50343051999999</v>
      </c>
      <c r="F274" s="84">
        <v>148.50343051999999</v>
      </c>
    </row>
    <row r="275" spans="1:6" ht="12.75" customHeight="1" x14ac:dyDescent="0.2">
      <c r="A275" s="83" t="s">
        <v>153</v>
      </c>
      <c r="B275" s="83">
        <v>3</v>
      </c>
      <c r="C275" s="84">
        <v>822.97906476000003</v>
      </c>
      <c r="D275" s="84">
        <v>807.69226332999995</v>
      </c>
      <c r="E275" s="84">
        <v>150.96020583999999</v>
      </c>
      <c r="F275" s="84">
        <v>150.96020583999999</v>
      </c>
    </row>
    <row r="276" spans="1:6" ht="12.75" customHeight="1" x14ac:dyDescent="0.2">
      <c r="A276" s="83" t="s">
        <v>153</v>
      </c>
      <c r="B276" s="83">
        <v>4</v>
      </c>
      <c r="C276" s="84">
        <v>847.75036098999999</v>
      </c>
      <c r="D276" s="84">
        <v>831.59670914000003</v>
      </c>
      <c r="E276" s="84">
        <v>155.42802139</v>
      </c>
      <c r="F276" s="84">
        <v>155.42802139</v>
      </c>
    </row>
    <row r="277" spans="1:6" ht="12.75" customHeight="1" x14ac:dyDescent="0.2">
      <c r="A277" s="83" t="s">
        <v>153</v>
      </c>
      <c r="B277" s="83">
        <v>5</v>
      </c>
      <c r="C277" s="84">
        <v>852.62055470999996</v>
      </c>
      <c r="D277" s="84">
        <v>836.01987822000001</v>
      </c>
      <c r="E277" s="84">
        <v>156.25472550999999</v>
      </c>
      <c r="F277" s="84">
        <v>156.25472550999999</v>
      </c>
    </row>
    <row r="278" spans="1:6" ht="12.75" customHeight="1" x14ac:dyDescent="0.2">
      <c r="A278" s="83" t="s">
        <v>153</v>
      </c>
      <c r="B278" s="83">
        <v>6</v>
      </c>
      <c r="C278" s="84">
        <v>834.27724902</v>
      </c>
      <c r="D278" s="84">
        <v>818.66542233999996</v>
      </c>
      <c r="E278" s="84">
        <v>153.01112352000001</v>
      </c>
      <c r="F278" s="84">
        <v>153.01112352000001</v>
      </c>
    </row>
    <row r="279" spans="1:6" ht="12.75" customHeight="1" x14ac:dyDescent="0.2">
      <c r="A279" s="83" t="s">
        <v>153</v>
      </c>
      <c r="B279" s="83">
        <v>7</v>
      </c>
      <c r="C279" s="84">
        <v>783.82511555999997</v>
      </c>
      <c r="D279" s="84">
        <v>767.50122118000002</v>
      </c>
      <c r="E279" s="84">
        <v>143.44837457</v>
      </c>
      <c r="F279" s="84">
        <v>143.44837457</v>
      </c>
    </row>
    <row r="280" spans="1:6" ht="12.75" customHeight="1" x14ac:dyDescent="0.2">
      <c r="A280" s="83" t="s">
        <v>153</v>
      </c>
      <c r="B280" s="83">
        <v>8</v>
      </c>
      <c r="C280" s="84">
        <v>737.10632820000001</v>
      </c>
      <c r="D280" s="84">
        <v>712.88837611999998</v>
      </c>
      <c r="E280" s="84">
        <v>133.24106330999999</v>
      </c>
      <c r="F280" s="84">
        <v>133.24106330999999</v>
      </c>
    </row>
    <row r="281" spans="1:6" ht="12.75" customHeight="1" x14ac:dyDescent="0.2">
      <c r="A281" s="83" t="s">
        <v>153</v>
      </c>
      <c r="B281" s="83">
        <v>9</v>
      </c>
      <c r="C281" s="84">
        <v>698.35702460000005</v>
      </c>
      <c r="D281" s="84">
        <v>674.92865549999999</v>
      </c>
      <c r="E281" s="84">
        <v>126.14627301</v>
      </c>
      <c r="F281" s="84">
        <v>126.14627301</v>
      </c>
    </row>
    <row r="282" spans="1:6" ht="12.75" customHeight="1" x14ac:dyDescent="0.2">
      <c r="A282" s="83" t="s">
        <v>153</v>
      </c>
      <c r="B282" s="83">
        <v>10</v>
      </c>
      <c r="C282" s="84">
        <v>687.63530993999996</v>
      </c>
      <c r="D282" s="84">
        <v>668.52413910999996</v>
      </c>
      <c r="E282" s="84">
        <v>124.9492489</v>
      </c>
      <c r="F282" s="84">
        <v>124.9492489</v>
      </c>
    </row>
    <row r="283" spans="1:6" ht="12.75" customHeight="1" x14ac:dyDescent="0.2">
      <c r="A283" s="83" t="s">
        <v>153</v>
      </c>
      <c r="B283" s="83">
        <v>11</v>
      </c>
      <c r="C283" s="84">
        <v>718.21408833999999</v>
      </c>
      <c r="D283" s="84">
        <v>701.31161755999995</v>
      </c>
      <c r="E283" s="84">
        <v>131.07733099000001</v>
      </c>
      <c r="F283" s="84">
        <v>131.07733099000001</v>
      </c>
    </row>
    <row r="284" spans="1:6" ht="12.75" customHeight="1" x14ac:dyDescent="0.2">
      <c r="A284" s="83" t="s">
        <v>153</v>
      </c>
      <c r="B284" s="83">
        <v>12</v>
      </c>
      <c r="C284" s="84">
        <v>684.85604711999997</v>
      </c>
      <c r="D284" s="84">
        <v>661.43680019999999</v>
      </c>
      <c r="E284" s="84">
        <v>123.62460313</v>
      </c>
      <c r="F284" s="84">
        <v>123.62460313</v>
      </c>
    </row>
    <row r="285" spans="1:6" ht="12.75" customHeight="1" x14ac:dyDescent="0.2">
      <c r="A285" s="83" t="s">
        <v>153</v>
      </c>
      <c r="B285" s="83">
        <v>13</v>
      </c>
      <c r="C285" s="84">
        <v>630.40067524999995</v>
      </c>
      <c r="D285" s="84">
        <v>613.24383192000005</v>
      </c>
      <c r="E285" s="84">
        <v>114.61718689</v>
      </c>
      <c r="F285" s="84">
        <v>114.61718689</v>
      </c>
    </row>
    <row r="286" spans="1:6" ht="12.75" customHeight="1" x14ac:dyDescent="0.2">
      <c r="A286" s="83" t="s">
        <v>153</v>
      </c>
      <c r="B286" s="83">
        <v>14</v>
      </c>
      <c r="C286" s="84">
        <v>608.14195319999999</v>
      </c>
      <c r="D286" s="84">
        <v>594.10327383000003</v>
      </c>
      <c r="E286" s="84">
        <v>111.03975681999999</v>
      </c>
      <c r="F286" s="84">
        <v>111.03975681999999</v>
      </c>
    </row>
    <row r="287" spans="1:6" ht="12.75" customHeight="1" x14ac:dyDescent="0.2">
      <c r="A287" s="83" t="s">
        <v>153</v>
      </c>
      <c r="B287" s="83">
        <v>15</v>
      </c>
      <c r="C287" s="84">
        <v>604.68045409000001</v>
      </c>
      <c r="D287" s="84">
        <v>591.18617374999997</v>
      </c>
      <c r="E287" s="84">
        <v>110.49454170999999</v>
      </c>
      <c r="F287" s="84">
        <v>110.49454170999999</v>
      </c>
    </row>
    <row r="288" spans="1:6" ht="12.75" customHeight="1" x14ac:dyDescent="0.2">
      <c r="A288" s="83" t="s">
        <v>153</v>
      </c>
      <c r="B288" s="83">
        <v>16</v>
      </c>
      <c r="C288" s="84">
        <v>604.46986471000002</v>
      </c>
      <c r="D288" s="84">
        <v>589.53085976</v>
      </c>
      <c r="E288" s="84">
        <v>110.18515834999999</v>
      </c>
      <c r="F288" s="84">
        <v>110.18515834999999</v>
      </c>
    </row>
    <row r="289" spans="1:6" ht="12.75" customHeight="1" x14ac:dyDescent="0.2">
      <c r="A289" s="83" t="s">
        <v>153</v>
      </c>
      <c r="B289" s="83">
        <v>17</v>
      </c>
      <c r="C289" s="84">
        <v>598.57537878000005</v>
      </c>
      <c r="D289" s="84">
        <v>583.12033530999997</v>
      </c>
      <c r="E289" s="84">
        <v>108.98701131999999</v>
      </c>
      <c r="F289" s="84">
        <v>108.98701131999999</v>
      </c>
    </row>
    <row r="290" spans="1:6" ht="12.75" customHeight="1" x14ac:dyDescent="0.2">
      <c r="A290" s="83" t="s">
        <v>153</v>
      </c>
      <c r="B290" s="83">
        <v>18</v>
      </c>
      <c r="C290" s="84">
        <v>597.69716993999998</v>
      </c>
      <c r="D290" s="84">
        <v>583.09151978</v>
      </c>
      <c r="E290" s="84">
        <v>108.98162560999999</v>
      </c>
      <c r="F290" s="84">
        <v>108.98162560999999</v>
      </c>
    </row>
    <row r="291" spans="1:6" ht="12.75" customHeight="1" x14ac:dyDescent="0.2">
      <c r="A291" s="83" t="s">
        <v>153</v>
      </c>
      <c r="B291" s="83">
        <v>19</v>
      </c>
      <c r="C291" s="84">
        <v>592.65783156999998</v>
      </c>
      <c r="D291" s="84">
        <v>577.50192523999999</v>
      </c>
      <c r="E291" s="84">
        <v>107.93691293000001</v>
      </c>
      <c r="F291" s="84">
        <v>107.93691293000001</v>
      </c>
    </row>
    <row r="292" spans="1:6" ht="12.75" customHeight="1" x14ac:dyDescent="0.2">
      <c r="A292" s="83" t="s">
        <v>153</v>
      </c>
      <c r="B292" s="83">
        <v>20</v>
      </c>
      <c r="C292" s="84">
        <v>598.74980161999997</v>
      </c>
      <c r="D292" s="84">
        <v>583.57819361999998</v>
      </c>
      <c r="E292" s="84">
        <v>109.07258647</v>
      </c>
      <c r="F292" s="84">
        <v>109.07258647</v>
      </c>
    </row>
    <row r="293" spans="1:6" ht="12.75" customHeight="1" x14ac:dyDescent="0.2">
      <c r="A293" s="83" t="s">
        <v>153</v>
      </c>
      <c r="B293" s="83">
        <v>21</v>
      </c>
      <c r="C293" s="84">
        <v>613.11345786000004</v>
      </c>
      <c r="D293" s="84">
        <v>598.38233462000005</v>
      </c>
      <c r="E293" s="84">
        <v>111.83952664</v>
      </c>
      <c r="F293" s="84">
        <v>111.83952664</v>
      </c>
    </row>
    <row r="294" spans="1:6" ht="12.75" customHeight="1" x14ac:dyDescent="0.2">
      <c r="A294" s="83" t="s">
        <v>153</v>
      </c>
      <c r="B294" s="83">
        <v>22</v>
      </c>
      <c r="C294" s="84">
        <v>606.88234412999998</v>
      </c>
      <c r="D294" s="84">
        <v>592.94770001999996</v>
      </c>
      <c r="E294" s="84">
        <v>110.82377647</v>
      </c>
      <c r="F294" s="84">
        <v>110.82377647</v>
      </c>
    </row>
    <row r="295" spans="1:6" ht="12.75" customHeight="1" x14ac:dyDescent="0.2">
      <c r="A295" s="83" t="s">
        <v>153</v>
      </c>
      <c r="B295" s="83">
        <v>23</v>
      </c>
      <c r="C295" s="84">
        <v>610.52934922999998</v>
      </c>
      <c r="D295" s="84">
        <v>596.54672875000006</v>
      </c>
      <c r="E295" s="84">
        <v>111.49644617</v>
      </c>
      <c r="F295" s="84">
        <v>111.49644617</v>
      </c>
    </row>
    <row r="296" spans="1:6" ht="12.75" customHeight="1" x14ac:dyDescent="0.2">
      <c r="A296" s="83" t="s">
        <v>153</v>
      </c>
      <c r="B296" s="83">
        <v>24</v>
      </c>
      <c r="C296" s="84">
        <v>654.54812952999998</v>
      </c>
      <c r="D296" s="84">
        <v>639.16351112999996</v>
      </c>
      <c r="E296" s="84">
        <v>119.46165585999999</v>
      </c>
      <c r="F296" s="84">
        <v>119.46165585999999</v>
      </c>
    </row>
    <row r="297" spans="1:6" ht="12.75" customHeight="1" x14ac:dyDescent="0.2">
      <c r="A297" s="83" t="s">
        <v>154</v>
      </c>
      <c r="B297" s="83">
        <v>1</v>
      </c>
      <c r="C297" s="84">
        <v>762.38222531999997</v>
      </c>
      <c r="D297" s="84">
        <v>745.83514576000005</v>
      </c>
      <c r="E297" s="84">
        <v>139.39891743000001</v>
      </c>
      <c r="F297" s="84">
        <v>139.39891743000001</v>
      </c>
    </row>
    <row r="298" spans="1:6" ht="12.75" customHeight="1" x14ac:dyDescent="0.2">
      <c r="A298" s="83" t="s">
        <v>154</v>
      </c>
      <c r="B298" s="83">
        <v>2</v>
      </c>
      <c r="C298" s="84">
        <v>799.53161842999998</v>
      </c>
      <c r="D298" s="84">
        <v>784.19755181000005</v>
      </c>
      <c r="E298" s="84">
        <v>146.56897090000001</v>
      </c>
      <c r="F298" s="84">
        <v>146.56897090000001</v>
      </c>
    </row>
    <row r="299" spans="1:6" ht="12.75" customHeight="1" x14ac:dyDescent="0.2">
      <c r="A299" s="83" t="s">
        <v>154</v>
      </c>
      <c r="B299" s="83">
        <v>3</v>
      </c>
      <c r="C299" s="84">
        <v>821.0452808</v>
      </c>
      <c r="D299" s="84">
        <v>802.50971842000001</v>
      </c>
      <c r="E299" s="84">
        <v>149.99157201</v>
      </c>
      <c r="F299" s="84">
        <v>149.99157201</v>
      </c>
    </row>
    <row r="300" spans="1:6" ht="12.75" customHeight="1" x14ac:dyDescent="0.2">
      <c r="A300" s="83" t="s">
        <v>154</v>
      </c>
      <c r="B300" s="83">
        <v>4</v>
      </c>
      <c r="C300" s="84">
        <v>840.05132282</v>
      </c>
      <c r="D300" s="84">
        <v>824.79453335000005</v>
      </c>
      <c r="E300" s="84">
        <v>154.15667350000001</v>
      </c>
      <c r="F300" s="84">
        <v>154.15667350000001</v>
      </c>
    </row>
    <row r="301" spans="1:6" ht="12.75" customHeight="1" x14ac:dyDescent="0.2">
      <c r="A301" s="83" t="s">
        <v>154</v>
      </c>
      <c r="B301" s="83">
        <v>5</v>
      </c>
      <c r="C301" s="84">
        <v>855.11234404000004</v>
      </c>
      <c r="D301" s="84">
        <v>838.39808020999999</v>
      </c>
      <c r="E301" s="84">
        <v>156.69921887999999</v>
      </c>
      <c r="F301" s="84">
        <v>156.69921887999999</v>
      </c>
    </row>
    <row r="302" spans="1:6" ht="12.75" customHeight="1" x14ac:dyDescent="0.2">
      <c r="A302" s="83" t="s">
        <v>154</v>
      </c>
      <c r="B302" s="83">
        <v>6</v>
      </c>
      <c r="C302" s="84">
        <v>841.67381193000006</v>
      </c>
      <c r="D302" s="84">
        <v>826.74518312999999</v>
      </c>
      <c r="E302" s="84">
        <v>154.52125602999999</v>
      </c>
      <c r="F302" s="84">
        <v>154.52125602999999</v>
      </c>
    </row>
    <row r="303" spans="1:6" ht="12.75" customHeight="1" x14ac:dyDescent="0.2">
      <c r="A303" s="83" t="s">
        <v>154</v>
      </c>
      <c r="B303" s="83">
        <v>7</v>
      </c>
      <c r="C303" s="84">
        <v>806.49261168999999</v>
      </c>
      <c r="D303" s="84">
        <v>789.05917595999995</v>
      </c>
      <c r="E303" s="84">
        <v>147.47762363000001</v>
      </c>
      <c r="F303" s="84">
        <v>147.47762363000001</v>
      </c>
    </row>
    <row r="304" spans="1:6" ht="12.75" customHeight="1" x14ac:dyDescent="0.2">
      <c r="A304" s="83" t="s">
        <v>154</v>
      </c>
      <c r="B304" s="83">
        <v>8</v>
      </c>
      <c r="C304" s="84">
        <v>768.29057868999996</v>
      </c>
      <c r="D304" s="84">
        <v>751.55477673999997</v>
      </c>
      <c r="E304" s="84">
        <v>140.46793432000001</v>
      </c>
      <c r="F304" s="84">
        <v>140.46793432000001</v>
      </c>
    </row>
    <row r="305" spans="1:6" ht="12.75" customHeight="1" x14ac:dyDescent="0.2">
      <c r="A305" s="83" t="s">
        <v>154</v>
      </c>
      <c r="B305" s="83">
        <v>9</v>
      </c>
      <c r="C305" s="84">
        <v>722.33066559999997</v>
      </c>
      <c r="D305" s="84">
        <v>706.22540404999995</v>
      </c>
      <c r="E305" s="84">
        <v>131.99573303</v>
      </c>
      <c r="F305" s="84">
        <v>131.99573303</v>
      </c>
    </row>
    <row r="306" spans="1:6" ht="12.75" customHeight="1" x14ac:dyDescent="0.2">
      <c r="A306" s="83" t="s">
        <v>154</v>
      </c>
      <c r="B306" s="83">
        <v>10</v>
      </c>
      <c r="C306" s="84">
        <v>698.22036204000005</v>
      </c>
      <c r="D306" s="84">
        <v>681.08036030000005</v>
      </c>
      <c r="E306" s="84">
        <v>127.29604585</v>
      </c>
      <c r="F306" s="84">
        <v>127.29604585</v>
      </c>
    </row>
    <row r="307" spans="1:6" ht="12.75" customHeight="1" x14ac:dyDescent="0.2">
      <c r="A307" s="83" t="s">
        <v>154</v>
      </c>
      <c r="B307" s="83">
        <v>11</v>
      </c>
      <c r="C307" s="84">
        <v>677.19654842</v>
      </c>
      <c r="D307" s="84">
        <v>661.61485321999999</v>
      </c>
      <c r="E307" s="84">
        <v>123.6578818</v>
      </c>
      <c r="F307" s="84">
        <v>123.6578818</v>
      </c>
    </row>
    <row r="308" spans="1:6" ht="12.75" customHeight="1" x14ac:dyDescent="0.2">
      <c r="A308" s="83" t="s">
        <v>154</v>
      </c>
      <c r="B308" s="83">
        <v>12</v>
      </c>
      <c r="C308" s="84">
        <v>637.25801725999997</v>
      </c>
      <c r="D308" s="84">
        <v>620.4508912</v>
      </c>
      <c r="E308" s="84">
        <v>115.96420877</v>
      </c>
      <c r="F308" s="84">
        <v>115.96420877</v>
      </c>
    </row>
    <row r="309" spans="1:6" ht="12.75" customHeight="1" x14ac:dyDescent="0.2">
      <c r="A309" s="83" t="s">
        <v>154</v>
      </c>
      <c r="B309" s="83">
        <v>13</v>
      </c>
      <c r="C309" s="84">
        <v>610.12179196</v>
      </c>
      <c r="D309" s="84">
        <v>591.94002273000001</v>
      </c>
      <c r="E309" s="84">
        <v>110.63543842999999</v>
      </c>
      <c r="F309" s="84">
        <v>110.63543842999999</v>
      </c>
    </row>
    <row r="310" spans="1:6" ht="12.75" customHeight="1" x14ac:dyDescent="0.2">
      <c r="A310" s="83" t="s">
        <v>154</v>
      </c>
      <c r="B310" s="83">
        <v>14</v>
      </c>
      <c r="C310" s="84">
        <v>608.15478841000004</v>
      </c>
      <c r="D310" s="84">
        <v>593.42401957000004</v>
      </c>
      <c r="E310" s="84">
        <v>110.91280208000001</v>
      </c>
      <c r="F310" s="84">
        <v>110.91280208000001</v>
      </c>
    </row>
    <row r="311" spans="1:6" ht="12.75" customHeight="1" x14ac:dyDescent="0.2">
      <c r="A311" s="83" t="s">
        <v>154</v>
      </c>
      <c r="B311" s="83">
        <v>15</v>
      </c>
      <c r="C311" s="84">
        <v>598.82467421000001</v>
      </c>
      <c r="D311" s="84">
        <v>584.53358634000006</v>
      </c>
      <c r="E311" s="84">
        <v>109.25115235</v>
      </c>
      <c r="F311" s="84">
        <v>109.25115235</v>
      </c>
    </row>
    <row r="312" spans="1:6" ht="12.75" customHeight="1" x14ac:dyDescent="0.2">
      <c r="A312" s="83" t="s">
        <v>154</v>
      </c>
      <c r="B312" s="83">
        <v>16</v>
      </c>
      <c r="C312" s="84">
        <v>598.09963001999995</v>
      </c>
      <c r="D312" s="84">
        <v>583.74904962000005</v>
      </c>
      <c r="E312" s="84">
        <v>109.10451999</v>
      </c>
      <c r="F312" s="84">
        <v>109.10451999</v>
      </c>
    </row>
    <row r="313" spans="1:6" ht="12.75" customHeight="1" x14ac:dyDescent="0.2">
      <c r="A313" s="83" t="s">
        <v>154</v>
      </c>
      <c r="B313" s="83">
        <v>17</v>
      </c>
      <c r="C313" s="84">
        <v>590.46830706000003</v>
      </c>
      <c r="D313" s="84">
        <v>574.27301774</v>
      </c>
      <c r="E313" s="84">
        <v>107.33342003999999</v>
      </c>
      <c r="F313" s="84">
        <v>107.33342003999999</v>
      </c>
    </row>
    <row r="314" spans="1:6" ht="12.75" customHeight="1" x14ac:dyDescent="0.2">
      <c r="A314" s="83" t="s">
        <v>154</v>
      </c>
      <c r="B314" s="83">
        <v>18</v>
      </c>
      <c r="C314" s="84">
        <v>596.45749945</v>
      </c>
      <c r="D314" s="84">
        <v>580.12513263999995</v>
      </c>
      <c r="E314" s="84">
        <v>108.42719859</v>
      </c>
      <c r="F314" s="84">
        <v>108.42719859</v>
      </c>
    </row>
    <row r="315" spans="1:6" ht="12.75" customHeight="1" x14ac:dyDescent="0.2">
      <c r="A315" s="83" t="s">
        <v>154</v>
      </c>
      <c r="B315" s="83">
        <v>19</v>
      </c>
      <c r="C315" s="84">
        <v>600.12257296999996</v>
      </c>
      <c r="D315" s="84">
        <v>584.45438601000001</v>
      </c>
      <c r="E315" s="84">
        <v>109.23634955999999</v>
      </c>
      <c r="F315" s="84">
        <v>109.23634955999999</v>
      </c>
    </row>
    <row r="316" spans="1:6" ht="12.75" customHeight="1" x14ac:dyDescent="0.2">
      <c r="A316" s="83" t="s">
        <v>154</v>
      </c>
      <c r="B316" s="83">
        <v>20</v>
      </c>
      <c r="C316" s="84">
        <v>609.39500747</v>
      </c>
      <c r="D316" s="84">
        <v>593.47222139999997</v>
      </c>
      <c r="E316" s="84">
        <v>110.92181115</v>
      </c>
      <c r="F316" s="84">
        <v>110.92181115</v>
      </c>
    </row>
    <row r="317" spans="1:6" ht="12.75" customHeight="1" x14ac:dyDescent="0.2">
      <c r="A317" s="83" t="s">
        <v>154</v>
      </c>
      <c r="B317" s="83">
        <v>21</v>
      </c>
      <c r="C317" s="84">
        <v>688.63320259</v>
      </c>
      <c r="D317" s="84">
        <v>608.04580673999999</v>
      </c>
      <c r="E317" s="84">
        <v>113.64565974999999</v>
      </c>
      <c r="F317" s="84">
        <v>113.64565974999999</v>
      </c>
    </row>
    <row r="318" spans="1:6" ht="12.75" customHeight="1" x14ac:dyDescent="0.2">
      <c r="A318" s="83" t="s">
        <v>154</v>
      </c>
      <c r="B318" s="83">
        <v>22</v>
      </c>
      <c r="C318" s="84">
        <v>623.48773827000002</v>
      </c>
      <c r="D318" s="84">
        <v>604.59237761999998</v>
      </c>
      <c r="E318" s="84">
        <v>113.00020307</v>
      </c>
      <c r="F318" s="84">
        <v>113.00020307</v>
      </c>
    </row>
    <row r="319" spans="1:6" ht="12.75" customHeight="1" x14ac:dyDescent="0.2">
      <c r="A319" s="83" t="s">
        <v>154</v>
      </c>
      <c r="B319" s="83">
        <v>23</v>
      </c>
      <c r="C319" s="84">
        <v>570.19931305</v>
      </c>
      <c r="D319" s="84">
        <v>556.40337073000001</v>
      </c>
      <c r="E319" s="84">
        <v>103.99352722</v>
      </c>
      <c r="F319" s="84">
        <v>103.99352722</v>
      </c>
    </row>
    <row r="320" spans="1:6" ht="12.75" customHeight="1" x14ac:dyDescent="0.2">
      <c r="A320" s="83" t="s">
        <v>154</v>
      </c>
      <c r="B320" s="83">
        <v>24</v>
      </c>
      <c r="C320" s="84">
        <v>633.61360495999998</v>
      </c>
      <c r="D320" s="84">
        <v>619.29545309000002</v>
      </c>
      <c r="E320" s="84">
        <v>115.74825378</v>
      </c>
      <c r="F320" s="84">
        <v>115.74825378</v>
      </c>
    </row>
    <row r="321" spans="1:6" ht="12.75" customHeight="1" x14ac:dyDescent="0.2">
      <c r="A321" s="83" t="s">
        <v>155</v>
      </c>
      <c r="B321" s="83">
        <v>1</v>
      </c>
      <c r="C321" s="84">
        <v>728.03817117999995</v>
      </c>
      <c r="D321" s="84">
        <v>709.85866453999995</v>
      </c>
      <c r="E321" s="84">
        <v>132.67480076000001</v>
      </c>
      <c r="F321" s="84">
        <v>132.67480076000001</v>
      </c>
    </row>
    <row r="322" spans="1:6" ht="12.75" customHeight="1" x14ac:dyDescent="0.2">
      <c r="A322" s="83" t="s">
        <v>155</v>
      </c>
      <c r="B322" s="83">
        <v>2</v>
      </c>
      <c r="C322" s="84">
        <v>747.75407253000003</v>
      </c>
      <c r="D322" s="84">
        <v>731.52850436999995</v>
      </c>
      <c r="E322" s="84">
        <v>136.72496147999999</v>
      </c>
      <c r="F322" s="84">
        <v>136.72496147999999</v>
      </c>
    </row>
    <row r="323" spans="1:6" ht="12.75" customHeight="1" x14ac:dyDescent="0.2">
      <c r="A323" s="83" t="s">
        <v>155</v>
      </c>
      <c r="B323" s="83">
        <v>3</v>
      </c>
      <c r="C323" s="84">
        <v>765.99078110999994</v>
      </c>
      <c r="D323" s="84">
        <v>751.00282713000001</v>
      </c>
      <c r="E323" s="84">
        <v>140.36477321000001</v>
      </c>
      <c r="F323" s="84">
        <v>140.36477321000001</v>
      </c>
    </row>
    <row r="324" spans="1:6" ht="12.75" customHeight="1" x14ac:dyDescent="0.2">
      <c r="A324" s="83" t="s">
        <v>155</v>
      </c>
      <c r="B324" s="83">
        <v>4</v>
      </c>
      <c r="C324" s="84">
        <v>775.99761530000001</v>
      </c>
      <c r="D324" s="84">
        <v>761.37566026000002</v>
      </c>
      <c r="E324" s="84">
        <v>142.30348810999999</v>
      </c>
      <c r="F324" s="84">
        <v>142.30348810999999</v>
      </c>
    </row>
    <row r="325" spans="1:6" ht="12.75" customHeight="1" x14ac:dyDescent="0.2">
      <c r="A325" s="83" t="s">
        <v>155</v>
      </c>
      <c r="B325" s="83">
        <v>5</v>
      </c>
      <c r="C325" s="84">
        <v>784.87083760999997</v>
      </c>
      <c r="D325" s="84">
        <v>767.83768153999995</v>
      </c>
      <c r="E325" s="84">
        <v>143.51126006000001</v>
      </c>
      <c r="F325" s="84">
        <v>143.51126006000001</v>
      </c>
    </row>
    <row r="326" spans="1:6" ht="12.75" customHeight="1" x14ac:dyDescent="0.2">
      <c r="A326" s="83" t="s">
        <v>155</v>
      </c>
      <c r="B326" s="83">
        <v>6</v>
      </c>
      <c r="C326" s="84">
        <v>779.58926606</v>
      </c>
      <c r="D326" s="84">
        <v>758.55998813999997</v>
      </c>
      <c r="E326" s="84">
        <v>141.77723019999999</v>
      </c>
      <c r="F326" s="84">
        <v>141.77723019999999</v>
      </c>
    </row>
    <row r="327" spans="1:6" ht="12.75" customHeight="1" x14ac:dyDescent="0.2">
      <c r="A327" s="83" t="s">
        <v>155</v>
      </c>
      <c r="B327" s="83">
        <v>7</v>
      </c>
      <c r="C327" s="84">
        <v>774.40956333999998</v>
      </c>
      <c r="D327" s="84">
        <v>751.94978220999997</v>
      </c>
      <c r="E327" s="84">
        <v>140.54176207</v>
      </c>
      <c r="F327" s="84">
        <v>140.54176207</v>
      </c>
    </row>
    <row r="328" spans="1:6" ht="12.75" customHeight="1" x14ac:dyDescent="0.2">
      <c r="A328" s="83" t="s">
        <v>155</v>
      </c>
      <c r="B328" s="83">
        <v>8</v>
      </c>
      <c r="C328" s="84">
        <v>753.77466564999997</v>
      </c>
      <c r="D328" s="84">
        <v>724.99981978000005</v>
      </c>
      <c r="E328" s="84">
        <v>135.50472995000001</v>
      </c>
      <c r="F328" s="84">
        <v>135.50472995000001</v>
      </c>
    </row>
    <row r="329" spans="1:6" ht="12.75" customHeight="1" x14ac:dyDescent="0.2">
      <c r="A329" s="83" t="s">
        <v>155</v>
      </c>
      <c r="B329" s="83">
        <v>9</v>
      </c>
      <c r="C329" s="84">
        <v>701.87982344</v>
      </c>
      <c r="D329" s="84">
        <v>677.10105365000004</v>
      </c>
      <c r="E329" s="84">
        <v>126.55230100999999</v>
      </c>
      <c r="F329" s="84">
        <v>126.55230100999999</v>
      </c>
    </row>
    <row r="330" spans="1:6" ht="12.75" customHeight="1" x14ac:dyDescent="0.2">
      <c r="A330" s="83" t="s">
        <v>155</v>
      </c>
      <c r="B330" s="83">
        <v>10</v>
      </c>
      <c r="C330" s="84">
        <v>649.32479954999997</v>
      </c>
      <c r="D330" s="84">
        <v>634.42629237999995</v>
      </c>
      <c r="E330" s="84">
        <v>118.57625489</v>
      </c>
      <c r="F330" s="84">
        <v>118.57625489</v>
      </c>
    </row>
    <row r="331" spans="1:6" ht="12.75" customHeight="1" x14ac:dyDescent="0.2">
      <c r="A331" s="83" t="s">
        <v>155</v>
      </c>
      <c r="B331" s="83">
        <v>11</v>
      </c>
      <c r="C331" s="84">
        <v>631.32608632999995</v>
      </c>
      <c r="D331" s="84">
        <v>615.62752933000002</v>
      </c>
      <c r="E331" s="84">
        <v>115.06270738000001</v>
      </c>
      <c r="F331" s="84">
        <v>115.06270738000001</v>
      </c>
    </row>
    <row r="332" spans="1:6" ht="12.75" customHeight="1" x14ac:dyDescent="0.2">
      <c r="A332" s="83" t="s">
        <v>155</v>
      </c>
      <c r="B332" s="83">
        <v>12</v>
      </c>
      <c r="C332" s="84">
        <v>589.57508071999996</v>
      </c>
      <c r="D332" s="84">
        <v>568.51287539999998</v>
      </c>
      <c r="E332" s="84">
        <v>106.25683145000001</v>
      </c>
      <c r="F332" s="84">
        <v>106.25683145000001</v>
      </c>
    </row>
    <row r="333" spans="1:6" ht="12.75" customHeight="1" x14ac:dyDescent="0.2">
      <c r="A333" s="83" t="s">
        <v>155</v>
      </c>
      <c r="B333" s="83">
        <v>13</v>
      </c>
      <c r="C333" s="84">
        <v>540.89719838999997</v>
      </c>
      <c r="D333" s="84">
        <v>528.06785744000001</v>
      </c>
      <c r="E333" s="84">
        <v>98.697531319999996</v>
      </c>
      <c r="F333" s="84">
        <v>98.697531319999996</v>
      </c>
    </row>
    <row r="334" spans="1:6" ht="12.75" customHeight="1" x14ac:dyDescent="0.2">
      <c r="A334" s="83" t="s">
        <v>155</v>
      </c>
      <c r="B334" s="83">
        <v>14</v>
      </c>
      <c r="C334" s="84">
        <v>540.79983233999997</v>
      </c>
      <c r="D334" s="84">
        <v>527.30097419000003</v>
      </c>
      <c r="E334" s="84">
        <v>98.554198439999993</v>
      </c>
      <c r="F334" s="84">
        <v>98.554198439999993</v>
      </c>
    </row>
    <row r="335" spans="1:6" ht="12.75" customHeight="1" x14ac:dyDescent="0.2">
      <c r="A335" s="83" t="s">
        <v>155</v>
      </c>
      <c r="B335" s="83">
        <v>15</v>
      </c>
      <c r="C335" s="84">
        <v>533.15631340000004</v>
      </c>
      <c r="D335" s="84">
        <v>518.55787875999999</v>
      </c>
      <c r="E335" s="84">
        <v>96.920086609999998</v>
      </c>
      <c r="F335" s="84">
        <v>96.920086609999998</v>
      </c>
    </row>
    <row r="336" spans="1:6" ht="12.75" customHeight="1" x14ac:dyDescent="0.2">
      <c r="A336" s="83" t="s">
        <v>155</v>
      </c>
      <c r="B336" s="83">
        <v>16</v>
      </c>
      <c r="C336" s="84">
        <v>532.33151896000004</v>
      </c>
      <c r="D336" s="84">
        <v>517.99924352999994</v>
      </c>
      <c r="E336" s="84">
        <v>96.815675940000006</v>
      </c>
      <c r="F336" s="84">
        <v>96.815675940000006</v>
      </c>
    </row>
    <row r="337" spans="1:6" ht="12.75" customHeight="1" x14ac:dyDescent="0.2">
      <c r="A337" s="83" t="s">
        <v>155</v>
      </c>
      <c r="B337" s="83">
        <v>17</v>
      </c>
      <c r="C337" s="84">
        <v>532.24053131999995</v>
      </c>
      <c r="D337" s="84">
        <v>516.56275076999998</v>
      </c>
      <c r="E337" s="84">
        <v>96.547190959999995</v>
      </c>
      <c r="F337" s="84">
        <v>96.547190959999995</v>
      </c>
    </row>
    <row r="338" spans="1:6" ht="12.75" customHeight="1" x14ac:dyDescent="0.2">
      <c r="A338" s="83" t="s">
        <v>155</v>
      </c>
      <c r="B338" s="83">
        <v>18</v>
      </c>
      <c r="C338" s="84">
        <v>546.17515003000005</v>
      </c>
      <c r="D338" s="84">
        <v>526.44664687</v>
      </c>
      <c r="E338" s="84">
        <v>98.394521999999995</v>
      </c>
      <c r="F338" s="84">
        <v>98.394521999999995</v>
      </c>
    </row>
    <row r="339" spans="1:6" ht="12.75" customHeight="1" x14ac:dyDescent="0.2">
      <c r="A339" s="83" t="s">
        <v>155</v>
      </c>
      <c r="B339" s="83">
        <v>19</v>
      </c>
      <c r="C339" s="84">
        <v>548.06407136999997</v>
      </c>
      <c r="D339" s="84">
        <v>531.12775926999996</v>
      </c>
      <c r="E339" s="84">
        <v>99.269436519999999</v>
      </c>
      <c r="F339" s="84">
        <v>99.269436519999999</v>
      </c>
    </row>
    <row r="340" spans="1:6" ht="12.75" customHeight="1" x14ac:dyDescent="0.2">
      <c r="A340" s="83" t="s">
        <v>155</v>
      </c>
      <c r="B340" s="83">
        <v>20</v>
      </c>
      <c r="C340" s="84">
        <v>558.01661727999999</v>
      </c>
      <c r="D340" s="84">
        <v>542.72605604</v>
      </c>
      <c r="E340" s="84">
        <v>101.4371944</v>
      </c>
      <c r="F340" s="84">
        <v>101.4371944</v>
      </c>
    </row>
    <row r="341" spans="1:6" ht="12.75" customHeight="1" x14ac:dyDescent="0.2">
      <c r="A341" s="83" t="s">
        <v>155</v>
      </c>
      <c r="B341" s="83">
        <v>21</v>
      </c>
      <c r="C341" s="84">
        <v>579.83790434000002</v>
      </c>
      <c r="D341" s="84">
        <v>563.72257618000003</v>
      </c>
      <c r="E341" s="84">
        <v>105.36150957</v>
      </c>
      <c r="F341" s="84">
        <v>105.36150957</v>
      </c>
    </row>
    <row r="342" spans="1:6" ht="12.75" customHeight="1" x14ac:dyDescent="0.2">
      <c r="A342" s="83" t="s">
        <v>155</v>
      </c>
      <c r="B342" s="83">
        <v>22</v>
      </c>
      <c r="C342" s="84">
        <v>573.29386527999998</v>
      </c>
      <c r="D342" s="84">
        <v>559.21811759000002</v>
      </c>
      <c r="E342" s="84">
        <v>104.5196122</v>
      </c>
      <c r="F342" s="84">
        <v>104.5196122</v>
      </c>
    </row>
    <row r="343" spans="1:6" ht="12.75" customHeight="1" x14ac:dyDescent="0.2">
      <c r="A343" s="83" t="s">
        <v>155</v>
      </c>
      <c r="B343" s="83">
        <v>23</v>
      </c>
      <c r="C343" s="84">
        <v>551.02009329999998</v>
      </c>
      <c r="D343" s="84">
        <v>536.84411835000003</v>
      </c>
      <c r="E343" s="84">
        <v>100.33784188</v>
      </c>
      <c r="F343" s="84">
        <v>100.33784188</v>
      </c>
    </row>
    <row r="344" spans="1:6" ht="12.75" customHeight="1" x14ac:dyDescent="0.2">
      <c r="A344" s="83" t="s">
        <v>155</v>
      </c>
      <c r="B344" s="83">
        <v>24</v>
      </c>
      <c r="C344" s="84">
        <v>629.61940883</v>
      </c>
      <c r="D344" s="84">
        <v>616.20869547999996</v>
      </c>
      <c r="E344" s="84">
        <v>115.17132914</v>
      </c>
      <c r="F344" s="84">
        <v>115.17132914</v>
      </c>
    </row>
    <row r="345" spans="1:6" ht="12.75" customHeight="1" x14ac:dyDescent="0.2">
      <c r="A345" s="83" t="s">
        <v>156</v>
      </c>
      <c r="B345" s="83">
        <v>1</v>
      </c>
      <c r="C345" s="84">
        <v>728.86023394999995</v>
      </c>
      <c r="D345" s="84">
        <v>710.77168644000005</v>
      </c>
      <c r="E345" s="84">
        <v>132.84544740000001</v>
      </c>
      <c r="F345" s="84">
        <v>132.84544740000001</v>
      </c>
    </row>
    <row r="346" spans="1:6" ht="12.75" customHeight="1" x14ac:dyDescent="0.2">
      <c r="A346" s="83" t="s">
        <v>156</v>
      </c>
      <c r="B346" s="83">
        <v>2</v>
      </c>
      <c r="C346" s="84">
        <v>764.47890814000004</v>
      </c>
      <c r="D346" s="84">
        <v>750.05818848000001</v>
      </c>
      <c r="E346" s="84">
        <v>140.18821729999999</v>
      </c>
      <c r="F346" s="84">
        <v>140.18821729999999</v>
      </c>
    </row>
    <row r="347" spans="1:6" ht="12.75" customHeight="1" x14ac:dyDescent="0.2">
      <c r="A347" s="83" t="s">
        <v>156</v>
      </c>
      <c r="B347" s="83">
        <v>3</v>
      </c>
      <c r="C347" s="84">
        <v>770.51282458000003</v>
      </c>
      <c r="D347" s="84">
        <v>755.87403826000002</v>
      </c>
      <c r="E347" s="84">
        <v>141.27521777999999</v>
      </c>
      <c r="F347" s="84">
        <v>141.27521777999999</v>
      </c>
    </row>
    <row r="348" spans="1:6" ht="12.75" customHeight="1" x14ac:dyDescent="0.2">
      <c r="A348" s="83" t="s">
        <v>156</v>
      </c>
      <c r="B348" s="83">
        <v>4</v>
      </c>
      <c r="C348" s="84">
        <v>768.46239383</v>
      </c>
      <c r="D348" s="84">
        <v>754.42434694999997</v>
      </c>
      <c r="E348" s="84">
        <v>141.00426594999999</v>
      </c>
      <c r="F348" s="84">
        <v>141.00426594999999</v>
      </c>
    </row>
    <row r="349" spans="1:6" ht="12.75" customHeight="1" x14ac:dyDescent="0.2">
      <c r="A349" s="83" t="s">
        <v>156</v>
      </c>
      <c r="B349" s="83">
        <v>5</v>
      </c>
      <c r="C349" s="84">
        <v>769.39969551000002</v>
      </c>
      <c r="D349" s="84">
        <v>753.52739731999998</v>
      </c>
      <c r="E349" s="84">
        <v>140.83662326000001</v>
      </c>
      <c r="F349" s="84">
        <v>140.83662326000001</v>
      </c>
    </row>
    <row r="350" spans="1:6" ht="12.75" customHeight="1" x14ac:dyDescent="0.2">
      <c r="A350" s="83" t="s">
        <v>156</v>
      </c>
      <c r="B350" s="83">
        <v>6</v>
      </c>
      <c r="C350" s="84">
        <v>772.89491314999998</v>
      </c>
      <c r="D350" s="84">
        <v>757.21222444</v>
      </c>
      <c r="E350" s="84">
        <v>141.52532896</v>
      </c>
      <c r="F350" s="84">
        <v>141.52532896</v>
      </c>
    </row>
    <row r="351" spans="1:6" ht="12.75" customHeight="1" x14ac:dyDescent="0.2">
      <c r="A351" s="83" t="s">
        <v>156</v>
      </c>
      <c r="B351" s="83">
        <v>7</v>
      </c>
      <c r="C351" s="84">
        <v>812.18195954999999</v>
      </c>
      <c r="D351" s="84">
        <v>796.49839953000003</v>
      </c>
      <c r="E351" s="84">
        <v>148.86803774000001</v>
      </c>
      <c r="F351" s="84">
        <v>148.86803774000001</v>
      </c>
    </row>
    <row r="352" spans="1:6" ht="12.75" customHeight="1" x14ac:dyDescent="0.2">
      <c r="A352" s="83" t="s">
        <v>156</v>
      </c>
      <c r="B352" s="83">
        <v>8</v>
      </c>
      <c r="C352" s="84">
        <v>796.61608994000005</v>
      </c>
      <c r="D352" s="84">
        <v>776.9623077</v>
      </c>
      <c r="E352" s="84">
        <v>145.21668117999999</v>
      </c>
      <c r="F352" s="84">
        <v>145.21668117999999</v>
      </c>
    </row>
    <row r="353" spans="1:6" ht="12.75" customHeight="1" x14ac:dyDescent="0.2">
      <c r="A353" s="83" t="s">
        <v>156</v>
      </c>
      <c r="B353" s="83">
        <v>9</v>
      </c>
      <c r="C353" s="84">
        <v>751.27039911999998</v>
      </c>
      <c r="D353" s="84">
        <v>734.59217666999996</v>
      </c>
      <c r="E353" s="84">
        <v>137.29757140000001</v>
      </c>
      <c r="F353" s="84">
        <v>137.29757140000001</v>
      </c>
    </row>
    <row r="354" spans="1:6" ht="12.75" customHeight="1" x14ac:dyDescent="0.2">
      <c r="A354" s="83" t="s">
        <v>156</v>
      </c>
      <c r="B354" s="83">
        <v>10</v>
      </c>
      <c r="C354" s="84">
        <v>723.38528860999998</v>
      </c>
      <c r="D354" s="84">
        <v>706.75037180000004</v>
      </c>
      <c r="E354" s="84">
        <v>132.09385114</v>
      </c>
      <c r="F354" s="84">
        <v>132.09385114</v>
      </c>
    </row>
    <row r="355" spans="1:6" ht="12.75" customHeight="1" x14ac:dyDescent="0.2">
      <c r="A355" s="83" t="s">
        <v>156</v>
      </c>
      <c r="B355" s="83">
        <v>11</v>
      </c>
      <c r="C355" s="84">
        <v>712.76235723000002</v>
      </c>
      <c r="D355" s="84">
        <v>694.66281827</v>
      </c>
      <c r="E355" s="84">
        <v>129.83464964999999</v>
      </c>
      <c r="F355" s="84">
        <v>129.83464964999999</v>
      </c>
    </row>
    <row r="356" spans="1:6" ht="12.75" customHeight="1" x14ac:dyDescent="0.2">
      <c r="A356" s="83" t="s">
        <v>156</v>
      </c>
      <c r="B356" s="83">
        <v>12</v>
      </c>
      <c r="C356" s="84">
        <v>650.59550927999999</v>
      </c>
      <c r="D356" s="84">
        <v>636.80512821000002</v>
      </c>
      <c r="E356" s="84">
        <v>119.02086672999999</v>
      </c>
      <c r="F356" s="84">
        <v>119.02086672999999</v>
      </c>
    </row>
    <row r="357" spans="1:6" ht="12.75" customHeight="1" x14ac:dyDescent="0.2">
      <c r="A357" s="83" t="s">
        <v>156</v>
      </c>
      <c r="B357" s="83">
        <v>13</v>
      </c>
      <c r="C357" s="84">
        <v>607.50317269000004</v>
      </c>
      <c r="D357" s="84">
        <v>590.83275978999995</v>
      </c>
      <c r="E357" s="84">
        <v>110.42848753</v>
      </c>
      <c r="F357" s="84">
        <v>110.42848753</v>
      </c>
    </row>
    <row r="358" spans="1:6" ht="12.75" customHeight="1" x14ac:dyDescent="0.2">
      <c r="A358" s="83" t="s">
        <v>156</v>
      </c>
      <c r="B358" s="83">
        <v>14</v>
      </c>
      <c r="C358" s="84">
        <v>602.00642515000004</v>
      </c>
      <c r="D358" s="84">
        <v>586.88675762000003</v>
      </c>
      <c r="E358" s="84">
        <v>109.69096741</v>
      </c>
      <c r="F358" s="84">
        <v>109.69096741</v>
      </c>
    </row>
    <row r="359" spans="1:6" ht="12.75" customHeight="1" x14ac:dyDescent="0.2">
      <c r="A359" s="83" t="s">
        <v>156</v>
      </c>
      <c r="B359" s="83">
        <v>15</v>
      </c>
      <c r="C359" s="84">
        <v>606.30795166999997</v>
      </c>
      <c r="D359" s="84">
        <v>589.91030751000005</v>
      </c>
      <c r="E359" s="84">
        <v>110.25607832</v>
      </c>
      <c r="F359" s="84">
        <v>110.25607832</v>
      </c>
    </row>
    <row r="360" spans="1:6" ht="12.75" customHeight="1" x14ac:dyDescent="0.2">
      <c r="A360" s="83" t="s">
        <v>156</v>
      </c>
      <c r="B360" s="83">
        <v>16</v>
      </c>
      <c r="C360" s="84">
        <v>610.36192416999995</v>
      </c>
      <c r="D360" s="84">
        <v>593.18113382000001</v>
      </c>
      <c r="E360" s="84">
        <v>110.86740596999999</v>
      </c>
      <c r="F360" s="84">
        <v>110.86740596999999</v>
      </c>
    </row>
    <row r="361" spans="1:6" ht="12.75" customHeight="1" x14ac:dyDescent="0.2">
      <c r="A361" s="83" t="s">
        <v>156</v>
      </c>
      <c r="B361" s="83">
        <v>17</v>
      </c>
      <c r="C361" s="84">
        <v>596.98527895999996</v>
      </c>
      <c r="D361" s="84">
        <v>577.61465349000002</v>
      </c>
      <c r="E361" s="84">
        <v>107.9579822</v>
      </c>
      <c r="F361" s="84">
        <v>107.9579822</v>
      </c>
    </row>
    <row r="362" spans="1:6" ht="12.75" customHeight="1" x14ac:dyDescent="0.2">
      <c r="A362" s="83" t="s">
        <v>156</v>
      </c>
      <c r="B362" s="83">
        <v>18</v>
      </c>
      <c r="C362" s="84">
        <v>597.61240277000002</v>
      </c>
      <c r="D362" s="84">
        <v>581.02701177999995</v>
      </c>
      <c r="E362" s="84">
        <v>108.59576262</v>
      </c>
      <c r="F362" s="84">
        <v>108.59576262</v>
      </c>
    </row>
    <row r="363" spans="1:6" ht="12.75" customHeight="1" x14ac:dyDescent="0.2">
      <c r="A363" s="83" t="s">
        <v>156</v>
      </c>
      <c r="B363" s="83">
        <v>19</v>
      </c>
      <c r="C363" s="84">
        <v>594.27274885999998</v>
      </c>
      <c r="D363" s="84">
        <v>578.69770659999995</v>
      </c>
      <c r="E363" s="84">
        <v>108.16040820000001</v>
      </c>
      <c r="F363" s="84">
        <v>108.16040820000001</v>
      </c>
    </row>
    <row r="364" spans="1:6" ht="12.75" customHeight="1" x14ac:dyDescent="0.2">
      <c r="A364" s="83" t="s">
        <v>156</v>
      </c>
      <c r="B364" s="83">
        <v>20</v>
      </c>
      <c r="C364" s="84">
        <v>574.10420532000001</v>
      </c>
      <c r="D364" s="84">
        <v>559.59865180999998</v>
      </c>
      <c r="E364" s="84">
        <v>104.59073523000001</v>
      </c>
      <c r="F364" s="84">
        <v>104.59073523000001</v>
      </c>
    </row>
    <row r="365" spans="1:6" ht="12.75" customHeight="1" x14ac:dyDescent="0.2">
      <c r="A365" s="83" t="s">
        <v>156</v>
      </c>
      <c r="B365" s="83">
        <v>21</v>
      </c>
      <c r="C365" s="84">
        <v>569.53902681</v>
      </c>
      <c r="D365" s="84">
        <v>554.53100328999994</v>
      </c>
      <c r="E365" s="84">
        <v>103.6435759</v>
      </c>
      <c r="F365" s="84">
        <v>103.6435759</v>
      </c>
    </row>
    <row r="366" spans="1:6" ht="12.75" customHeight="1" x14ac:dyDescent="0.2">
      <c r="A366" s="83" t="s">
        <v>156</v>
      </c>
      <c r="B366" s="83">
        <v>22</v>
      </c>
      <c r="C366" s="84">
        <v>579.19017667000003</v>
      </c>
      <c r="D366" s="84">
        <v>565.05223133000004</v>
      </c>
      <c r="E366" s="84">
        <v>105.61002627000001</v>
      </c>
      <c r="F366" s="84">
        <v>105.61002627000001</v>
      </c>
    </row>
    <row r="367" spans="1:6" ht="12.75" customHeight="1" x14ac:dyDescent="0.2">
      <c r="A367" s="83" t="s">
        <v>156</v>
      </c>
      <c r="B367" s="83">
        <v>23</v>
      </c>
      <c r="C367" s="84">
        <v>602.32213118000004</v>
      </c>
      <c r="D367" s="84">
        <v>588.62681812999995</v>
      </c>
      <c r="E367" s="84">
        <v>110.01619015</v>
      </c>
      <c r="F367" s="84">
        <v>110.01619015</v>
      </c>
    </row>
    <row r="368" spans="1:6" ht="12.75" customHeight="1" x14ac:dyDescent="0.2">
      <c r="A368" s="83" t="s">
        <v>156</v>
      </c>
      <c r="B368" s="83">
        <v>24</v>
      </c>
      <c r="C368" s="84">
        <v>710.41585709000003</v>
      </c>
      <c r="D368" s="84">
        <v>696.79610122999998</v>
      </c>
      <c r="E368" s="84">
        <v>130.23336689000001</v>
      </c>
      <c r="F368" s="84">
        <v>130.23336689000001</v>
      </c>
    </row>
    <row r="369" spans="1:6" ht="12.75" customHeight="1" x14ac:dyDescent="0.2">
      <c r="A369" s="83" t="s">
        <v>157</v>
      </c>
      <c r="B369" s="83">
        <v>1</v>
      </c>
      <c r="C369" s="84">
        <v>752.90585974999999</v>
      </c>
      <c r="D369" s="84">
        <v>736.98562699000001</v>
      </c>
      <c r="E369" s="84">
        <v>137.74491474000001</v>
      </c>
      <c r="F369" s="84">
        <v>137.74491474000001</v>
      </c>
    </row>
    <row r="370" spans="1:6" ht="12.75" customHeight="1" x14ac:dyDescent="0.2">
      <c r="A370" s="83" t="s">
        <v>157</v>
      </c>
      <c r="B370" s="83">
        <v>2</v>
      </c>
      <c r="C370" s="84">
        <v>766.40653167999994</v>
      </c>
      <c r="D370" s="84">
        <v>751.19282720000001</v>
      </c>
      <c r="E370" s="84">
        <v>140.40028482</v>
      </c>
      <c r="F370" s="84">
        <v>140.40028482</v>
      </c>
    </row>
    <row r="371" spans="1:6" ht="12.75" customHeight="1" x14ac:dyDescent="0.2">
      <c r="A371" s="83" t="s">
        <v>157</v>
      </c>
      <c r="B371" s="83">
        <v>3</v>
      </c>
      <c r="C371" s="84">
        <v>791.03356771000006</v>
      </c>
      <c r="D371" s="84">
        <v>776.70282003</v>
      </c>
      <c r="E371" s="84">
        <v>145.16818212999999</v>
      </c>
      <c r="F371" s="84">
        <v>145.16818212999999</v>
      </c>
    </row>
    <row r="372" spans="1:6" ht="12.75" customHeight="1" x14ac:dyDescent="0.2">
      <c r="A372" s="83" t="s">
        <v>157</v>
      </c>
      <c r="B372" s="83">
        <v>4</v>
      </c>
      <c r="C372" s="84">
        <v>795.60040651999998</v>
      </c>
      <c r="D372" s="84">
        <v>778.65183864999995</v>
      </c>
      <c r="E372" s="84">
        <v>145.53245978999999</v>
      </c>
      <c r="F372" s="84">
        <v>145.53245978999999</v>
      </c>
    </row>
    <row r="373" spans="1:6" ht="12.75" customHeight="1" x14ac:dyDescent="0.2">
      <c r="A373" s="83" t="s">
        <v>157</v>
      </c>
      <c r="B373" s="83">
        <v>5</v>
      </c>
      <c r="C373" s="84">
        <v>792.82385472999999</v>
      </c>
      <c r="D373" s="84">
        <v>777.77956632999997</v>
      </c>
      <c r="E373" s="84">
        <v>145.36942937000001</v>
      </c>
      <c r="F373" s="84">
        <v>145.36942937000001</v>
      </c>
    </row>
    <row r="374" spans="1:6" ht="12.75" customHeight="1" x14ac:dyDescent="0.2">
      <c r="A374" s="83" t="s">
        <v>157</v>
      </c>
      <c r="B374" s="83">
        <v>6</v>
      </c>
      <c r="C374" s="84">
        <v>784.83451520000006</v>
      </c>
      <c r="D374" s="84">
        <v>769.44490552000002</v>
      </c>
      <c r="E374" s="84">
        <v>143.81165523999999</v>
      </c>
      <c r="F374" s="84">
        <v>143.81165523999999</v>
      </c>
    </row>
    <row r="375" spans="1:6" ht="12.75" customHeight="1" x14ac:dyDescent="0.2">
      <c r="A375" s="83" t="s">
        <v>157</v>
      </c>
      <c r="B375" s="83">
        <v>7</v>
      </c>
      <c r="C375" s="84">
        <v>741.97243051999999</v>
      </c>
      <c r="D375" s="84">
        <v>726.18937593999999</v>
      </c>
      <c r="E375" s="84">
        <v>135.72706170999999</v>
      </c>
      <c r="F375" s="84">
        <v>135.72706170999999</v>
      </c>
    </row>
    <row r="376" spans="1:6" ht="12.75" customHeight="1" x14ac:dyDescent="0.2">
      <c r="A376" s="83" t="s">
        <v>157</v>
      </c>
      <c r="B376" s="83">
        <v>8</v>
      </c>
      <c r="C376" s="84">
        <v>728.27928902999997</v>
      </c>
      <c r="D376" s="84">
        <v>712.40463103000002</v>
      </c>
      <c r="E376" s="84">
        <v>133.15064985000001</v>
      </c>
      <c r="F376" s="84">
        <v>133.15064985000001</v>
      </c>
    </row>
    <row r="377" spans="1:6" ht="12.75" customHeight="1" x14ac:dyDescent="0.2">
      <c r="A377" s="83" t="s">
        <v>157</v>
      </c>
      <c r="B377" s="83">
        <v>9</v>
      </c>
      <c r="C377" s="84">
        <v>678.99487104000002</v>
      </c>
      <c r="D377" s="84">
        <v>662.37214488999996</v>
      </c>
      <c r="E377" s="84">
        <v>123.79942197</v>
      </c>
      <c r="F377" s="84">
        <v>123.79942197</v>
      </c>
    </row>
    <row r="378" spans="1:6" ht="12.75" customHeight="1" x14ac:dyDescent="0.2">
      <c r="A378" s="83" t="s">
        <v>157</v>
      </c>
      <c r="B378" s="83">
        <v>10</v>
      </c>
      <c r="C378" s="84">
        <v>642.57705371999998</v>
      </c>
      <c r="D378" s="84">
        <v>626.06879819000005</v>
      </c>
      <c r="E378" s="84">
        <v>117.01421313</v>
      </c>
      <c r="F378" s="84">
        <v>117.01421313</v>
      </c>
    </row>
    <row r="379" spans="1:6" ht="12.75" customHeight="1" x14ac:dyDescent="0.2">
      <c r="A379" s="83" t="s">
        <v>157</v>
      </c>
      <c r="B379" s="83">
        <v>11</v>
      </c>
      <c r="C379" s="84">
        <v>661.84227190000001</v>
      </c>
      <c r="D379" s="84">
        <v>636.66303001000006</v>
      </c>
      <c r="E379" s="84">
        <v>118.99430812999999</v>
      </c>
      <c r="F379" s="84">
        <v>118.99430812999999</v>
      </c>
    </row>
    <row r="380" spans="1:6" ht="12.75" customHeight="1" x14ac:dyDescent="0.2">
      <c r="A380" s="83" t="s">
        <v>157</v>
      </c>
      <c r="B380" s="83">
        <v>12</v>
      </c>
      <c r="C380" s="84">
        <v>632.18164628</v>
      </c>
      <c r="D380" s="84">
        <v>611.22021484000004</v>
      </c>
      <c r="E380" s="84">
        <v>114.23896654000001</v>
      </c>
      <c r="F380" s="84">
        <v>114.23896654000001</v>
      </c>
    </row>
    <row r="381" spans="1:6" ht="12.75" customHeight="1" x14ac:dyDescent="0.2">
      <c r="A381" s="83" t="s">
        <v>157</v>
      </c>
      <c r="B381" s="83">
        <v>13</v>
      </c>
      <c r="C381" s="84">
        <v>587.77060229000006</v>
      </c>
      <c r="D381" s="84">
        <v>571.18038638999997</v>
      </c>
      <c r="E381" s="84">
        <v>106.75539759</v>
      </c>
      <c r="F381" s="84">
        <v>106.75539759</v>
      </c>
    </row>
    <row r="382" spans="1:6" ht="12.75" customHeight="1" x14ac:dyDescent="0.2">
      <c r="A382" s="83" t="s">
        <v>157</v>
      </c>
      <c r="B382" s="83">
        <v>14</v>
      </c>
      <c r="C382" s="84">
        <v>558.26767679</v>
      </c>
      <c r="D382" s="84">
        <v>545.58549742000002</v>
      </c>
      <c r="E382" s="84">
        <v>101.97163292</v>
      </c>
      <c r="F382" s="84">
        <v>101.97163292</v>
      </c>
    </row>
    <row r="383" spans="1:6" ht="12.75" customHeight="1" x14ac:dyDescent="0.2">
      <c r="A383" s="83" t="s">
        <v>157</v>
      </c>
      <c r="B383" s="83">
        <v>15</v>
      </c>
      <c r="C383" s="84">
        <v>561.90255806000005</v>
      </c>
      <c r="D383" s="84">
        <v>545.52844549999998</v>
      </c>
      <c r="E383" s="84">
        <v>101.96096974</v>
      </c>
      <c r="F383" s="84">
        <v>101.96096974</v>
      </c>
    </row>
    <row r="384" spans="1:6" ht="12.75" customHeight="1" x14ac:dyDescent="0.2">
      <c r="A384" s="83" t="s">
        <v>157</v>
      </c>
      <c r="B384" s="83">
        <v>16</v>
      </c>
      <c r="C384" s="84">
        <v>565.73876686000006</v>
      </c>
      <c r="D384" s="84">
        <v>546.72149238999998</v>
      </c>
      <c r="E384" s="84">
        <v>102.18395393</v>
      </c>
      <c r="F384" s="84">
        <v>102.18395393</v>
      </c>
    </row>
    <row r="385" spans="1:6" ht="12.75" customHeight="1" x14ac:dyDescent="0.2">
      <c r="A385" s="83" t="s">
        <v>157</v>
      </c>
      <c r="B385" s="83">
        <v>17</v>
      </c>
      <c r="C385" s="84">
        <v>554.82635662999996</v>
      </c>
      <c r="D385" s="84">
        <v>539.66685717999997</v>
      </c>
      <c r="E385" s="84">
        <v>100.86542058000001</v>
      </c>
      <c r="F385" s="84">
        <v>100.86542058000001</v>
      </c>
    </row>
    <row r="386" spans="1:6" ht="12.75" customHeight="1" x14ac:dyDescent="0.2">
      <c r="A386" s="83" t="s">
        <v>157</v>
      </c>
      <c r="B386" s="83">
        <v>18</v>
      </c>
      <c r="C386" s="84">
        <v>559.02467787</v>
      </c>
      <c r="D386" s="84">
        <v>544.70118549999995</v>
      </c>
      <c r="E386" s="84">
        <v>101.80635226</v>
      </c>
      <c r="F386" s="84">
        <v>101.80635226</v>
      </c>
    </row>
    <row r="387" spans="1:6" ht="12.75" customHeight="1" x14ac:dyDescent="0.2">
      <c r="A387" s="83" t="s">
        <v>157</v>
      </c>
      <c r="B387" s="83">
        <v>19</v>
      </c>
      <c r="C387" s="84">
        <v>542.37008539999999</v>
      </c>
      <c r="D387" s="84">
        <v>527.86787353</v>
      </c>
      <c r="E387" s="84">
        <v>98.660153699999995</v>
      </c>
      <c r="F387" s="84">
        <v>98.660153699999995</v>
      </c>
    </row>
    <row r="388" spans="1:6" ht="12.75" customHeight="1" x14ac:dyDescent="0.2">
      <c r="A388" s="83" t="s">
        <v>157</v>
      </c>
      <c r="B388" s="83">
        <v>20</v>
      </c>
      <c r="C388" s="84">
        <v>526.95164008999996</v>
      </c>
      <c r="D388" s="84">
        <v>510.63617999000002</v>
      </c>
      <c r="E388" s="84">
        <v>95.439496379999994</v>
      </c>
      <c r="F388" s="84">
        <v>95.439496379999994</v>
      </c>
    </row>
    <row r="389" spans="1:6" ht="12.75" customHeight="1" x14ac:dyDescent="0.2">
      <c r="A389" s="83" t="s">
        <v>157</v>
      </c>
      <c r="B389" s="83">
        <v>21</v>
      </c>
      <c r="C389" s="84">
        <v>539.42929957000001</v>
      </c>
      <c r="D389" s="84">
        <v>523.99789860999999</v>
      </c>
      <c r="E389" s="84">
        <v>97.936843300000007</v>
      </c>
      <c r="F389" s="84">
        <v>97.936843300000007</v>
      </c>
    </row>
    <row r="390" spans="1:6" ht="12.75" customHeight="1" x14ac:dyDescent="0.2">
      <c r="A390" s="83" t="s">
        <v>157</v>
      </c>
      <c r="B390" s="83">
        <v>22</v>
      </c>
      <c r="C390" s="84">
        <v>542.65080262000004</v>
      </c>
      <c r="D390" s="84">
        <v>528.33465884999998</v>
      </c>
      <c r="E390" s="84">
        <v>98.747397329999998</v>
      </c>
      <c r="F390" s="84">
        <v>98.747397329999998</v>
      </c>
    </row>
    <row r="391" spans="1:6" ht="12.75" customHeight="1" x14ac:dyDescent="0.2">
      <c r="A391" s="83" t="s">
        <v>157</v>
      </c>
      <c r="B391" s="83">
        <v>23</v>
      </c>
      <c r="C391" s="84">
        <v>571.74770386</v>
      </c>
      <c r="D391" s="84">
        <v>556.77166393000005</v>
      </c>
      <c r="E391" s="84">
        <v>104.06236237</v>
      </c>
      <c r="F391" s="84">
        <v>104.06236237</v>
      </c>
    </row>
    <row r="392" spans="1:6" ht="12.75" customHeight="1" x14ac:dyDescent="0.2">
      <c r="A392" s="83" t="s">
        <v>157</v>
      </c>
      <c r="B392" s="83">
        <v>24</v>
      </c>
      <c r="C392" s="84">
        <v>664.47181165999996</v>
      </c>
      <c r="D392" s="84">
        <v>648.26850788000002</v>
      </c>
      <c r="E392" s="84">
        <v>121.16340818</v>
      </c>
      <c r="F392" s="84">
        <v>121.16340818</v>
      </c>
    </row>
    <row r="393" spans="1:6" ht="12.75" customHeight="1" x14ac:dyDescent="0.2">
      <c r="A393" s="83" t="s">
        <v>158</v>
      </c>
      <c r="B393" s="83">
        <v>1</v>
      </c>
      <c r="C393" s="84">
        <v>738.88402097000005</v>
      </c>
      <c r="D393" s="84">
        <v>721.25391823999996</v>
      </c>
      <c r="E393" s="84">
        <v>134.80460926000001</v>
      </c>
      <c r="F393" s="84">
        <v>134.80460926000001</v>
      </c>
    </row>
    <row r="394" spans="1:6" ht="12.75" customHeight="1" x14ac:dyDescent="0.2">
      <c r="A394" s="83" t="s">
        <v>158</v>
      </c>
      <c r="B394" s="83">
        <v>2</v>
      </c>
      <c r="C394" s="84">
        <v>768.22327910000001</v>
      </c>
      <c r="D394" s="84">
        <v>749.26567966000005</v>
      </c>
      <c r="E394" s="84">
        <v>140.04009493000001</v>
      </c>
      <c r="F394" s="84">
        <v>140.04009493000001</v>
      </c>
    </row>
    <row r="395" spans="1:6" ht="12.75" customHeight="1" x14ac:dyDescent="0.2">
      <c r="A395" s="83" t="s">
        <v>158</v>
      </c>
      <c r="B395" s="83">
        <v>3</v>
      </c>
      <c r="C395" s="84">
        <v>797.28600156000005</v>
      </c>
      <c r="D395" s="84">
        <v>778.23716104000005</v>
      </c>
      <c r="E395" s="84">
        <v>145.45495525000001</v>
      </c>
      <c r="F395" s="84">
        <v>145.45495525000001</v>
      </c>
    </row>
    <row r="396" spans="1:6" ht="12.75" customHeight="1" x14ac:dyDescent="0.2">
      <c r="A396" s="83" t="s">
        <v>158</v>
      </c>
      <c r="B396" s="83">
        <v>4</v>
      </c>
      <c r="C396" s="84">
        <v>802.19279785000003</v>
      </c>
      <c r="D396" s="84">
        <v>788.42356855000003</v>
      </c>
      <c r="E396" s="84">
        <v>147.35882662</v>
      </c>
      <c r="F396" s="84">
        <v>147.35882662</v>
      </c>
    </row>
    <row r="397" spans="1:6" ht="12.75" customHeight="1" x14ac:dyDescent="0.2">
      <c r="A397" s="83" t="s">
        <v>158</v>
      </c>
      <c r="B397" s="83">
        <v>5</v>
      </c>
      <c r="C397" s="84">
        <v>829.98799944999996</v>
      </c>
      <c r="D397" s="84">
        <v>807.50149768999995</v>
      </c>
      <c r="E397" s="84">
        <v>150.92455114000001</v>
      </c>
      <c r="F397" s="84">
        <v>150.92455114000001</v>
      </c>
    </row>
    <row r="398" spans="1:6" ht="12.75" customHeight="1" x14ac:dyDescent="0.2">
      <c r="A398" s="83" t="s">
        <v>158</v>
      </c>
      <c r="B398" s="83">
        <v>6</v>
      </c>
      <c r="C398" s="84">
        <v>812.16655698</v>
      </c>
      <c r="D398" s="84">
        <v>796.02743957999996</v>
      </c>
      <c r="E398" s="84">
        <v>148.78001386</v>
      </c>
      <c r="F398" s="84">
        <v>148.78001386</v>
      </c>
    </row>
    <row r="399" spans="1:6" ht="12.75" customHeight="1" x14ac:dyDescent="0.2">
      <c r="A399" s="83" t="s">
        <v>158</v>
      </c>
      <c r="B399" s="83">
        <v>7</v>
      </c>
      <c r="C399" s="84">
        <v>751.29678563000004</v>
      </c>
      <c r="D399" s="84">
        <v>735.25835099999995</v>
      </c>
      <c r="E399" s="84">
        <v>137.42208145999999</v>
      </c>
      <c r="F399" s="84">
        <v>137.42208145999999</v>
      </c>
    </row>
    <row r="400" spans="1:6" ht="12.75" customHeight="1" x14ac:dyDescent="0.2">
      <c r="A400" s="83" t="s">
        <v>158</v>
      </c>
      <c r="B400" s="83">
        <v>8</v>
      </c>
      <c r="C400" s="84">
        <v>690.92357808999998</v>
      </c>
      <c r="D400" s="84">
        <v>674.10502126999995</v>
      </c>
      <c r="E400" s="84">
        <v>125.9923332</v>
      </c>
      <c r="F400" s="84">
        <v>125.9923332</v>
      </c>
    </row>
    <row r="401" spans="1:6" ht="12.75" customHeight="1" x14ac:dyDescent="0.2">
      <c r="A401" s="83" t="s">
        <v>158</v>
      </c>
      <c r="B401" s="83">
        <v>9</v>
      </c>
      <c r="C401" s="84">
        <v>663.95238728000004</v>
      </c>
      <c r="D401" s="84">
        <v>640.47232411000005</v>
      </c>
      <c r="E401" s="84">
        <v>119.70627709</v>
      </c>
      <c r="F401" s="84">
        <v>119.70627709</v>
      </c>
    </row>
    <row r="402" spans="1:6" ht="12.75" customHeight="1" x14ac:dyDescent="0.2">
      <c r="A402" s="83" t="s">
        <v>158</v>
      </c>
      <c r="B402" s="83">
        <v>10</v>
      </c>
      <c r="C402" s="84">
        <v>655.69731993000005</v>
      </c>
      <c r="D402" s="84">
        <v>639.76813329000004</v>
      </c>
      <c r="E402" s="84">
        <v>119.57466162999999</v>
      </c>
      <c r="F402" s="84">
        <v>119.57466162999999</v>
      </c>
    </row>
    <row r="403" spans="1:6" ht="12.75" customHeight="1" x14ac:dyDescent="0.2">
      <c r="A403" s="83" t="s">
        <v>158</v>
      </c>
      <c r="B403" s="83">
        <v>11</v>
      </c>
      <c r="C403" s="84">
        <v>639.04443429000003</v>
      </c>
      <c r="D403" s="84">
        <v>624.05841222000004</v>
      </c>
      <c r="E403" s="84">
        <v>116.63846571000001</v>
      </c>
      <c r="F403" s="84">
        <v>116.63846571000001</v>
      </c>
    </row>
    <row r="404" spans="1:6" ht="12.75" customHeight="1" x14ac:dyDescent="0.2">
      <c r="A404" s="83" t="s">
        <v>158</v>
      </c>
      <c r="B404" s="83">
        <v>12</v>
      </c>
      <c r="C404" s="84">
        <v>603.31817349999994</v>
      </c>
      <c r="D404" s="84">
        <v>587.82561399999997</v>
      </c>
      <c r="E404" s="84">
        <v>109.8664426</v>
      </c>
      <c r="F404" s="84">
        <v>109.8664426</v>
      </c>
    </row>
    <row r="405" spans="1:6" ht="12.75" customHeight="1" x14ac:dyDescent="0.2">
      <c r="A405" s="83" t="s">
        <v>158</v>
      </c>
      <c r="B405" s="83">
        <v>13</v>
      </c>
      <c r="C405" s="84">
        <v>557.64314878000005</v>
      </c>
      <c r="D405" s="84">
        <v>540.74821500999997</v>
      </c>
      <c r="E405" s="84">
        <v>101.06752974</v>
      </c>
      <c r="F405" s="84">
        <v>101.06752974</v>
      </c>
    </row>
    <row r="406" spans="1:6" ht="12.75" customHeight="1" x14ac:dyDescent="0.2">
      <c r="A406" s="83" t="s">
        <v>158</v>
      </c>
      <c r="B406" s="83">
        <v>14</v>
      </c>
      <c r="C406" s="84">
        <v>541.63766220000002</v>
      </c>
      <c r="D406" s="84">
        <v>525.88338613999997</v>
      </c>
      <c r="E406" s="84">
        <v>98.289246809999995</v>
      </c>
      <c r="F406" s="84">
        <v>98.289246809999995</v>
      </c>
    </row>
    <row r="407" spans="1:6" ht="12.75" customHeight="1" x14ac:dyDescent="0.2">
      <c r="A407" s="83" t="s">
        <v>158</v>
      </c>
      <c r="B407" s="83">
        <v>15</v>
      </c>
      <c r="C407" s="84">
        <v>541.72926887000006</v>
      </c>
      <c r="D407" s="84">
        <v>527.86644612999999</v>
      </c>
      <c r="E407" s="84">
        <v>98.659886909999997</v>
      </c>
      <c r="F407" s="84">
        <v>98.659886909999997</v>
      </c>
    </row>
    <row r="408" spans="1:6" ht="12.75" customHeight="1" x14ac:dyDescent="0.2">
      <c r="A408" s="83" t="s">
        <v>158</v>
      </c>
      <c r="B408" s="83">
        <v>16</v>
      </c>
      <c r="C408" s="84">
        <v>539.57442025</v>
      </c>
      <c r="D408" s="84">
        <v>525.32243846999995</v>
      </c>
      <c r="E408" s="84">
        <v>98.184403939999996</v>
      </c>
      <c r="F408" s="84">
        <v>98.184403939999996</v>
      </c>
    </row>
    <row r="409" spans="1:6" ht="12.75" customHeight="1" x14ac:dyDescent="0.2">
      <c r="A409" s="83" t="s">
        <v>158</v>
      </c>
      <c r="B409" s="83">
        <v>17</v>
      </c>
      <c r="C409" s="84">
        <v>537.91679552999994</v>
      </c>
      <c r="D409" s="84">
        <v>522.46760032999998</v>
      </c>
      <c r="E409" s="84">
        <v>97.650825780000005</v>
      </c>
      <c r="F409" s="84">
        <v>97.650825780000005</v>
      </c>
    </row>
    <row r="410" spans="1:6" ht="12.75" customHeight="1" x14ac:dyDescent="0.2">
      <c r="A410" s="83" t="s">
        <v>158</v>
      </c>
      <c r="B410" s="83">
        <v>18</v>
      </c>
      <c r="C410" s="84">
        <v>537.03048656999999</v>
      </c>
      <c r="D410" s="84">
        <v>522.12099440999998</v>
      </c>
      <c r="E410" s="84">
        <v>97.586044049999998</v>
      </c>
      <c r="F410" s="84">
        <v>97.586044049999998</v>
      </c>
    </row>
    <row r="411" spans="1:6" ht="12.75" customHeight="1" x14ac:dyDescent="0.2">
      <c r="A411" s="83" t="s">
        <v>158</v>
      </c>
      <c r="B411" s="83">
        <v>19</v>
      </c>
      <c r="C411" s="84">
        <v>529.54037510000001</v>
      </c>
      <c r="D411" s="84">
        <v>515.76816709000002</v>
      </c>
      <c r="E411" s="84">
        <v>96.39868079</v>
      </c>
      <c r="F411" s="84">
        <v>96.39868079</v>
      </c>
    </row>
    <row r="412" spans="1:6" ht="12.75" customHeight="1" x14ac:dyDescent="0.2">
      <c r="A412" s="83" t="s">
        <v>158</v>
      </c>
      <c r="B412" s="83">
        <v>20</v>
      </c>
      <c r="C412" s="84">
        <v>533.84626073000004</v>
      </c>
      <c r="D412" s="84">
        <v>515.25516981999999</v>
      </c>
      <c r="E412" s="84">
        <v>96.302800000000005</v>
      </c>
      <c r="F412" s="84">
        <v>96.302800000000005</v>
      </c>
    </row>
    <row r="413" spans="1:6" ht="12.75" customHeight="1" x14ac:dyDescent="0.2">
      <c r="A413" s="83" t="s">
        <v>158</v>
      </c>
      <c r="B413" s="83">
        <v>21</v>
      </c>
      <c r="C413" s="84">
        <v>537.77321274999997</v>
      </c>
      <c r="D413" s="84">
        <v>519.76856098999997</v>
      </c>
      <c r="E413" s="84">
        <v>97.146366900000004</v>
      </c>
      <c r="F413" s="84">
        <v>97.146366900000004</v>
      </c>
    </row>
    <row r="414" spans="1:6" ht="12.75" customHeight="1" x14ac:dyDescent="0.2">
      <c r="A414" s="83" t="s">
        <v>158</v>
      </c>
      <c r="B414" s="83">
        <v>22</v>
      </c>
      <c r="C414" s="84">
        <v>524.18123445000003</v>
      </c>
      <c r="D414" s="84">
        <v>510.34160921</v>
      </c>
      <c r="E414" s="84">
        <v>95.384440179999999</v>
      </c>
      <c r="F414" s="84">
        <v>95.384440179999999</v>
      </c>
    </row>
    <row r="415" spans="1:6" ht="12.75" customHeight="1" x14ac:dyDescent="0.2">
      <c r="A415" s="83" t="s">
        <v>158</v>
      </c>
      <c r="B415" s="83">
        <v>23</v>
      </c>
      <c r="C415" s="84">
        <v>556.16046934999997</v>
      </c>
      <c r="D415" s="84">
        <v>541.91012617000001</v>
      </c>
      <c r="E415" s="84">
        <v>101.28469456000001</v>
      </c>
      <c r="F415" s="84">
        <v>101.28469456000001</v>
      </c>
    </row>
    <row r="416" spans="1:6" ht="12.75" customHeight="1" x14ac:dyDescent="0.2">
      <c r="A416" s="83" t="s">
        <v>158</v>
      </c>
      <c r="B416" s="83">
        <v>24</v>
      </c>
      <c r="C416" s="84">
        <v>643.68405583000003</v>
      </c>
      <c r="D416" s="84">
        <v>628.81305963</v>
      </c>
      <c r="E416" s="84">
        <v>117.52712416</v>
      </c>
      <c r="F416" s="84">
        <v>117.52712416</v>
      </c>
    </row>
    <row r="417" spans="1:6" ht="12.75" customHeight="1" x14ac:dyDescent="0.2">
      <c r="A417" s="83" t="s">
        <v>159</v>
      </c>
      <c r="B417" s="83">
        <v>1</v>
      </c>
      <c r="C417" s="84">
        <v>761.26431467999998</v>
      </c>
      <c r="D417" s="84">
        <v>741.55163827000001</v>
      </c>
      <c r="E417" s="84">
        <v>138.59831650000001</v>
      </c>
      <c r="F417" s="84">
        <v>138.59831650000001</v>
      </c>
    </row>
    <row r="418" spans="1:6" ht="12.75" customHeight="1" x14ac:dyDescent="0.2">
      <c r="A418" s="83" t="s">
        <v>159</v>
      </c>
      <c r="B418" s="83">
        <v>2</v>
      </c>
      <c r="C418" s="84">
        <v>789.39979145999996</v>
      </c>
      <c r="D418" s="84">
        <v>774.12049477999994</v>
      </c>
      <c r="E418" s="84">
        <v>144.68553747000001</v>
      </c>
      <c r="F418" s="84">
        <v>144.68553747000001</v>
      </c>
    </row>
    <row r="419" spans="1:6" ht="12.75" customHeight="1" x14ac:dyDescent="0.2">
      <c r="A419" s="83" t="s">
        <v>159</v>
      </c>
      <c r="B419" s="83">
        <v>3</v>
      </c>
      <c r="C419" s="84">
        <v>813.86754298999995</v>
      </c>
      <c r="D419" s="84">
        <v>799.43859034000002</v>
      </c>
      <c r="E419" s="84">
        <v>149.41756857999999</v>
      </c>
      <c r="F419" s="84">
        <v>149.41756857999999</v>
      </c>
    </row>
    <row r="420" spans="1:6" ht="12.75" customHeight="1" x14ac:dyDescent="0.2">
      <c r="A420" s="83" t="s">
        <v>159</v>
      </c>
      <c r="B420" s="83">
        <v>4</v>
      </c>
      <c r="C420" s="84">
        <v>823.87688657000001</v>
      </c>
      <c r="D420" s="84">
        <v>809.06034250000005</v>
      </c>
      <c r="E420" s="84">
        <v>151.21590409999999</v>
      </c>
      <c r="F420" s="84">
        <v>151.21590409999999</v>
      </c>
    </row>
    <row r="421" spans="1:6" ht="12.75" customHeight="1" x14ac:dyDescent="0.2">
      <c r="A421" s="83" t="s">
        <v>159</v>
      </c>
      <c r="B421" s="83">
        <v>5</v>
      </c>
      <c r="C421" s="84">
        <v>832.69518700000003</v>
      </c>
      <c r="D421" s="84">
        <v>816.45707238</v>
      </c>
      <c r="E421" s="84">
        <v>152.59837601000001</v>
      </c>
      <c r="F421" s="84">
        <v>152.59837601000001</v>
      </c>
    </row>
    <row r="422" spans="1:6" ht="12.75" customHeight="1" x14ac:dyDescent="0.2">
      <c r="A422" s="83" t="s">
        <v>159</v>
      </c>
      <c r="B422" s="83">
        <v>6</v>
      </c>
      <c r="C422" s="84">
        <v>814.69679885000005</v>
      </c>
      <c r="D422" s="84">
        <v>799.43835869999998</v>
      </c>
      <c r="E422" s="84">
        <v>149.41752528999999</v>
      </c>
      <c r="F422" s="84">
        <v>149.41752528999999</v>
      </c>
    </row>
    <row r="423" spans="1:6" ht="12.75" customHeight="1" x14ac:dyDescent="0.2">
      <c r="A423" s="83" t="s">
        <v>159</v>
      </c>
      <c r="B423" s="83">
        <v>7</v>
      </c>
      <c r="C423" s="84">
        <v>758.75910670999997</v>
      </c>
      <c r="D423" s="84">
        <v>741.45378960000005</v>
      </c>
      <c r="E423" s="84">
        <v>138.58002827999999</v>
      </c>
      <c r="F423" s="84">
        <v>138.58002827999999</v>
      </c>
    </row>
    <row r="424" spans="1:6" ht="12.75" customHeight="1" x14ac:dyDescent="0.2">
      <c r="A424" s="83" t="s">
        <v>159</v>
      </c>
      <c r="B424" s="83">
        <v>8</v>
      </c>
      <c r="C424" s="84">
        <v>693.76231526000004</v>
      </c>
      <c r="D424" s="84">
        <v>676.60408072999996</v>
      </c>
      <c r="E424" s="84">
        <v>126.45941522</v>
      </c>
      <c r="F424" s="84">
        <v>126.45941522</v>
      </c>
    </row>
    <row r="425" spans="1:6" ht="12.75" customHeight="1" x14ac:dyDescent="0.2">
      <c r="A425" s="83" t="s">
        <v>159</v>
      </c>
      <c r="B425" s="83">
        <v>9</v>
      </c>
      <c r="C425" s="84">
        <v>658.78641789000005</v>
      </c>
      <c r="D425" s="84">
        <v>636.04270151000003</v>
      </c>
      <c r="E425" s="84">
        <v>118.87836679999999</v>
      </c>
      <c r="F425" s="84">
        <v>118.87836679999999</v>
      </c>
    </row>
    <row r="426" spans="1:6" ht="12.75" customHeight="1" x14ac:dyDescent="0.2">
      <c r="A426" s="83" t="s">
        <v>159</v>
      </c>
      <c r="B426" s="83">
        <v>10</v>
      </c>
      <c r="C426" s="84">
        <v>624.42064108</v>
      </c>
      <c r="D426" s="84">
        <v>609.33862433000002</v>
      </c>
      <c r="E426" s="84">
        <v>113.8872914</v>
      </c>
      <c r="F426" s="84">
        <v>113.8872914</v>
      </c>
    </row>
    <row r="427" spans="1:6" ht="12.75" customHeight="1" x14ac:dyDescent="0.2">
      <c r="A427" s="83" t="s">
        <v>159</v>
      </c>
      <c r="B427" s="83">
        <v>11</v>
      </c>
      <c r="C427" s="84">
        <v>636.44543196999996</v>
      </c>
      <c r="D427" s="84">
        <v>621.48159880000003</v>
      </c>
      <c r="E427" s="84">
        <v>116.15685123999999</v>
      </c>
      <c r="F427" s="84">
        <v>116.15685123999999</v>
      </c>
    </row>
    <row r="428" spans="1:6" ht="12.75" customHeight="1" x14ac:dyDescent="0.2">
      <c r="A428" s="83" t="s">
        <v>159</v>
      </c>
      <c r="B428" s="83">
        <v>12</v>
      </c>
      <c r="C428" s="84">
        <v>595.95357492999995</v>
      </c>
      <c r="D428" s="84">
        <v>581.44304133000003</v>
      </c>
      <c r="E428" s="84">
        <v>108.67351984</v>
      </c>
      <c r="F428" s="84">
        <v>108.67351984</v>
      </c>
    </row>
    <row r="429" spans="1:6" ht="12.75" customHeight="1" x14ac:dyDescent="0.2">
      <c r="A429" s="83" t="s">
        <v>159</v>
      </c>
      <c r="B429" s="83">
        <v>13</v>
      </c>
      <c r="C429" s="84">
        <v>549.34380813999996</v>
      </c>
      <c r="D429" s="84">
        <v>534.88091300999997</v>
      </c>
      <c r="E429" s="84">
        <v>99.970912679999998</v>
      </c>
      <c r="F429" s="84">
        <v>99.970912679999998</v>
      </c>
    </row>
    <row r="430" spans="1:6" ht="12.75" customHeight="1" x14ac:dyDescent="0.2">
      <c r="A430" s="83" t="s">
        <v>159</v>
      </c>
      <c r="B430" s="83">
        <v>14</v>
      </c>
      <c r="C430" s="84">
        <v>529.03475995999997</v>
      </c>
      <c r="D430" s="84">
        <v>514.87795430000006</v>
      </c>
      <c r="E430" s="84">
        <v>96.232297239999994</v>
      </c>
      <c r="F430" s="84">
        <v>96.232297239999994</v>
      </c>
    </row>
    <row r="431" spans="1:6" ht="12.75" customHeight="1" x14ac:dyDescent="0.2">
      <c r="A431" s="83" t="s">
        <v>159</v>
      </c>
      <c r="B431" s="83">
        <v>15</v>
      </c>
      <c r="C431" s="84">
        <v>529.91949275000002</v>
      </c>
      <c r="D431" s="84">
        <v>515.92132710999999</v>
      </c>
      <c r="E431" s="84">
        <v>96.427306869999995</v>
      </c>
      <c r="F431" s="84">
        <v>96.427306869999995</v>
      </c>
    </row>
    <row r="432" spans="1:6" ht="12.75" customHeight="1" x14ac:dyDescent="0.2">
      <c r="A432" s="83" t="s">
        <v>159</v>
      </c>
      <c r="B432" s="83">
        <v>16</v>
      </c>
      <c r="C432" s="84">
        <v>533.46217627999999</v>
      </c>
      <c r="D432" s="84">
        <v>520.05876465999995</v>
      </c>
      <c r="E432" s="84">
        <v>97.200606870000001</v>
      </c>
      <c r="F432" s="84">
        <v>97.200606870000001</v>
      </c>
    </row>
    <row r="433" spans="1:6" ht="12.75" customHeight="1" x14ac:dyDescent="0.2">
      <c r="A433" s="83" t="s">
        <v>159</v>
      </c>
      <c r="B433" s="83">
        <v>17</v>
      </c>
      <c r="C433" s="84">
        <v>536.57708171000002</v>
      </c>
      <c r="D433" s="84">
        <v>522.22733194</v>
      </c>
      <c r="E433" s="84">
        <v>97.605918869999996</v>
      </c>
      <c r="F433" s="84">
        <v>97.605918869999996</v>
      </c>
    </row>
    <row r="434" spans="1:6" ht="12.75" customHeight="1" x14ac:dyDescent="0.2">
      <c r="A434" s="83" t="s">
        <v>159</v>
      </c>
      <c r="B434" s="83">
        <v>18</v>
      </c>
      <c r="C434" s="84">
        <v>527.91943106999997</v>
      </c>
      <c r="D434" s="84">
        <v>513.96584088999998</v>
      </c>
      <c r="E434" s="84">
        <v>96.061820389999994</v>
      </c>
      <c r="F434" s="84">
        <v>96.061820389999994</v>
      </c>
    </row>
    <row r="435" spans="1:6" ht="12.75" customHeight="1" x14ac:dyDescent="0.2">
      <c r="A435" s="83" t="s">
        <v>159</v>
      </c>
      <c r="B435" s="83">
        <v>19</v>
      </c>
      <c r="C435" s="84">
        <v>518.87619678999999</v>
      </c>
      <c r="D435" s="84">
        <v>504.91288324999999</v>
      </c>
      <c r="E435" s="84">
        <v>94.369794350000006</v>
      </c>
      <c r="F435" s="84">
        <v>94.369794350000006</v>
      </c>
    </row>
    <row r="436" spans="1:6" ht="12.75" customHeight="1" x14ac:dyDescent="0.2">
      <c r="A436" s="83" t="s">
        <v>159</v>
      </c>
      <c r="B436" s="83">
        <v>20</v>
      </c>
      <c r="C436" s="84">
        <v>515.47658242</v>
      </c>
      <c r="D436" s="84">
        <v>501.22543604999998</v>
      </c>
      <c r="E436" s="84">
        <v>93.680598950000004</v>
      </c>
      <c r="F436" s="84">
        <v>93.680598950000004</v>
      </c>
    </row>
    <row r="437" spans="1:6" ht="12.75" customHeight="1" x14ac:dyDescent="0.2">
      <c r="A437" s="83" t="s">
        <v>159</v>
      </c>
      <c r="B437" s="83">
        <v>21</v>
      </c>
      <c r="C437" s="84">
        <v>528.78678105999995</v>
      </c>
      <c r="D437" s="84">
        <v>513.79519346999996</v>
      </c>
      <c r="E437" s="84">
        <v>96.029925860000006</v>
      </c>
      <c r="F437" s="84">
        <v>96.029925860000006</v>
      </c>
    </row>
    <row r="438" spans="1:6" ht="12.75" customHeight="1" x14ac:dyDescent="0.2">
      <c r="A438" s="83" t="s">
        <v>159</v>
      </c>
      <c r="B438" s="83">
        <v>22</v>
      </c>
      <c r="C438" s="84">
        <v>512.88262252000004</v>
      </c>
      <c r="D438" s="84">
        <v>499.54892366000001</v>
      </c>
      <c r="E438" s="84">
        <v>93.367253550000001</v>
      </c>
      <c r="F438" s="84">
        <v>93.367253550000001</v>
      </c>
    </row>
    <row r="439" spans="1:6" ht="12.75" customHeight="1" x14ac:dyDescent="0.2">
      <c r="A439" s="83" t="s">
        <v>159</v>
      </c>
      <c r="B439" s="83">
        <v>23</v>
      </c>
      <c r="C439" s="84">
        <v>557.47500113000001</v>
      </c>
      <c r="D439" s="84">
        <v>543.94305966000002</v>
      </c>
      <c r="E439" s="84">
        <v>101.66465617999999</v>
      </c>
      <c r="F439" s="84">
        <v>101.66465617999999</v>
      </c>
    </row>
    <row r="440" spans="1:6" ht="12.75" customHeight="1" x14ac:dyDescent="0.2">
      <c r="A440" s="83" t="s">
        <v>159</v>
      </c>
      <c r="B440" s="83">
        <v>24</v>
      </c>
      <c r="C440" s="84">
        <v>642.83488528999999</v>
      </c>
      <c r="D440" s="84">
        <v>629.72446047000005</v>
      </c>
      <c r="E440" s="84">
        <v>117.69746782</v>
      </c>
      <c r="F440" s="84">
        <v>117.69746782</v>
      </c>
    </row>
    <row r="441" spans="1:6" ht="12.75" customHeight="1" x14ac:dyDescent="0.2">
      <c r="A441" s="83" t="s">
        <v>160</v>
      </c>
      <c r="B441" s="83">
        <v>1</v>
      </c>
      <c r="C441" s="84">
        <v>753.81773317</v>
      </c>
      <c r="D441" s="84">
        <v>739.14627736</v>
      </c>
      <c r="E441" s="84">
        <v>138.14874703999999</v>
      </c>
      <c r="F441" s="84">
        <v>138.14874703999999</v>
      </c>
    </row>
    <row r="442" spans="1:6" ht="12.75" customHeight="1" x14ac:dyDescent="0.2">
      <c r="A442" s="83" t="s">
        <v>160</v>
      </c>
      <c r="B442" s="83">
        <v>2</v>
      </c>
      <c r="C442" s="84">
        <v>801.01764438999999</v>
      </c>
      <c r="D442" s="84">
        <v>786.07837092</v>
      </c>
      <c r="E442" s="84">
        <v>146.92050186</v>
      </c>
      <c r="F442" s="84">
        <v>146.92050186</v>
      </c>
    </row>
    <row r="443" spans="1:6" ht="12.75" customHeight="1" x14ac:dyDescent="0.2">
      <c r="A443" s="83" t="s">
        <v>160</v>
      </c>
      <c r="B443" s="83">
        <v>3</v>
      </c>
      <c r="C443" s="84">
        <v>847.77401068999995</v>
      </c>
      <c r="D443" s="84">
        <v>833.47663230000001</v>
      </c>
      <c r="E443" s="84">
        <v>155.7793849</v>
      </c>
      <c r="F443" s="84">
        <v>155.7793849</v>
      </c>
    </row>
    <row r="444" spans="1:6" ht="12.75" customHeight="1" x14ac:dyDescent="0.2">
      <c r="A444" s="83" t="s">
        <v>160</v>
      </c>
      <c r="B444" s="83">
        <v>4</v>
      </c>
      <c r="C444" s="84">
        <v>883.64331459000005</v>
      </c>
      <c r="D444" s="84">
        <v>869.32834914</v>
      </c>
      <c r="E444" s="84">
        <v>162.48018271999999</v>
      </c>
      <c r="F444" s="84">
        <v>162.48018271999999</v>
      </c>
    </row>
    <row r="445" spans="1:6" ht="12.75" customHeight="1" x14ac:dyDescent="0.2">
      <c r="A445" s="83" t="s">
        <v>160</v>
      </c>
      <c r="B445" s="83">
        <v>5</v>
      </c>
      <c r="C445" s="84">
        <v>903.36661794999998</v>
      </c>
      <c r="D445" s="84">
        <v>887.44119924999995</v>
      </c>
      <c r="E445" s="84">
        <v>165.86553096</v>
      </c>
      <c r="F445" s="84">
        <v>165.86553096</v>
      </c>
    </row>
    <row r="446" spans="1:6" ht="12.75" customHeight="1" x14ac:dyDescent="0.2">
      <c r="A446" s="83" t="s">
        <v>160</v>
      </c>
      <c r="B446" s="83">
        <v>6</v>
      </c>
      <c r="C446" s="84">
        <v>872.31210468999996</v>
      </c>
      <c r="D446" s="84">
        <v>856.49964640999997</v>
      </c>
      <c r="E446" s="84">
        <v>160.08245812000001</v>
      </c>
      <c r="F446" s="84">
        <v>160.08245812000001</v>
      </c>
    </row>
    <row r="447" spans="1:6" ht="12.75" customHeight="1" x14ac:dyDescent="0.2">
      <c r="A447" s="83" t="s">
        <v>160</v>
      </c>
      <c r="B447" s="83">
        <v>7</v>
      </c>
      <c r="C447" s="84">
        <v>823.46656760999997</v>
      </c>
      <c r="D447" s="84">
        <v>806.50658609000004</v>
      </c>
      <c r="E447" s="84">
        <v>150.73859906000001</v>
      </c>
      <c r="F447" s="84">
        <v>150.73859906000001</v>
      </c>
    </row>
    <row r="448" spans="1:6" ht="12.75" customHeight="1" x14ac:dyDescent="0.2">
      <c r="A448" s="83" t="s">
        <v>160</v>
      </c>
      <c r="B448" s="83">
        <v>8</v>
      </c>
      <c r="C448" s="84">
        <v>777.09823240000003</v>
      </c>
      <c r="D448" s="84">
        <v>760.61052774999996</v>
      </c>
      <c r="E448" s="84">
        <v>142.16048246</v>
      </c>
      <c r="F448" s="84">
        <v>142.16048246</v>
      </c>
    </row>
    <row r="449" spans="1:6" ht="12.75" customHeight="1" x14ac:dyDescent="0.2">
      <c r="A449" s="83" t="s">
        <v>160</v>
      </c>
      <c r="B449" s="83">
        <v>9</v>
      </c>
      <c r="C449" s="84">
        <v>743.08748519999995</v>
      </c>
      <c r="D449" s="84">
        <v>727.43162144999997</v>
      </c>
      <c r="E449" s="84">
        <v>135.95924127000001</v>
      </c>
      <c r="F449" s="84">
        <v>135.95924127000001</v>
      </c>
    </row>
    <row r="450" spans="1:6" ht="12.75" customHeight="1" x14ac:dyDescent="0.2">
      <c r="A450" s="83" t="s">
        <v>160</v>
      </c>
      <c r="B450" s="83">
        <v>10</v>
      </c>
      <c r="C450" s="84">
        <v>714.60363943000004</v>
      </c>
      <c r="D450" s="84">
        <v>698.45490691999998</v>
      </c>
      <c r="E450" s="84">
        <v>130.54340285999999</v>
      </c>
      <c r="F450" s="84">
        <v>130.54340285999999</v>
      </c>
    </row>
    <row r="451" spans="1:6" ht="12.75" customHeight="1" x14ac:dyDescent="0.2">
      <c r="A451" s="83" t="s">
        <v>160</v>
      </c>
      <c r="B451" s="83">
        <v>11</v>
      </c>
      <c r="C451" s="84">
        <v>718.83086348999996</v>
      </c>
      <c r="D451" s="84">
        <v>701.46460993000005</v>
      </c>
      <c r="E451" s="84">
        <v>131.10592575000001</v>
      </c>
      <c r="F451" s="84">
        <v>131.10592575000001</v>
      </c>
    </row>
    <row r="452" spans="1:6" ht="12.75" customHeight="1" x14ac:dyDescent="0.2">
      <c r="A452" s="83" t="s">
        <v>160</v>
      </c>
      <c r="B452" s="83">
        <v>12</v>
      </c>
      <c r="C452" s="84">
        <v>667.245588</v>
      </c>
      <c r="D452" s="84">
        <v>651.36957805999998</v>
      </c>
      <c r="E452" s="84">
        <v>121.74300787999999</v>
      </c>
      <c r="F452" s="84">
        <v>121.74300787999999</v>
      </c>
    </row>
    <row r="453" spans="1:6" ht="12.75" customHeight="1" x14ac:dyDescent="0.2">
      <c r="A453" s="83" t="s">
        <v>160</v>
      </c>
      <c r="B453" s="83">
        <v>13</v>
      </c>
      <c r="C453" s="84">
        <v>612.89110429000004</v>
      </c>
      <c r="D453" s="84">
        <v>596.77115877000006</v>
      </c>
      <c r="E453" s="84">
        <v>111.53839284</v>
      </c>
      <c r="F453" s="84">
        <v>111.53839284</v>
      </c>
    </row>
    <row r="454" spans="1:6" ht="12.75" customHeight="1" x14ac:dyDescent="0.2">
      <c r="A454" s="83" t="s">
        <v>160</v>
      </c>
      <c r="B454" s="83">
        <v>14</v>
      </c>
      <c r="C454" s="84">
        <v>578.34751604999997</v>
      </c>
      <c r="D454" s="84">
        <v>562.79867905000003</v>
      </c>
      <c r="E454" s="84">
        <v>105.18883031</v>
      </c>
      <c r="F454" s="84">
        <v>105.18883031</v>
      </c>
    </row>
    <row r="455" spans="1:6" ht="12.75" customHeight="1" x14ac:dyDescent="0.2">
      <c r="A455" s="83" t="s">
        <v>160</v>
      </c>
      <c r="B455" s="83">
        <v>15</v>
      </c>
      <c r="C455" s="84">
        <v>613.63058214</v>
      </c>
      <c r="D455" s="84">
        <v>598.34300227000006</v>
      </c>
      <c r="E455" s="84">
        <v>111.8321753</v>
      </c>
      <c r="F455" s="84">
        <v>111.8321753</v>
      </c>
    </row>
    <row r="456" spans="1:6" ht="12.75" customHeight="1" x14ac:dyDescent="0.2">
      <c r="A456" s="83" t="s">
        <v>160</v>
      </c>
      <c r="B456" s="83">
        <v>16</v>
      </c>
      <c r="C456" s="84">
        <v>610.33423846999995</v>
      </c>
      <c r="D456" s="84">
        <v>593.25776939000002</v>
      </c>
      <c r="E456" s="84">
        <v>110.8817294</v>
      </c>
      <c r="F456" s="84">
        <v>110.8817294</v>
      </c>
    </row>
    <row r="457" spans="1:6" ht="12.75" customHeight="1" x14ac:dyDescent="0.2">
      <c r="A457" s="83" t="s">
        <v>160</v>
      </c>
      <c r="B457" s="83">
        <v>17</v>
      </c>
      <c r="C457" s="84">
        <v>590.55146314000001</v>
      </c>
      <c r="D457" s="84">
        <v>570.30943732000003</v>
      </c>
      <c r="E457" s="84">
        <v>106.59261449</v>
      </c>
      <c r="F457" s="84">
        <v>106.59261449</v>
      </c>
    </row>
    <row r="458" spans="1:6" ht="12.75" customHeight="1" x14ac:dyDescent="0.2">
      <c r="A458" s="83" t="s">
        <v>160</v>
      </c>
      <c r="B458" s="83">
        <v>18</v>
      </c>
      <c r="C458" s="84">
        <v>579.68823673999998</v>
      </c>
      <c r="D458" s="84">
        <v>563.35290883000005</v>
      </c>
      <c r="E458" s="84">
        <v>105.29241759</v>
      </c>
      <c r="F458" s="84">
        <v>105.29241759</v>
      </c>
    </row>
    <row r="459" spans="1:6" ht="12.75" customHeight="1" x14ac:dyDescent="0.2">
      <c r="A459" s="83" t="s">
        <v>160</v>
      </c>
      <c r="B459" s="83">
        <v>19</v>
      </c>
      <c r="C459" s="84">
        <v>570.80396578</v>
      </c>
      <c r="D459" s="84">
        <v>554.98537563000002</v>
      </c>
      <c r="E459" s="84">
        <v>103.72849951000001</v>
      </c>
      <c r="F459" s="84">
        <v>103.72849951000001</v>
      </c>
    </row>
    <row r="460" spans="1:6" ht="12.75" customHeight="1" x14ac:dyDescent="0.2">
      <c r="A460" s="83" t="s">
        <v>160</v>
      </c>
      <c r="B460" s="83">
        <v>20</v>
      </c>
      <c r="C460" s="84">
        <v>556.87971976999995</v>
      </c>
      <c r="D460" s="84">
        <v>539.51514175</v>
      </c>
      <c r="E460" s="84">
        <v>100.8370645</v>
      </c>
      <c r="F460" s="84">
        <v>100.8370645</v>
      </c>
    </row>
    <row r="461" spans="1:6" ht="12.75" customHeight="1" x14ac:dyDescent="0.2">
      <c r="A461" s="83" t="s">
        <v>160</v>
      </c>
      <c r="B461" s="83">
        <v>21</v>
      </c>
      <c r="C461" s="84">
        <v>556.75931629000002</v>
      </c>
      <c r="D461" s="84">
        <v>542.59323210000002</v>
      </c>
      <c r="E461" s="84">
        <v>101.41236919000001</v>
      </c>
      <c r="F461" s="84">
        <v>101.41236919000001</v>
      </c>
    </row>
    <row r="462" spans="1:6" ht="12.75" customHeight="1" x14ac:dyDescent="0.2">
      <c r="A462" s="83" t="s">
        <v>160</v>
      </c>
      <c r="B462" s="83">
        <v>22</v>
      </c>
      <c r="C462" s="84">
        <v>556.17188856999996</v>
      </c>
      <c r="D462" s="84">
        <v>541.72607817999994</v>
      </c>
      <c r="E462" s="84">
        <v>101.25029542</v>
      </c>
      <c r="F462" s="84">
        <v>101.25029542</v>
      </c>
    </row>
    <row r="463" spans="1:6" ht="12.75" customHeight="1" x14ac:dyDescent="0.2">
      <c r="A463" s="83" t="s">
        <v>160</v>
      </c>
      <c r="B463" s="83">
        <v>23</v>
      </c>
      <c r="C463" s="84">
        <v>598.93445258999998</v>
      </c>
      <c r="D463" s="84">
        <v>584.96843220999995</v>
      </c>
      <c r="E463" s="84">
        <v>109.3324264</v>
      </c>
      <c r="F463" s="84">
        <v>109.3324264</v>
      </c>
    </row>
    <row r="464" spans="1:6" ht="12.75" customHeight="1" x14ac:dyDescent="0.2">
      <c r="A464" s="83" t="s">
        <v>160</v>
      </c>
      <c r="B464" s="83">
        <v>24</v>
      </c>
      <c r="C464" s="84">
        <v>683.14363645000003</v>
      </c>
      <c r="D464" s="84">
        <v>669.09590007999998</v>
      </c>
      <c r="E464" s="84">
        <v>125.05611281</v>
      </c>
      <c r="F464" s="84">
        <v>125.05611281</v>
      </c>
    </row>
    <row r="465" spans="1:6" ht="12.75" customHeight="1" x14ac:dyDescent="0.2">
      <c r="A465" s="83" t="s">
        <v>161</v>
      </c>
      <c r="B465" s="83">
        <v>1</v>
      </c>
      <c r="C465" s="84">
        <v>779.25317659999996</v>
      </c>
      <c r="D465" s="84">
        <v>761.57122025000001</v>
      </c>
      <c r="E465" s="84">
        <v>142.34003888000001</v>
      </c>
      <c r="F465" s="84">
        <v>142.34003888000001</v>
      </c>
    </row>
    <row r="466" spans="1:6" ht="12.75" customHeight="1" x14ac:dyDescent="0.2">
      <c r="A466" s="83" t="s">
        <v>161</v>
      </c>
      <c r="B466" s="83">
        <v>2</v>
      </c>
      <c r="C466" s="84">
        <v>816.77154173999998</v>
      </c>
      <c r="D466" s="84">
        <v>797.99347217000002</v>
      </c>
      <c r="E466" s="84">
        <v>149.14747148999999</v>
      </c>
      <c r="F466" s="84">
        <v>149.14747148999999</v>
      </c>
    </row>
    <row r="467" spans="1:6" ht="12.75" customHeight="1" x14ac:dyDescent="0.2">
      <c r="A467" s="83" t="s">
        <v>161</v>
      </c>
      <c r="B467" s="83">
        <v>3</v>
      </c>
      <c r="C467" s="84">
        <v>836.34087265999995</v>
      </c>
      <c r="D467" s="84">
        <v>821.68133611999997</v>
      </c>
      <c r="E467" s="84">
        <v>153.57480722</v>
      </c>
      <c r="F467" s="84">
        <v>153.57480722</v>
      </c>
    </row>
    <row r="468" spans="1:6" ht="12.75" customHeight="1" x14ac:dyDescent="0.2">
      <c r="A468" s="83" t="s">
        <v>161</v>
      </c>
      <c r="B468" s="83">
        <v>4</v>
      </c>
      <c r="C468" s="84">
        <v>856.75448675999996</v>
      </c>
      <c r="D468" s="84">
        <v>842.05964859000005</v>
      </c>
      <c r="E468" s="84">
        <v>157.38357744000001</v>
      </c>
      <c r="F468" s="84">
        <v>157.38357744000001</v>
      </c>
    </row>
    <row r="469" spans="1:6" ht="12.75" customHeight="1" x14ac:dyDescent="0.2">
      <c r="A469" s="83" t="s">
        <v>161</v>
      </c>
      <c r="B469" s="83">
        <v>5</v>
      </c>
      <c r="C469" s="84">
        <v>860.93938761000004</v>
      </c>
      <c r="D469" s="84">
        <v>845.87267047</v>
      </c>
      <c r="E469" s="84">
        <v>158.09624314000001</v>
      </c>
      <c r="F469" s="84">
        <v>158.09624314000001</v>
      </c>
    </row>
    <row r="470" spans="1:6" ht="12.75" customHeight="1" x14ac:dyDescent="0.2">
      <c r="A470" s="83" t="s">
        <v>161</v>
      </c>
      <c r="B470" s="83">
        <v>6</v>
      </c>
      <c r="C470" s="84">
        <v>849.15726604999998</v>
      </c>
      <c r="D470" s="84">
        <v>833.38009972999998</v>
      </c>
      <c r="E470" s="84">
        <v>155.76134266</v>
      </c>
      <c r="F470" s="84">
        <v>155.76134266</v>
      </c>
    </row>
    <row r="471" spans="1:6" ht="12.75" customHeight="1" x14ac:dyDescent="0.2">
      <c r="A471" s="83" t="s">
        <v>161</v>
      </c>
      <c r="B471" s="83">
        <v>7</v>
      </c>
      <c r="C471" s="84">
        <v>826.92004707000001</v>
      </c>
      <c r="D471" s="84">
        <v>803.47536844000001</v>
      </c>
      <c r="E471" s="84">
        <v>150.17205501000001</v>
      </c>
      <c r="F471" s="84">
        <v>150.17205501000001</v>
      </c>
    </row>
    <row r="472" spans="1:6" ht="12.75" customHeight="1" x14ac:dyDescent="0.2">
      <c r="A472" s="83" t="s">
        <v>161</v>
      </c>
      <c r="B472" s="83">
        <v>8</v>
      </c>
      <c r="C472" s="84">
        <v>799.39858957000001</v>
      </c>
      <c r="D472" s="84">
        <v>772.70330468999998</v>
      </c>
      <c r="E472" s="84">
        <v>144.42066022</v>
      </c>
      <c r="F472" s="84">
        <v>144.42066022</v>
      </c>
    </row>
    <row r="473" spans="1:6" ht="12.75" customHeight="1" x14ac:dyDescent="0.2">
      <c r="A473" s="83" t="s">
        <v>161</v>
      </c>
      <c r="B473" s="83">
        <v>9</v>
      </c>
      <c r="C473" s="84">
        <v>738.10158682999997</v>
      </c>
      <c r="D473" s="84">
        <v>714.91811060999999</v>
      </c>
      <c r="E473" s="84">
        <v>133.62042703</v>
      </c>
      <c r="F473" s="84">
        <v>133.62042703</v>
      </c>
    </row>
    <row r="474" spans="1:6" ht="12.75" customHeight="1" x14ac:dyDescent="0.2">
      <c r="A474" s="83" t="s">
        <v>161</v>
      </c>
      <c r="B474" s="83">
        <v>10</v>
      </c>
      <c r="C474" s="84">
        <v>692.74037599999997</v>
      </c>
      <c r="D474" s="84">
        <v>677.33559217000004</v>
      </c>
      <c r="E474" s="84">
        <v>126.59613699000001</v>
      </c>
      <c r="F474" s="84">
        <v>126.59613699000001</v>
      </c>
    </row>
    <row r="475" spans="1:6" ht="12.75" customHeight="1" x14ac:dyDescent="0.2">
      <c r="A475" s="83" t="s">
        <v>161</v>
      </c>
      <c r="B475" s="83">
        <v>11</v>
      </c>
      <c r="C475" s="84">
        <v>671.06136290999996</v>
      </c>
      <c r="D475" s="84">
        <v>656.36682604999999</v>
      </c>
      <c r="E475" s="84">
        <v>122.67700913</v>
      </c>
      <c r="F475" s="84">
        <v>122.67700913</v>
      </c>
    </row>
    <row r="476" spans="1:6" ht="12.75" customHeight="1" x14ac:dyDescent="0.2">
      <c r="A476" s="83" t="s">
        <v>161</v>
      </c>
      <c r="B476" s="83">
        <v>12</v>
      </c>
      <c r="C476" s="84">
        <v>627.13727199000004</v>
      </c>
      <c r="D476" s="84">
        <v>612.32324748999997</v>
      </c>
      <c r="E476" s="84">
        <v>114.44512678</v>
      </c>
      <c r="F476" s="84">
        <v>114.44512678</v>
      </c>
    </row>
    <row r="477" spans="1:6" ht="12.75" customHeight="1" x14ac:dyDescent="0.2">
      <c r="A477" s="83" t="s">
        <v>161</v>
      </c>
      <c r="B477" s="83">
        <v>13</v>
      </c>
      <c r="C477" s="84">
        <v>586.64804076999997</v>
      </c>
      <c r="D477" s="84">
        <v>570.30996881999999</v>
      </c>
      <c r="E477" s="84">
        <v>106.59271382</v>
      </c>
      <c r="F477" s="84">
        <v>106.59271382</v>
      </c>
    </row>
    <row r="478" spans="1:6" ht="12.75" customHeight="1" x14ac:dyDescent="0.2">
      <c r="A478" s="83" t="s">
        <v>161</v>
      </c>
      <c r="B478" s="83">
        <v>14</v>
      </c>
      <c r="C478" s="84">
        <v>580.52038063999998</v>
      </c>
      <c r="D478" s="84">
        <v>566.70664653999995</v>
      </c>
      <c r="E478" s="84">
        <v>105.91924164</v>
      </c>
      <c r="F478" s="84">
        <v>105.91924164</v>
      </c>
    </row>
    <row r="479" spans="1:6" ht="12.75" customHeight="1" x14ac:dyDescent="0.2">
      <c r="A479" s="83" t="s">
        <v>161</v>
      </c>
      <c r="B479" s="83">
        <v>15</v>
      </c>
      <c r="C479" s="84">
        <v>591.11808771999995</v>
      </c>
      <c r="D479" s="84">
        <v>576.87455883999996</v>
      </c>
      <c r="E479" s="84">
        <v>107.8196562</v>
      </c>
      <c r="F479" s="84">
        <v>107.8196562</v>
      </c>
    </row>
    <row r="480" spans="1:6" ht="12.75" customHeight="1" x14ac:dyDescent="0.2">
      <c r="A480" s="83" t="s">
        <v>161</v>
      </c>
      <c r="B480" s="83">
        <v>16</v>
      </c>
      <c r="C480" s="84">
        <v>571.76808376999998</v>
      </c>
      <c r="D480" s="84">
        <v>557.46608342000002</v>
      </c>
      <c r="E480" s="84">
        <v>104.19215154</v>
      </c>
      <c r="F480" s="84">
        <v>104.19215154</v>
      </c>
    </row>
    <row r="481" spans="1:6" ht="12.75" customHeight="1" x14ac:dyDescent="0.2">
      <c r="A481" s="83" t="s">
        <v>161</v>
      </c>
      <c r="B481" s="83">
        <v>17</v>
      </c>
      <c r="C481" s="84">
        <v>559.20886071999996</v>
      </c>
      <c r="D481" s="84">
        <v>543.51968543999999</v>
      </c>
      <c r="E481" s="84">
        <v>101.58552621</v>
      </c>
      <c r="F481" s="84">
        <v>101.58552621</v>
      </c>
    </row>
    <row r="482" spans="1:6" ht="12.75" customHeight="1" x14ac:dyDescent="0.2">
      <c r="A482" s="83" t="s">
        <v>161</v>
      </c>
      <c r="B482" s="83">
        <v>18</v>
      </c>
      <c r="C482" s="84">
        <v>564.90640697000003</v>
      </c>
      <c r="D482" s="84">
        <v>549.56928125000002</v>
      </c>
      <c r="E482" s="84">
        <v>102.71621456</v>
      </c>
      <c r="F482" s="84">
        <v>102.71621456</v>
      </c>
    </row>
    <row r="483" spans="1:6" ht="12.75" customHeight="1" x14ac:dyDescent="0.2">
      <c r="A483" s="83" t="s">
        <v>161</v>
      </c>
      <c r="B483" s="83">
        <v>19</v>
      </c>
      <c r="C483" s="84">
        <v>576.07460428000002</v>
      </c>
      <c r="D483" s="84">
        <v>560.70880213999999</v>
      </c>
      <c r="E483" s="84">
        <v>104.79822579</v>
      </c>
      <c r="F483" s="84">
        <v>104.79822579</v>
      </c>
    </row>
    <row r="484" spans="1:6" ht="12.75" customHeight="1" x14ac:dyDescent="0.2">
      <c r="A484" s="83" t="s">
        <v>161</v>
      </c>
      <c r="B484" s="83">
        <v>20</v>
      </c>
      <c r="C484" s="84">
        <v>575.55144797000003</v>
      </c>
      <c r="D484" s="84">
        <v>558.78807621999999</v>
      </c>
      <c r="E484" s="84">
        <v>104.43923612</v>
      </c>
      <c r="F484" s="84">
        <v>104.43923612</v>
      </c>
    </row>
    <row r="485" spans="1:6" ht="12.75" customHeight="1" x14ac:dyDescent="0.2">
      <c r="A485" s="83" t="s">
        <v>161</v>
      </c>
      <c r="B485" s="83">
        <v>21</v>
      </c>
      <c r="C485" s="84">
        <v>585.16352447999998</v>
      </c>
      <c r="D485" s="84">
        <v>570.09794863000002</v>
      </c>
      <c r="E485" s="84">
        <v>106.55308659000001</v>
      </c>
      <c r="F485" s="84">
        <v>106.55308659000001</v>
      </c>
    </row>
    <row r="486" spans="1:6" ht="12.75" customHeight="1" x14ac:dyDescent="0.2">
      <c r="A486" s="83" t="s">
        <v>161</v>
      </c>
      <c r="B486" s="83">
        <v>22</v>
      </c>
      <c r="C486" s="84">
        <v>579.21529855000006</v>
      </c>
      <c r="D486" s="84">
        <v>565.35233282000002</v>
      </c>
      <c r="E486" s="84">
        <v>105.66611618</v>
      </c>
      <c r="F486" s="84">
        <v>105.66611618</v>
      </c>
    </row>
    <row r="487" spans="1:6" ht="12.75" customHeight="1" x14ac:dyDescent="0.2">
      <c r="A487" s="83" t="s">
        <v>161</v>
      </c>
      <c r="B487" s="83">
        <v>23</v>
      </c>
      <c r="C487" s="84">
        <v>604.10509458000001</v>
      </c>
      <c r="D487" s="84">
        <v>590.18719320000002</v>
      </c>
      <c r="E487" s="84">
        <v>110.30782911999999</v>
      </c>
      <c r="F487" s="84">
        <v>110.30782911999999</v>
      </c>
    </row>
    <row r="488" spans="1:6" ht="12.75" customHeight="1" x14ac:dyDescent="0.2">
      <c r="A488" s="83" t="s">
        <v>161</v>
      </c>
      <c r="B488" s="83">
        <v>24</v>
      </c>
      <c r="C488" s="84">
        <v>656.56996731000004</v>
      </c>
      <c r="D488" s="84">
        <v>641.92684339000004</v>
      </c>
      <c r="E488" s="84">
        <v>119.97813128999999</v>
      </c>
      <c r="F488" s="84">
        <v>119.97813128999999</v>
      </c>
    </row>
    <row r="489" spans="1:6" ht="12.75" customHeight="1" x14ac:dyDescent="0.2">
      <c r="A489" s="83" t="s">
        <v>162</v>
      </c>
      <c r="B489" s="83">
        <v>1</v>
      </c>
      <c r="C489" s="84">
        <v>709.00984725000001</v>
      </c>
      <c r="D489" s="84">
        <v>692.08245815999999</v>
      </c>
      <c r="E489" s="84">
        <v>129.35237229000001</v>
      </c>
      <c r="F489" s="84">
        <v>129.35237229000001</v>
      </c>
    </row>
    <row r="490" spans="1:6" ht="12.75" customHeight="1" x14ac:dyDescent="0.2">
      <c r="A490" s="83" t="s">
        <v>162</v>
      </c>
      <c r="B490" s="83">
        <v>2</v>
      </c>
      <c r="C490" s="84">
        <v>739.16545460999998</v>
      </c>
      <c r="D490" s="84">
        <v>724.84828619999996</v>
      </c>
      <c r="E490" s="84">
        <v>135.47640784999999</v>
      </c>
      <c r="F490" s="84">
        <v>135.47640784999999</v>
      </c>
    </row>
    <row r="491" spans="1:6" ht="12.75" customHeight="1" x14ac:dyDescent="0.2">
      <c r="A491" s="83" t="s">
        <v>162</v>
      </c>
      <c r="B491" s="83">
        <v>3</v>
      </c>
      <c r="C491" s="84">
        <v>773.80278525000006</v>
      </c>
      <c r="D491" s="84">
        <v>759.23588697000002</v>
      </c>
      <c r="E491" s="84">
        <v>141.90355779999999</v>
      </c>
      <c r="F491" s="84">
        <v>141.90355779999999</v>
      </c>
    </row>
    <row r="492" spans="1:6" ht="12.75" customHeight="1" x14ac:dyDescent="0.2">
      <c r="A492" s="83" t="s">
        <v>162</v>
      </c>
      <c r="B492" s="83">
        <v>4</v>
      </c>
      <c r="C492" s="84">
        <v>804.77720690000001</v>
      </c>
      <c r="D492" s="84">
        <v>789.63245934999998</v>
      </c>
      <c r="E492" s="84">
        <v>147.58477207999999</v>
      </c>
      <c r="F492" s="84">
        <v>147.58477207999999</v>
      </c>
    </row>
    <row r="493" spans="1:6" ht="12.75" customHeight="1" x14ac:dyDescent="0.2">
      <c r="A493" s="83" t="s">
        <v>162</v>
      </c>
      <c r="B493" s="83">
        <v>5</v>
      </c>
      <c r="C493" s="84">
        <v>819.01088680999999</v>
      </c>
      <c r="D493" s="84">
        <v>797.15840156000002</v>
      </c>
      <c r="E493" s="84">
        <v>148.99139417999999</v>
      </c>
      <c r="F493" s="84">
        <v>148.99139417999999</v>
      </c>
    </row>
    <row r="494" spans="1:6" ht="12.75" customHeight="1" x14ac:dyDescent="0.2">
      <c r="A494" s="83" t="s">
        <v>162</v>
      </c>
      <c r="B494" s="83">
        <v>6</v>
      </c>
      <c r="C494" s="84">
        <v>801.55070135999995</v>
      </c>
      <c r="D494" s="84">
        <v>785.73463824999999</v>
      </c>
      <c r="E494" s="84">
        <v>146.85625715</v>
      </c>
      <c r="F494" s="84">
        <v>146.85625715</v>
      </c>
    </row>
    <row r="495" spans="1:6" ht="12.75" customHeight="1" x14ac:dyDescent="0.2">
      <c r="A495" s="83" t="s">
        <v>162</v>
      </c>
      <c r="B495" s="83">
        <v>7</v>
      </c>
      <c r="C495" s="84">
        <v>782.99881704999996</v>
      </c>
      <c r="D495" s="84">
        <v>766.49762685999997</v>
      </c>
      <c r="E495" s="84">
        <v>143.26079966</v>
      </c>
      <c r="F495" s="84">
        <v>143.26079966</v>
      </c>
    </row>
    <row r="496" spans="1:6" ht="12.75" customHeight="1" x14ac:dyDescent="0.2">
      <c r="A496" s="83" t="s">
        <v>162</v>
      </c>
      <c r="B496" s="83">
        <v>8</v>
      </c>
      <c r="C496" s="84">
        <v>738.73392605000004</v>
      </c>
      <c r="D496" s="84">
        <v>720.84906873</v>
      </c>
      <c r="E496" s="84">
        <v>134.72894162</v>
      </c>
      <c r="F496" s="84">
        <v>134.72894162</v>
      </c>
    </row>
    <row r="497" spans="1:6" ht="12.75" customHeight="1" x14ac:dyDescent="0.2">
      <c r="A497" s="83" t="s">
        <v>162</v>
      </c>
      <c r="B497" s="83">
        <v>9</v>
      </c>
      <c r="C497" s="84">
        <v>699.85671477000005</v>
      </c>
      <c r="D497" s="84">
        <v>675.65723665999997</v>
      </c>
      <c r="E497" s="84">
        <v>126.2824471</v>
      </c>
      <c r="F497" s="84">
        <v>126.2824471</v>
      </c>
    </row>
    <row r="498" spans="1:6" ht="12.75" customHeight="1" x14ac:dyDescent="0.2">
      <c r="A498" s="83" t="s">
        <v>162</v>
      </c>
      <c r="B498" s="83">
        <v>10</v>
      </c>
      <c r="C498" s="84">
        <v>679.79833369000005</v>
      </c>
      <c r="D498" s="84">
        <v>660.98047502999998</v>
      </c>
      <c r="E498" s="84">
        <v>123.53931453</v>
      </c>
      <c r="F498" s="84">
        <v>123.53931453</v>
      </c>
    </row>
    <row r="499" spans="1:6" ht="12.75" customHeight="1" x14ac:dyDescent="0.2">
      <c r="A499" s="83" t="s">
        <v>162</v>
      </c>
      <c r="B499" s="83">
        <v>11</v>
      </c>
      <c r="C499" s="84">
        <v>676.17501097000002</v>
      </c>
      <c r="D499" s="84">
        <v>658.16514428999994</v>
      </c>
      <c r="E499" s="84">
        <v>123.01312043</v>
      </c>
      <c r="F499" s="84">
        <v>123.01312043</v>
      </c>
    </row>
    <row r="500" spans="1:6" ht="12.75" customHeight="1" x14ac:dyDescent="0.2">
      <c r="A500" s="83" t="s">
        <v>162</v>
      </c>
      <c r="B500" s="83">
        <v>12</v>
      </c>
      <c r="C500" s="84">
        <v>646.04101667999998</v>
      </c>
      <c r="D500" s="84">
        <v>625.44751188999999</v>
      </c>
      <c r="E500" s="84">
        <v>116.89809278</v>
      </c>
      <c r="F500" s="84">
        <v>116.89809278</v>
      </c>
    </row>
    <row r="501" spans="1:6" ht="12.75" customHeight="1" x14ac:dyDescent="0.2">
      <c r="A501" s="83" t="s">
        <v>162</v>
      </c>
      <c r="B501" s="83">
        <v>13</v>
      </c>
      <c r="C501" s="84">
        <v>617.39321096000003</v>
      </c>
      <c r="D501" s="84">
        <v>596.16252185999997</v>
      </c>
      <c r="E501" s="84">
        <v>111.42463671</v>
      </c>
      <c r="F501" s="84">
        <v>111.42463671</v>
      </c>
    </row>
    <row r="502" spans="1:6" ht="12.75" customHeight="1" x14ac:dyDescent="0.2">
      <c r="A502" s="83" t="s">
        <v>162</v>
      </c>
      <c r="B502" s="83">
        <v>14</v>
      </c>
      <c r="C502" s="84">
        <v>615.58333068000002</v>
      </c>
      <c r="D502" s="84">
        <v>600.24318788999994</v>
      </c>
      <c r="E502" s="84">
        <v>112.18732593</v>
      </c>
      <c r="F502" s="84">
        <v>112.18732593</v>
      </c>
    </row>
    <row r="503" spans="1:6" ht="12.75" customHeight="1" x14ac:dyDescent="0.2">
      <c r="A503" s="83" t="s">
        <v>162</v>
      </c>
      <c r="B503" s="83">
        <v>15</v>
      </c>
      <c r="C503" s="84">
        <v>607.37549610999997</v>
      </c>
      <c r="D503" s="84">
        <v>593.15747941999996</v>
      </c>
      <c r="E503" s="84">
        <v>110.86298489000001</v>
      </c>
      <c r="F503" s="84">
        <v>110.86298489000001</v>
      </c>
    </row>
    <row r="504" spans="1:6" ht="12.75" customHeight="1" x14ac:dyDescent="0.2">
      <c r="A504" s="83" t="s">
        <v>162</v>
      </c>
      <c r="B504" s="83">
        <v>16</v>
      </c>
      <c r="C504" s="84">
        <v>612.87505125999996</v>
      </c>
      <c r="D504" s="84">
        <v>594.16060098000003</v>
      </c>
      <c r="E504" s="84">
        <v>111.05047144</v>
      </c>
      <c r="F504" s="84">
        <v>111.05047144</v>
      </c>
    </row>
    <row r="505" spans="1:6" ht="12.75" customHeight="1" x14ac:dyDescent="0.2">
      <c r="A505" s="83" t="s">
        <v>162</v>
      </c>
      <c r="B505" s="83">
        <v>17</v>
      </c>
      <c r="C505" s="84">
        <v>614.63416956000003</v>
      </c>
      <c r="D505" s="84">
        <v>592.34008578999999</v>
      </c>
      <c r="E505" s="84">
        <v>110.71021147</v>
      </c>
      <c r="F505" s="84">
        <v>110.71021147</v>
      </c>
    </row>
    <row r="506" spans="1:6" ht="12.75" customHeight="1" x14ac:dyDescent="0.2">
      <c r="A506" s="83" t="s">
        <v>162</v>
      </c>
      <c r="B506" s="83">
        <v>18</v>
      </c>
      <c r="C506" s="84">
        <v>620.78349979999996</v>
      </c>
      <c r="D506" s="84">
        <v>604.11767367000004</v>
      </c>
      <c r="E506" s="84">
        <v>112.91147942000001</v>
      </c>
      <c r="F506" s="84">
        <v>112.91147942000001</v>
      </c>
    </row>
    <row r="507" spans="1:6" ht="12.75" customHeight="1" x14ac:dyDescent="0.2">
      <c r="A507" s="83" t="s">
        <v>162</v>
      </c>
      <c r="B507" s="83">
        <v>19</v>
      </c>
      <c r="C507" s="84">
        <v>635.60198585000001</v>
      </c>
      <c r="D507" s="84">
        <v>619.28478077</v>
      </c>
      <c r="E507" s="84">
        <v>115.74625909</v>
      </c>
      <c r="F507" s="84">
        <v>115.74625909</v>
      </c>
    </row>
    <row r="508" spans="1:6" ht="12.75" customHeight="1" x14ac:dyDescent="0.2">
      <c r="A508" s="83" t="s">
        <v>162</v>
      </c>
      <c r="B508" s="83">
        <v>20</v>
      </c>
      <c r="C508" s="84">
        <v>655.65025260000004</v>
      </c>
      <c r="D508" s="84">
        <v>635.88881891999995</v>
      </c>
      <c r="E508" s="84">
        <v>118.84960565999999</v>
      </c>
      <c r="F508" s="84">
        <v>118.84960565999999</v>
      </c>
    </row>
    <row r="509" spans="1:6" ht="12.75" customHeight="1" x14ac:dyDescent="0.2">
      <c r="A509" s="83" t="s">
        <v>162</v>
      </c>
      <c r="B509" s="83">
        <v>21</v>
      </c>
      <c r="C509" s="84">
        <v>664.27008994000005</v>
      </c>
      <c r="D509" s="84">
        <v>649.13888242999997</v>
      </c>
      <c r="E509" s="84">
        <v>121.3260839</v>
      </c>
      <c r="F509" s="84">
        <v>121.3260839</v>
      </c>
    </row>
    <row r="510" spans="1:6" ht="12.75" customHeight="1" x14ac:dyDescent="0.2">
      <c r="A510" s="83" t="s">
        <v>162</v>
      </c>
      <c r="B510" s="83">
        <v>22</v>
      </c>
      <c r="C510" s="84">
        <v>651.30693307000001</v>
      </c>
      <c r="D510" s="84">
        <v>636.96145142</v>
      </c>
      <c r="E510" s="84">
        <v>119.05008402999999</v>
      </c>
      <c r="F510" s="84">
        <v>119.05008402999999</v>
      </c>
    </row>
    <row r="511" spans="1:6" ht="12.75" customHeight="1" x14ac:dyDescent="0.2">
      <c r="A511" s="83" t="s">
        <v>162</v>
      </c>
      <c r="B511" s="83">
        <v>23</v>
      </c>
      <c r="C511" s="84">
        <v>626.05331569999998</v>
      </c>
      <c r="D511" s="84">
        <v>611.98021154000003</v>
      </c>
      <c r="E511" s="84">
        <v>114.38101229</v>
      </c>
      <c r="F511" s="84">
        <v>114.38101229</v>
      </c>
    </row>
    <row r="512" spans="1:6" ht="12.75" customHeight="1" x14ac:dyDescent="0.2">
      <c r="A512" s="83" t="s">
        <v>162</v>
      </c>
      <c r="B512" s="83">
        <v>24</v>
      </c>
      <c r="C512" s="84">
        <v>701.08492505000004</v>
      </c>
      <c r="D512" s="84">
        <v>687.11286419999999</v>
      </c>
      <c r="E512" s="84">
        <v>128.42353965999999</v>
      </c>
      <c r="F512" s="84">
        <v>128.42353965999999</v>
      </c>
    </row>
    <row r="513" spans="1:6" ht="12.75" customHeight="1" x14ac:dyDescent="0.2">
      <c r="A513" s="83" t="s">
        <v>163</v>
      </c>
      <c r="B513" s="83">
        <v>1</v>
      </c>
      <c r="C513" s="84">
        <v>733.36355902000003</v>
      </c>
      <c r="D513" s="84">
        <v>717.50330551000002</v>
      </c>
      <c r="E513" s="84">
        <v>134.10360803</v>
      </c>
      <c r="F513" s="84">
        <v>134.10360803</v>
      </c>
    </row>
    <row r="514" spans="1:6" ht="12.75" customHeight="1" x14ac:dyDescent="0.2">
      <c r="A514" s="83" t="s">
        <v>163</v>
      </c>
      <c r="B514" s="83">
        <v>2</v>
      </c>
      <c r="C514" s="84">
        <v>740.33824529000003</v>
      </c>
      <c r="D514" s="84">
        <v>726.14176325999995</v>
      </c>
      <c r="E514" s="84">
        <v>135.71816275</v>
      </c>
      <c r="F514" s="84">
        <v>135.71816275</v>
      </c>
    </row>
    <row r="515" spans="1:6" ht="12.75" customHeight="1" x14ac:dyDescent="0.2">
      <c r="A515" s="83" t="s">
        <v>163</v>
      </c>
      <c r="B515" s="83">
        <v>3</v>
      </c>
      <c r="C515" s="84">
        <v>749.03457805000005</v>
      </c>
      <c r="D515" s="84">
        <v>734.11868357000003</v>
      </c>
      <c r="E515" s="84">
        <v>137.20907406000001</v>
      </c>
      <c r="F515" s="84">
        <v>137.20907406000001</v>
      </c>
    </row>
    <row r="516" spans="1:6" ht="12.75" customHeight="1" x14ac:dyDescent="0.2">
      <c r="A516" s="83" t="s">
        <v>163</v>
      </c>
      <c r="B516" s="83">
        <v>4</v>
      </c>
      <c r="C516" s="84">
        <v>769.12335856000004</v>
      </c>
      <c r="D516" s="84">
        <v>754.47439665000002</v>
      </c>
      <c r="E516" s="84">
        <v>141.01362039</v>
      </c>
      <c r="F516" s="84">
        <v>141.01362039</v>
      </c>
    </row>
    <row r="517" spans="1:6" ht="12.75" customHeight="1" x14ac:dyDescent="0.2">
      <c r="A517" s="83" t="s">
        <v>163</v>
      </c>
      <c r="B517" s="83">
        <v>5</v>
      </c>
      <c r="C517" s="84">
        <v>770.37459610999997</v>
      </c>
      <c r="D517" s="84">
        <v>754.55502563000005</v>
      </c>
      <c r="E517" s="84">
        <v>141.0286902</v>
      </c>
      <c r="F517" s="84">
        <v>141.0286902</v>
      </c>
    </row>
    <row r="518" spans="1:6" ht="12.75" customHeight="1" x14ac:dyDescent="0.2">
      <c r="A518" s="83" t="s">
        <v>163</v>
      </c>
      <c r="B518" s="83">
        <v>6</v>
      </c>
      <c r="C518" s="84">
        <v>755.68492237999999</v>
      </c>
      <c r="D518" s="84">
        <v>740.43303159000004</v>
      </c>
      <c r="E518" s="84">
        <v>138.38924542000001</v>
      </c>
      <c r="F518" s="84">
        <v>138.38924542000001</v>
      </c>
    </row>
    <row r="519" spans="1:6" ht="12.75" customHeight="1" x14ac:dyDescent="0.2">
      <c r="A519" s="83" t="s">
        <v>163</v>
      </c>
      <c r="B519" s="83">
        <v>7</v>
      </c>
      <c r="C519" s="84">
        <v>712.58688190999999</v>
      </c>
      <c r="D519" s="84">
        <v>696.20695495999996</v>
      </c>
      <c r="E519" s="84">
        <v>130.12325362000001</v>
      </c>
      <c r="F519" s="84">
        <v>130.12325362000001</v>
      </c>
    </row>
    <row r="520" spans="1:6" ht="12.75" customHeight="1" x14ac:dyDescent="0.2">
      <c r="A520" s="83" t="s">
        <v>163</v>
      </c>
      <c r="B520" s="83">
        <v>8</v>
      </c>
      <c r="C520" s="84">
        <v>664.66857062999998</v>
      </c>
      <c r="D520" s="84">
        <v>645.15773756999999</v>
      </c>
      <c r="E520" s="84">
        <v>120.5819955</v>
      </c>
      <c r="F520" s="84">
        <v>120.5819955</v>
      </c>
    </row>
    <row r="521" spans="1:6" ht="12.75" customHeight="1" x14ac:dyDescent="0.2">
      <c r="A521" s="83" t="s">
        <v>163</v>
      </c>
      <c r="B521" s="83">
        <v>9</v>
      </c>
      <c r="C521" s="84">
        <v>624.23122538999996</v>
      </c>
      <c r="D521" s="84">
        <v>607.69860440000002</v>
      </c>
      <c r="E521" s="84">
        <v>113.58076655000001</v>
      </c>
      <c r="F521" s="84">
        <v>113.58076655000001</v>
      </c>
    </row>
    <row r="522" spans="1:6" ht="12.75" customHeight="1" x14ac:dyDescent="0.2">
      <c r="A522" s="83" t="s">
        <v>163</v>
      </c>
      <c r="B522" s="83">
        <v>10</v>
      </c>
      <c r="C522" s="84">
        <v>609.42115113</v>
      </c>
      <c r="D522" s="84">
        <v>593.23131923000005</v>
      </c>
      <c r="E522" s="84">
        <v>110.87678578000001</v>
      </c>
      <c r="F522" s="84">
        <v>110.87678578000001</v>
      </c>
    </row>
    <row r="523" spans="1:6" ht="12.75" customHeight="1" x14ac:dyDescent="0.2">
      <c r="A523" s="83" t="s">
        <v>163</v>
      </c>
      <c r="B523" s="83">
        <v>11</v>
      </c>
      <c r="C523" s="84">
        <v>631.50072482999997</v>
      </c>
      <c r="D523" s="84">
        <v>609.32055926999999</v>
      </c>
      <c r="E523" s="84">
        <v>113.88391498</v>
      </c>
      <c r="F523" s="84">
        <v>113.88391498</v>
      </c>
    </row>
    <row r="524" spans="1:6" ht="12.75" customHeight="1" x14ac:dyDescent="0.2">
      <c r="A524" s="83" t="s">
        <v>163</v>
      </c>
      <c r="B524" s="83">
        <v>12</v>
      </c>
      <c r="C524" s="84">
        <v>599.66992846000005</v>
      </c>
      <c r="D524" s="84">
        <v>578.47171778999996</v>
      </c>
      <c r="E524" s="84">
        <v>108.11817019</v>
      </c>
      <c r="F524" s="84">
        <v>108.11817019</v>
      </c>
    </row>
    <row r="525" spans="1:6" ht="12.75" customHeight="1" x14ac:dyDescent="0.2">
      <c r="A525" s="83" t="s">
        <v>163</v>
      </c>
      <c r="B525" s="83">
        <v>13</v>
      </c>
      <c r="C525" s="84">
        <v>552.83406118000005</v>
      </c>
      <c r="D525" s="84">
        <v>535.93144654000002</v>
      </c>
      <c r="E525" s="84">
        <v>100.16726067</v>
      </c>
      <c r="F525" s="84">
        <v>100.16726067</v>
      </c>
    </row>
    <row r="526" spans="1:6" ht="12.75" customHeight="1" x14ac:dyDescent="0.2">
      <c r="A526" s="83" t="s">
        <v>163</v>
      </c>
      <c r="B526" s="83">
        <v>14</v>
      </c>
      <c r="C526" s="84">
        <v>554.73550736000004</v>
      </c>
      <c r="D526" s="84">
        <v>536.88556681</v>
      </c>
      <c r="E526" s="84">
        <v>100.34558873</v>
      </c>
      <c r="F526" s="84">
        <v>100.34558873</v>
      </c>
    </row>
    <row r="527" spans="1:6" ht="12.75" customHeight="1" x14ac:dyDescent="0.2">
      <c r="A527" s="83" t="s">
        <v>163</v>
      </c>
      <c r="B527" s="83">
        <v>15</v>
      </c>
      <c r="C527" s="84">
        <v>547.91342429999997</v>
      </c>
      <c r="D527" s="84">
        <v>531.60226958999999</v>
      </c>
      <c r="E527" s="84">
        <v>99.358123980000002</v>
      </c>
      <c r="F527" s="84">
        <v>99.358123980000002</v>
      </c>
    </row>
    <row r="528" spans="1:6" ht="12.75" customHeight="1" x14ac:dyDescent="0.2">
      <c r="A528" s="83" t="s">
        <v>163</v>
      </c>
      <c r="B528" s="83">
        <v>16</v>
      </c>
      <c r="C528" s="84">
        <v>545.36293189000003</v>
      </c>
      <c r="D528" s="84">
        <v>529.36270137999998</v>
      </c>
      <c r="E528" s="84">
        <v>98.939541689999999</v>
      </c>
      <c r="F528" s="84">
        <v>98.939541689999999</v>
      </c>
    </row>
    <row r="529" spans="1:6" ht="12.75" customHeight="1" x14ac:dyDescent="0.2">
      <c r="A529" s="83" t="s">
        <v>163</v>
      </c>
      <c r="B529" s="83">
        <v>17</v>
      </c>
      <c r="C529" s="84">
        <v>548.01204878999999</v>
      </c>
      <c r="D529" s="84">
        <v>527.76833488</v>
      </c>
      <c r="E529" s="84">
        <v>98.641549620000006</v>
      </c>
      <c r="F529" s="84">
        <v>98.641549620000006</v>
      </c>
    </row>
    <row r="530" spans="1:6" ht="12.75" customHeight="1" x14ac:dyDescent="0.2">
      <c r="A530" s="83" t="s">
        <v>163</v>
      </c>
      <c r="B530" s="83">
        <v>18</v>
      </c>
      <c r="C530" s="84">
        <v>554.06064232999995</v>
      </c>
      <c r="D530" s="84">
        <v>537.04684882000004</v>
      </c>
      <c r="E530" s="84">
        <v>100.37573284</v>
      </c>
      <c r="F530" s="84">
        <v>100.37573284</v>
      </c>
    </row>
    <row r="531" spans="1:6" ht="12.75" customHeight="1" x14ac:dyDescent="0.2">
      <c r="A531" s="83" t="s">
        <v>163</v>
      </c>
      <c r="B531" s="83">
        <v>19</v>
      </c>
      <c r="C531" s="84">
        <v>577.95519392000006</v>
      </c>
      <c r="D531" s="84">
        <v>562.50584419999996</v>
      </c>
      <c r="E531" s="84">
        <v>105.13409857000001</v>
      </c>
      <c r="F531" s="84">
        <v>105.13409857000001</v>
      </c>
    </row>
    <row r="532" spans="1:6" ht="12.75" customHeight="1" x14ac:dyDescent="0.2">
      <c r="A532" s="83" t="s">
        <v>163</v>
      </c>
      <c r="B532" s="83">
        <v>20</v>
      </c>
      <c r="C532" s="84">
        <v>591.92027198999995</v>
      </c>
      <c r="D532" s="84">
        <v>576.46263633000001</v>
      </c>
      <c r="E532" s="84">
        <v>107.74266659</v>
      </c>
      <c r="F532" s="84">
        <v>107.74266659</v>
      </c>
    </row>
    <row r="533" spans="1:6" ht="12.75" customHeight="1" x14ac:dyDescent="0.2">
      <c r="A533" s="83" t="s">
        <v>163</v>
      </c>
      <c r="B533" s="83">
        <v>21</v>
      </c>
      <c r="C533" s="84">
        <v>599.71259499999996</v>
      </c>
      <c r="D533" s="84">
        <v>585.01589059000003</v>
      </c>
      <c r="E533" s="84">
        <v>109.34129652</v>
      </c>
      <c r="F533" s="84">
        <v>109.34129652</v>
      </c>
    </row>
    <row r="534" spans="1:6" ht="12.75" customHeight="1" x14ac:dyDescent="0.2">
      <c r="A534" s="83" t="s">
        <v>163</v>
      </c>
      <c r="B534" s="83">
        <v>22</v>
      </c>
      <c r="C534" s="84">
        <v>578.20935956000005</v>
      </c>
      <c r="D534" s="84">
        <v>563.82043119000002</v>
      </c>
      <c r="E534" s="84">
        <v>105.37979898</v>
      </c>
      <c r="F534" s="84">
        <v>105.37979898</v>
      </c>
    </row>
    <row r="535" spans="1:6" ht="12.75" customHeight="1" x14ac:dyDescent="0.2">
      <c r="A535" s="83" t="s">
        <v>163</v>
      </c>
      <c r="B535" s="83">
        <v>23</v>
      </c>
      <c r="C535" s="84">
        <v>556.40902308</v>
      </c>
      <c r="D535" s="84">
        <v>540.27630289000001</v>
      </c>
      <c r="E535" s="84">
        <v>100.97932788999999</v>
      </c>
      <c r="F535" s="84">
        <v>100.97932788999999</v>
      </c>
    </row>
    <row r="536" spans="1:6" ht="12.75" customHeight="1" x14ac:dyDescent="0.2">
      <c r="A536" s="83" t="s">
        <v>163</v>
      </c>
      <c r="B536" s="83">
        <v>24</v>
      </c>
      <c r="C536" s="84">
        <v>644.16107332000001</v>
      </c>
      <c r="D536" s="84">
        <v>628.76893553000002</v>
      </c>
      <c r="E536" s="84">
        <v>117.51887723</v>
      </c>
      <c r="F536" s="84">
        <v>117.51887723</v>
      </c>
    </row>
    <row r="537" spans="1:6" ht="12.75" customHeight="1" x14ac:dyDescent="0.2">
      <c r="A537" s="83" t="s">
        <v>164</v>
      </c>
      <c r="B537" s="83">
        <v>1</v>
      </c>
      <c r="C537" s="84">
        <v>738.53354340999999</v>
      </c>
      <c r="D537" s="84">
        <v>722.48861543999999</v>
      </c>
      <c r="E537" s="84">
        <v>135.03537802</v>
      </c>
      <c r="F537" s="84">
        <v>135.03537802</v>
      </c>
    </row>
    <row r="538" spans="1:6" ht="12.75" customHeight="1" x14ac:dyDescent="0.2">
      <c r="A538" s="83" t="s">
        <v>164</v>
      </c>
      <c r="B538" s="83">
        <v>2</v>
      </c>
      <c r="C538" s="84">
        <v>775.90653685999996</v>
      </c>
      <c r="D538" s="84">
        <v>761.54521399999999</v>
      </c>
      <c r="E538" s="84">
        <v>142.33517823</v>
      </c>
      <c r="F538" s="84">
        <v>142.33517823</v>
      </c>
    </row>
    <row r="539" spans="1:6" ht="12.75" customHeight="1" x14ac:dyDescent="0.2">
      <c r="A539" s="83" t="s">
        <v>164</v>
      </c>
      <c r="B539" s="83">
        <v>3</v>
      </c>
      <c r="C539" s="84">
        <v>795.12413206999997</v>
      </c>
      <c r="D539" s="84">
        <v>780.80021784999997</v>
      </c>
      <c r="E539" s="84">
        <v>145.93399857</v>
      </c>
      <c r="F539" s="84">
        <v>145.93399857</v>
      </c>
    </row>
    <row r="540" spans="1:6" ht="12.75" customHeight="1" x14ac:dyDescent="0.2">
      <c r="A540" s="83" t="s">
        <v>164</v>
      </c>
      <c r="B540" s="83">
        <v>4</v>
      </c>
      <c r="C540" s="84">
        <v>817.16469294000001</v>
      </c>
      <c r="D540" s="84">
        <v>801.65833783999994</v>
      </c>
      <c r="E540" s="84">
        <v>149.83244632</v>
      </c>
      <c r="F540" s="84">
        <v>149.83244632</v>
      </c>
    </row>
    <row r="541" spans="1:6" ht="12.75" customHeight="1" x14ac:dyDescent="0.2">
      <c r="A541" s="83" t="s">
        <v>164</v>
      </c>
      <c r="B541" s="83">
        <v>5</v>
      </c>
      <c r="C541" s="84">
        <v>804.92838347999998</v>
      </c>
      <c r="D541" s="84">
        <v>786.26650141000005</v>
      </c>
      <c r="E541" s="84">
        <v>146.95566403999999</v>
      </c>
      <c r="F541" s="84">
        <v>146.95566403999999</v>
      </c>
    </row>
    <row r="542" spans="1:6" ht="12.75" customHeight="1" x14ac:dyDescent="0.2">
      <c r="A542" s="83" t="s">
        <v>164</v>
      </c>
      <c r="B542" s="83">
        <v>6</v>
      </c>
      <c r="C542" s="84">
        <v>777.17171839000002</v>
      </c>
      <c r="D542" s="84">
        <v>761.73193529000002</v>
      </c>
      <c r="E542" s="84">
        <v>142.37007703</v>
      </c>
      <c r="F542" s="84">
        <v>142.37007703</v>
      </c>
    </row>
    <row r="543" spans="1:6" ht="12.75" customHeight="1" x14ac:dyDescent="0.2">
      <c r="A543" s="83" t="s">
        <v>164</v>
      </c>
      <c r="B543" s="83">
        <v>7</v>
      </c>
      <c r="C543" s="84">
        <v>740.45010601000001</v>
      </c>
      <c r="D543" s="84">
        <v>722.25050279000004</v>
      </c>
      <c r="E543" s="84">
        <v>134.99087402000001</v>
      </c>
      <c r="F543" s="84">
        <v>134.99087402000001</v>
      </c>
    </row>
    <row r="544" spans="1:6" ht="12.75" customHeight="1" x14ac:dyDescent="0.2">
      <c r="A544" s="83" t="s">
        <v>164</v>
      </c>
      <c r="B544" s="83">
        <v>8</v>
      </c>
      <c r="C544" s="84">
        <v>718.08211158999995</v>
      </c>
      <c r="D544" s="84">
        <v>693.01066889000003</v>
      </c>
      <c r="E544" s="84">
        <v>129.52585776999999</v>
      </c>
      <c r="F544" s="84">
        <v>129.52585776999999</v>
      </c>
    </row>
    <row r="545" spans="1:6" ht="12.75" customHeight="1" x14ac:dyDescent="0.2">
      <c r="A545" s="83" t="s">
        <v>164</v>
      </c>
      <c r="B545" s="83">
        <v>9</v>
      </c>
      <c r="C545" s="84">
        <v>685.95422017999999</v>
      </c>
      <c r="D545" s="84">
        <v>663.01588633999995</v>
      </c>
      <c r="E545" s="84">
        <v>123.91973926</v>
      </c>
      <c r="F545" s="84">
        <v>123.91973926</v>
      </c>
    </row>
    <row r="546" spans="1:6" ht="12.75" customHeight="1" x14ac:dyDescent="0.2">
      <c r="A546" s="83" t="s">
        <v>164</v>
      </c>
      <c r="B546" s="83">
        <v>10</v>
      </c>
      <c r="C546" s="84">
        <v>673.63551641000004</v>
      </c>
      <c r="D546" s="84">
        <v>652.69499413999995</v>
      </c>
      <c r="E546" s="84">
        <v>121.99073228</v>
      </c>
      <c r="F546" s="84">
        <v>121.99073228</v>
      </c>
    </row>
    <row r="547" spans="1:6" ht="12.75" customHeight="1" x14ac:dyDescent="0.2">
      <c r="A547" s="83" t="s">
        <v>164</v>
      </c>
      <c r="B547" s="83">
        <v>11</v>
      </c>
      <c r="C547" s="84">
        <v>673.65249372000005</v>
      </c>
      <c r="D547" s="84">
        <v>652.12472442000001</v>
      </c>
      <c r="E547" s="84">
        <v>121.88414709</v>
      </c>
      <c r="F547" s="84">
        <v>121.88414709</v>
      </c>
    </row>
    <row r="548" spans="1:6" ht="12.75" customHeight="1" x14ac:dyDescent="0.2">
      <c r="A548" s="83" t="s">
        <v>164</v>
      </c>
      <c r="B548" s="83">
        <v>12</v>
      </c>
      <c r="C548" s="84">
        <v>645.62621733000003</v>
      </c>
      <c r="D548" s="84">
        <v>626.59398964000002</v>
      </c>
      <c r="E548" s="84">
        <v>117.11237305</v>
      </c>
      <c r="F548" s="84">
        <v>117.11237305</v>
      </c>
    </row>
    <row r="549" spans="1:6" ht="12.75" customHeight="1" x14ac:dyDescent="0.2">
      <c r="A549" s="83" t="s">
        <v>164</v>
      </c>
      <c r="B549" s="83">
        <v>13</v>
      </c>
      <c r="C549" s="84">
        <v>593.66445002</v>
      </c>
      <c r="D549" s="84">
        <v>576.44899020000003</v>
      </c>
      <c r="E549" s="84">
        <v>107.74011609</v>
      </c>
      <c r="F549" s="84">
        <v>107.74011609</v>
      </c>
    </row>
    <row r="550" spans="1:6" ht="12.75" customHeight="1" x14ac:dyDescent="0.2">
      <c r="A550" s="83" t="s">
        <v>164</v>
      </c>
      <c r="B550" s="83">
        <v>14</v>
      </c>
      <c r="C550" s="84">
        <v>583.37966038000002</v>
      </c>
      <c r="D550" s="84">
        <v>566.31195266999998</v>
      </c>
      <c r="E550" s="84">
        <v>105.84547212</v>
      </c>
      <c r="F550" s="84">
        <v>105.84547212</v>
      </c>
    </row>
    <row r="551" spans="1:6" ht="12.75" customHeight="1" x14ac:dyDescent="0.2">
      <c r="A551" s="83" t="s">
        <v>164</v>
      </c>
      <c r="B551" s="83">
        <v>15</v>
      </c>
      <c r="C551" s="84">
        <v>575.35790721000001</v>
      </c>
      <c r="D551" s="84">
        <v>561.97371889999999</v>
      </c>
      <c r="E551" s="84">
        <v>105.03464269</v>
      </c>
      <c r="F551" s="84">
        <v>105.03464269</v>
      </c>
    </row>
    <row r="552" spans="1:6" ht="12.75" customHeight="1" x14ac:dyDescent="0.2">
      <c r="A552" s="83" t="s">
        <v>164</v>
      </c>
      <c r="B552" s="83">
        <v>16</v>
      </c>
      <c r="C552" s="84">
        <v>582.04326153</v>
      </c>
      <c r="D552" s="84">
        <v>564.13644339999996</v>
      </c>
      <c r="E552" s="84">
        <v>105.43886265</v>
      </c>
      <c r="F552" s="84">
        <v>105.43886265</v>
      </c>
    </row>
    <row r="553" spans="1:6" ht="12.75" customHeight="1" x14ac:dyDescent="0.2">
      <c r="A553" s="83" t="s">
        <v>164</v>
      </c>
      <c r="B553" s="83">
        <v>17</v>
      </c>
      <c r="C553" s="84">
        <v>583.53232771</v>
      </c>
      <c r="D553" s="84">
        <v>562.21126704000005</v>
      </c>
      <c r="E553" s="84">
        <v>105.07904118</v>
      </c>
      <c r="F553" s="84">
        <v>105.07904118</v>
      </c>
    </row>
    <row r="554" spans="1:6" ht="12.75" customHeight="1" x14ac:dyDescent="0.2">
      <c r="A554" s="83" t="s">
        <v>164</v>
      </c>
      <c r="B554" s="83">
        <v>18</v>
      </c>
      <c r="C554" s="84">
        <v>584.81916819000003</v>
      </c>
      <c r="D554" s="84">
        <v>568.75518924000005</v>
      </c>
      <c r="E554" s="84">
        <v>106.30212066999999</v>
      </c>
      <c r="F554" s="84">
        <v>106.30212066999999</v>
      </c>
    </row>
    <row r="555" spans="1:6" ht="12.75" customHeight="1" x14ac:dyDescent="0.2">
      <c r="A555" s="83" t="s">
        <v>164</v>
      </c>
      <c r="B555" s="83">
        <v>19</v>
      </c>
      <c r="C555" s="84">
        <v>593.59150732000001</v>
      </c>
      <c r="D555" s="84">
        <v>578.84714488999998</v>
      </c>
      <c r="E555" s="84">
        <v>108.18833868999999</v>
      </c>
      <c r="F555" s="84">
        <v>108.18833868999999</v>
      </c>
    </row>
    <row r="556" spans="1:6" ht="12.75" customHeight="1" x14ac:dyDescent="0.2">
      <c r="A556" s="83" t="s">
        <v>164</v>
      </c>
      <c r="B556" s="83">
        <v>20</v>
      </c>
      <c r="C556" s="84">
        <v>618.65757182000004</v>
      </c>
      <c r="D556" s="84">
        <v>602.77571831</v>
      </c>
      <c r="E556" s="84">
        <v>112.66066377</v>
      </c>
      <c r="F556" s="84">
        <v>112.66066377</v>
      </c>
    </row>
    <row r="557" spans="1:6" ht="12.75" customHeight="1" x14ac:dyDescent="0.2">
      <c r="A557" s="83" t="s">
        <v>164</v>
      </c>
      <c r="B557" s="83">
        <v>21</v>
      </c>
      <c r="C557" s="84">
        <v>617.37351133000004</v>
      </c>
      <c r="D557" s="84">
        <v>603.12250883000002</v>
      </c>
      <c r="E557" s="84">
        <v>112.72548</v>
      </c>
      <c r="F557" s="84">
        <v>112.72548</v>
      </c>
    </row>
    <row r="558" spans="1:6" ht="12.75" customHeight="1" x14ac:dyDescent="0.2">
      <c r="A558" s="83" t="s">
        <v>164</v>
      </c>
      <c r="B558" s="83">
        <v>22</v>
      </c>
      <c r="C558" s="84">
        <v>607.71746389999998</v>
      </c>
      <c r="D558" s="84">
        <v>590.89738666999995</v>
      </c>
      <c r="E558" s="84">
        <v>110.4405665</v>
      </c>
      <c r="F558" s="84">
        <v>110.4405665</v>
      </c>
    </row>
    <row r="559" spans="1:6" ht="12.75" customHeight="1" x14ac:dyDescent="0.2">
      <c r="A559" s="83" t="s">
        <v>164</v>
      </c>
      <c r="B559" s="83">
        <v>23</v>
      </c>
      <c r="C559" s="84">
        <v>605.66200108999999</v>
      </c>
      <c r="D559" s="84">
        <v>588.18843775000005</v>
      </c>
      <c r="E559" s="84">
        <v>109.93425549</v>
      </c>
      <c r="F559" s="84">
        <v>109.93425549</v>
      </c>
    </row>
    <row r="560" spans="1:6" ht="12.75" customHeight="1" x14ac:dyDescent="0.2">
      <c r="A560" s="83" t="s">
        <v>164</v>
      </c>
      <c r="B560" s="83">
        <v>24</v>
      </c>
      <c r="C560" s="84">
        <v>679.11752366999997</v>
      </c>
      <c r="D560" s="84">
        <v>662.59233400999995</v>
      </c>
      <c r="E560" s="84">
        <v>123.84057601000001</v>
      </c>
      <c r="F560" s="84">
        <v>123.84057601000001</v>
      </c>
    </row>
    <row r="561" spans="1:6" ht="12.75" customHeight="1" x14ac:dyDescent="0.2">
      <c r="A561" s="83" t="s">
        <v>165</v>
      </c>
      <c r="B561" s="83">
        <v>1</v>
      </c>
      <c r="C561" s="84">
        <v>731.26989994999997</v>
      </c>
      <c r="D561" s="84">
        <v>713.09969994000005</v>
      </c>
      <c r="E561" s="84">
        <v>133.28056040000001</v>
      </c>
      <c r="F561" s="84">
        <v>133.28056040000001</v>
      </c>
    </row>
    <row r="562" spans="1:6" ht="12.75" customHeight="1" x14ac:dyDescent="0.2">
      <c r="A562" s="83" t="s">
        <v>165</v>
      </c>
      <c r="B562" s="83">
        <v>2</v>
      </c>
      <c r="C562" s="84">
        <v>769.90827823999996</v>
      </c>
      <c r="D562" s="84">
        <v>749.71405181</v>
      </c>
      <c r="E562" s="84">
        <v>140.12389708000001</v>
      </c>
      <c r="F562" s="84">
        <v>140.12389708000001</v>
      </c>
    </row>
    <row r="563" spans="1:6" ht="12.75" customHeight="1" x14ac:dyDescent="0.2">
      <c r="A563" s="83" t="s">
        <v>165</v>
      </c>
      <c r="B563" s="83">
        <v>3</v>
      </c>
      <c r="C563" s="84">
        <v>786.46399839000003</v>
      </c>
      <c r="D563" s="84">
        <v>764.63352975999999</v>
      </c>
      <c r="E563" s="84">
        <v>142.91239408999999</v>
      </c>
      <c r="F563" s="84">
        <v>142.91239408999999</v>
      </c>
    </row>
    <row r="564" spans="1:6" ht="12.75" customHeight="1" x14ac:dyDescent="0.2">
      <c r="A564" s="83" t="s">
        <v>165</v>
      </c>
      <c r="B564" s="83">
        <v>4</v>
      </c>
      <c r="C564" s="84">
        <v>805.20645657</v>
      </c>
      <c r="D564" s="84">
        <v>783.03039209999997</v>
      </c>
      <c r="E564" s="84">
        <v>146.35082510000001</v>
      </c>
      <c r="F564" s="84">
        <v>146.35082510000001</v>
      </c>
    </row>
    <row r="565" spans="1:6" ht="12.75" customHeight="1" x14ac:dyDescent="0.2">
      <c r="A565" s="83" t="s">
        <v>165</v>
      </c>
      <c r="B565" s="83">
        <v>5</v>
      </c>
      <c r="C565" s="84">
        <v>817.40399860000002</v>
      </c>
      <c r="D565" s="84">
        <v>792.15884905999997</v>
      </c>
      <c r="E565" s="84">
        <v>148.05696220999999</v>
      </c>
      <c r="F565" s="84">
        <v>148.05696220999999</v>
      </c>
    </row>
    <row r="566" spans="1:6" ht="12.75" customHeight="1" x14ac:dyDescent="0.2">
      <c r="A566" s="83" t="s">
        <v>165</v>
      </c>
      <c r="B566" s="83">
        <v>6</v>
      </c>
      <c r="C566" s="84">
        <v>797.04782131000002</v>
      </c>
      <c r="D566" s="84">
        <v>772.33943910999994</v>
      </c>
      <c r="E566" s="84">
        <v>144.35265261000001</v>
      </c>
      <c r="F566" s="84">
        <v>144.35265261000001</v>
      </c>
    </row>
    <row r="567" spans="1:6" ht="12.75" customHeight="1" x14ac:dyDescent="0.2">
      <c r="A567" s="83" t="s">
        <v>165</v>
      </c>
      <c r="B567" s="83">
        <v>7</v>
      </c>
      <c r="C567" s="84">
        <v>747.51912267</v>
      </c>
      <c r="D567" s="84">
        <v>719.63690230999998</v>
      </c>
      <c r="E567" s="84">
        <v>134.50238393000001</v>
      </c>
      <c r="F567" s="84">
        <v>134.50238393000001</v>
      </c>
    </row>
    <row r="568" spans="1:6" ht="12.75" customHeight="1" x14ac:dyDescent="0.2">
      <c r="A568" s="83" t="s">
        <v>165</v>
      </c>
      <c r="B568" s="83">
        <v>8</v>
      </c>
      <c r="C568" s="84">
        <v>690.68581297000003</v>
      </c>
      <c r="D568" s="84">
        <v>662.41173795999998</v>
      </c>
      <c r="E568" s="84">
        <v>123.80682204</v>
      </c>
      <c r="F568" s="84">
        <v>123.80682204</v>
      </c>
    </row>
    <row r="569" spans="1:6" ht="12.75" customHeight="1" x14ac:dyDescent="0.2">
      <c r="A569" s="83" t="s">
        <v>165</v>
      </c>
      <c r="B569" s="83">
        <v>9</v>
      </c>
      <c r="C569" s="84">
        <v>659.49267797000005</v>
      </c>
      <c r="D569" s="84">
        <v>633.94728436000003</v>
      </c>
      <c r="E569" s="84">
        <v>118.48672679000001</v>
      </c>
      <c r="F569" s="84">
        <v>118.48672679000001</v>
      </c>
    </row>
    <row r="570" spans="1:6" ht="12.75" customHeight="1" x14ac:dyDescent="0.2">
      <c r="A570" s="83" t="s">
        <v>165</v>
      </c>
      <c r="B570" s="83">
        <v>10</v>
      </c>
      <c r="C570" s="84">
        <v>651.45206522000001</v>
      </c>
      <c r="D570" s="84">
        <v>629.62315128</v>
      </c>
      <c r="E570" s="84">
        <v>117.67853282</v>
      </c>
      <c r="F570" s="84">
        <v>117.67853282</v>
      </c>
    </row>
    <row r="571" spans="1:6" ht="12.75" customHeight="1" x14ac:dyDescent="0.2">
      <c r="A571" s="83" t="s">
        <v>165</v>
      </c>
      <c r="B571" s="83">
        <v>11</v>
      </c>
      <c r="C571" s="84">
        <v>645.43268187000001</v>
      </c>
      <c r="D571" s="84">
        <v>622.94960533999995</v>
      </c>
      <c r="E571" s="84">
        <v>116.43122624</v>
      </c>
      <c r="F571" s="84">
        <v>116.43122624</v>
      </c>
    </row>
    <row r="572" spans="1:6" ht="12.75" customHeight="1" x14ac:dyDescent="0.2">
      <c r="A572" s="83" t="s">
        <v>165</v>
      </c>
      <c r="B572" s="83">
        <v>12</v>
      </c>
      <c r="C572" s="84">
        <v>604.17958691000001</v>
      </c>
      <c r="D572" s="84">
        <v>582.14347679000002</v>
      </c>
      <c r="E572" s="84">
        <v>108.80443341</v>
      </c>
      <c r="F572" s="84">
        <v>108.80443341</v>
      </c>
    </row>
    <row r="573" spans="1:6" ht="12.75" customHeight="1" x14ac:dyDescent="0.2">
      <c r="A573" s="83" t="s">
        <v>165</v>
      </c>
      <c r="B573" s="83">
        <v>13</v>
      </c>
      <c r="C573" s="84">
        <v>596.52001128999996</v>
      </c>
      <c r="D573" s="84">
        <v>577.09928812999999</v>
      </c>
      <c r="E573" s="84">
        <v>107.8616588</v>
      </c>
      <c r="F573" s="84">
        <v>107.8616588</v>
      </c>
    </row>
    <row r="574" spans="1:6" ht="12.75" customHeight="1" x14ac:dyDescent="0.2">
      <c r="A574" s="83" t="s">
        <v>165</v>
      </c>
      <c r="B574" s="83">
        <v>14</v>
      </c>
      <c r="C574" s="84">
        <v>592.47615329999996</v>
      </c>
      <c r="D574" s="84">
        <v>575.65979443000003</v>
      </c>
      <c r="E574" s="84">
        <v>107.59261293</v>
      </c>
      <c r="F574" s="84">
        <v>107.59261293</v>
      </c>
    </row>
    <row r="575" spans="1:6" ht="12.75" customHeight="1" x14ac:dyDescent="0.2">
      <c r="A575" s="83" t="s">
        <v>165</v>
      </c>
      <c r="B575" s="83">
        <v>15</v>
      </c>
      <c r="C575" s="84">
        <v>589.92235448999998</v>
      </c>
      <c r="D575" s="84">
        <v>570.91985222999995</v>
      </c>
      <c r="E575" s="84">
        <v>106.70670294</v>
      </c>
      <c r="F575" s="84">
        <v>106.70670294</v>
      </c>
    </row>
    <row r="576" spans="1:6" ht="12.75" customHeight="1" x14ac:dyDescent="0.2">
      <c r="A576" s="83" t="s">
        <v>165</v>
      </c>
      <c r="B576" s="83">
        <v>16</v>
      </c>
      <c r="C576" s="84">
        <v>589.37392270999999</v>
      </c>
      <c r="D576" s="84">
        <v>571.02469535</v>
      </c>
      <c r="E576" s="84">
        <v>106.72629843999999</v>
      </c>
      <c r="F576" s="84">
        <v>106.72629843999999</v>
      </c>
    </row>
    <row r="577" spans="1:6" ht="12.75" customHeight="1" x14ac:dyDescent="0.2">
      <c r="A577" s="83" t="s">
        <v>165</v>
      </c>
      <c r="B577" s="83">
        <v>17</v>
      </c>
      <c r="C577" s="84">
        <v>588.18076494000002</v>
      </c>
      <c r="D577" s="84">
        <v>566.66074219999996</v>
      </c>
      <c r="E577" s="84">
        <v>105.91066198</v>
      </c>
      <c r="F577" s="84">
        <v>105.91066198</v>
      </c>
    </row>
    <row r="578" spans="1:6" ht="12.75" customHeight="1" x14ac:dyDescent="0.2">
      <c r="A578" s="83" t="s">
        <v>165</v>
      </c>
      <c r="B578" s="83">
        <v>18</v>
      </c>
      <c r="C578" s="84">
        <v>592.25914241999999</v>
      </c>
      <c r="D578" s="84">
        <v>573.28226153000003</v>
      </c>
      <c r="E578" s="84">
        <v>107.14824461000001</v>
      </c>
      <c r="F578" s="84">
        <v>107.14824461000001</v>
      </c>
    </row>
    <row r="579" spans="1:6" ht="12.75" customHeight="1" x14ac:dyDescent="0.2">
      <c r="A579" s="83" t="s">
        <v>165</v>
      </c>
      <c r="B579" s="83">
        <v>19</v>
      </c>
      <c r="C579" s="84">
        <v>591.11857812999995</v>
      </c>
      <c r="D579" s="84">
        <v>576.01899739999999</v>
      </c>
      <c r="E579" s="84">
        <v>107.65974909000001</v>
      </c>
      <c r="F579" s="84">
        <v>107.65974909000001</v>
      </c>
    </row>
    <row r="580" spans="1:6" ht="12.75" customHeight="1" x14ac:dyDescent="0.2">
      <c r="A580" s="83" t="s">
        <v>165</v>
      </c>
      <c r="B580" s="83">
        <v>20</v>
      </c>
      <c r="C580" s="84">
        <v>609.45362483999997</v>
      </c>
      <c r="D580" s="84">
        <v>593.81036104999998</v>
      </c>
      <c r="E580" s="84">
        <v>110.98501051</v>
      </c>
      <c r="F580" s="84">
        <v>110.98501051</v>
      </c>
    </row>
    <row r="581" spans="1:6" ht="12.75" customHeight="1" x14ac:dyDescent="0.2">
      <c r="A581" s="83" t="s">
        <v>165</v>
      </c>
      <c r="B581" s="83">
        <v>21</v>
      </c>
      <c r="C581" s="84">
        <v>601.87899737999999</v>
      </c>
      <c r="D581" s="84">
        <v>587.32953003</v>
      </c>
      <c r="E581" s="84">
        <v>109.77372295000001</v>
      </c>
      <c r="F581" s="84">
        <v>109.77372295000001</v>
      </c>
    </row>
    <row r="582" spans="1:6" ht="12.75" customHeight="1" x14ac:dyDescent="0.2">
      <c r="A582" s="83" t="s">
        <v>165</v>
      </c>
      <c r="B582" s="83">
        <v>22</v>
      </c>
      <c r="C582" s="84">
        <v>591.21971710000003</v>
      </c>
      <c r="D582" s="84">
        <v>577.15289774999997</v>
      </c>
      <c r="E582" s="84">
        <v>107.87167861</v>
      </c>
      <c r="F582" s="84">
        <v>107.87167861</v>
      </c>
    </row>
    <row r="583" spans="1:6" ht="12.75" customHeight="1" x14ac:dyDescent="0.2">
      <c r="A583" s="83" t="s">
        <v>165</v>
      </c>
      <c r="B583" s="83">
        <v>23</v>
      </c>
      <c r="C583" s="84">
        <v>578.86067055000001</v>
      </c>
      <c r="D583" s="84">
        <v>565.06143686999997</v>
      </c>
      <c r="E583" s="84">
        <v>105.61174681999999</v>
      </c>
      <c r="F583" s="84">
        <v>105.61174681999999</v>
      </c>
    </row>
    <row r="584" spans="1:6" ht="12.75" customHeight="1" x14ac:dyDescent="0.2">
      <c r="A584" s="83" t="s">
        <v>165</v>
      </c>
      <c r="B584" s="83">
        <v>24</v>
      </c>
      <c r="C584" s="84">
        <v>635.63237620999996</v>
      </c>
      <c r="D584" s="84">
        <v>622.25408451999999</v>
      </c>
      <c r="E584" s="84">
        <v>116.30123123</v>
      </c>
      <c r="F584" s="84">
        <v>116.30123123</v>
      </c>
    </row>
    <row r="585" spans="1:6" ht="12.75" customHeight="1" x14ac:dyDescent="0.2">
      <c r="A585" s="83" t="s">
        <v>166</v>
      </c>
      <c r="B585" s="83">
        <v>1</v>
      </c>
      <c r="C585" s="84">
        <v>753.55549385999996</v>
      </c>
      <c r="D585" s="84">
        <v>738.00919495999995</v>
      </c>
      <c r="E585" s="84">
        <v>137.93622278999999</v>
      </c>
      <c r="F585" s="84">
        <v>137.93622278999999</v>
      </c>
    </row>
    <row r="586" spans="1:6" ht="12.75" customHeight="1" x14ac:dyDescent="0.2">
      <c r="A586" s="83" t="s">
        <v>166</v>
      </c>
      <c r="B586" s="83">
        <v>2</v>
      </c>
      <c r="C586" s="84">
        <v>770.23344828999996</v>
      </c>
      <c r="D586" s="84">
        <v>755.79784046999998</v>
      </c>
      <c r="E586" s="84">
        <v>141.26097618</v>
      </c>
      <c r="F586" s="84">
        <v>141.26097618</v>
      </c>
    </row>
    <row r="587" spans="1:6" ht="12.75" customHeight="1" x14ac:dyDescent="0.2">
      <c r="A587" s="83" t="s">
        <v>166</v>
      </c>
      <c r="B587" s="83">
        <v>3</v>
      </c>
      <c r="C587" s="84">
        <v>787.62126427999999</v>
      </c>
      <c r="D587" s="84">
        <v>772.80355316999999</v>
      </c>
      <c r="E587" s="84">
        <v>144.43939698</v>
      </c>
      <c r="F587" s="84">
        <v>144.43939698</v>
      </c>
    </row>
    <row r="588" spans="1:6" ht="12.75" customHeight="1" x14ac:dyDescent="0.2">
      <c r="A588" s="83" t="s">
        <v>166</v>
      </c>
      <c r="B588" s="83">
        <v>4</v>
      </c>
      <c r="C588" s="84">
        <v>792.90534219999995</v>
      </c>
      <c r="D588" s="84">
        <v>778.65358268</v>
      </c>
      <c r="E588" s="84">
        <v>145.53278576</v>
      </c>
      <c r="F588" s="84">
        <v>145.53278576</v>
      </c>
    </row>
    <row r="589" spans="1:6" ht="12.75" customHeight="1" x14ac:dyDescent="0.2">
      <c r="A589" s="83" t="s">
        <v>166</v>
      </c>
      <c r="B589" s="83">
        <v>5</v>
      </c>
      <c r="C589" s="84">
        <v>785.10341989999995</v>
      </c>
      <c r="D589" s="84">
        <v>769.51149930999998</v>
      </c>
      <c r="E589" s="84">
        <v>143.82410182999999</v>
      </c>
      <c r="F589" s="84">
        <v>143.82410182999999</v>
      </c>
    </row>
    <row r="590" spans="1:6" ht="12.75" customHeight="1" x14ac:dyDescent="0.2">
      <c r="A590" s="83" t="s">
        <v>166</v>
      </c>
      <c r="B590" s="83">
        <v>6</v>
      </c>
      <c r="C590" s="84">
        <v>782.34254047000002</v>
      </c>
      <c r="D590" s="84">
        <v>767.11707791000003</v>
      </c>
      <c r="E590" s="84">
        <v>143.376577</v>
      </c>
      <c r="F590" s="84">
        <v>143.376577</v>
      </c>
    </row>
    <row r="591" spans="1:6" ht="12.75" customHeight="1" x14ac:dyDescent="0.2">
      <c r="A591" s="83" t="s">
        <v>166</v>
      </c>
      <c r="B591" s="83">
        <v>7</v>
      </c>
      <c r="C591" s="84">
        <v>786.10652983</v>
      </c>
      <c r="D591" s="84">
        <v>769.46543928999995</v>
      </c>
      <c r="E591" s="84">
        <v>143.81549307</v>
      </c>
      <c r="F591" s="84">
        <v>143.81549307</v>
      </c>
    </row>
    <row r="592" spans="1:6" ht="12.75" customHeight="1" x14ac:dyDescent="0.2">
      <c r="A592" s="83" t="s">
        <v>166</v>
      </c>
      <c r="B592" s="83">
        <v>8</v>
      </c>
      <c r="C592" s="84">
        <v>698.52846666000005</v>
      </c>
      <c r="D592" s="84">
        <v>681.26757376</v>
      </c>
      <c r="E592" s="84">
        <v>127.33103663</v>
      </c>
      <c r="F592" s="84">
        <v>127.33103663</v>
      </c>
    </row>
    <row r="593" spans="1:6" ht="12.75" customHeight="1" x14ac:dyDescent="0.2">
      <c r="A593" s="83" t="s">
        <v>166</v>
      </c>
      <c r="B593" s="83">
        <v>9</v>
      </c>
      <c r="C593" s="84">
        <v>666.69785386000001</v>
      </c>
      <c r="D593" s="84">
        <v>649.07052397999996</v>
      </c>
      <c r="E593" s="84">
        <v>121.31330749</v>
      </c>
      <c r="F593" s="84">
        <v>121.31330749</v>
      </c>
    </row>
    <row r="594" spans="1:6" ht="12.75" customHeight="1" x14ac:dyDescent="0.2">
      <c r="A594" s="83" t="s">
        <v>166</v>
      </c>
      <c r="B594" s="83">
        <v>10</v>
      </c>
      <c r="C594" s="84">
        <v>668.65634925999996</v>
      </c>
      <c r="D594" s="84">
        <v>653.07306763999998</v>
      </c>
      <c r="E594" s="84">
        <v>122.06139539999999</v>
      </c>
      <c r="F594" s="84">
        <v>122.06139539999999</v>
      </c>
    </row>
    <row r="595" spans="1:6" ht="12.75" customHeight="1" x14ac:dyDescent="0.2">
      <c r="A595" s="83" t="s">
        <v>166</v>
      </c>
      <c r="B595" s="83">
        <v>11</v>
      </c>
      <c r="C595" s="84">
        <v>681.76152839999997</v>
      </c>
      <c r="D595" s="84">
        <v>663.79492187999995</v>
      </c>
      <c r="E595" s="84">
        <v>124.06534344000001</v>
      </c>
      <c r="F595" s="84">
        <v>124.06534344000001</v>
      </c>
    </row>
    <row r="596" spans="1:6" ht="12.75" customHeight="1" x14ac:dyDescent="0.2">
      <c r="A596" s="83" t="s">
        <v>166</v>
      </c>
      <c r="B596" s="83">
        <v>12</v>
      </c>
      <c r="C596" s="84">
        <v>642.12847740999996</v>
      </c>
      <c r="D596" s="84">
        <v>626.55610817000002</v>
      </c>
      <c r="E596" s="84">
        <v>117.10529287999999</v>
      </c>
      <c r="F596" s="84">
        <v>117.10529287999999</v>
      </c>
    </row>
    <row r="597" spans="1:6" ht="12.75" customHeight="1" x14ac:dyDescent="0.2">
      <c r="A597" s="83" t="s">
        <v>166</v>
      </c>
      <c r="B597" s="83">
        <v>13</v>
      </c>
      <c r="C597" s="84">
        <v>596.54809576000002</v>
      </c>
      <c r="D597" s="84">
        <v>579.53432296000005</v>
      </c>
      <c r="E597" s="84">
        <v>108.31677440999999</v>
      </c>
      <c r="F597" s="84">
        <v>108.31677440999999</v>
      </c>
    </row>
    <row r="598" spans="1:6" ht="12.75" customHeight="1" x14ac:dyDescent="0.2">
      <c r="A598" s="83" t="s">
        <v>166</v>
      </c>
      <c r="B598" s="83">
        <v>14</v>
      </c>
      <c r="C598" s="84">
        <v>591.33417116999999</v>
      </c>
      <c r="D598" s="84">
        <v>577.41972246</v>
      </c>
      <c r="E598" s="84">
        <v>107.92154898</v>
      </c>
      <c r="F598" s="84">
        <v>107.92154898</v>
      </c>
    </row>
    <row r="599" spans="1:6" ht="12.75" customHeight="1" x14ac:dyDescent="0.2">
      <c r="A599" s="83" t="s">
        <v>166</v>
      </c>
      <c r="B599" s="83">
        <v>15</v>
      </c>
      <c r="C599" s="84">
        <v>588.78486857999997</v>
      </c>
      <c r="D599" s="84">
        <v>575.14206229000001</v>
      </c>
      <c r="E599" s="84">
        <v>107.49584718</v>
      </c>
      <c r="F599" s="84">
        <v>107.49584718</v>
      </c>
    </row>
    <row r="600" spans="1:6" ht="12.75" customHeight="1" x14ac:dyDescent="0.2">
      <c r="A600" s="83" t="s">
        <v>166</v>
      </c>
      <c r="B600" s="83">
        <v>16</v>
      </c>
      <c r="C600" s="84">
        <v>584.00643907999995</v>
      </c>
      <c r="D600" s="84">
        <v>570.24637407</v>
      </c>
      <c r="E600" s="84">
        <v>106.58082777</v>
      </c>
      <c r="F600" s="84">
        <v>106.58082777</v>
      </c>
    </row>
    <row r="601" spans="1:6" ht="12.75" customHeight="1" x14ac:dyDescent="0.2">
      <c r="A601" s="83" t="s">
        <v>166</v>
      </c>
      <c r="B601" s="83">
        <v>17</v>
      </c>
      <c r="C601" s="84">
        <v>581.83820724999998</v>
      </c>
      <c r="D601" s="84">
        <v>565.99201806999997</v>
      </c>
      <c r="E601" s="84">
        <v>105.78567535000001</v>
      </c>
      <c r="F601" s="84">
        <v>105.78567535000001</v>
      </c>
    </row>
    <row r="602" spans="1:6" ht="12.75" customHeight="1" x14ac:dyDescent="0.2">
      <c r="A602" s="83" t="s">
        <v>166</v>
      </c>
      <c r="B602" s="83">
        <v>18</v>
      </c>
      <c r="C602" s="84">
        <v>586.52798113999995</v>
      </c>
      <c r="D602" s="84">
        <v>571.01054822000003</v>
      </c>
      <c r="E602" s="84">
        <v>106.72365430000001</v>
      </c>
      <c r="F602" s="84">
        <v>106.72365430000001</v>
      </c>
    </row>
    <row r="603" spans="1:6" ht="12.75" customHeight="1" x14ac:dyDescent="0.2">
      <c r="A603" s="83" t="s">
        <v>166</v>
      </c>
      <c r="B603" s="83">
        <v>19</v>
      </c>
      <c r="C603" s="84">
        <v>592.00718646999997</v>
      </c>
      <c r="D603" s="84">
        <v>576.67323918</v>
      </c>
      <c r="E603" s="84">
        <v>107.78202892</v>
      </c>
      <c r="F603" s="84">
        <v>107.78202892</v>
      </c>
    </row>
    <row r="604" spans="1:6" ht="12.75" customHeight="1" x14ac:dyDescent="0.2">
      <c r="A604" s="83" t="s">
        <v>166</v>
      </c>
      <c r="B604" s="83">
        <v>20</v>
      </c>
      <c r="C604" s="84">
        <v>624.55250774000001</v>
      </c>
      <c r="D604" s="84">
        <v>608.76014330999999</v>
      </c>
      <c r="E604" s="84">
        <v>113.77917149</v>
      </c>
      <c r="F604" s="84">
        <v>113.77917149</v>
      </c>
    </row>
    <row r="605" spans="1:6" ht="12.75" customHeight="1" x14ac:dyDescent="0.2">
      <c r="A605" s="83" t="s">
        <v>166</v>
      </c>
      <c r="B605" s="83">
        <v>21</v>
      </c>
      <c r="C605" s="84">
        <v>621.76051067000003</v>
      </c>
      <c r="D605" s="84">
        <v>605.27298332999999</v>
      </c>
      <c r="E605" s="84">
        <v>113.1274104</v>
      </c>
      <c r="F605" s="84">
        <v>113.1274104</v>
      </c>
    </row>
    <row r="606" spans="1:6" ht="12.75" customHeight="1" x14ac:dyDescent="0.2">
      <c r="A606" s="83" t="s">
        <v>166</v>
      </c>
      <c r="B606" s="83">
        <v>22</v>
      </c>
      <c r="C606" s="84">
        <v>667.84301796</v>
      </c>
      <c r="D606" s="84">
        <v>653.54254590000005</v>
      </c>
      <c r="E606" s="84">
        <v>122.14914235000001</v>
      </c>
      <c r="F606" s="84">
        <v>122.14914235000001</v>
      </c>
    </row>
    <row r="607" spans="1:6" ht="12.75" customHeight="1" x14ac:dyDescent="0.2">
      <c r="A607" s="83" t="s">
        <v>166</v>
      </c>
      <c r="B607" s="83">
        <v>23</v>
      </c>
      <c r="C607" s="84">
        <v>683.16619113000002</v>
      </c>
      <c r="D607" s="84">
        <v>669.12968618000002</v>
      </c>
      <c r="E607" s="84">
        <v>125.06242754</v>
      </c>
      <c r="F607" s="84">
        <v>125.06242754</v>
      </c>
    </row>
    <row r="608" spans="1:6" ht="12.75" customHeight="1" x14ac:dyDescent="0.2">
      <c r="A608" s="83" t="s">
        <v>166</v>
      </c>
      <c r="B608" s="83">
        <v>24</v>
      </c>
      <c r="C608" s="84">
        <v>728.05572656000004</v>
      </c>
      <c r="D608" s="84">
        <v>714.01664920999997</v>
      </c>
      <c r="E608" s="84">
        <v>133.45194108000001</v>
      </c>
      <c r="F608" s="84">
        <v>133.45194108000001</v>
      </c>
    </row>
    <row r="609" spans="1:6" ht="12.75" customHeight="1" x14ac:dyDescent="0.2">
      <c r="A609" s="83" t="s">
        <v>167</v>
      </c>
      <c r="B609" s="83">
        <v>1</v>
      </c>
      <c r="C609" s="84">
        <v>725.46868055000004</v>
      </c>
      <c r="D609" s="84">
        <v>707.87723352</v>
      </c>
      <c r="E609" s="84">
        <v>132.30446512</v>
      </c>
      <c r="F609" s="84">
        <v>132.30446512</v>
      </c>
    </row>
    <row r="610" spans="1:6" ht="12.75" customHeight="1" x14ac:dyDescent="0.2">
      <c r="A610" s="83" t="s">
        <v>167</v>
      </c>
      <c r="B610" s="83">
        <v>2</v>
      </c>
      <c r="C610" s="84">
        <v>736.92305476000001</v>
      </c>
      <c r="D610" s="84">
        <v>722.54482776999998</v>
      </c>
      <c r="E610" s="84">
        <v>135.04588428</v>
      </c>
      <c r="F610" s="84">
        <v>135.04588428</v>
      </c>
    </row>
    <row r="611" spans="1:6" ht="12.75" customHeight="1" x14ac:dyDescent="0.2">
      <c r="A611" s="83" t="s">
        <v>167</v>
      </c>
      <c r="B611" s="83">
        <v>3</v>
      </c>
      <c r="C611" s="84">
        <v>750.68252548999999</v>
      </c>
      <c r="D611" s="84">
        <v>736.42984989000001</v>
      </c>
      <c r="E611" s="84">
        <v>137.64103825999999</v>
      </c>
      <c r="F611" s="84">
        <v>137.64103825999999</v>
      </c>
    </row>
    <row r="612" spans="1:6" ht="12.75" customHeight="1" x14ac:dyDescent="0.2">
      <c r="A612" s="83" t="s">
        <v>167</v>
      </c>
      <c r="B612" s="83">
        <v>4</v>
      </c>
      <c r="C612" s="84">
        <v>754.24186239999995</v>
      </c>
      <c r="D612" s="84">
        <v>739.18600147999996</v>
      </c>
      <c r="E612" s="84">
        <v>138.15617159999999</v>
      </c>
      <c r="F612" s="84">
        <v>138.15617159999999</v>
      </c>
    </row>
    <row r="613" spans="1:6" ht="12.75" customHeight="1" x14ac:dyDescent="0.2">
      <c r="A613" s="83" t="s">
        <v>167</v>
      </c>
      <c r="B613" s="83">
        <v>5</v>
      </c>
      <c r="C613" s="84">
        <v>748.64870322000002</v>
      </c>
      <c r="D613" s="84">
        <v>733.35505926999997</v>
      </c>
      <c r="E613" s="84">
        <v>137.06635030000001</v>
      </c>
      <c r="F613" s="84">
        <v>137.06635030000001</v>
      </c>
    </row>
    <row r="614" spans="1:6" ht="12.75" customHeight="1" x14ac:dyDescent="0.2">
      <c r="A614" s="83" t="s">
        <v>167</v>
      </c>
      <c r="B614" s="83">
        <v>6</v>
      </c>
      <c r="C614" s="84">
        <v>733.32787565000001</v>
      </c>
      <c r="D614" s="84">
        <v>717.82753975000003</v>
      </c>
      <c r="E614" s="84">
        <v>134.16420841999999</v>
      </c>
      <c r="F614" s="84">
        <v>134.16420841999999</v>
      </c>
    </row>
    <row r="615" spans="1:6" ht="12.75" customHeight="1" x14ac:dyDescent="0.2">
      <c r="A615" s="83" t="s">
        <v>167</v>
      </c>
      <c r="B615" s="83">
        <v>7</v>
      </c>
      <c r="C615" s="84">
        <v>697.33018200000004</v>
      </c>
      <c r="D615" s="84">
        <v>681.80676959000004</v>
      </c>
      <c r="E615" s="84">
        <v>127.43181401</v>
      </c>
      <c r="F615" s="84">
        <v>127.43181401</v>
      </c>
    </row>
    <row r="616" spans="1:6" ht="12.75" customHeight="1" x14ac:dyDescent="0.2">
      <c r="A616" s="83" t="s">
        <v>167</v>
      </c>
      <c r="B616" s="83">
        <v>8</v>
      </c>
      <c r="C616" s="84">
        <v>672.97988945999998</v>
      </c>
      <c r="D616" s="84">
        <v>655.81661251000003</v>
      </c>
      <c r="E616" s="84">
        <v>122.5741725</v>
      </c>
      <c r="F616" s="84">
        <v>122.5741725</v>
      </c>
    </row>
    <row r="617" spans="1:6" ht="12.75" customHeight="1" x14ac:dyDescent="0.2">
      <c r="A617" s="83" t="s">
        <v>167</v>
      </c>
      <c r="B617" s="83">
        <v>9</v>
      </c>
      <c r="C617" s="84">
        <v>665.47071703999995</v>
      </c>
      <c r="D617" s="84">
        <v>646.10250171999996</v>
      </c>
      <c r="E617" s="84">
        <v>120.75857487</v>
      </c>
      <c r="F617" s="84">
        <v>120.75857487</v>
      </c>
    </row>
    <row r="618" spans="1:6" ht="12.75" customHeight="1" x14ac:dyDescent="0.2">
      <c r="A618" s="83" t="s">
        <v>167</v>
      </c>
      <c r="B618" s="83">
        <v>10</v>
      </c>
      <c r="C618" s="84">
        <v>658.25928663000002</v>
      </c>
      <c r="D618" s="84">
        <v>642.97823767</v>
      </c>
      <c r="E618" s="84">
        <v>120.17464016</v>
      </c>
      <c r="F618" s="84">
        <v>120.17464016</v>
      </c>
    </row>
    <row r="619" spans="1:6" ht="12.75" customHeight="1" x14ac:dyDescent="0.2">
      <c r="A619" s="83" t="s">
        <v>167</v>
      </c>
      <c r="B619" s="83">
        <v>11</v>
      </c>
      <c r="C619" s="84">
        <v>669.12784787999999</v>
      </c>
      <c r="D619" s="84">
        <v>653.47020153000005</v>
      </c>
      <c r="E619" s="84">
        <v>122.13562097000001</v>
      </c>
      <c r="F619" s="84">
        <v>122.13562097000001</v>
      </c>
    </row>
    <row r="620" spans="1:6" ht="12.75" customHeight="1" x14ac:dyDescent="0.2">
      <c r="A620" s="83" t="s">
        <v>167</v>
      </c>
      <c r="B620" s="83">
        <v>12</v>
      </c>
      <c r="C620" s="84">
        <v>627.41023012000005</v>
      </c>
      <c r="D620" s="84">
        <v>612.62989913000001</v>
      </c>
      <c r="E620" s="84">
        <v>114.50244093000001</v>
      </c>
      <c r="F620" s="84">
        <v>114.50244093000001</v>
      </c>
    </row>
    <row r="621" spans="1:6" ht="12.75" customHeight="1" x14ac:dyDescent="0.2">
      <c r="A621" s="83" t="s">
        <v>167</v>
      </c>
      <c r="B621" s="83">
        <v>13</v>
      </c>
      <c r="C621" s="84">
        <v>587.16329839000002</v>
      </c>
      <c r="D621" s="84">
        <v>572.33959680999999</v>
      </c>
      <c r="E621" s="84">
        <v>106.97205762999999</v>
      </c>
      <c r="F621" s="84">
        <v>106.97205762999999</v>
      </c>
    </row>
    <row r="622" spans="1:6" ht="12.75" customHeight="1" x14ac:dyDescent="0.2">
      <c r="A622" s="83" t="s">
        <v>167</v>
      </c>
      <c r="B622" s="83">
        <v>14</v>
      </c>
      <c r="C622" s="84">
        <v>564.00590512999997</v>
      </c>
      <c r="D622" s="84">
        <v>550.73763088999999</v>
      </c>
      <c r="E622" s="84">
        <v>102.93458276</v>
      </c>
      <c r="F622" s="84">
        <v>102.93458276</v>
      </c>
    </row>
    <row r="623" spans="1:6" ht="12.75" customHeight="1" x14ac:dyDescent="0.2">
      <c r="A623" s="83" t="s">
        <v>167</v>
      </c>
      <c r="B623" s="83">
        <v>15</v>
      </c>
      <c r="C623" s="84">
        <v>560.00389522</v>
      </c>
      <c r="D623" s="84">
        <v>546.37299659999996</v>
      </c>
      <c r="E623" s="84">
        <v>102.11881898</v>
      </c>
      <c r="F623" s="84">
        <v>102.11881898</v>
      </c>
    </row>
    <row r="624" spans="1:6" ht="12.75" customHeight="1" x14ac:dyDescent="0.2">
      <c r="A624" s="83" t="s">
        <v>167</v>
      </c>
      <c r="B624" s="83">
        <v>16</v>
      </c>
      <c r="C624" s="84">
        <v>557.08296292</v>
      </c>
      <c r="D624" s="84">
        <v>543.47345843999994</v>
      </c>
      <c r="E624" s="84">
        <v>101.57688623999999</v>
      </c>
      <c r="F624" s="84">
        <v>101.57688623999999</v>
      </c>
    </row>
    <row r="625" spans="1:6" ht="12.75" customHeight="1" x14ac:dyDescent="0.2">
      <c r="A625" s="83" t="s">
        <v>167</v>
      </c>
      <c r="B625" s="83">
        <v>17</v>
      </c>
      <c r="C625" s="84">
        <v>559.10668638000004</v>
      </c>
      <c r="D625" s="84">
        <v>544.55731003000005</v>
      </c>
      <c r="E625" s="84">
        <v>101.77946149</v>
      </c>
      <c r="F625" s="84">
        <v>101.77946149</v>
      </c>
    </row>
    <row r="626" spans="1:6" ht="12.75" customHeight="1" x14ac:dyDescent="0.2">
      <c r="A626" s="83" t="s">
        <v>167</v>
      </c>
      <c r="B626" s="83">
        <v>18</v>
      </c>
      <c r="C626" s="84">
        <v>562.39730868000004</v>
      </c>
      <c r="D626" s="84">
        <v>547.59664387999999</v>
      </c>
      <c r="E626" s="84">
        <v>102.34752247999999</v>
      </c>
      <c r="F626" s="84">
        <v>102.34752247999999</v>
      </c>
    </row>
    <row r="627" spans="1:6" ht="12.75" customHeight="1" x14ac:dyDescent="0.2">
      <c r="A627" s="83" t="s">
        <v>167</v>
      </c>
      <c r="B627" s="83">
        <v>19</v>
      </c>
      <c r="C627" s="84">
        <v>552.29046908999999</v>
      </c>
      <c r="D627" s="84">
        <v>537.49138671000003</v>
      </c>
      <c r="E627" s="84">
        <v>100.45881836</v>
      </c>
      <c r="F627" s="84">
        <v>100.45881836</v>
      </c>
    </row>
    <row r="628" spans="1:6" ht="12.75" customHeight="1" x14ac:dyDescent="0.2">
      <c r="A628" s="83" t="s">
        <v>167</v>
      </c>
      <c r="B628" s="83">
        <v>20</v>
      </c>
      <c r="C628" s="84">
        <v>565.18526267000004</v>
      </c>
      <c r="D628" s="84">
        <v>549.92680667000002</v>
      </c>
      <c r="E628" s="84">
        <v>102.78303717999999</v>
      </c>
      <c r="F628" s="84">
        <v>102.78303717999999</v>
      </c>
    </row>
    <row r="629" spans="1:6" ht="12.75" customHeight="1" x14ac:dyDescent="0.2">
      <c r="A629" s="83" t="s">
        <v>167</v>
      </c>
      <c r="B629" s="83">
        <v>21</v>
      </c>
      <c r="C629" s="84">
        <v>577.31446765999999</v>
      </c>
      <c r="D629" s="84">
        <v>563.06711111000004</v>
      </c>
      <c r="E629" s="84">
        <v>105.2390011</v>
      </c>
      <c r="F629" s="84">
        <v>105.2390011</v>
      </c>
    </row>
    <row r="630" spans="1:6" ht="12.75" customHeight="1" x14ac:dyDescent="0.2">
      <c r="A630" s="83" t="s">
        <v>167</v>
      </c>
      <c r="B630" s="83">
        <v>22</v>
      </c>
      <c r="C630" s="84">
        <v>564.46585295</v>
      </c>
      <c r="D630" s="84">
        <v>550.62212648000002</v>
      </c>
      <c r="E630" s="84">
        <v>102.91299462000001</v>
      </c>
      <c r="F630" s="84">
        <v>102.91299462000001</v>
      </c>
    </row>
    <row r="631" spans="1:6" ht="12.75" customHeight="1" x14ac:dyDescent="0.2">
      <c r="A631" s="83" t="s">
        <v>167</v>
      </c>
      <c r="B631" s="83">
        <v>23</v>
      </c>
      <c r="C631" s="84">
        <v>594.20331410999995</v>
      </c>
      <c r="D631" s="84">
        <v>579.96778190999999</v>
      </c>
      <c r="E631" s="84">
        <v>108.39778925</v>
      </c>
      <c r="F631" s="84">
        <v>108.39778925</v>
      </c>
    </row>
    <row r="632" spans="1:6" ht="12.75" customHeight="1" x14ac:dyDescent="0.2">
      <c r="A632" s="83" t="s">
        <v>167</v>
      </c>
      <c r="B632" s="83">
        <v>24</v>
      </c>
      <c r="C632" s="84">
        <v>674.56392684000002</v>
      </c>
      <c r="D632" s="84">
        <v>661.22577736000005</v>
      </c>
      <c r="E632" s="84">
        <v>123.58516229999999</v>
      </c>
      <c r="F632" s="84">
        <v>123.58516229999999</v>
      </c>
    </row>
    <row r="633" spans="1:6" ht="12.75" customHeight="1" x14ac:dyDescent="0.2">
      <c r="A633" s="83" t="s">
        <v>168</v>
      </c>
      <c r="B633" s="83">
        <v>1</v>
      </c>
      <c r="C633" s="84">
        <v>748.32624928999996</v>
      </c>
      <c r="D633" s="84">
        <v>731.03054414999997</v>
      </c>
      <c r="E633" s="84">
        <v>136.63189116000001</v>
      </c>
      <c r="F633" s="84">
        <v>136.63189116000001</v>
      </c>
    </row>
    <row r="634" spans="1:6" ht="12.75" customHeight="1" x14ac:dyDescent="0.2">
      <c r="A634" s="83" t="s">
        <v>168</v>
      </c>
      <c r="B634" s="83">
        <v>2</v>
      </c>
      <c r="C634" s="84">
        <v>775.85943785999996</v>
      </c>
      <c r="D634" s="84">
        <v>761.13597677999996</v>
      </c>
      <c r="E634" s="84">
        <v>142.25869051999999</v>
      </c>
      <c r="F634" s="84">
        <v>142.25869051999999</v>
      </c>
    </row>
    <row r="635" spans="1:6" ht="12.75" customHeight="1" x14ac:dyDescent="0.2">
      <c r="A635" s="83" t="s">
        <v>168</v>
      </c>
      <c r="B635" s="83">
        <v>3</v>
      </c>
      <c r="C635" s="84">
        <v>792.16218932000004</v>
      </c>
      <c r="D635" s="84">
        <v>777.89356339999995</v>
      </c>
      <c r="E635" s="84">
        <v>145.39073578</v>
      </c>
      <c r="F635" s="84">
        <v>145.39073578</v>
      </c>
    </row>
    <row r="636" spans="1:6" ht="12.75" customHeight="1" x14ac:dyDescent="0.2">
      <c r="A636" s="83" t="s">
        <v>168</v>
      </c>
      <c r="B636" s="83">
        <v>4</v>
      </c>
      <c r="C636" s="84">
        <v>801.87234622000005</v>
      </c>
      <c r="D636" s="84">
        <v>787.67751475</v>
      </c>
      <c r="E636" s="84">
        <v>147.21938684</v>
      </c>
      <c r="F636" s="84">
        <v>147.21938684</v>
      </c>
    </row>
    <row r="637" spans="1:6" ht="12.75" customHeight="1" x14ac:dyDescent="0.2">
      <c r="A637" s="83" t="s">
        <v>168</v>
      </c>
      <c r="B637" s="83">
        <v>5</v>
      </c>
      <c r="C637" s="84">
        <v>808.74041877000002</v>
      </c>
      <c r="D637" s="84">
        <v>792.14890500000001</v>
      </c>
      <c r="E637" s="84">
        <v>148.05510362999999</v>
      </c>
      <c r="F637" s="84">
        <v>148.05510362999999</v>
      </c>
    </row>
    <row r="638" spans="1:6" ht="12.75" customHeight="1" x14ac:dyDescent="0.2">
      <c r="A638" s="83" t="s">
        <v>168</v>
      </c>
      <c r="B638" s="83">
        <v>6</v>
      </c>
      <c r="C638" s="84">
        <v>802.50068668999995</v>
      </c>
      <c r="D638" s="84">
        <v>781.68099950999999</v>
      </c>
      <c r="E638" s="84">
        <v>146.09861941</v>
      </c>
      <c r="F638" s="84">
        <v>146.09861941</v>
      </c>
    </row>
    <row r="639" spans="1:6" ht="12.75" customHeight="1" x14ac:dyDescent="0.2">
      <c r="A639" s="83" t="s">
        <v>168</v>
      </c>
      <c r="B639" s="83">
        <v>7</v>
      </c>
      <c r="C639" s="84">
        <v>773.12869353999997</v>
      </c>
      <c r="D639" s="84">
        <v>757.91122468000003</v>
      </c>
      <c r="E639" s="84">
        <v>141.65597428000001</v>
      </c>
      <c r="F639" s="84">
        <v>141.65597428000001</v>
      </c>
    </row>
    <row r="640" spans="1:6" ht="12.75" customHeight="1" x14ac:dyDescent="0.2">
      <c r="A640" s="83" t="s">
        <v>168</v>
      </c>
      <c r="B640" s="83">
        <v>8</v>
      </c>
      <c r="C640" s="84">
        <v>738.12390725</v>
      </c>
      <c r="D640" s="84">
        <v>720.38469035000003</v>
      </c>
      <c r="E640" s="84">
        <v>134.64214784999999</v>
      </c>
      <c r="F640" s="84">
        <v>134.64214784999999</v>
      </c>
    </row>
    <row r="641" spans="1:6" ht="12.75" customHeight="1" x14ac:dyDescent="0.2">
      <c r="A641" s="83" t="s">
        <v>168</v>
      </c>
      <c r="B641" s="83">
        <v>9</v>
      </c>
      <c r="C641" s="84">
        <v>696.78304636999997</v>
      </c>
      <c r="D641" s="84">
        <v>680.57274165000001</v>
      </c>
      <c r="E641" s="84">
        <v>127.20117033</v>
      </c>
      <c r="F641" s="84">
        <v>127.20117033</v>
      </c>
    </row>
    <row r="642" spans="1:6" ht="12.75" customHeight="1" x14ac:dyDescent="0.2">
      <c r="A642" s="83" t="s">
        <v>168</v>
      </c>
      <c r="B642" s="83">
        <v>10</v>
      </c>
      <c r="C642" s="84">
        <v>674.17242123999995</v>
      </c>
      <c r="D642" s="84">
        <v>658.28166019000003</v>
      </c>
      <c r="E642" s="84">
        <v>123.03489761</v>
      </c>
      <c r="F642" s="84">
        <v>123.03489761</v>
      </c>
    </row>
    <row r="643" spans="1:6" ht="12.75" customHeight="1" x14ac:dyDescent="0.2">
      <c r="A643" s="83" t="s">
        <v>168</v>
      </c>
      <c r="B643" s="83">
        <v>11</v>
      </c>
      <c r="C643" s="84">
        <v>663.16597335999995</v>
      </c>
      <c r="D643" s="84">
        <v>647.86967763999996</v>
      </c>
      <c r="E643" s="84">
        <v>121.08886556</v>
      </c>
      <c r="F643" s="84">
        <v>121.08886556</v>
      </c>
    </row>
    <row r="644" spans="1:6" ht="12.75" customHeight="1" x14ac:dyDescent="0.2">
      <c r="A644" s="83" t="s">
        <v>168</v>
      </c>
      <c r="B644" s="83">
        <v>12</v>
      </c>
      <c r="C644" s="84">
        <v>621.33846668000001</v>
      </c>
      <c r="D644" s="84">
        <v>606.37721563000002</v>
      </c>
      <c r="E644" s="84">
        <v>113.33379486</v>
      </c>
      <c r="F644" s="84">
        <v>113.33379486</v>
      </c>
    </row>
    <row r="645" spans="1:6" ht="12.75" customHeight="1" x14ac:dyDescent="0.2">
      <c r="A645" s="83" t="s">
        <v>168</v>
      </c>
      <c r="B645" s="83">
        <v>13</v>
      </c>
      <c r="C645" s="84">
        <v>590.02053122999996</v>
      </c>
      <c r="D645" s="84">
        <v>573.36073639999995</v>
      </c>
      <c r="E645" s="84">
        <v>107.16291181</v>
      </c>
      <c r="F645" s="84">
        <v>107.16291181</v>
      </c>
    </row>
    <row r="646" spans="1:6" ht="12.75" customHeight="1" x14ac:dyDescent="0.2">
      <c r="A646" s="83" t="s">
        <v>168</v>
      </c>
      <c r="B646" s="83">
        <v>14</v>
      </c>
      <c r="C646" s="84">
        <v>570.61908059999996</v>
      </c>
      <c r="D646" s="84">
        <v>556.87479593</v>
      </c>
      <c r="E646" s="84">
        <v>104.08163806</v>
      </c>
      <c r="F646" s="84">
        <v>104.08163806</v>
      </c>
    </row>
    <row r="647" spans="1:6" ht="12.75" customHeight="1" x14ac:dyDescent="0.2">
      <c r="A647" s="83" t="s">
        <v>168</v>
      </c>
      <c r="B647" s="83">
        <v>15</v>
      </c>
      <c r="C647" s="84">
        <v>568.59857957999998</v>
      </c>
      <c r="D647" s="84">
        <v>554.88052259999995</v>
      </c>
      <c r="E647" s="84">
        <v>103.70890215</v>
      </c>
      <c r="F647" s="84">
        <v>103.70890215</v>
      </c>
    </row>
    <row r="648" spans="1:6" ht="12.75" customHeight="1" x14ac:dyDescent="0.2">
      <c r="A648" s="83" t="s">
        <v>168</v>
      </c>
      <c r="B648" s="83">
        <v>16</v>
      </c>
      <c r="C648" s="84">
        <v>568.98555987999998</v>
      </c>
      <c r="D648" s="84">
        <v>554.58807752999996</v>
      </c>
      <c r="E648" s="84">
        <v>103.65424324999999</v>
      </c>
      <c r="F648" s="84">
        <v>103.65424324999999</v>
      </c>
    </row>
    <row r="649" spans="1:6" ht="12.75" customHeight="1" x14ac:dyDescent="0.2">
      <c r="A649" s="83" t="s">
        <v>168</v>
      </c>
      <c r="B649" s="83">
        <v>17</v>
      </c>
      <c r="C649" s="84">
        <v>567.0489288</v>
      </c>
      <c r="D649" s="84">
        <v>551.58968434999997</v>
      </c>
      <c r="E649" s="84">
        <v>103.09383421</v>
      </c>
      <c r="F649" s="84">
        <v>103.09383421</v>
      </c>
    </row>
    <row r="650" spans="1:6" ht="12.75" customHeight="1" x14ac:dyDescent="0.2">
      <c r="A650" s="83" t="s">
        <v>168</v>
      </c>
      <c r="B650" s="83">
        <v>18</v>
      </c>
      <c r="C650" s="84">
        <v>566.87642606999998</v>
      </c>
      <c r="D650" s="84">
        <v>551.50810884999999</v>
      </c>
      <c r="E650" s="84">
        <v>103.07858749</v>
      </c>
      <c r="F650" s="84">
        <v>103.07858749</v>
      </c>
    </row>
    <row r="651" spans="1:6" ht="12.75" customHeight="1" x14ac:dyDescent="0.2">
      <c r="A651" s="83" t="s">
        <v>168</v>
      </c>
      <c r="B651" s="83">
        <v>19</v>
      </c>
      <c r="C651" s="84">
        <v>560.71833619999995</v>
      </c>
      <c r="D651" s="84">
        <v>545.22258174000001</v>
      </c>
      <c r="E651" s="84">
        <v>101.90380285000001</v>
      </c>
      <c r="F651" s="84">
        <v>101.90380285000001</v>
      </c>
    </row>
    <row r="652" spans="1:6" ht="12.75" customHeight="1" x14ac:dyDescent="0.2">
      <c r="A652" s="83" t="s">
        <v>168</v>
      </c>
      <c r="B652" s="83">
        <v>20</v>
      </c>
      <c r="C652" s="84">
        <v>576.84627330000001</v>
      </c>
      <c r="D652" s="84">
        <v>561.90178518000005</v>
      </c>
      <c r="E652" s="84">
        <v>105.02119805</v>
      </c>
      <c r="F652" s="84">
        <v>105.02119805</v>
      </c>
    </row>
    <row r="653" spans="1:6" ht="12.75" customHeight="1" x14ac:dyDescent="0.2">
      <c r="A653" s="83" t="s">
        <v>168</v>
      </c>
      <c r="B653" s="83">
        <v>21</v>
      </c>
      <c r="C653" s="84">
        <v>579.37174406999998</v>
      </c>
      <c r="D653" s="84">
        <v>564.11936871</v>
      </c>
      <c r="E653" s="84">
        <v>105.43567134</v>
      </c>
      <c r="F653" s="84">
        <v>105.43567134</v>
      </c>
    </row>
    <row r="654" spans="1:6" ht="12.75" customHeight="1" x14ac:dyDescent="0.2">
      <c r="A654" s="83" t="s">
        <v>168</v>
      </c>
      <c r="B654" s="83">
        <v>22</v>
      </c>
      <c r="C654" s="84">
        <v>557.92841710000005</v>
      </c>
      <c r="D654" s="84">
        <v>543.24256023999999</v>
      </c>
      <c r="E654" s="84">
        <v>101.53373065</v>
      </c>
      <c r="F654" s="84">
        <v>101.53373065</v>
      </c>
    </row>
    <row r="655" spans="1:6" ht="12.75" customHeight="1" x14ac:dyDescent="0.2">
      <c r="A655" s="83" t="s">
        <v>168</v>
      </c>
      <c r="B655" s="83">
        <v>23</v>
      </c>
      <c r="C655" s="84">
        <v>586.08422557999995</v>
      </c>
      <c r="D655" s="84">
        <v>571.87848835</v>
      </c>
      <c r="E655" s="84">
        <v>106.88587502</v>
      </c>
      <c r="F655" s="84">
        <v>106.88587502</v>
      </c>
    </row>
    <row r="656" spans="1:6" ht="12.75" customHeight="1" x14ac:dyDescent="0.2">
      <c r="A656" s="83" t="s">
        <v>168</v>
      </c>
      <c r="B656" s="83">
        <v>24</v>
      </c>
      <c r="C656" s="84">
        <v>670.63312799000005</v>
      </c>
      <c r="D656" s="84">
        <v>656.63139332000003</v>
      </c>
      <c r="E656" s="84">
        <v>122.72645758</v>
      </c>
      <c r="F656" s="84">
        <v>122.72645758</v>
      </c>
    </row>
    <row r="657" spans="1:6" ht="12.75" customHeight="1" x14ac:dyDescent="0.2">
      <c r="A657" s="83" t="s">
        <v>169</v>
      </c>
      <c r="B657" s="83">
        <v>1</v>
      </c>
      <c r="C657" s="84">
        <v>730.45725527000002</v>
      </c>
      <c r="D657" s="84">
        <v>713.60774791999995</v>
      </c>
      <c r="E657" s="84">
        <v>133.37551615000001</v>
      </c>
      <c r="F657" s="84">
        <v>133.37551615000001</v>
      </c>
    </row>
    <row r="658" spans="1:6" ht="12.75" customHeight="1" x14ac:dyDescent="0.2">
      <c r="A658" s="83" t="s">
        <v>169</v>
      </c>
      <c r="B658" s="83">
        <v>2</v>
      </c>
      <c r="C658" s="84">
        <v>753.05237396999996</v>
      </c>
      <c r="D658" s="84">
        <v>738.96961704</v>
      </c>
      <c r="E658" s="84">
        <v>138.11572867999999</v>
      </c>
      <c r="F658" s="84">
        <v>138.11572867999999</v>
      </c>
    </row>
    <row r="659" spans="1:6" ht="12.75" customHeight="1" x14ac:dyDescent="0.2">
      <c r="A659" s="83" t="s">
        <v>169</v>
      </c>
      <c r="B659" s="83">
        <v>3</v>
      </c>
      <c r="C659" s="84">
        <v>773.15262817999997</v>
      </c>
      <c r="D659" s="84">
        <v>758.53925135999998</v>
      </c>
      <c r="E659" s="84">
        <v>141.77335443000001</v>
      </c>
      <c r="F659" s="84">
        <v>141.77335443000001</v>
      </c>
    </row>
    <row r="660" spans="1:6" ht="12.75" customHeight="1" x14ac:dyDescent="0.2">
      <c r="A660" s="83" t="s">
        <v>169</v>
      </c>
      <c r="B660" s="83">
        <v>4</v>
      </c>
      <c r="C660" s="84">
        <v>786.12021750999997</v>
      </c>
      <c r="D660" s="84">
        <v>769.13038371000005</v>
      </c>
      <c r="E660" s="84">
        <v>143.75287014</v>
      </c>
      <c r="F660" s="84">
        <v>143.75287014</v>
      </c>
    </row>
    <row r="661" spans="1:6" ht="12.75" customHeight="1" x14ac:dyDescent="0.2">
      <c r="A661" s="83" t="s">
        <v>169</v>
      </c>
      <c r="B661" s="83">
        <v>5</v>
      </c>
      <c r="C661" s="84">
        <v>787.46263222000005</v>
      </c>
      <c r="D661" s="84">
        <v>771.96192685000005</v>
      </c>
      <c r="E661" s="84">
        <v>144.28209439</v>
      </c>
      <c r="F661" s="84">
        <v>144.28209439</v>
      </c>
    </row>
    <row r="662" spans="1:6" ht="12.75" customHeight="1" x14ac:dyDescent="0.2">
      <c r="A662" s="83" t="s">
        <v>169</v>
      </c>
      <c r="B662" s="83">
        <v>6</v>
      </c>
      <c r="C662" s="84">
        <v>783.62003990000005</v>
      </c>
      <c r="D662" s="84">
        <v>767.07017800999995</v>
      </c>
      <c r="E662" s="84">
        <v>143.36781126</v>
      </c>
      <c r="F662" s="84">
        <v>143.36781126</v>
      </c>
    </row>
    <row r="663" spans="1:6" ht="12.75" customHeight="1" x14ac:dyDescent="0.2">
      <c r="A663" s="83" t="s">
        <v>169</v>
      </c>
      <c r="B663" s="83">
        <v>7</v>
      </c>
      <c r="C663" s="84">
        <v>764.97950499000001</v>
      </c>
      <c r="D663" s="84">
        <v>748.70593061</v>
      </c>
      <c r="E663" s="84">
        <v>139.93547608</v>
      </c>
      <c r="F663" s="84">
        <v>139.93547608</v>
      </c>
    </row>
    <row r="664" spans="1:6" ht="12.75" customHeight="1" x14ac:dyDescent="0.2">
      <c r="A664" s="83" t="s">
        <v>169</v>
      </c>
      <c r="B664" s="83">
        <v>8</v>
      </c>
      <c r="C664" s="84">
        <v>738.11541889</v>
      </c>
      <c r="D664" s="84">
        <v>721.08141997999996</v>
      </c>
      <c r="E664" s="84">
        <v>134.77236879</v>
      </c>
      <c r="F664" s="84">
        <v>134.77236879</v>
      </c>
    </row>
    <row r="665" spans="1:6" ht="12.75" customHeight="1" x14ac:dyDescent="0.2">
      <c r="A665" s="83" t="s">
        <v>169</v>
      </c>
      <c r="B665" s="83">
        <v>9</v>
      </c>
      <c r="C665" s="84">
        <v>701.28381364999996</v>
      </c>
      <c r="D665" s="84">
        <v>684.63649277000002</v>
      </c>
      <c r="E665" s="84">
        <v>127.96069811</v>
      </c>
      <c r="F665" s="84">
        <v>127.96069811</v>
      </c>
    </row>
    <row r="666" spans="1:6" ht="12.75" customHeight="1" x14ac:dyDescent="0.2">
      <c r="A666" s="83" t="s">
        <v>169</v>
      </c>
      <c r="B666" s="83">
        <v>10</v>
      </c>
      <c r="C666" s="84">
        <v>664.65735038000003</v>
      </c>
      <c r="D666" s="84">
        <v>647.88711122999996</v>
      </c>
      <c r="E666" s="84">
        <v>121.09212396</v>
      </c>
      <c r="F666" s="84">
        <v>121.09212396</v>
      </c>
    </row>
    <row r="667" spans="1:6" ht="12.75" customHeight="1" x14ac:dyDescent="0.2">
      <c r="A667" s="83" t="s">
        <v>169</v>
      </c>
      <c r="B667" s="83">
        <v>11</v>
      </c>
      <c r="C667" s="84">
        <v>652.11493166000002</v>
      </c>
      <c r="D667" s="84">
        <v>631.69941163999999</v>
      </c>
      <c r="E667" s="84">
        <v>118.06659236</v>
      </c>
      <c r="F667" s="84">
        <v>118.06659236</v>
      </c>
    </row>
    <row r="668" spans="1:6" ht="12.75" customHeight="1" x14ac:dyDescent="0.2">
      <c r="A668" s="83" t="s">
        <v>169</v>
      </c>
      <c r="B668" s="83">
        <v>12</v>
      </c>
      <c r="C668" s="84">
        <v>604.77725093000004</v>
      </c>
      <c r="D668" s="84">
        <v>590.11493718999998</v>
      </c>
      <c r="E668" s="84">
        <v>110.29432425</v>
      </c>
      <c r="F668" s="84">
        <v>110.29432425</v>
      </c>
    </row>
    <row r="669" spans="1:6" ht="12.75" customHeight="1" x14ac:dyDescent="0.2">
      <c r="A669" s="83" t="s">
        <v>169</v>
      </c>
      <c r="B669" s="83">
        <v>13</v>
      </c>
      <c r="C669" s="84">
        <v>561.50015499000006</v>
      </c>
      <c r="D669" s="84">
        <v>545.14092413000003</v>
      </c>
      <c r="E669" s="84">
        <v>101.88854078999999</v>
      </c>
      <c r="F669" s="84">
        <v>101.88854078999999</v>
      </c>
    </row>
    <row r="670" spans="1:6" ht="12.75" customHeight="1" x14ac:dyDescent="0.2">
      <c r="A670" s="83" t="s">
        <v>169</v>
      </c>
      <c r="B670" s="83">
        <v>14</v>
      </c>
      <c r="C670" s="84">
        <v>543.1387982</v>
      </c>
      <c r="D670" s="84">
        <v>529.24475754000002</v>
      </c>
      <c r="E670" s="84">
        <v>98.917497620000006</v>
      </c>
      <c r="F670" s="84">
        <v>98.917497620000006</v>
      </c>
    </row>
    <row r="671" spans="1:6" ht="12.75" customHeight="1" x14ac:dyDescent="0.2">
      <c r="A671" s="83" t="s">
        <v>169</v>
      </c>
      <c r="B671" s="83">
        <v>15</v>
      </c>
      <c r="C671" s="84">
        <v>544.97274503000006</v>
      </c>
      <c r="D671" s="84">
        <v>530.62400118000005</v>
      </c>
      <c r="E671" s="84">
        <v>99.175282559999999</v>
      </c>
      <c r="F671" s="84">
        <v>99.175282559999999</v>
      </c>
    </row>
    <row r="672" spans="1:6" ht="12.75" customHeight="1" x14ac:dyDescent="0.2">
      <c r="A672" s="83" t="s">
        <v>169</v>
      </c>
      <c r="B672" s="83">
        <v>16</v>
      </c>
      <c r="C672" s="84">
        <v>550.87655202999997</v>
      </c>
      <c r="D672" s="84">
        <v>536.37834650000002</v>
      </c>
      <c r="E672" s="84">
        <v>100.25078766999999</v>
      </c>
      <c r="F672" s="84">
        <v>100.25078766999999</v>
      </c>
    </row>
    <row r="673" spans="1:6" ht="12.75" customHeight="1" x14ac:dyDescent="0.2">
      <c r="A673" s="83" t="s">
        <v>169</v>
      </c>
      <c r="B673" s="83">
        <v>17</v>
      </c>
      <c r="C673" s="84">
        <v>548.80640949999997</v>
      </c>
      <c r="D673" s="84">
        <v>534.28401602999998</v>
      </c>
      <c r="E673" s="84">
        <v>99.859350770000006</v>
      </c>
      <c r="F673" s="84">
        <v>99.859350770000006</v>
      </c>
    </row>
    <row r="674" spans="1:6" ht="12.75" customHeight="1" x14ac:dyDescent="0.2">
      <c r="A674" s="83" t="s">
        <v>169</v>
      </c>
      <c r="B674" s="83">
        <v>18</v>
      </c>
      <c r="C674" s="84">
        <v>546.40902829000004</v>
      </c>
      <c r="D674" s="84">
        <v>531.76476974000002</v>
      </c>
      <c r="E674" s="84">
        <v>99.388495770000006</v>
      </c>
      <c r="F674" s="84">
        <v>99.388495770000006</v>
      </c>
    </row>
    <row r="675" spans="1:6" ht="12.75" customHeight="1" x14ac:dyDescent="0.2">
      <c r="A675" s="83" t="s">
        <v>169</v>
      </c>
      <c r="B675" s="83">
        <v>19</v>
      </c>
      <c r="C675" s="84">
        <v>550.57538589000001</v>
      </c>
      <c r="D675" s="84">
        <v>534.33251246999998</v>
      </c>
      <c r="E675" s="84">
        <v>99.868414900000005</v>
      </c>
      <c r="F675" s="84">
        <v>99.868414900000005</v>
      </c>
    </row>
    <row r="676" spans="1:6" ht="12.75" customHeight="1" x14ac:dyDescent="0.2">
      <c r="A676" s="83" t="s">
        <v>169</v>
      </c>
      <c r="B676" s="83">
        <v>20</v>
      </c>
      <c r="C676" s="84">
        <v>587.74744901999998</v>
      </c>
      <c r="D676" s="84">
        <v>567.81013808</v>
      </c>
      <c r="E676" s="84">
        <v>106.12548765</v>
      </c>
      <c r="F676" s="84">
        <v>106.12548765</v>
      </c>
    </row>
    <row r="677" spans="1:6" ht="12.75" customHeight="1" x14ac:dyDescent="0.2">
      <c r="A677" s="83" t="s">
        <v>169</v>
      </c>
      <c r="B677" s="83">
        <v>21</v>
      </c>
      <c r="C677" s="84">
        <v>591.62555800999996</v>
      </c>
      <c r="D677" s="84">
        <v>575.07516493000003</v>
      </c>
      <c r="E677" s="84">
        <v>107.48334386000001</v>
      </c>
      <c r="F677" s="84">
        <v>107.48334386000001</v>
      </c>
    </row>
    <row r="678" spans="1:6" ht="12.75" customHeight="1" x14ac:dyDescent="0.2">
      <c r="A678" s="83" t="s">
        <v>169</v>
      </c>
      <c r="B678" s="83">
        <v>22</v>
      </c>
      <c r="C678" s="84">
        <v>570.46644619999995</v>
      </c>
      <c r="D678" s="84">
        <v>556.88826104999998</v>
      </c>
      <c r="E678" s="84">
        <v>104.08415474</v>
      </c>
      <c r="F678" s="84">
        <v>104.08415474</v>
      </c>
    </row>
    <row r="679" spans="1:6" ht="12.75" customHeight="1" x14ac:dyDescent="0.2">
      <c r="A679" s="83" t="s">
        <v>169</v>
      </c>
      <c r="B679" s="83">
        <v>23</v>
      </c>
      <c r="C679" s="84">
        <v>557.02028071999996</v>
      </c>
      <c r="D679" s="84">
        <v>543.01324193999994</v>
      </c>
      <c r="E679" s="84">
        <v>101.49087034</v>
      </c>
      <c r="F679" s="84">
        <v>101.49087034</v>
      </c>
    </row>
    <row r="680" spans="1:6" ht="12.75" customHeight="1" x14ac:dyDescent="0.2">
      <c r="A680" s="83" t="s">
        <v>169</v>
      </c>
      <c r="B680" s="83">
        <v>24</v>
      </c>
      <c r="C680" s="84">
        <v>648.17508316999999</v>
      </c>
      <c r="D680" s="84">
        <v>633.04963614999997</v>
      </c>
      <c r="E680" s="84">
        <v>118.31895354</v>
      </c>
      <c r="F680" s="84">
        <v>118.31895354</v>
      </c>
    </row>
    <row r="681" spans="1:6" ht="12.75" customHeight="1" x14ac:dyDescent="0.2">
      <c r="A681" s="83" t="s">
        <v>170</v>
      </c>
      <c r="B681" s="83">
        <v>1</v>
      </c>
      <c r="C681" s="84">
        <v>721.00912054000003</v>
      </c>
      <c r="D681" s="84">
        <v>705.15440120000005</v>
      </c>
      <c r="E681" s="84">
        <v>131.79555925</v>
      </c>
      <c r="F681" s="84">
        <v>131.79555925</v>
      </c>
    </row>
    <row r="682" spans="1:6" ht="12.75" customHeight="1" x14ac:dyDescent="0.2">
      <c r="A682" s="83" t="s">
        <v>170</v>
      </c>
      <c r="B682" s="83">
        <v>2</v>
      </c>
      <c r="C682" s="84">
        <v>735.95942059000004</v>
      </c>
      <c r="D682" s="84">
        <v>721.68703271000004</v>
      </c>
      <c r="E682" s="84">
        <v>134.88555969999999</v>
      </c>
      <c r="F682" s="84">
        <v>134.88555969999999</v>
      </c>
    </row>
    <row r="683" spans="1:6" ht="12.75" customHeight="1" x14ac:dyDescent="0.2">
      <c r="A683" s="83" t="s">
        <v>170</v>
      </c>
      <c r="B683" s="83">
        <v>3</v>
      </c>
      <c r="C683" s="84">
        <v>748.57970981999995</v>
      </c>
      <c r="D683" s="84">
        <v>734.11643898</v>
      </c>
      <c r="E683" s="84">
        <v>137.20865454</v>
      </c>
      <c r="F683" s="84">
        <v>137.20865454</v>
      </c>
    </row>
    <row r="684" spans="1:6" ht="12.75" customHeight="1" x14ac:dyDescent="0.2">
      <c r="A684" s="83" t="s">
        <v>170</v>
      </c>
      <c r="B684" s="83">
        <v>4</v>
      </c>
      <c r="C684" s="84">
        <v>762.14506681</v>
      </c>
      <c r="D684" s="84">
        <v>747.51244467000004</v>
      </c>
      <c r="E684" s="84">
        <v>139.71240983000001</v>
      </c>
      <c r="F684" s="84">
        <v>139.71240983000001</v>
      </c>
    </row>
    <row r="685" spans="1:6" ht="12.75" customHeight="1" x14ac:dyDescent="0.2">
      <c r="A685" s="83" t="s">
        <v>170</v>
      </c>
      <c r="B685" s="83">
        <v>5</v>
      </c>
      <c r="C685" s="84">
        <v>763.24365188000002</v>
      </c>
      <c r="D685" s="84">
        <v>747.89120164999997</v>
      </c>
      <c r="E685" s="84">
        <v>139.78320069</v>
      </c>
      <c r="F685" s="84">
        <v>139.78320069</v>
      </c>
    </row>
    <row r="686" spans="1:6" ht="12.75" customHeight="1" x14ac:dyDescent="0.2">
      <c r="A686" s="83" t="s">
        <v>170</v>
      </c>
      <c r="B686" s="83">
        <v>6</v>
      </c>
      <c r="C686" s="84">
        <v>747.89968394000005</v>
      </c>
      <c r="D686" s="84">
        <v>732.82496486000002</v>
      </c>
      <c r="E686" s="84">
        <v>136.967274</v>
      </c>
      <c r="F686" s="84">
        <v>136.967274</v>
      </c>
    </row>
    <row r="687" spans="1:6" ht="12.75" customHeight="1" x14ac:dyDescent="0.2">
      <c r="A687" s="83" t="s">
        <v>170</v>
      </c>
      <c r="B687" s="83">
        <v>7</v>
      </c>
      <c r="C687" s="84">
        <v>704.26529588999995</v>
      </c>
      <c r="D687" s="84">
        <v>687.02155646000006</v>
      </c>
      <c r="E687" s="84">
        <v>128.40647396</v>
      </c>
      <c r="F687" s="84">
        <v>128.40647396</v>
      </c>
    </row>
    <row r="688" spans="1:6" ht="12.75" customHeight="1" x14ac:dyDescent="0.2">
      <c r="A688" s="83" t="s">
        <v>170</v>
      </c>
      <c r="B688" s="83">
        <v>8</v>
      </c>
      <c r="C688" s="84">
        <v>686.94222816000001</v>
      </c>
      <c r="D688" s="84">
        <v>666.34764995</v>
      </c>
      <c r="E688" s="84">
        <v>124.54245628</v>
      </c>
      <c r="F688" s="84">
        <v>124.54245628</v>
      </c>
    </row>
    <row r="689" spans="1:6" ht="12.75" customHeight="1" x14ac:dyDescent="0.2">
      <c r="A689" s="83" t="s">
        <v>170</v>
      </c>
      <c r="B689" s="83">
        <v>9</v>
      </c>
      <c r="C689" s="84">
        <v>653.32683300999997</v>
      </c>
      <c r="D689" s="84">
        <v>628.81159948000004</v>
      </c>
      <c r="E689" s="84">
        <v>117.52685125000001</v>
      </c>
      <c r="F689" s="84">
        <v>117.52685125000001</v>
      </c>
    </row>
    <row r="690" spans="1:6" ht="12.75" customHeight="1" x14ac:dyDescent="0.2">
      <c r="A690" s="83" t="s">
        <v>170</v>
      </c>
      <c r="B690" s="83">
        <v>10</v>
      </c>
      <c r="C690" s="84">
        <v>640.27503296999998</v>
      </c>
      <c r="D690" s="84">
        <v>620.81491925</v>
      </c>
      <c r="E690" s="84">
        <v>116.03224675</v>
      </c>
      <c r="F690" s="84">
        <v>116.03224675</v>
      </c>
    </row>
    <row r="691" spans="1:6" ht="12.75" customHeight="1" x14ac:dyDescent="0.2">
      <c r="A691" s="83" t="s">
        <v>170</v>
      </c>
      <c r="B691" s="83">
        <v>11</v>
      </c>
      <c r="C691" s="84">
        <v>645.17913220000003</v>
      </c>
      <c r="D691" s="84">
        <v>623.97314673000005</v>
      </c>
      <c r="E691" s="84">
        <v>116.62252933000001</v>
      </c>
      <c r="F691" s="84">
        <v>116.62252933000001</v>
      </c>
    </row>
    <row r="692" spans="1:6" ht="12.75" customHeight="1" x14ac:dyDescent="0.2">
      <c r="A692" s="83" t="s">
        <v>170</v>
      </c>
      <c r="B692" s="83">
        <v>12</v>
      </c>
      <c r="C692" s="84">
        <v>601.92727269</v>
      </c>
      <c r="D692" s="84">
        <v>583.60345408000001</v>
      </c>
      <c r="E692" s="84">
        <v>109.07730773</v>
      </c>
      <c r="F692" s="84">
        <v>109.07730773</v>
      </c>
    </row>
    <row r="693" spans="1:6" ht="12.75" customHeight="1" x14ac:dyDescent="0.2">
      <c r="A693" s="83" t="s">
        <v>170</v>
      </c>
      <c r="B693" s="83">
        <v>13</v>
      </c>
      <c r="C693" s="84">
        <v>555.28803485000003</v>
      </c>
      <c r="D693" s="84">
        <v>536.68543998999996</v>
      </c>
      <c r="E693" s="84">
        <v>100.3081844</v>
      </c>
      <c r="F693" s="84">
        <v>100.3081844</v>
      </c>
    </row>
    <row r="694" spans="1:6" ht="12.75" customHeight="1" x14ac:dyDescent="0.2">
      <c r="A694" s="83" t="s">
        <v>170</v>
      </c>
      <c r="B694" s="83">
        <v>14</v>
      </c>
      <c r="C694" s="84">
        <v>537.11330960999999</v>
      </c>
      <c r="D694" s="84">
        <v>520.99765848000004</v>
      </c>
      <c r="E694" s="84">
        <v>97.376089059999998</v>
      </c>
      <c r="F694" s="84">
        <v>97.376089059999998</v>
      </c>
    </row>
    <row r="695" spans="1:6" ht="12.75" customHeight="1" x14ac:dyDescent="0.2">
      <c r="A695" s="83" t="s">
        <v>170</v>
      </c>
      <c r="B695" s="83">
        <v>15</v>
      </c>
      <c r="C695" s="84">
        <v>530.64252253999996</v>
      </c>
      <c r="D695" s="84">
        <v>514.74373991000004</v>
      </c>
      <c r="E695" s="84">
        <v>96.207212150000004</v>
      </c>
      <c r="F695" s="84">
        <v>96.207212150000004</v>
      </c>
    </row>
    <row r="696" spans="1:6" ht="12.75" customHeight="1" x14ac:dyDescent="0.2">
      <c r="A696" s="83" t="s">
        <v>170</v>
      </c>
      <c r="B696" s="83">
        <v>16</v>
      </c>
      <c r="C696" s="84">
        <v>530.73429023999995</v>
      </c>
      <c r="D696" s="84">
        <v>514.71630744000004</v>
      </c>
      <c r="E696" s="84">
        <v>96.202084940000006</v>
      </c>
      <c r="F696" s="84">
        <v>96.202084940000006</v>
      </c>
    </row>
    <row r="697" spans="1:6" ht="12.75" customHeight="1" x14ac:dyDescent="0.2">
      <c r="A697" s="83" t="s">
        <v>170</v>
      </c>
      <c r="B697" s="83">
        <v>17</v>
      </c>
      <c r="C697" s="84">
        <v>524.76532261</v>
      </c>
      <c r="D697" s="84">
        <v>506.20260184</v>
      </c>
      <c r="E697" s="84">
        <v>94.610846780000003</v>
      </c>
      <c r="F697" s="84">
        <v>94.610846780000003</v>
      </c>
    </row>
    <row r="698" spans="1:6" ht="12.75" customHeight="1" x14ac:dyDescent="0.2">
      <c r="A698" s="83" t="s">
        <v>170</v>
      </c>
      <c r="B698" s="83">
        <v>18</v>
      </c>
      <c r="C698" s="84">
        <v>538.96440259999997</v>
      </c>
      <c r="D698" s="84">
        <v>524.30673705000004</v>
      </c>
      <c r="E698" s="84">
        <v>97.994566169999999</v>
      </c>
      <c r="F698" s="84">
        <v>97.994566169999999</v>
      </c>
    </row>
    <row r="699" spans="1:6" ht="12.75" customHeight="1" x14ac:dyDescent="0.2">
      <c r="A699" s="83" t="s">
        <v>170</v>
      </c>
      <c r="B699" s="83">
        <v>19</v>
      </c>
      <c r="C699" s="84">
        <v>552.23675832000004</v>
      </c>
      <c r="D699" s="84">
        <v>537.98749393000003</v>
      </c>
      <c r="E699" s="84">
        <v>100.55154235000001</v>
      </c>
      <c r="F699" s="84">
        <v>100.55154235000001</v>
      </c>
    </row>
    <row r="700" spans="1:6" ht="12.75" customHeight="1" x14ac:dyDescent="0.2">
      <c r="A700" s="83" t="s">
        <v>170</v>
      </c>
      <c r="B700" s="83">
        <v>20</v>
      </c>
      <c r="C700" s="84">
        <v>579.33709018000002</v>
      </c>
      <c r="D700" s="84">
        <v>564.43478230000005</v>
      </c>
      <c r="E700" s="84">
        <v>105.49462312</v>
      </c>
      <c r="F700" s="84">
        <v>105.49462312</v>
      </c>
    </row>
    <row r="701" spans="1:6" ht="12.75" customHeight="1" x14ac:dyDescent="0.2">
      <c r="A701" s="83" t="s">
        <v>170</v>
      </c>
      <c r="B701" s="83">
        <v>21</v>
      </c>
      <c r="C701" s="84">
        <v>569.25495072000001</v>
      </c>
      <c r="D701" s="84">
        <v>555.14888196000004</v>
      </c>
      <c r="E701" s="84">
        <v>103.75905935</v>
      </c>
      <c r="F701" s="84">
        <v>103.75905935</v>
      </c>
    </row>
    <row r="702" spans="1:6" ht="12.75" customHeight="1" x14ac:dyDescent="0.2">
      <c r="A702" s="83" t="s">
        <v>170</v>
      </c>
      <c r="B702" s="83">
        <v>22</v>
      </c>
      <c r="C702" s="84">
        <v>551.50147304999996</v>
      </c>
      <c r="D702" s="84">
        <v>537.68224794000002</v>
      </c>
      <c r="E702" s="84">
        <v>100.49449092</v>
      </c>
      <c r="F702" s="84">
        <v>100.49449092</v>
      </c>
    </row>
    <row r="703" spans="1:6" ht="12.75" customHeight="1" x14ac:dyDescent="0.2">
      <c r="A703" s="83" t="s">
        <v>170</v>
      </c>
      <c r="B703" s="83">
        <v>23</v>
      </c>
      <c r="C703" s="84">
        <v>556.89247382999997</v>
      </c>
      <c r="D703" s="84">
        <v>542.29493763000005</v>
      </c>
      <c r="E703" s="84">
        <v>101.35661703</v>
      </c>
      <c r="F703" s="84">
        <v>101.35661703</v>
      </c>
    </row>
    <row r="704" spans="1:6" ht="12.75" customHeight="1" x14ac:dyDescent="0.2">
      <c r="A704" s="83" t="s">
        <v>170</v>
      </c>
      <c r="B704" s="83">
        <v>24</v>
      </c>
      <c r="C704" s="84">
        <v>634.39772321999999</v>
      </c>
      <c r="D704" s="84">
        <v>620.86541721000003</v>
      </c>
      <c r="E704" s="84">
        <v>116.04168498</v>
      </c>
      <c r="F704" s="84">
        <v>116.04168498</v>
      </c>
    </row>
    <row r="705" spans="1:6" ht="12.75" customHeight="1" x14ac:dyDescent="0.2">
      <c r="A705" s="83" t="s">
        <v>171</v>
      </c>
      <c r="B705" s="83">
        <v>1</v>
      </c>
      <c r="C705" s="84">
        <v>694.25833776000002</v>
      </c>
      <c r="D705" s="84">
        <v>677.72448981000002</v>
      </c>
      <c r="E705" s="84">
        <v>126.66882317</v>
      </c>
      <c r="F705" s="84">
        <v>126.66882317</v>
      </c>
    </row>
    <row r="706" spans="1:6" ht="12.75" customHeight="1" x14ac:dyDescent="0.2">
      <c r="A706" s="83" t="s">
        <v>171</v>
      </c>
      <c r="B706" s="83">
        <v>2</v>
      </c>
      <c r="C706" s="84">
        <v>722.61348459999999</v>
      </c>
      <c r="D706" s="84">
        <v>708.05211535000001</v>
      </c>
      <c r="E706" s="84">
        <v>132.33715108000001</v>
      </c>
      <c r="F706" s="84">
        <v>132.33715108000001</v>
      </c>
    </row>
    <row r="707" spans="1:6" ht="12.75" customHeight="1" x14ac:dyDescent="0.2">
      <c r="A707" s="83" t="s">
        <v>171</v>
      </c>
      <c r="B707" s="83">
        <v>3</v>
      </c>
      <c r="C707" s="84">
        <v>739.15686435999999</v>
      </c>
      <c r="D707" s="84">
        <v>723.71230844000002</v>
      </c>
      <c r="E707" s="84">
        <v>135.26409006</v>
      </c>
      <c r="F707" s="84">
        <v>135.26409006</v>
      </c>
    </row>
    <row r="708" spans="1:6" ht="12.75" customHeight="1" x14ac:dyDescent="0.2">
      <c r="A708" s="83" t="s">
        <v>171</v>
      </c>
      <c r="B708" s="83">
        <v>4</v>
      </c>
      <c r="C708" s="84">
        <v>758.37013520000005</v>
      </c>
      <c r="D708" s="84">
        <v>741.61289323999995</v>
      </c>
      <c r="E708" s="84">
        <v>138.60976525000001</v>
      </c>
      <c r="F708" s="84">
        <v>138.60976525000001</v>
      </c>
    </row>
    <row r="709" spans="1:6" ht="12.75" customHeight="1" x14ac:dyDescent="0.2">
      <c r="A709" s="83" t="s">
        <v>171</v>
      </c>
      <c r="B709" s="83">
        <v>5</v>
      </c>
      <c r="C709" s="84">
        <v>762.69383951999998</v>
      </c>
      <c r="D709" s="84">
        <v>742.89068114999998</v>
      </c>
      <c r="E709" s="84">
        <v>138.84858779999999</v>
      </c>
      <c r="F709" s="84">
        <v>138.84858779999999</v>
      </c>
    </row>
    <row r="710" spans="1:6" ht="12.75" customHeight="1" x14ac:dyDescent="0.2">
      <c r="A710" s="83" t="s">
        <v>171</v>
      </c>
      <c r="B710" s="83">
        <v>6</v>
      </c>
      <c r="C710" s="84">
        <v>740.25019023000004</v>
      </c>
      <c r="D710" s="84">
        <v>725.45763936000003</v>
      </c>
      <c r="E710" s="84">
        <v>135.59029785999999</v>
      </c>
      <c r="F710" s="84">
        <v>135.59029785999999</v>
      </c>
    </row>
    <row r="711" spans="1:6" ht="12.75" customHeight="1" x14ac:dyDescent="0.2">
      <c r="A711" s="83" t="s">
        <v>171</v>
      </c>
      <c r="B711" s="83">
        <v>7</v>
      </c>
      <c r="C711" s="84">
        <v>698.83900821999998</v>
      </c>
      <c r="D711" s="84">
        <v>682.85199076000004</v>
      </c>
      <c r="E711" s="84">
        <v>127.62716911</v>
      </c>
      <c r="F711" s="84">
        <v>127.62716911</v>
      </c>
    </row>
    <row r="712" spans="1:6" ht="12.75" customHeight="1" x14ac:dyDescent="0.2">
      <c r="A712" s="83" t="s">
        <v>171</v>
      </c>
      <c r="B712" s="83">
        <v>8</v>
      </c>
      <c r="C712" s="84">
        <v>644.67520165999997</v>
      </c>
      <c r="D712" s="84">
        <v>628.59961955000006</v>
      </c>
      <c r="E712" s="84">
        <v>117.48723154</v>
      </c>
      <c r="F712" s="84">
        <v>117.48723154</v>
      </c>
    </row>
    <row r="713" spans="1:6" ht="12.75" customHeight="1" x14ac:dyDescent="0.2">
      <c r="A713" s="83" t="s">
        <v>171</v>
      </c>
      <c r="B713" s="83">
        <v>9</v>
      </c>
      <c r="C713" s="84">
        <v>623.26633054000001</v>
      </c>
      <c r="D713" s="84">
        <v>599.90977223000004</v>
      </c>
      <c r="E713" s="84">
        <v>112.1250095</v>
      </c>
      <c r="F713" s="84">
        <v>112.1250095</v>
      </c>
    </row>
    <row r="714" spans="1:6" ht="12.75" customHeight="1" x14ac:dyDescent="0.2">
      <c r="A714" s="83" t="s">
        <v>171</v>
      </c>
      <c r="B714" s="83">
        <v>10</v>
      </c>
      <c r="C714" s="84">
        <v>604.35398173999999</v>
      </c>
      <c r="D714" s="84">
        <v>589.90355135000004</v>
      </c>
      <c r="E714" s="84">
        <v>110.25481558</v>
      </c>
      <c r="F714" s="84">
        <v>110.25481558</v>
      </c>
    </row>
    <row r="715" spans="1:6" ht="12.75" customHeight="1" x14ac:dyDescent="0.2">
      <c r="A715" s="83" t="s">
        <v>171</v>
      </c>
      <c r="B715" s="83">
        <v>11</v>
      </c>
      <c r="C715" s="84">
        <v>641.58126279999999</v>
      </c>
      <c r="D715" s="84">
        <v>626.98908047999998</v>
      </c>
      <c r="E715" s="84">
        <v>117.18621675999999</v>
      </c>
      <c r="F715" s="84">
        <v>117.18621675999999</v>
      </c>
    </row>
    <row r="716" spans="1:6" ht="12.75" customHeight="1" x14ac:dyDescent="0.2">
      <c r="A716" s="83" t="s">
        <v>171</v>
      </c>
      <c r="B716" s="83">
        <v>12</v>
      </c>
      <c r="C716" s="84">
        <v>624.22995152999999</v>
      </c>
      <c r="D716" s="84">
        <v>609.20949757000005</v>
      </c>
      <c r="E716" s="84">
        <v>113.8631572</v>
      </c>
      <c r="F716" s="84">
        <v>113.8631572</v>
      </c>
    </row>
    <row r="717" spans="1:6" ht="12.75" customHeight="1" x14ac:dyDescent="0.2">
      <c r="A717" s="83" t="s">
        <v>171</v>
      </c>
      <c r="B717" s="83">
        <v>13</v>
      </c>
      <c r="C717" s="84">
        <v>599.52836250999997</v>
      </c>
      <c r="D717" s="84">
        <v>582.72372346999998</v>
      </c>
      <c r="E717" s="84">
        <v>108.91288333</v>
      </c>
      <c r="F717" s="84">
        <v>108.91288333</v>
      </c>
    </row>
    <row r="718" spans="1:6" ht="12.75" customHeight="1" x14ac:dyDescent="0.2">
      <c r="A718" s="83" t="s">
        <v>171</v>
      </c>
      <c r="B718" s="83">
        <v>14</v>
      </c>
      <c r="C718" s="84">
        <v>609.97385088999999</v>
      </c>
      <c r="D718" s="84">
        <v>596.59131255</v>
      </c>
      <c r="E718" s="84">
        <v>111.50477902</v>
      </c>
      <c r="F718" s="84">
        <v>111.50477902</v>
      </c>
    </row>
    <row r="719" spans="1:6" ht="12.75" customHeight="1" x14ac:dyDescent="0.2">
      <c r="A719" s="83" t="s">
        <v>171</v>
      </c>
      <c r="B719" s="83">
        <v>15</v>
      </c>
      <c r="C719" s="84">
        <v>595.57924333000005</v>
      </c>
      <c r="D719" s="84">
        <v>581.92842128999996</v>
      </c>
      <c r="E719" s="84">
        <v>108.76423887</v>
      </c>
      <c r="F719" s="84">
        <v>108.76423887</v>
      </c>
    </row>
    <row r="720" spans="1:6" ht="12.75" customHeight="1" x14ac:dyDescent="0.2">
      <c r="A720" s="83" t="s">
        <v>171</v>
      </c>
      <c r="B720" s="83">
        <v>16</v>
      </c>
      <c r="C720" s="84">
        <v>575.87987552000004</v>
      </c>
      <c r="D720" s="84">
        <v>562.32288991999997</v>
      </c>
      <c r="E720" s="84">
        <v>105.09990384</v>
      </c>
      <c r="F720" s="84">
        <v>105.09990384</v>
      </c>
    </row>
    <row r="721" spans="1:6" ht="12.75" customHeight="1" x14ac:dyDescent="0.2">
      <c r="A721" s="83" t="s">
        <v>171</v>
      </c>
      <c r="B721" s="83">
        <v>17</v>
      </c>
      <c r="C721" s="84">
        <v>678.77663786000005</v>
      </c>
      <c r="D721" s="84">
        <v>664.02120253999999</v>
      </c>
      <c r="E721" s="84">
        <v>124.107636</v>
      </c>
      <c r="F721" s="84">
        <v>124.107636</v>
      </c>
    </row>
    <row r="722" spans="1:6" ht="12.75" customHeight="1" x14ac:dyDescent="0.2">
      <c r="A722" s="83" t="s">
        <v>171</v>
      </c>
      <c r="B722" s="83">
        <v>18</v>
      </c>
      <c r="C722" s="84">
        <v>626.49842405000004</v>
      </c>
      <c r="D722" s="84">
        <v>611.43427236000002</v>
      </c>
      <c r="E722" s="84">
        <v>114.27897455999999</v>
      </c>
      <c r="F722" s="84">
        <v>114.27897455999999</v>
      </c>
    </row>
    <row r="723" spans="1:6" ht="12.75" customHeight="1" x14ac:dyDescent="0.2">
      <c r="A723" s="83" t="s">
        <v>171</v>
      </c>
      <c r="B723" s="83">
        <v>19</v>
      </c>
      <c r="C723" s="84">
        <v>583.18166573999997</v>
      </c>
      <c r="D723" s="84">
        <v>568.77222099999994</v>
      </c>
      <c r="E723" s="84">
        <v>106.30530396</v>
      </c>
      <c r="F723" s="84">
        <v>106.30530396</v>
      </c>
    </row>
    <row r="724" spans="1:6" ht="12.75" customHeight="1" x14ac:dyDescent="0.2">
      <c r="A724" s="83" t="s">
        <v>171</v>
      </c>
      <c r="B724" s="83">
        <v>20</v>
      </c>
      <c r="C724" s="84">
        <v>608.03613060999999</v>
      </c>
      <c r="D724" s="84">
        <v>593.60949922999998</v>
      </c>
      <c r="E724" s="84">
        <v>110.94746881</v>
      </c>
      <c r="F724" s="84">
        <v>110.94746881</v>
      </c>
    </row>
    <row r="725" spans="1:6" ht="12.75" customHeight="1" x14ac:dyDescent="0.2">
      <c r="A725" s="83" t="s">
        <v>171</v>
      </c>
      <c r="B725" s="83">
        <v>21</v>
      </c>
      <c r="C725" s="84">
        <v>598.87983308000003</v>
      </c>
      <c r="D725" s="84">
        <v>584.76729499999999</v>
      </c>
      <c r="E725" s="84">
        <v>109.29483322999999</v>
      </c>
      <c r="F725" s="84">
        <v>109.29483322999999</v>
      </c>
    </row>
    <row r="726" spans="1:6" ht="12.75" customHeight="1" x14ac:dyDescent="0.2">
      <c r="A726" s="83" t="s">
        <v>171</v>
      </c>
      <c r="B726" s="83">
        <v>22</v>
      </c>
      <c r="C726" s="84">
        <v>583.32640524999999</v>
      </c>
      <c r="D726" s="84">
        <v>569.89307980000001</v>
      </c>
      <c r="E726" s="84">
        <v>106.51479596999999</v>
      </c>
      <c r="F726" s="84">
        <v>106.51479596999999</v>
      </c>
    </row>
    <row r="727" spans="1:6" ht="12.75" customHeight="1" x14ac:dyDescent="0.2">
      <c r="A727" s="83" t="s">
        <v>171</v>
      </c>
      <c r="B727" s="83">
        <v>23</v>
      </c>
      <c r="C727" s="84">
        <v>556.00974073999998</v>
      </c>
      <c r="D727" s="84">
        <v>542.49297921000004</v>
      </c>
      <c r="E727" s="84">
        <v>101.39363161</v>
      </c>
      <c r="F727" s="84">
        <v>101.39363161</v>
      </c>
    </row>
    <row r="728" spans="1:6" ht="12.75" customHeight="1" x14ac:dyDescent="0.2">
      <c r="A728" s="83" t="s">
        <v>171</v>
      </c>
      <c r="B728" s="83">
        <v>24</v>
      </c>
      <c r="C728" s="84">
        <v>591.45389874</v>
      </c>
      <c r="D728" s="84">
        <v>578.23575096000002</v>
      </c>
      <c r="E728" s="84">
        <v>108.07406725</v>
      </c>
      <c r="F728" s="84">
        <v>108.07406725</v>
      </c>
    </row>
    <row r="729" spans="1:6" ht="12.75" customHeight="1" x14ac:dyDescent="0.2">
      <c r="A729" s="83" t="s">
        <v>172</v>
      </c>
      <c r="B729" s="83">
        <v>1</v>
      </c>
      <c r="C729" s="84">
        <v>667.15293521000001</v>
      </c>
      <c r="D729" s="84">
        <v>651.85139337999999</v>
      </c>
      <c r="E729" s="84">
        <v>121.83306066999999</v>
      </c>
      <c r="F729" s="84">
        <v>121.83306066999999</v>
      </c>
    </row>
    <row r="730" spans="1:6" ht="12.75" customHeight="1" x14ac:dyDescent="0.2">
      <c r="A730" s="83" t="s">
        <v>172</v>
      </c>
      <c r="B730" s="83">
        <v>2</v>
      </c>
      <c r="C730" s="84">
        <v>697.12155801999995</v>
      </c>
      <c r="D730" s="84">
        <v>682.78938154000002</v>
      </c>
      <c r="E730" s="84">
        <v>127.61546724999999</v>
      </c>
      <c r="F730" s="84">
        <v>127.61546724999999</v>
      </c>
    </row>
    <row r="731" spans="1:6" ht="12.75" customHeight="1" x14ac:dyDescent="0.2">
      <c r="A731" s="83" t="s">
        <v>172</v>
      </c>
      <c r="B731" s="83">
        <v>3</v>
      </c>
      <c r="C731" s="84">
        <v>716.70510460000003</v>
      </c>
      <c r="D731" s="84">
        <v>702.61354886000004</v>
      </c>
      <c r="E731" s="84">
        <v>131.32066602</v>
      </c>
      <c r="F731" s="84">
        <v>131.32066602</v>
      </c>
    </row>
    <row r="732" spans="1:6" ht="12.75" customHeight="1" x14ac:dyDescent="0.2">
      <c r="A732" s="83" t="s">
        <v>172</v>
      </c>
      <c r="B732" s="83">
        <v>4</v>
      </c>
      <c r="C732" s="84">
        <v>733.61663633000001</v>
      </c>
      <c r="D732" s="84">
        <v>719.13947996000002</v>
      </c>
      <c r="E732" s="84">
        <v>134.40941414</v>
      </c>
      <c r="F732" s="84">
        <v>134.40941414</v>
      </c>
    </row>
    <row r="733" spans="1:6" ht="12.75" customHeight="1" x14ac:dyDescent="0.2">
      <c r="A733" s="83" t="s">
        <v>172</v>
      </c>
      <c r="B733" s="83">
        <v>5</v>
      </c>
      <c r="C733" s="84">
        <v>730.27434476999997</v>
      </c>
      <c r="D733" s="84">
        <v>714.68566549000002</v>
      </c>
      <c r="E733" s="84">
        <v>133.57698231000001</v>
      </c>
      <c r="F733" s="84">
        <v>133.57698231000001</v>
      </c>
    </row>
    <row r="734" spans="1:6" ht="12.75" customHeight="1" x14ac:dyDescent="0.2">
      <c r="A734" s="83" t="s">
        <v>172</v>
      </c>
      <c r="B734" s="83">
        <v>6</v>
      </c>
      <c r="C734" s="84">
        <v>713.16869258999998</v>
      </c>
      <c r="D734" s="84">
        <v>696.18060180999998</v>
      </c>
      <c r="E734" s="84">
        <v>130.11832813000001</v>
      </c>
      <c r="F734" s="84">
        <v>130.11832813000001</v>
      </c>
    </row>
    <row r="735" spans="1:6" ht="12.75" customHeight="1" x14ac:dyDescent="0.2">
      <c r="A735" s="83" t="s">
        <v>172</v>
      </c>
      <c r="B735" s="83">
        <v>7</v>
      </c>
      <c r="C735" s="84">
        <v>667.49821037000004</v>
      </c>
      <c r="D735" s="84">
        <v>652.14244694000001</v>
      </c>
      <c r="E735" s="84">
        <v>121.88745949</v>
      </c>
      <c r="F735" s="84">
        <v>121.88745949</v>
      </c>
    </row>
    <row r="736" spans="1:6" ht="12.75" customHeight="1" x14ac:dyDescent="0.2">
      <c r="A736" s="83" t="s">
        <v>172</v>
      </c>
      <c r="B736" s="83">
        <v>8</v>
      </c>
      <c r="C736" s="84">
        <v>601.18823868000004</v>
      </c>
      <c r="D736" s="84">
        <v>584.60227957999996</v>
      </c>
      <c r="E736" s="84">
        <v>109.26399133</v>
      </c>
      <c r="F736" s="84">
        <v>109.26399133</v>
      </c>
    </row>
    <row r="737" spans="1:6" ht="12.75" customHeight="1" x14ac:dyDescent="0.2">
      <c r="A737" s="83" t="s">
        <v>172</v>
      </c>
      <c r="B737" s="83">
        <v>9</v>
      </c>
      <c r="C737" s="84">
        <v>571.31856244999994</v>
      </c>
      <c r="D737" s="84">
        <v>555.87805453999999</v>
      </c>
      <c r="E737" s="84">
        <v>103.89534399</v>
      </c>
      <c r="F737" s="84">
        <v>103.89534399</v>
      </c>
    </row>
    <row r="738" spans="1:6" ht="12.75" customHeight="1" x14ac:dyDescent="0.2">
      <c r="A738" s="83" t="s">
        <v>172</v>
      </c>
      <c r="B738" s="83">
        <v>10</v>
      </c>
      <c r="C738" s="84">
        <v>554.57180700000004</v>
      </c>
      <c r="D738" s="84">
        <v>539.60703632000002</v>
      </c>
      <c r="E738" s="84">
        <v>100.85423987999999</v>
      </c>
      <c r="F738" s="84">
        <v>100.85423987999999</v>
      </c>
    </row>
    <row r="739" spans="1:6" ht="12.75" customHeight="1" x14ac:dyDescent="0.2">
      <c r="A739" s="83" t="s">
        <v>172</v>
      </c>
      <c r="B739" s="83">
        <v>11</v>
      </c>
      <c r="C739" s="84">
        <v>567.10040400000003</v>
      </c>
      <c r="D739" s="84">
        <v>552.82342626000002</v>
      </c>
      <c r="E739" s="84">
        <v>103.32442442</v>
      </c>
      <c r="F739" s="84">
        <v>103.32442442</v>
      </c>
    </row>
    <row r="740" spans="1:6" ht="12.75" customHeight="1" x14ac:dyDescent="0.2">
      <c r="A740" s="83" t="s">
        <v>172</v>
      </c>
      <c r="B740" s="83">
        <v>12</v>
      </c>
      <c r="C740" s="84">
        <v>538.41220332</v>
      </c>
      <c r="D740" s="84">
        <v>522.18825867999999</v>
      </c>
      <c r="E740" s="84">
        <v>97.598615949999996</v>
      </c>
      <c r="F740" s="84">
        <v>97.598615949999996</v>
      </c>
    </row>
    <row r="741" spans="1:6" ht="12.75" customHeight="1" x14ac:dyDescent="0.2">
      <c r="A741" s="83" t="s">
        <v>172</v>
      </c>
      <c r="B741" s="83">
        <v>13</v>
      </c>
      <c r="C741" s="84">
        <v>499.69605038999998</v>
      </c>
      <c r="D741" s="84">
        <v>480.12056389999998</v>
      </c>
      <c r="E741" s="84">
        <v>89.736032449999996</v>
      </c>
      <c r="F741" s="84">
        <v>89.736032449999996</v>
      </c>
    </row>
    <row r="742" spans="1:6" ht="12.75" customHeight="1" x14ac:dyDescent="0.2">
      <c r="A742" s="83" t="s">
        <v>172</v>
      </c>
      <c r="B742" s="83">
        <v>14</v>
      </c>
      <c r="C742" s="84">
        <v>479.16489589000003</v>
      </c>
      <c r="D742" s="84">
        <v>465.01747848999997</v>
      </c>
      <c r="E742" s="84">
        <v>86.913218630000003</v>
      </c>
      <c r="F742" s="84">
        <v>86.913218630000003</v>
      </c>
    </row>
    <row r="743" spans="1:6" ht="12.75" customHeight="1" x14ac:dyDescent="0.2">
      <c r="A743" s="83" t="s">
        <v>172</v>
      </c>
      <c r="B743" s="83">
        <v>15</v>
      </c>
      <c r="C743" s="84">
        <v>477.01421899000002</v>
      </c>
      <c r="D743" s="84">
        <v>463.13123324999998</v>
      </c>
      <c r="E743" s="84">
        <v>86.560673510000001</v>
      </c>
      <c r="F743" s="84">
        <v>86.560673510000001</v>
      </c>
    </row>
    <row r="744" spans="1:6" ht="12.75" customHeight="1" x14ac:dyDescent="0.2">
      <c r="A744" s="83" t="s">
        <v>172</v>
      </c>
      <c r="B744" s="83">
        <v>16</v>
      </c>
      <c r="C744" s="84">
        <v>477.22340829000001</v>
      </c>
      <c r="D744" s="84">
        <v>463.63408934</v>
      </c>
      <c r="E744" s="84">
        <v>86.654658879999999</v>
      </c>
      <c r="F744" s="84">
        <v>86.654658879999999</v>
      </c>
    </row>
    <row r="745" spans="1:6" ht="12.75" customHeight="1" x14ac:dyDescent="0.2">
      <c r="A745" s="83" t="s">
        <v>172</v>
      </c>
      <c r="B745" s="83">
        <v>17</v>
      </c>
      <c r="C745" s="84">
        <v>478.43237920000001</v>
      </c>
      <c r="D745" s="84">
        <v>463.41329028000001</v>
      </c>
      <c r="E745" s="84">
        <v>86.613390850000002</v>
      </c>
      <c r="F745" s="84">
        <v>86.613390850000002</v>
      </c>
    </row>
    <row r="746" spans="1:6" ht="12.75" customHeight="1" x14ac:dyDescent="0.2">
      <c r="A746" s="83" t="s">
        <v>172</v>
      </c>
      <c r="B746" s="83">
        <v>18</v>
      </c>
      <c r="C746" s="84">
        <v>481.52885512</v>
      </c>
      <c r="D746" s="84">
        <v>467.18352965000003</v>
      </c>
      <c r="E746" s="84">
        <v>87.318060360000004</v>
      </c>
      <c r="F746" s="84">
        <v>87.318060360000004</v>
      </c>
    </row>
    <row r="747" spans="1:6" ht="12.75" customHeight="1" x14ac:dyDescent="0.2">
      <c r="A747" s="83" t="s">
        <v>172</v>
      </c>
      <c r="B747" s="83">
        <v>19</v>
      </c>
      <c r="C747" s="84">
        <v>474.94533249</v>
      </c>
      <c r="D747" s="84">
        <v>459.19235311</v>
      </c>
      <c r="E747" s="84">
        <v>85.824484510000005</v>
      </c>
      <c r="F747" s="84">
        <v>85.824484510000005</v>
      </c>
    </row>
    <row r="748" spans="1:6" ht="12.75" customHeight="1" x14ac:dyDescent="0.2">
      <c r="A748" s="83" t="s">
        <v>172</v>
      </c>
      <c r="B748" s="83">
        <v>20</v>
      </c>
      <c r="C748" s="84">
        <v>492.84226187000002</v>
      </c>
      <c r="D748" s="84">
        <v>477.94100169000001</v>
      </c>
      <c r="E748" s="84">
        <v>89.328665470000004</v>
      </c>
      <c r="F748" s="84">
        <v>89.328665470000004</v>
      </c>
    </row>
    <row r="749" spans="1:6" ht="12.75" customHeight="1" x14ac:dyDescent="0.2">
      <c r="A749" s="83" t="s">
        <v>172</v>
      </c>
      <c r="B749" s="83">
        <v>21</v>
      </c>
      <c r="C749" s="84">
        <v>476.31752498999998</v>
      </c>
      <c r="D749" s="84">
        <v>462.56551608000001</v>
      </c>
      <c r="E749" s="84">
        <v>86.454939199999998</v>
      </c>
      <c r="F749" s="84">
        <v>86.454939199999998</v>
      </c>
    </row>
    <row r="750" spans="1:6" ht="12.75" customHeight="1" x14ac:dyDescent="0.2">
      <c r="A750" s="83" t="s">
        <v>172</v>
      </c>
      <c r="B750" s="83">
        <v>22</v>
      </c>
      <c r="C750" s="84">
        <v>468.97039821999999</v>
      </c>
      <c r="D750" s="84">
        <v>455.42720327000001</v>
      </c>
      <c r="E750" s="84">
        <v>85.120766250000003</v>
      </c>
      <c r="F750" s="84">
        <v>85.120766250000003</v>
      </c>
    </row>
    <row r="751" spans="1:6" ht="12.75" customHeight="1" x14ac:dyDescent="0.2">
      <c r="A751" s="83" t="s">
        <v>172</v>
      </c>
      <c r="B751" s="83">
        <v>23</v>
      </c>
      <c r="C751" s="84">
        <v>507.2720478</v>
      </c>
      <c r="D751" s="84">
        <v>493.35387149000002</v>
      </c>
      <c r="E751" s="84">
        <v>92.209378959999995</v>
      </c>
      <c r="F751" s="84">
        <v>92.209378959999995</v>
      </c>
    </row>
    <row r="752" spans="1:6" ht="12.75" customHeight="1" x14ac:dyDescent="0.2">
      <c r="A752" s="83" t="s">
        <v>172</v>
      </c>
      <c r="B752" s="83">
        <v>24</v>
      </c>
      <c r="C752" s="84">
        <v>575.39900824999995</v>
      </c>
      <c r="D752" s="84">
        <v>561.87143375999995</v>
      </c>
      <c r="E752" s="84">
        <v>105.01552527</v>
      </c>
      <c r="F752" s="84">
        <v>105.01552527</v>
      </c>
    </row>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sheetData>
  <sheetProtection algorithmName="SHA-512" hashValue="L2b1zjHa2vlFqG8VFrQRP4SqT3QeeevqS+F0KG8Mp6C9bhN0nhdB0mEVJQhC3ZA1/4N0DklmFTc5DGVcb7TWdg==" saltValue="I970OdEbolit9H8uWQSA1w==" spinCount="100000"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276"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276" r:id="rId4"/>
      </mc:Fallback>
    </mc:AlternateContent>
    <mc:AlternateContent xmlns:mc="http://schemas.openxmlformats.org/markup-compatibility/2006">
      <mc:Choice Requires="x14">
        <oleObject progId="Equation.3" shapeId="1277"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277" r:id="rId6"/>
      </mc:Fallback>
    </mc:AlternateContent>
    <mc:AlternateContent xmlns:mc="http://schemas.openxmlformats.org/markup-compatibility/2006">
      <mc:Choice Requires="x14">
        <oleObject progId="Equation.3" shapeId="1278"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278" r:id="rId8"/>
      </mc:Fallback>
    </mc:AlternateContent>
    <mc:AlternateContent xmlns:mc="http://schemas.openxmlformats.org/markup-compatibility/2006">
      <mc:Choice Requires="x14">
        <oleObject progId="Equation.3" shapeId="1279"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279" r:id="rId10"/>
      </mc:Fallback>
    </mc:AlternateContent>
    <mc:AlternateContent xmlns:mc="http://schemas.openxmlformats.org/markup-compatibility/2006">
      <mc:Choice Requires="x14">
        <oleObject progId="Equation.3" shapeId="1280"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280" r:id="rId12"/>
      </mc:Fallback>
    </mc:AlternateContent>
    <mc:AlternateContent xmlns:mc="http://schemas.openxmlformats.org/markup-compatibility/2006">
      <mc:Choice Requires="x14">
        <oleObject progId="Equation.3" shapeId="1281"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281" r:id="rId14"/>
      </mc:Fallback>
    </mc:AlternateContent>
    <mc:AlternateContent xmlns:mc="http://schemas.openxmlformats.org/markup-compatibility/2006">
      <mc:Choice Requires="x14">
        <oleObject progId="Equation.3" shapeId="1282"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282" r:id="rId16"/>
      </mc:Fallback>
    </mc:AlternateContent>
    <mc:AlternateContent xmlns:mc="http://schemas.openxmlformats.org/markup-compatibility/2006">
      <mc:Choice Requires="x14">
        <oleObject progId="Equation.3" shapeId="1283"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283" r:id="rId18"/>
      </mc:Fallback>
    </mc:AlternateContent>
    <mc:AlternateContent xmlns:mc="http://schemas.openxmlformats.org/markup-compatibility/2006">
      <mc:Choice Requires="x14">
        <oleObject progId="Equation.3" shapeId="1284"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84" r:id="rId20"/>
      </mc:Fallback>
    </mc:AlternateContent>
    <mc:AlternateContent xmlns:mc="http://schemas.openxmlformats.org/markup-compatibility/2006">
      <mc:Choice Requires="x14">
        <oleObject progId="Equation.3" shapeId="1285"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85" r:id="rId22"/>
      </mc:Fallback>
    </mc:AlternateContent>
    <mc:AlternateContent xmlns:mc="http://schemas.openxmlformats.org/markup-compatibility/2006">
      <mc:Choice Requires="x14">
        <oleObject progId="Equation.3" shapeId="1286"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86" r:id="rId24"/>
      </mc:Fallback>
    </mc:AlternateContent>
    <mc:AlternateContent xmlns:mc="http://schemas.openxmlformats.org/markup-compatibility/2006">
      <mc:Choice Requires="x14">
        <oleObject progId="Equation.3" shapeId="1287"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87" r:id="rId26"/>
      </mc:Fallback>
    </mc:AlternateContent>
    <mc:AlternateContent xmlns:mc="http://schemas.openxmlformats.org/markup-compatibility/2006">
      <mc:Choice Requires="x14">
        <oleObject progId="Equation.3" shapeId="1288"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88" r:id="rId28"/>
      </mc:Fallback>
    </mc:AlternateContent>
    <mc:AlternateContent xmlns:mc="http://schemas.openxmlformats.org/markup-compatibility/2006">
      <mc:Choice Requires="x14">
        <oleObject progId="Equation.3" shapeId="1289"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89"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2020-10-20T05:51:44Z</dcterms:modified>
</cp:coreProperties>
</file>