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F17" i="1" l="1"/>
  <c r="T443" i="28" l="1"/>
  <c r="R443" i="28"/>
  <c r="P443" i="28"/>
  <c r="N443" i="28"/>
  <c r="T439" i="28"/>
  <c r="R439" i="28"/>
  <c r="P439" i="28"/>
  <c r="N439" i="28"/>
  <c r="L435" i="28"/>
  <c r="S12" i="28"/>
  <c r="K12" i="28"/>
  <c r="C12" i="28"/>
  <c r="A12" i="28"/>
  <c r="Y12" i="28" s="1"/>
  <c r="A1" i="28"/>
  <c r="T439" i="21"/>
  <c r="R439" i="21"/>
  <c r="P439" i="21"/>
  <c r="N439" i="21"/>
  <c r="L435" i="21"/>
  <c r="A12" i="21"/>
  <c r="V12" i="21" s="1"/>
  <c r="A1" i="21"/>
  <c r="T159" i="25"/>
  <c r="R159" i="25"/>
  <c r="P159" i="25"/>
  <c r="N159" i="25"/>
  <c r="T155" i="25"/>
  <c r="R155" i="25"/>
  <c r="P155" i="25"/>
  <c r="N155" i="25"/>
  <c r="A13"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25" i="1"/>
  <c r="F26" i="1" s="1"/>
  <c r="F16" i="1"/>
  <c r="F14" i="1"/>
  <c r="F13" i="1"/>
  <c r="B12" i="21" l="1"/>
  <c r="R12" i="21"/>
  <c r="F12" i="28"/>
  <c r="N12" i="28"/>
  <c r="V12" i="28"/>
  <c r="G12" i="28"/>
  <c r="O12" i="28"/>
  <c r="W12" i="28"/>
  <c r="M12" i="21"/>
  <c r="E12" i="21"/>
  <c r="U12" i="21"/>
  <c r="J12" i="21"/>
  <c r="A13" i="21"/>
  <c r="U13" i="21" s="1"/>
  <c r="B12" i="28"/>
  <c r="J12" i="28"/>
  <c r="R12" i="28"/>
  <c r="A13" i="28"/>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I13" i="21"/>
  <c r="D13" i="21"/>
  <c r="T13" i="21"/>
  <c r="F12" i="21"/>
  <c r="N12" i="21"/>
  <c r="E13" i="21"/>
  <c r="M13" i="21"/>
  <c r="V13" i="25"/>
  <c r="R13" i="25"/>
  <c r="N13" i="25"/>
  <c r="J13" i="25"/>
  <c r="F13" i="25"/>
  <c r="B13" i="25"/>
  <c r="Y13" i="25"/>
  <c r="U13" i="25"/>
  <c r="Q13" i="25"/>
  <c r="M13" i="25"/>
  <c r="I13" i="25"/>
  <c r="E13" i="25"/>
  <c r="S13" i="25"/>
  <c r="K13" i="25"/>
  <c r="C13" i="25"/>
  <c r="G13" i="25"/>
  <c r="L13" i="25"/>
  <c r="X13" i="25"/>
  <c r="P13" i="25"/>
  <c r="H13" i="25"/>
  <c r="W13" i="25"/>
  <c r="O13" i="25"/>
  <c r="T13" i="25"/>
  <c r="D13" i="25"/>
  <c r="W13" i="21"/>
  <c r="S13" i="21"/>
  <c r="O13" i="21"/>
  <c r="K13" i="21"/>
  <c r="G13" i="21"/>
  <c r="C13" i="21"/>
  <c r="A14" i="21"/>
  <c r="V13" i="21"/>
  <c r="R13" i="21"/>
  <c r="N13" i="21"/>
  <c r="J13" i="21"/>
  <c r="F13" i="21"/>
  <c r="B13" i="21"/>
  <c r="Q13" i="21"/>
  <c r="Y13" i="21"/>
  <c r="F15" i="1"/>
  <c r="F12" i="1" s="1"/>
  <c r="C7" i="1" s="1"/>
  <c r="A14" i="25"/>
  <c r="L13" i="2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H13"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F13" i="28"/>
  <c r="N13" i="28"/>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T13" i="28"/>
  <c r="P13" i="28"/>
  <c r="L13" i="28"/>
  <c r="H13" i="28"/>
  <c r="D13" i="28"/>
  <c r="W13" i="28"/>
  <c r="S13" i="28"/>
  <c r="O13" i="28"/>
  <c r="K13" i="28"/>
  <c r="G13" i="28"/>
  <c r="C13" i="28"/>
  <c r="I13" i="28"/>
  <c r="Q13" i="28"/>
  <c r="Y13" i="28"/>
  <c r="D12" i="28"/>
  <c r="H12" i="28"/>
  <c r="L12" i="28"/>
  <c r="P12" i="28"/>
  <c r="T12" i="28"/>
  <c r="X12" i="28"/>
  <c r="A48" i="28"/>
  <c r="E12" i="28"/>
  <c r="I12" i="28"/>
  <c r="M12" i="28"/>
  <c r="Q12" i="28"/>
  <c r="U12" i="28"/>
  <c r="V13" i="28" l="1"/>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V14" i="25"/>
  <c r="R14" i="25"/>
  <c r="N14" i="25"/>
  <c r="J14" i="25"/>
  <c r="F14" i="25"/>
  <c r="B14" i="25"/>
  <c r="Y14" i="25"/>
  <c r="U14" i="25"/>
  <c r="Q14" i="25"/>
  <c r="M14" i="25"/>
  <c r="I14" i="25"/>
  <c r="E14" i="25"/>
  <c r="S14" i="25"/>
  <c r="K14" i="25"/>
  <c r="C14" i="25"/>
  <c r="W14" i="25"/>
  <c r="G14" i="25"/>
  <c r="L14" i="25"/>
  <c r="X14" i="25"/>
  <c r="P14" i="25"/>
  <c r="H14" i="25"/>
  <c r="O14" i="25"/>
  <c r="T14" i="25"/>
  <c r="D14" i="25"/>
  <c r="A15"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Y14" i="28" l="1"/>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<sst xmlns="http://schemas.openxmlformats.org/spreadsheetml/2006/main" count="980" uniqueCount="171">
  <si>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</si>
  <si>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</si>
  <si>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</si>
  <si>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</si>
  <si>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</si>
  <si>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</si>
  <si>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</si>
  <si>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</si>
  <si>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</si>
  <si>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</si>
  <si>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</si>
  <si>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</si>
  <si>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</si>
  <si>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</si>
  <si>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</si>
  <si>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</si>
  <si>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</si>
  <si>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</si>
  <si>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</si>
  <si>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</si>
  <si>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</si>
  <si>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</si>
  <si>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</si>
  <si>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</si>
  <si>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</si>
  <si>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</si>
  <si>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</si>
  <si>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</si>
  <si>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</si>
  <si>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</si>
  <si>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</si>
  <si>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</si>
  <si>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</si>
  <si>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</si>
  <si>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</si>
  <si>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</si>
  <si>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</si>
  <si>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</si>
  <si>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</si>
  <si>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</si>
  <si>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</si>
  <si>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</si>
  <si>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</si>
  <si>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</si>
  <si>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</si>
  <si>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</si>
  <si>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</si>
  <si>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</si>
  <si>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</si>
  <si>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</si>
  <si>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</si>
  <si>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</si>
  <si>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</si>
  <si>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</si>
  <si>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</si>
  <si>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</si>
  <si>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</si>
  <si>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</si>
  <si>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</si>
  <si>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</si>
  <si>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</si>
  <si>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</si>
  <si>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</si>
  <si>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</si>
  <si>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</si>
  <si>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</si>
  <si>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</si>
  <si>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</si>
  <si>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</si>
  <si>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</si>
  <si>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</si>
  <si>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</si>
  <si>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</si>
  <si>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</si>
  <si>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</si>
  <si>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</si>
  <si>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</si>
  <si>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</si>
  <si>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</si>
  <si>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</si>
  <si>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</si>
  <si>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</si>
  <si>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</si>
  <si>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</si>
  <si>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</si>
  <si>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</si>
  <si>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</si>
  <si>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</si>
  <si>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</si>
  <si>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</si>
  <si>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</si>
  <si>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</si>
  <si>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</si>
  <si>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</si>
  <si>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</si>
  <si>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</si>
  <si>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</si>
  <si>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</si>
  <si>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</si>
  <si>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</si>
  <si>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</si>
  <si>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</si>
  <si>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</si>
  <si>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</si>
  <si>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</si>
  <si>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</si>
  <si>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</si>
  <si>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</si>
  <si>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</si>
  <si>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</si>
  <si>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</si>
  <si>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</si>
  <si>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</si>
  <si>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</si>
  <si>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</si>
  <si>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</si>
  <si>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</si>
  <si>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</si>
  <si>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</si>
  <si>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</si>
  <si>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</si>
  <si>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</si>
  <si>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</si>
  <si>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</si>
  <si>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</si>
  <si>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</si>
  <si>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</si>
  <si>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</si>
  <si>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</si>
  <si>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</si>
  <si>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</si>
  <si>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</si>
  <si>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</si>
  <si>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</si>
  <si>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</si>
  <si>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</si>
  <si>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</si>
  <si>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Департамент по тарифам Приморского края. Постановление № 72/4 от 26.12.2018г.</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</si>
  <si>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</si>
  <si>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</si>
  <si>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</si>
  <si>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феврале 2019г.</t>
  </si>
  <si>
    <t>февраль 2019 года</t>
  </si>
  <si>
    <t>01.02.2019</t>
  </si>
  <si>
    <t>02.02.2019</t>
  </si>
  <si>
    <t>03.02.2019</t>
  </si>
  <si>
    <t>04.02.2019</t>
  </si>
  <si>
    <t>05.02.2019</t>
  </si>
  <si>
    <t>06.02.2019</t>
  </si>
  <si>
    <t>07.02.2019</t>
  </si>
  <si>
    <t>08.02.2019</t>
  </si>
  <si>
    <t>09.02.2019</t>
  </si>
  <si>
    <t>10.02.2019</t>
  </si>
  <si>
    <t>11.02.2019</t>
  </si>
  <si>
    <t>12.02.2019</t>
  </si>
  <si>
    <t>13.02.2019</t>
  </si>
  <si>
    <t>14.02.2019</t>
  </si>
  <si>
    <t>15.02.2019</t>
  </si>
  <si>
    <t>16.02.2019</t>
  </si>
  <si>
    <t>17.02.2019</t>
  </si>
  <si>
    <t>18.02.2019</t>
  </si>
  <si>
    <t>19.02.2019</t>
  </si>
  <si>
    <t>20.02.2019</t>
  </si>
  <si>
    <t>21.02.2019</t>
  </si>
  <si>
    <t>22.02.2019</t>
  </si>
  <si>
    <t>23.02.2019</t>
  </si>
  <si>
    <t>24.02.2019</t>
  </si>
  <si>
    <t>25.02.2019</t>
  </si>
  <si>
    <t>26.02.2019</t>
  </si>
  <si>
    <t>27.02.2019</t>
  </si>
  <si>
    <t>28.02.2019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</si>
</sst>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8">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67"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22" name="Object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23" name="Object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24" name="Object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25" name="Object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70"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71"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72"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73"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126" name="Object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27" name="Object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28" name="Object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129" name="Object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130" name="Object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31" name="Object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32" name="Object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33" name="Object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34" name="Object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35" name="Object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sqref="A1:F1"/>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98" t="s">
        <v>141</v>
      </c>
      <c r="B1" s="98"/>
      <c r="C1" s="98"/>
      <c r="D1" s="98"/>
      <c r="E1" s="98"/>
      <c r="F1" s="98"/>
    </row>
    <row r="2" spans="1:8" s="1" customFormat="1" ht="21.75" customHeight="1" x14ac:dyDescent="0.25">
      <c r="A2" s="99" t="s">
        <v>30</v>
      </c>
      <c r="B2" s="99"/>
      <c r="C2" s="99"/>
      <c r="D2" s="99"/>
      <c r="E2" s="99"/>
      <c r="F2" s="99"/>
      <c r="G2" s="1" t="s">
        <v>41</v>
      </c>
    </row>
    <row r="3" spans="1:8" ht="18" customHeight="1" x14ac:dyDescent="0.25">
      <c r="A3" s="100" t="s">
        <v>31</v>
      </c>
      <c r="B3" s="100"/>
      <c r="C3" s="100"/>
      <c r="D3" s="100"/>
      <c r="E3" s="100"/>
      <c r="F3" s="100"/>
    </row>
    <row r="4" spans="1:8" ht="34.5" customHeight="1" x14ac:dyDescent="0.25">
      <c r="A4" s="105" t="s">
        <v>45</v>
      </c>
      <c r="B4" s="105"/>
      <c r="C4" s="105"/>
      <c r="D4" s="105"/>
      <c r="E4" s="105"/>
      <c r="F4" s="105"/>
    </row>
    <row r="5" spans="1:8" x14ac:dyDescent="0.25">
      <c r="A5" s="109"/>
      <c r="B5" s="109"/>
      <c r="C5" s="110" t="s">
        <v>29</v>
      </c>
      <c r="D5" s="111"/>
      <c r="E5" s="111"/>
      <c r="F5" s="112"/>
    </row>
    <row r="6" spans="1:8" x14ac:dyDescent="0.25">
      <c r="A6" s="109"/>
      <c r="B6" s="109"/>
      <c r="C6" s="3" t="s">
        <v>0</v>
      </c>
      <c r="D6" s="3" t="s">
        <v>1</v>
      </c>
      <c r="E6" s="3" t="s">
        <v>2</v>
      </c>
      <c r="F6" s="3" t="s">
        <v>3</v>
      </c>
    </row>
    <row r="7" spans="1:8" s="6" customFormat="1" x14ac:dyDescent="0.25">
      <c r="A7" s="106" t="s">
        <v>44</v>
      </c>
      <c r="B7" s="107"/>
      <c r="C7" s="4">
        <f>$F$12+'СЕТ СН'!F5+СВЦЭМ!$D$10+'СЕТ СН'!F8-'СЕТ СН'!F$15</f>
        <v>3491.4795226400001</v>
      </c>
      <c r="D7" s="4">
        <f>$F$12+'СЕТ СН'!G5+СВЦЭМ!$D$10+'СЕТ СН'!G8-'СЕТ СН'!G$15</f>
        <v>4417.9195226399997</v>
      </c>
      <c r="E7" s="4">
        <f>$F$12+'СЕТ СН'!H5+СВЦЭМ!$D$10+'СЕТ СН'!H8-'СЕТ СН'!H$15</f>
        <v>4631.0195226400001</v>
      </c>
      <c r="F7" s="4">
        <f>$F$12+'СЕТ СН'!I5+СВЦЭМ!$D$10+'СЕТ СН'!I8-'СЕТ СН'!I$15</f>
        <v>4894.17952264</v>
      </c>
      <c r="G7" s="5"/>
    </row>
    <row r="8" spans="1:8" x14ac:dyDescent="0.25">
      <c r="F8" s="8"/>
    </row>
    <row r="9" spans="1:8" ht="45.75" customHeight="1" x14ac:dyDescent="0.25">
      <c r="A9" s="113" t="s">
        <v>46</v>
      </c>
      <c r="B9" s="113"/>
      <c r="C9" s="113"/>
      <c r="D9" s="113"/>
      <c r="E9" s="113"/>
      <c r="F9" s="113"/>
    </row>
    <row r="10" spans="1:8" x14ac:dyDescent="0.25">
      <c r="B10" s="2"/>
      <c r="H10" s="2" t="s">
        <v>41</v>
      </c>
    </row>
    <row r="11" spans="1:8" ht="31.5" x14ac:dyDescent="0.25">
      <c r="A11" s="9"/>
      <c r="B11" s="108" t="s">
        <v>5</v>
      </c>
      <c r="C11" s="108"/>
      <c r="D11" s="108"/>
      <c r="E11" s="10" t="s">
        <v>4</v>
      </c>
      <c r="F11" s="11" t="s">
        <v>12</v>
      </c>
      <c r="G11" s="2" t="s">
        <v>41</v>
      </c>
    </row>
    <row r="12" spans="1:8" ht="31.5" x14ac:dyDescent="0.25">
      <c r="A12" s="12">
        <v>1</v>
      </c>
      <c r="B12" s="101" t="s">
        <v>47</v>
      </c>
      <c r="C12" s="101"/>
      <c r="D12" s="101"/>
      <c r="E12" s="13" t="s">
        <v>22</v>
      </c>
      <c r="F12" s="11">
        <f>ROUND(F13+F14*F15,8)+F34</f>
        <v>1831.6260622299999</v>
      </c>
      <c r="H12" s="2" t="s">
        <v>41</v>
      </c>
    </row>
    <row r="13" spans="1:8" ht="31.5" x14ac:dyDescent="0.25">
      <c r="A13" s="12">
        <v>2</v>
      </c>
      <c r="B13" s="101" t="s">
        <v>48</v>
      </c>
      <c r="C13" s="101"/>
      <c r="D13" s="101"/>
      <c r="E13" s="13" t="s">
        <v>22</v>
      </c>
      <c r="F13" s="11">
        <f>СВЦЭМ!$D$11</f>
        <v>943.92928484000004</v>
      </c>
    </row>
    <row r="14" spans="1:8" ht="36" customHeight="1" x14ac:dyDescent="0.25">
      <c r="A14" s="12">
        <v>3</v>
      </c>
      <c r="B14" s="101" t="s">
        <v>49</v>
      </c>
      <c r="C14" s="101"/>
      <c r="D14" s="101"/>
      <c r="E14" s="13" t="s">
        <v>23</v>
      </c>
      <c r="F14" s="11">
        <f>СВЦЭМ!$D$12</f>
        <v>574959.52932098764</v>
      </c>
    </row>
    <row r="15" spans="1:8" ht="30.75" customHeight="1" x14ac:dyDescent="0.25">
      <c r="A15" s="12">
        <v>4</v>
      </c>
      <c r="B15" s="101" t="s">
        <v>50</v>
      </c>
      <c r="C15" s="101" t="s">
        <v>24</v>
      </c>
      <c r="D15" s="101" t="s">
        <v>24</v>
      </c>
      <c r="E15" s="14" t="s">
        <v>51</v>
      </c>
      <c r="F15" s="15">
        <f>ROUND(IF(F25-(F26+F33)&lt;=0,0,MAX(0,(F16-(F17+F24))/(F25-(F26+F33)))),11)</f>
        <v>1.5439291499999999E-3</v>
      </c>
    </row>
    <row r="16" spans="1:8" ht="36" customHeight="1" x14ac:dyDescent="0.25">
      <c r="A16" s="12">
        <v>5</v>
      </c>
      <c r="B16" s="101" t="s">
        <v>52</v>
      </c>
      <c r="C16" s="101" t="s">
        <v>25</v>
      </c>
      <c r="D16" s="101" t="s">
        <v>6</v>
      </c>
      <c r="E16" s="13" t="s">
        <v>6</v>
      </c>
      <c r="F16" s="16">
        <f>СВЦЭМ!$D$21</f>
        <v>2.5920000000000001</v>
      </c>
    </row>
    <row r="17" spans="1:6" ht="33" customHeight="1" x14ac:dyDescent="0.25">
      <c r="A17" s="12">
        <v>6</v>
      </c>
      <c r="B17" s="101" t="s">
        <v>53</v>
      </c>
      <c r="C17" s="101" t="s">
        <v>25</v>
      </c>
      <c r="D17" s="101" t="s">
        <v>6</v>
      </c>
      <c r="E17" s="13" t="s">
        <v>6</v>
      </c>
      <c r="F17" s="16">
        <f>SUM(F19:F23)</f>
        <v>2.5390000000000001</v>
      </c>
    </row>
    <row r="18" spans="1:6" ht="13.5" customHeight="1" x14ac:dyDescent="0.25">
      <c r="A18" s="12"/>
      <c r="B18" s="102" t="s">
        <v>54</v>
      </c>
      <c r="C18" s="103"/>
      <c r="D18" s="103"/>
      <c r="E18" s="103"/>
      <c r="F18" s="104"/>
    </row>
    <row r="19" spans="1:6" x14ac:dyDescent="0.25">
      <c r="A19" s="12">
        <v>6.1</v>
      </c>
      <c r="B19" s="101" t="s">
        <v>55</v>
      </c>
      <c r="C19" s="101"/>
      <c r="D19" s="101"/>
      <c r="E19" s="13" t="s">
        <v>6</v>
      </c>
      <c r="F19" s="16">
        <v>0</v>
      </c>
    </row>
    <row r="20" spans="1:6" x14ac:dyDescent="0.25">
      <c r="A20" s="12">
        <v>6.2</v>
      </c>
      <c r="B20" s="101" t="s">
        <v>56</v>
      </c>
      <c r="C20" s="101"/>
      <c r="D20" s="101"/>
      <c r="E20" s="13" t="s">
        <v>6</v>
      </c>
      <c r="F20" s="16">
        <v>0</v>
      </c>
    </row>
    <row r="21" spans="1:6" x14ac:dyDescent="0.25">
      <c r="A21" s="12">
        <v>6.3</v>
      </c>
      <c r="B21" s="101" t="s">
        <v>57</v>
      </c>
      <c r="C21" s="101"/>
      <c r="D21" s="101"/>
      <c r="E21" s="13" t="s">
        <v>6</v>
      </c>
      <c r="F21" s="16">
        <v>0</v>
      </c>
    </row>
    <row r="22" spans="1:6" x14ac:dyDescent="0.25">
      <c r="A22" s="12">
        <v>6.4</v>
      </c>
      <c r="B22" s="101" t="s">
        <v>58</v>
      </c>
      <c r="C22" s="101"/>
      <c r="D22" s="101"/>
      <c r="E22" s="13" t="s">
        <v>6</v>
      </c>
      <c r="F22" s="16">
        <v>0</v>
      </c>
    </row>
    <row r="23" spans="1:6" x14ac:dyDescent="0.25">
      <c r="A23" s="12">
        <v>6.5</v>
      </c>
      <c r="B23" s="101" t="s">
        <v>59</v>
      </c>
      <c r="C23" s="101"/>
      <c r="D23" s="101"/>
      <c r="E23" s="13" t="s">
        <v>6</v>
      </c>
      <c r="F23" s="86">
        <v>2.5390000000000001</v>
      </c>
    </row>
    <row r="24" spans="1:6" ht="31.5" customHeight="1" x14ac:dyDescent="0.25">
      <c r="A24" s="12">
        <v>7</v>
      </c>
      <c r="B24" s="101" t="s">
        <v>26</v>
      </c>
      <c r="C24" s="101" t="s">
        <v>25</v>
      </c>
      <c r="D24" s="101" t="s">
        <v>6</v>
      </c>
      <c r="E24" s="13" t="s">
        <v>6</v>
      </c>
      <c r="F24" s="16">
        <v>0</v>
      </c>
    </row>
    <row r="25" spans="1:6" ht="30" customHeight="1" x14ac:dyDescent="0.25">
      <c r="A25" s="12">
        <v>8</v>
      </c>
      <c r="B25" s="101" t="s">
        <v>60</v>
      </c>
      <c r="C25" s="101" t="s">
        <v>27</v>
      </c>
      <c r="D25" s="101" t="s">
        <v>28</v>
      </c>
      <c r="E25" s="13" t="s">
        <v>61</v>
      </c>
      <c r="F25" s="16">
        <f>СВЦЭМ!$D$20</f>
        <v>1938.4760000000001</v>
      </c>
    </row>
    <row r="26" spans="1:6" ht="30.75" customHeight="1" x14ac:dyDescent="0.25">
      <c r="A26" s="12">
        <v>9</v>
      </c>
      <c r="B26" s="101" t="s">
        <v>62</v>
      </c>
      <c r="C26" s="101" t="s">
        <v>27</v>
      </c>
      <c r="D26" s="101" t="s">
        <v>28</v>
      </c>
      <c r="E26" s="13" t="s">
        <v>61</v>
      </c>
      <c r="F26" s="16">
        <f>SUM(F28:F32)</f>
        <v>1904.1480000000015</v>
      </c>
    </row>
    <row r="27" spans="1:6" x14ac:dyDescent="0.25">
      <c r="A27" s="12"/>
      <c r="B27" s="102" t="s">
        <v>54</v>
      </c>
      <c r="C27" s="103"/>
      <c r="D27" s="103"/>
      <c r="E27" s="103"/>
      <c r="F27" s="104"/>
    </row>
    <row r="28" spans="1:6" x14ac:dyDescent="0.25">
      <c r="A28" s="12">
        <v>9.1</v>
      </c>
      <c r="B28" s="101" t="s">
        <v>55</v>
      </c>
      <c r="C28" s="101"/>
      <c r="D28" s="101"/>
      <c r="E28" s="13" t="s">
        <v>61</v>
      </c>
      <c r="F28" s="16">
        <v>0</v>
      </c>
    </row>
    <row r="29" spans="1:6" x14ac:dyDescent="0.25">
      <c r="A29" s="12">
        <v>9.1999999999999993</v>
      </c>
      <c r="B29" s="101" t="s">
        <v>56</v>
      </c>
      <c r="C29" s="101"/>
      <c r="D29" s="101"/>
      <c r="E29" s="13" t="s">
        <v>61</v>
      </c>
      <c r="F29" s="86">
        <v>0</v>
      </c>
    </row>
    <row r="30" spans="1:6" x14ac:dyDescent="0.25">
      <c r="A30" s="12">
        <v>9.3000000000000007</v>
      </c>
      <c r="B30" s="101" t="s">
        <v>57</v>
      </c>
      <c r="C30" s="101"/>
      <c r="D30" s="101"/>
      <c r="E30" s="13" t="s">
        <v>61</v>
      </c>
      <c r="F30" s="16">
        <v>0</v>
      </c>
    </row>
    <row r="31" spans="1:6" x14ac:dyDescent="0.25">
      <c r="A31" s="12">
        <v>9.4</v>
      </c>
      <c r="B31" s="101" t="s">
        <v>58</v>
      </c>
      <c r="C31" s="101"/>
      <c r="D31" s="101"/>
      <c r="E31" s="13" t="s">
        <v>61</v>
      </c>
      <c r="F31" s="16">
        <v>0</v>
      </c>
    </row>
    <row r="32" spans="1:6" x14ac:dyDescent="0.25">
      <c r="A32" s="12">
        <v>9.5</v>
      </c>
      <c r="B32" s="101" t="s">
        <v>59</v>
      </c>
      <c r="C32" s="101"/>
      <c r="D32" s="101"/>
      <c r="E32" s="13" t="s">
        <v>61</v>
      </c>
      <c r="F32" s="86">
        <v>1904.1480000000015</v>
      </c>
    </row>
    <row r="33" spans="1:6" ht="34.5" customHeight="1" x14ac:dyDescent="0.25">
      <c r="A33" s="12">
        <v>10</v>
      </c>
      <c r="B33" s="101" t="s">
        <v>63</v>
      </c>
      <c r="C33" s="101" t="s">
        <v>27</v>
      </c>
      <c r="D33" s="101" t="s">
        <v>28</v>
      </c>
      <c r="E33" s="13" t="s">
        <v>61</v>
      </c>
      <c r="F33" s="16">
        <v>0</v>
      </c>
    </row>
    <row r="34" spans="1:6" ht="42" customHeight="1" x14ac:dyDescent="0.25">
      <c r="A34" s="12">
        <v>11</v>
      </c>
      <c r="B34" s="101" t="s">
        <v>64</v>
      </c>
      <c r="C34" s="101"/>
      <c r="D34" s="101" t="s">
        <v>22</v>
      </c>
      <c r="E34" s="17" t="s">
        <v>22</v>
      </c>
      <c r="F34" s="11">
        <v>0</v>
      </c>
    </row>
    <row r="36" spans="1:6" ht="15.75" customHeight="1" x14ac:dyDescent="0.25">
      <c r="A36" s="114" t="s">
        <v>65</v>
      </c>
      <c r="B36" s="114"/>
      <c r="C36" s="114"/>
      <c r="D36" s="114"/>
      <c r="E36" s="114"/>
      <c r="F36" s="114"/>
    </row>
    <row r="37" spans="1:6" x14ac:dyDescent="0.25">
      <c r="A37" s="114"/>
      <c r="B37" s="114"/>
      <c r="C37" s="114"/>
      <c r="D37" s="114"/>
      <c r="E37" s="114"/>
      <c r="F37" s="114"/>
    </row>
    <row r="38" spans="1:6" x14ac:dyDescent="0.25">
      <c r="A38" s="114"/>
      <c r="B38" s="114"/>
      <c r="C38" s="114"/>
      <c r="D38" s="114"/>
      <c r="E38" s="114"/>
      <c r="F38" s="114"/>
    </row>
    <row r="39" spans="1:6" x14ac:dyDescent="0.25">
      <c r="A39" s="114"/>
      <c r="B39" s="114"/>
      <c r="C39" s="114"/>
      <c r="D39" s="114"/>
      <c r="E39" s="114"/>
      <c r="F39" s="114"/>
    </row>
    <row r="40" spans="1:6" x14ac:dyDescent="0.25">
      <c r="A40" s="114"/>
      <c r="B40" s="114"/>
      <c r="C40" s="114"/>
      <c r="D40" s="114"/>
      <c r="E40" s="114"/>
      <c r="F40" s="114"/>
    </row>
    <row r="41" spans="1:6" x14ac:dyDescent="0.25">
      <c r="A41" s="114"/>
      <c r="B41" s="114"/>
      <c r="C41" s="114"/>
      <c r="D41" s="114"/>
      <c r="E41" s="114"/>
      <c r="F41" s="114"/>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феврале 2019г.</v>
      </c>
      <c r="B1" s="115"/>
      <c r="C1" s="115"/>
      <c r="D1" s="115"/>
      <c r="E1" s="115"/>
      <c r="F1" s="18"/>
    </row>
    <row r="2" spans="1:6" x14ac:dyDescent="0.25">
      <c r="A2" s="19"/>
      <c r="B2" s="19"/>
      <c r="C2" s="19"/>
      <c r="D2" s="19"/>
      <c r="E2" s="19"/>
      <c r="F2" s="19"/>
    </row>
    <row r="3" spans="1:6" x14ac:dyDescent="0.25">
      <c r="A3" s="99" t="s">
        <v>13</v>
      </c>
      <c r="B3" s="99"/>
      <c r="C3" s="99"/>
      <c r="D3" s="99"/>
      <c r="E3" s="99"/>
      <c r="F3" s="20"/>
    </row>
    <row r="4" spans="1:6" x14ac:dyDescent="0.25">
      <c r="A4" s="100" t="s">
        <v>14</v>
      </c>
      <c r="B4" s="100"/>
      <c r="C4" s="100"/>
      <c r="D4" s="100"/>
      <c r="E4" s="100"/>
      <c r="F4" s="21"/>
    </row>
    <row r="5" spans="1:6" x14ac:dyDescent="0.25">
      <c r="A5" s="19"/>
      <c r="B5" s="19"/>
      <c r="C5" s="19"/>
      <c r="D5" s="19"/>
      <c r="E5" s="19"/>
      <c r="F5" s="19"/>
    </row>
    <row r="6" spans="1:6" x14ac:dyDescent="0.25">
      <c r="A6" s="22" t="s">
        <v>66</v>
      </c>
      <c r="B6" s="23"/>
    </row>
    <row r="7" spans="1:6" x14ac:dyDescent="0.25">
      <c r="A7" s="118" t="s">
        <v>67</v>
      </c>
      <c r="B7" s="116" t="s">
        <v>29</v>
      </c>
      <c r="C7" s="116"/>
      <c r="D7" s="116"/>
      <c r="E7" s="116"/>
      <c r="F7" s="24"/>
    </row>
    <row r="8" spans="1:6" x14ac:dyDescent="0.25">
      <c r="A8" s="119"/>
      <c r="B8" s="25" t="s">
        <v>0</v>
      </c>
      <c r="C8" s="25" t="s">
        <v>32</v>
      </c>
      <c r="D8" s="25" t="s">
        <v>33</v>
      </c>
      <c r="E8" s="25" t="s">
        <v>3</v>
      </c>
    </row>
    <row r="9" spans="1:6" x14ac:dyDescent="0.25">
      <c r="A9" s="26" t="s">
        <v>34</v>
      </c>
      <c r="B9" s="4">
        <f>СВЦЭМ!$D$14+'СЕТ СН'!F5+СВЦЭМ!$D$10+'СЕТ СН'!F8-'СЕТ СН'!F$16</f>
        <v>2661.9401374999998</v>
      </c>
      <c r="C9" s="4">
        <f>СВЦЭМ!$D$14+'СЕТ СН'!G5+СВЦЭМ!$D$10+'СЕТ СН'!G8-'СЕТ СН'!G$16</f>
        <v>3588.3801375000003</v>
      </c>
      <c r="D9" s="4">
        <f>СВЦЭМ!$D$14+'СЕТ СН'!H5+СВЦЭМ!$D$10+'СЕТ СН'!H8-'СЕТ СН'!H$16</f>
        <v>3801.4801374999997</v>
      </c>
      <c r="E9" s="4">
        <f>СВЦЭМ!$D$14+'СЕТ СН'!I5+СВЦЭМ!$D$10+'СЕТ СН'!I8-'СЕТ СН'!I$16</f>
        <v>4064.6401375000005</v>
      </c>
    </row>
    <row r="10" spans="1:6" x14ac:dyDescent="0.25">
      <c r="A10" s="26" t="s">
        <v>35</v>
      </c>
      <c r="B10" s="4">
        <f>СВЦЭМ!$D$15+'СЕТ СН'!F5+СВЦЭМ!$D$10+'СЕТ СН'!F8-'СЕТ СН'!F$16</f>
        <v>3370.4061558900003</v>
      </c>
      <c r="C10" s="4">
        <f>СВЦЭМ!$D$15+'СЕТ СН'!G5+СВЦЭМ!$D$10+'СЕТ СН'!G8-'СЕТ СН'!G$16</f>
        <v>4296.8461558899999</v>
      </c>
      <c r="D10" s="4">
        <f>СВЦЭМ!$D$15+'СЕТ СН'!H5+СВЦЭМ!$D$10+'СЕТ СН'!H8-'СЕТ СН'!H$16</f>
        <v>4509.9461558900002</v>
      </c>
      <c r="E10" s="4">
        <f>СВЦЭМ!$D$15+'СЕТ СН'!I5+СВЦЭМ!$D$10+'СЕТ СН'!I8-'СЕТ СН'!I$16</f>
        <v>4773.1061558900001</v>
      </c>
    </row>
    <row r="11" spans="1:6" x14ac:dyDescent="0.25">
      <c r="A11" s="26" t="s">
        <v>36</v>
      </c>
      <c r="B11" s="4">
        <f>СВЦЭМ!$D$16+'СЕТ СН'!F5+СВЦЭМ!$D$10+'СЕТ СН'!F8-'СЕТ СН'!F$16</f>
        <v>4238.16153209</v>
      </c>
      <c r="C11" s="4">
        <f>СВЦЭМ!$D$16+'СЕТ СН'!G5+СВЦЭМ!$D$10+'СЕТ СН'!G8-'СЕТ СН'!G$16</f>
        <v>5164.6015320900005</v>
      </c>
      <c r="D11" s="4">
        <f>СВЦЭМ!$D$16+'СЕТ СН'!H5+СВЦЭМ!$D$10+'СЕТ СН'!H8-'СЕТ СН'!H$16</f>
        <v>5377.70153209</v>
      </c>
      <c r="E11" s="4">
        <f>СВЦЭМ!$D$16+'СЕТ СН'!I5+СВЦЭМ!$D$10+'СЕТ СН'!I8-'СЕТ СН'!I$16</f>
        <v>5640.8615320900008</v>
      </c>
    </row>
    <row r="12" spans="1:6" x14ac:dyDescent="0.25">
      <c r="A12" s="117"/>
      <c r="B12" s="117"/>
      <c r="C12" s="117"/>
      <c r="D12" s="117"/>
      <c r="E12" s="117"/>
    </row>
    <row r="13" spans="1:6" x14ac:dyDescent="0.25">
      <c r="A13" s="27" t="s">
        <v>68</v>
      </c>
      <c r="B13" s="23"/>
    </row>
    <row r="14" spans="1:6" x14ac:dyDescent="0.25">
      <c r="A14" s="118" t="s">
        <v>67</v>
      </c>
      <c r="B14" s="116" t="s">
        <v>29</v>
      </c>
      <c r="C14" s="116"/>
      <c r="D14" s="116"/>
      <c r="E14" s="116"/>
    </row>
    <row r="15" spans="1:6" x14ac:dyDescent="0.25">
      <c r="A15" s="119"/>
      <c r="B15" s="25" t="s">
        <v>0</v>
      </c>
      <c r="C15" s="25" t="s">
        <v>32</v>
      </c>
      <c r="D15" s="25" t="s">
        <v>33</v>
      </c>
      <c r="E15" s="25" t="s">
        <v>3</v>
      </c>
    </row>
    <row r="16" spans="1:6" x14ac:dyDescent="0.25">
      <c r="A16" s="26" t="s">
        <v>34</v>
      </c>
      <c r="B16" s="28">
        <f>СВЦЭМ!$D$14+'СЕТ СН'!F5+СВЦЭМ!$D$10+'СЕТ СН'!F8-'СЕТ СН'!F$16</f>
        <v>2661.9401374999998</v>
      </c>
      <c r="C16" s="28">
        <f>СВЦЭМ!$D$14+'СЕТ СН'!G5+СВЦЭМ!$D$10+'СЕТ СН'!G8-'СЕТ СН'!G$16</f>
        <v>3588.3801375000003</v>
      </c>
      <c r="D16" s="28">
        <f>СВЦЭМ!$D$14+'СЕТ СН'!H5+СВЦЭМ!$D$10+'СЕТ СН'!H8-'СЕТ СН'!H$16</f>
        <v>3801.4801374999997</v>
      </c>
      <c r="E16" s="28">
        <f>СВЦЭМ!$D$14+'СЕТ СН'!I5+СВЦЭМ!$D$10+'СЕТ СН'!I8-'СЕТ СН'!I$16</f>
        <v>4064.6401375000005</v>
      </c>
    </row>
    <row r="17" spans="1:5" x14ac:dyDescent="0.25">
      <c r="A17" s="26" t="s">
        <v>37</v>
      </c>
      <c r="B17" s="28">
        <f>СВЦЭМ!$D$17+'СЕТ СН'!F5+СВЦЭМ!$D$10+'СЕТ СН'!F8-'СЕТ СН'!F$16</f>
        <v>3760.8427982600001</v>
      </c>
      <c r="C17" s="28">
        <f>СВЦЭМ!$D$17+'СЕТ СН'!G5+СВЦЭМ!$D$10+'СЕТ СН'!G8-'СЕТ СН'!G$16</f>
        <v>4687.2827982600002</v>
      </c>
      <c r="D17" s="28">
        <f>СВЦЭМ!$D$17+'СЕТ СН'!H5+СВЦЭМ!$D$10+'СЕТ СН'!H8-'СЕТ СН'!H$16</f>
        <v>4900.3827982599996</v>
      </c>
      <c r="E17" s="28">
        <f>СВЦЭМ!$D$17+'СЕТ СН'!I5+СВЦЭМ!$D$10+'СЕТ СН'!I8-'СЕТ СН'!I$16</f>
        <v>5163.5427982600004</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148" sqref="A148:XFD150"/>
    </sheetView>
  </sheetViews>
  <sheetFormatPr defaultColWidth="10.75" defaultRowHeight="15" x14ac:dyDescent="0.25"/>
  <cols>
    <col min="1" max="25" width="10.75" style="41"/>
    <col min="26" max="16384" width="10.75" style="30"/>
  </cols>
  <sheetData>
    <row r="1" spans="1:27" ht="36"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феврале 2019г.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1" t="s">
        <v>38</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15.75" x14ac:dyDescent="0.2">
      <c r="A4" s="121" t="s">
        <v>8</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2"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01.02.2019</v>
      </c>
      <c r="B12" s="36">
        <f>SUMIFS(СВЦЭМ!$C$33:$C$776,СВЦЭМ!$A$33:$A$776,$A12,СВЦЭМ!$B$33:$B$776,B$11)+'СЕТ СН'!$F$9+СВЦЭМ!$D$10+'СЕТ СН'!$F$5-'СЕТ СН'!$F$17</f>
        <v>2687.7402752600001</v>
      </c>
      <c r="C12" s="36">
        <f>SUMIFS(СВЦЭМ!$C$33:$C$776,СВЦЭМ!$A$33:$A$776,$A12,СВЦЭМ!$B$33:$B$776,C$11)+'СЕТ СН'!$F$9+СВЦЭМ!$D$10+'СЕТ СН'!$F$5-'СЕТ СН'!$F$17</f>
        <v>2718.68452875</v>
      </c>
      <c r="D12" s="36">
        <f>SUMIFS(СВЦЭМ!$C$33:$C$776,СВЦЭМ!$A$33:$A$776,$A12,СВЦЭМ!$B$33:$B$776,D$11)+'СЕТ СН'!$F$9+СВЦЭМ!$D$10+'СЕТ СН'!$F$5-'СЕТ СН'!$F$17</f>
        <v>2721.7789229299997</v>
      </c>
      <c r="E12" s="36">
        <f>SUMIFS(СВЦЭМ!$C$33:$C$776,СВЦЭМ!$A$33:$A$776,$A12,СВЦЭМ!$B$33:$B$776,E$11)+'СЕТ СН'!$F$9+СВЦЭМ!$D$10+'СЕТ СН'!$F$5-'СЕТ СН'!$F$17</f>
        <v>2732.8002249900001</v>
      </c>
      <c r="F12" s="36">
        <f>SUMIFS(СВЦЭМ!$C$33:$C$776,СВЦЭМ!$A$33:$A$776,$A12,СВЦЭМ!$B$33:$B$776,F$11)+'СЕТ СН'!$F$9+СВЦЭМ!$D$10+'СЕТ СН'!$F$5-'СЕТ СН'!$F$17</f>
        <v>2725.7278024099996</v>
      </c>
      <c r="G12" s="36">
        <f>SUMIFS(СВЦЭМ!$C$33:$C$776,СВЦЭМ!$A$33:$A$776,$A12,СВЦЭМ!$B$33:$B$776,G$11)+'СЕТ СН'!$F$9+СВЦЭМ!$D$10+'СЕТ СН'!$F$5-'СЕТ СН'!$F$17</f>
        <v>2711.9635341099997</v>
      </c>
      <c r="H12" s="36">
        <f>SUMIFS(СВЦЭМ!$C$33:$C$776,СВЦЭМ!$A$33:$A$776,$A12,СВЦЭМ!$B$33:$B$776,H$11)+'СЕТ СН'!$F$9+СВЦЭМ!$D$10+'СЕТ СН'!$F$5-'СЕТ СН'!$F$17</f>
        <v>2665.9113161300002</v>
      </c>
      <c r="I12" s="36">
        <f>SUMIFS(СВЦЭМ!$C$33:$C$776,СВЦЭМ!$A$33:$A$776,$A12,СВЦЭМ!$B$33:$B$776,I$11)+'СЕТ СН'!$F$9+СВЦЭМ!$D$10+'СЕТ СН'!$F$5-'СЕТ СН'!$F$17</f>
        <v>2641.30519663</v>
      </c>
      <c r="J12" s="36">
        <f>SUMIFS(СВЦЭМ!$C$33:$C$776,СВЦЭМ!$A$33:$A$776,$A12,СВЦЭМ!$B$33:$B$776,J$11)+'СЕТ СН'!$F$9+СВЦЭМ!$D$10+'СЕТ СН'!$F$5-'СЕТ СН'!$F$17</f>
        <v>2603.9853824499996</v>
      </c>
      <c r="K12" s="36">
        <f>SUMIFS(СВЦЭМ!$C$33:$C$776,СВЦЭМ!$A$33:$A$776,$A12,СВЦЭМ!$B$33:$B$776,K$11)+'СЕТ СН'!$F$9+СВЦЭМ!$D$10+'СЕТ СН'!$F$5-'СЕТ СН'!$F$17</f>
        <v>2595.710795</v>
      </c>
      <c r="L12" s="36">
        <f>SUMIFS(СВЦЭМ!$C$33:$C$776,СВЦЭМ!$A$33:$A$776,$A12,СВЦЭМ!$B$33:$B$776,L$11)+'СЕТ СН'!$F$9+СВЦЭМ!$D$10+'СЕТ СН'!$F$5-'СЕТ СН'!$F$17</f>
        <v>2593.9796254899998</v>
      </c>
      <c r="M12" s="36">
        <f>SUMIFS(СВЦЭМ!$C$33:$C$776,СВЦЭМ!$A$33:$A$776,$A12,СВЦЭМ!$B$33:$B$776,M$11)+'СЕТ СН'!$F$9+СВЦЭМ!$D$10+'СЕТ СН'!$F$5-'СЕТ СН'!$F$17</f>
        <v>2613.4935643999997</v>
      </c>
      <c r="N12" s="36">
        <f>SUMIFS(СВЦЭМ!$C$33:$C$776,СВЦЭМ!$A$33:$A$776,$A12,СВЦЭМ!$B$33:$B$776,N$11)+'СЕТ СН'!$F$9+СВЦЭМ!$D$10+'СЕТ СН'!$F$5-'СЕТ СН'!$F$17</f>
        <v>2616.69160633</v>
      </c>
      <c r="O12" s="36">
        <f>SUMIFS(СВЦЭМ!$C$33:$C$776,СВЦЭМ!$A$33:$A$776,$A12,СВЦЭМ!$B$33:$B$776,O$11)+'СЕТ СН'!$F$9+СВЦЭМ!$D$10+'СЕТ СН'!$F$5-'СЕТ СН'!$F$17</f>
        <v>2575.0627849299999</v>
      </c>
      <c r="P12" s="36">
        <f>SUMIFS(СВЦЭМ!$C$33:$C$776,СВЦЭМ!$A$33:$A$776,$A12,СВЦЭМ!$B$33:$B$776,P$11)+'СЕТ СН'!$F$9+СВЦЭМ!$D$10+'СЕТ СН'!$F$5-'СЕТ СН'!$F$17</f>
        <v>2584.3244116999999</v>
      </c>
      <c r="Q12" s="36">
        <f>SUMIFS(СВЦЭМ!$C$33:$C$776,СВЦЭМ!$A$33:$A$776,$A12,СВЦЭМ!$B$33:$B$776,Q$11)+'СЕТ СН'!$F$9+СВЦЭМ!$D$10+'СЕТ СН'!$F$5-'СЕТ СН'!$F$17</f>
        <v>2600.4970031899998</v>
      </c>
      <c r="R12" s="36">
        <f>SUMIFS(СВЦЭМ!$C$33:$C$776,СВЦЭМ!$A$33:$A$776,$A12,СВЦЭМ!$B$33:$B$776,R$11)+'СЕТ СН'!$F$9+СВЦЭМ!$D$10+'СЕТ СН'!$F$5-'СЕТ СН'!$F$17</f>
        <v>2593.1630120299997</v>
      </c>
      <c r="S12" s="36">
        <f>SUMIFS(СВЦЭМ!$C$33:$C$776,СВЦЭМ!$A$33:$A$776,$A12,СВЦЭМ!$B$33:$B$776,S$11)+'СЕТ СН'!$F$9+СВЦЭМ!$D$10+'СЕТ СН'!$F$5-'СЕТ СН'!$F$17</f>
        <v>2576.2080871600001</v>
      </c>
      <c r="T12" s="36">
        <f>SUMIFS(СВЦЭМ!$C$33:$C$776,СВЦЭМ!$A$33:$A$776,$A12,СВЦЭМ!$B$33:$B$776,T$11)+'СЕТ СН'!$F$9+СВЦЭМ!$D$10+'СЕТ СН'!$F$5-'СЕТ СН'!$F$17</f>
        <v>2544.6561805699998</v>
      </c>
      <c r="U12" s="36">
        <f>SUMIFS(СВЦЭМ!$C$33:$C$776,СВЦЭМ!$A$33:$A$776,$A12,СВЦЭМ!$B$33:$B$776,U$11)+'СЕТ СН'!$F$9+СВЦЭМ!$D$10+'СЕТ СН'!$F$5-'СЕТ СН'!$F$17</f>
        <v>2556.6442923599998</v>
      </c>
      <c r="V12" s="36">
        <f>SUMIFS(СВЦЭМ!$C$33:$C$776,СВЦЭМ!$A$33:$A$776,$A12,СВЦЭМ!$B$33:$B$776,V$11)+'СЕТ СН'!$F$9+СВЦЭМ!$D$10+'СЕТ СН'!$F$5-'СЕТ СН'!$F$17</f>
        <v>2566.3268810700001</v>
      </c>
      <c r="W12" s="36">
        <f>SUMIFS(СВЦЭМ!$C$33:$C$776,СВЦЭМ!$A$33:$A$776,$A12,СВЦЭМ!$B$33:$B$776,W$11)+'СЕТ СН'!$F$9+СВЦЭМ!$D$10+'СЕТ СН'!$F$5-'СЕТ СН'!$F$17</f>
        <v>2586.3217210499997</v>
      </c>
      <c r="X12" s="36">
        <f>SUMIFS(СВЦЭМ!$C$33:$C$776,СВЦЭМ!$A$33:$A$776,$A12,СВЦЭМ!$B$33:$B$776,X$11)+'СЕТ СН'!$F$9+СВЦЭМ!$D$10+'СЕТ СН'!$F$5-'СЕТ СН'!$F$17</f>
        <v>2602.9028339799997</v>
      </c>
      <c r="Y12" s="36">
        <f>SUMIFS(СВЦЭМ!$C$33:$C$776,СВЦЭМ!$A$33:$A$776,$A12,СВЦЭМ!$B$33:$B$776,Y$11)+'СЕТ СН'!$F$9+СВЦЭМ!$D$10+'СЕТ СН'!$F$5-'СЕТ СН'!$F$17</f>
        <v>2615.8979251999999</v>
      </c>
      <c r="AA12" s="37"/>
    </row>
    <row r="13" spans="1:27" ht="15.75" x14ac:dyDescent="0.2">
      <c r="A13" s="35">
        <f>A12+1</f>
        <v>43498</v>
      </c>
      <c r="B13" s="36">
        <f>SUMIFS(СВЦЭМ!$C$33:$C$776,СВЦЭМ!$A$33:$A$776,$A13,СВЦЭМ!$B$33:$B$776,B$11)+'СЕТ СН'!$F$9+СВЦЭМ!$D$10+'СЕТ СН'!$F$5-'СЕТ СН'!$F$17</f>
        <v>2704.4444009999997</v>
      </c>
      <c r="C13" s="36">
        <f>SUMIFS(СВЦЭМ!$C$33:$C$776,СВЦЭМ!$A$33:$A$776,$A13,СВЦЭМ!$B$33:$B$776,C$11)+'СЕТ СН'!$F$9+СВЦЭМ!$D$10+'СЕТ СН'!$F$5-'СЕТ СН'!$F$17</f>
        <v>2703.2586800599997</v>
      </c>
      <c r="D13" s="36">
        <f>SUMIFS(СВЦЭМ!$C$33:$C$776,СВЦЭМ!$A$33:$A$776,$A13,СВЦЭМ!$B$33:$B$776,D$11)+'СЕТ СН'!$F$9+СВЦЭМ!$D$10+'СЕТ СН'!$F$5-'СЕТ СН'!$F$17</f>
        <v>2705.7687260299999</v>
      </c>
      <c r="E13" s="36">
        <f>SUMIFS(СВЦЭМ!$C$33:$C$776,СВЦЭМ!$A$33:$A$776,$A13,СВЦЭМ!$B$33:$B$776,E$11)+'СЕТ СН'!$F$9+СВЦЭМ!$D$10+'СЕТ СН'!$F$5-'СЕТ СН'!$F$17</f>
        <v>2713.4646923</v>
      </c>
      <c r="F13" s="36">
        <f>SUMIFS(СВЦЭМ!$C$33:$C$776,СВЦЭМ!$A$33:$A$776,$A13,СВЦЭМ!$B$33:$B$776,F$11)+'СЕТ СН'!$F$9+СВЦЭМ!$D$10+'СЕТ СН'!$F$5-'СЕТ СН'!$F$17</f>
        <v>2713.8143559699997</v>
      </c>
      <c r="G13" s="36">
        <f>SUMIFS(СВЦЭМ!$C$33:$C$776,СВЦЭМ!$A$33:$A$776,$A13,СВЦЭМ!$B$33:$B$776,G$11)+'СЕТ СН'!$F$9+СВЦЭМ!$D$10+'СЕТ СН'!$F$5-'СЕТ СН'!$F$17</f>
        <v>2695.9463568599995</v>
      </c>
      <c r="H13" s="36">
        <f>SUMIFS(СВЦЭМ!$C$33:$C$776,СВЦЭМ!$A$33:$A$776,$A13,СВЦЭМ!$B$33:$B$776,H$11)+'СЕТ СН'!$F$9+СВЦЭМ!$D$10+'СЕТ СН'!$F$5-'СЕТ СН'!$F$17</f>
        <v>2687.4475147200001</v>
      </c>
      <c r="I13" s="36">
        <f>SUMIFS(СВЦЭМ!$C$33:$C$776,СВЦЭМ!$A$33:$A$776,$A13,СВЦЭМ!$B$33:$B$776,I$11)+'СЕТ СН'!$F$9+СВЦЭМ!$D$10+'СЕТ СН'!$F$5-'СЕТ СН'!$F$17</f>
        <v>2676.5724830399995</v>
      </c>
      <c r="J13" s="36">
        <f>SUMIFS(СВЦЭМ!$C$33:$C$776,СВЦЭМ!$A$33:$A$776,$A13,СВЦЭМ!$B$33:$B$776,J$11)+'СЕТ СН'!$F$9+СВЦЭМ!$D$10+'СЕТ СН'!$F$5-'СЕТ СН'!$F$17</f>
        <v>2634.4479607399999</v>
      </c>
      <c r="K13" s="36">
        <f>SUMIFS(СВЦЭМ!$C$33:$C$776,СВЦЭМ!$A$33:$A$776,$A13,СВЦЭМ!$B$33:$B$776,K$11)+'СЕТ СН'!$F$9+СВЦЭМ!$D$10+'СЕТ СН'!$F$5-'СЕТ СН'!$F$17</f>
        <v>2611.2108894100002</v>
      </c>
      <c r="L13" s="36">
        <f>SUMIFS(СВЦЭМ!$C$33:$C$776,СВЦЭМ!$A$33:$A$776,$A13,СВЦЭМ!$B$33:$B$776,L$11)+'СЕТ СН'!$F$9+СВЦЭМ!$D$10+'СЕТ СН'!$F$5-'СЕТ СН'!$F$17</f>
        <v>2600.9520357000001</v>
      </c>
      <c r="M13" s="36">
        <f>SUMIFS(СВЦЭМ!$C$33:$C$776,СВЦЭМ!$A$33:$A$776,$A13,СВЦЭМ!$B$33:$B$776,M$11)+'СЕТ СН'!$F$9+СВЦЭМ!$D$10+'СЕТ СН'!$F$5-'СЕТ СН'!$F$17</f>
        <v>2614.6478324199998</v>
      </c>
      <c r="N13" s="36">
        <f>SUMIFS(СВЦЭМ!$C$33:$C$776,СВЦЭМ!$A$33:$A$776,$A13,СВЦЭМ!$B$33:$B$776,N$11)+'СЕТ СН'!$F$9+СВЦЭМ!$D$10+'СЕТ СН'!$F$5-'СЕТ СН'!$F$17</f>
        <v>2601.90016732</v>
      </c>
      <c r="O13" s="36">
        <f>SUMIFS(СВЦЭМ!$C$33:$C$776,СВЦЭМ!$A$33:$A$776,$A13,СВЦЭМ!$B$33:$B$776,O$11)+'СЕТ СН'!$F$9+СВЦЭМ!$D$10+'СЕТ СН'!$F$5-'СЕТ СН'!$F$17</f>
        <v>2578.5199692400001</v>
      </c>
      <c r="P13" s="36">
        <f>SUMIFS(СВЦЭМ!$C$33:$C$776,СВЦЭМ!$A$33:$A$776,$A13,СВЦЭМ!$B$33:$B$776,P$11)+'СЕТ СН'!$F$9+СВЦЭМ!$D$10+'СЕТ СН'!$F$5-'СЕТ СН'!$F$17</f>
        <v>2590.3261784599999</v>
      </c>
      <c r="Q13" s="36">
        <f>SUMIFS(СВЦЭМ!$C$33:$C$776,СВЦЭМ!$A$33:$A$776,$A13,СВЦЭМ!$B$33:$B$776,Q$11)+'СЕТ СН'!$F$9+СВЦЭМ!$D$10+'СЕТ СН'!$F$5-'СЕТ СН'!$F$17</f>
        <v>2603.0157494699997</v>
      </c>
      <c r="R13" s="36">
        <f>SUMIFS(СВЦЭМ!$C$33:$C$776,СВЦЭМ!$A$33:$A$776,$A13,СВЦЭМ!$B$33:$B$776,R$11)+'СЕТ СН'!$F$9+СВЦЭМ!$D$10+'СЕТ СН'!$F$5-'СЕТ СН'!$F$17</f>
        <v>2615.9608773199998</v>
      </c>
      <c r="S13" s="36">
        <f>SUMIFS(СВЦЭМ!$C$33:$C$776,СВЦЭМ!$A$33:$A$776,$A13,СВЦЭМ!$B$33:$B$776,S$11)+'СЕТ СН'!$F$9+СВЦЭМ!$D$10+'СЕТ СН'!$F$5-'СЕТ СН'!$F$17</f>
        <v>2613.8532360300001</v>
      </c>
      <c r="T13" s="36">
        <f>SUMIFS(СВЦЭМ!$C$33:$C$776,СВЦЭМ!$A$33:$A$776,$A13,СВЦЭМ!$B$33:$B$776,T$11)+'СЕТ СН'!$F$9+СВЦЭМ!$D$10+'СЕТ СН'!$F$5-'СЕТ СН'!$F$17</f>
        <v>2560.21614107</v>
      </c>
      <c r="U13" s="36">
        <f>SUMIFS(СВЦЭМ!$C$33:$C$776,СВЦЭМ!$A$33:$A$776,$A13,СВЦЭМ!$B$33:$B$776,U$11)+'СЕТ СН'!$F$9+СВЦЭМ!$D$10+'СЕТ СН'!$F$5-'СЕТ СН'!$F$17</f>
        <v>2556.4578283399997</v>
      </c>
      <c r="V13" s="36">
        <f>SUMIFS(СВЦЭМ!$C$33:$C$776,СВЦЭМ!$A$33:$A$776,$A13,СВЦЭМ!$B$33:$B$776,V$11)+'СЕТ СН'!$F$9+СВЦЭМ!$D$10+'СЕТ СН'!$F$5-'СЕТ СН'!$F$17</f>
        <v>2568.2050462500001</v>
      </c>
      <c r="W13" s="36">
        <f>SUMIFS(СВЦЭМ!$C$33:$C$776,СВЦЭМ!$A$33:$A$776,$A13,СВЦЭМ!$B$33:$B$776,W$11)+'СЕТ СН'!$F$9+СВЦЭМ!$D$10+'СЕТ СН'!$F$5-'СЕТ СН'!$F$17</f>
        <v>2583.1769265499997</v>
      </c>
      <c r="X13" s="36">
        <f>SUMIFS(СВЦЭМ!$C$33:$C$776,СВЦЭМ!$A$33:$A$776,$A13,СВЦЭМ!$B$33:$B$776,X$11)+'СЕТ СН'!$F$9+СВЦЭМ!$D$10+'СЕТ СН'!$F$5-'СЕТ СН'!$F$17</f>
        <v>2599.24670745</v>
      </c>
      <c r="Y13" s="36">
        <f>SUMIFS(СВЦЭМ!$C$33:$C$776,СВЦЭМ!$A$33:$A$776,$A13,СВЦЭМ!$B$33:$B$776,Y$11)+'СЕТ СН'!$F$9+СВЦЭМ!$D$10+'СЕТ СН'!$F$5-'СЕТ СН'!$F$17</f>
        <v>2620.4246835200001</v>
      </c>
    </row>
    <row r="14" spans="1:27" ht="15.75" x14ac:dyDescent="0.2">
      <c r="A14" s="35">
        <f t="shared" ref="A14:A42" si="0">A13+1</f>
        <v>43499</v>
      </c>
      <c r="B14" s="36">
        <f>SUMIFS(СВЦЭМ!$C$33:$C$776,СВЦЭМ!$A$33:$A$776,$A14,СВЦЭМ!$B$33:$B$776,B$11)+'СЕТ СН'!$F$9+СВЦЭМ!$D$10+'СЕТ СН'!$F$5-'СЕТ СН'!$F$17</f>
        <v>2674.2694636199994</v>
      </c>
      <c r="C14" s="36">
        <f>SUMIFS(СВЦЭМ!$C$33:$C$776,СВЦЭМ!$A$33:$A$776,$A14,СВЦЭМ!$B$33:$B$776,C$11)+'СЕТ СН'!$F$9+СВЦЭМ!$D$10+'СЕТ СН'!$F$5-'СЕТ СН'!$F$17</f>
        <v>2709.4528209499995</v>
      </c>
      <c r="D14" s="36">
        <f>SUMIFS(СВЦЭМ!$C$33:$C$776,СВЦЭМ!$A$33:$A$776,$A14,СВЦЭМ!$B$33:$B$776,D$11)+'СЕТ СН'!$F$9+СВЦЭМ!$D$10+'СЕТ СН'!$F$5-'СЕТ СН'!$F$17</f>
        <v>2709.4109092599997</v>
      </c>
      <c r="E14" s="36">
        <f>SUMIFS(СВЦЭМ!$C$33:$C$776,СВЦЭМ!$A$33:$A$776,$A14,СВЦЭМ!$B$33:$B$776,E$11)+'СЕТ СН'!$F$9+СВЦЭМ!$D$10+'СЕТ СН'!$F$5-'СЕТ СН'!$F$17</f>
        <v>2720.1049622499995</v>
      </c>
      <c r="F14" s="36">
        <f>SUMIFS(СВЦЭМ!$C$33:$C$776,СВЦЭМ!$A$33:$A$776,$A14,СВЦЭМ!$B$33:$B$776,F$11)+'СЕТ СН'!$F$9+СВЦЭМ!$D$10+'СЕТ СН'!$F$5-'СЕТ СН'!$F$17</f>
        <v>2712.8357295099995</v>
      </c>
      <c r="G14" s="36">
        <f>SUMIFS(СВЦЭМ!$C$33:$C$776,СВЦЭМ!$A$33:$A$776,$A14,СВЦЭМ!$B$33:$B$776,G$11)+'СЕТ СН'!$F$9+СВЦЭМ!$D$10+'СЕТ СН'!$F$5-'СЕТ СН'!$F$17</f>
        <v>2709.0251598899995</v>
      </c>
      <c r="H14" s="36">
        <f>SUMIFS(СВЦЭМ!$C$33:$C$776,СВЦЭМ!$A$33:$A$776,$A14,СВЦЭМ!$B$33:$B$776,H$11)+'СЕТ СН'!$F$9+СВЦЭМ!$D$10+'СЕТ СН'!$F$5-'СЕТ СН'!$F$17</f>
        <v>2685.3697976699996</v>
      </c>
      <c r="I14" s="36">
        <f>SUMIFS(СВЦЭМ!$C$33:$C$776,СВЦЭМ!$A$33:$A$776,$A14,СВЦЭМ!$B$33:$B$776,I$11)+'СЕТ СН'!$F$9+СВЦЭМ!$D$10+'СЕТ СН'!$F$5-'СЕТ СН'!$F$17</f>
        <v>2687.7710523299997</v>
      </c>
      <c r="J14" s="36">
        <f>SUMIFS(СВЦЭМ!$C$33:$C$776,СВЦЭМ!$A$33:$A$776,$A14,СВЦЭМ!$B$33:$B$776,J$11)+'СЕТ СН'!$F$9+СВЦЭМ!$D$10+'СЕТ СН'!$F$5-'СЕТ СН'!$F$17</f>
        <v>2664.4724354299997</v>
      </c>
      <c r="K14" s="36">
        <f>SUMIFS(СВЦЭМ!$C$33:$C$776,СВЦЭМ!$A$33:$A$776,$A14,СВЦЭМ!$B$33:$B$776,K$11)+'СЕТ СН'!$F$9+СВЦЭМ!$D$10+'СЕТ СН'!$F$5-'СЕТ СН'!$F$17</f>
        <v>2626.6299464499998</v>
      </c>
      <c r="L14" s="36">
        <f>SUMIFS(СВЦЭМ!$C$33:$C$776,СВЦЭМ!$A$33:$A$776,$A14,СВЦЭМ!$B$33:$B$776,L$11)+'СЕТ СН'!$F$9+СВЦЭМ!$D$10+'СЕТ СН'!$F$5-'СЕТ СН'!$F$17</f>
        <v>2603.4703229799998</v>
      </c>
      <c r="M14" s="36">
        <f>SUMIFS(СВЦЭМ!$C$33:$C$776,СВЦЭМ!$A$33:$A$776,$A14,СВЦЭМ!$B$33:$B$776,M$11)+'СЕТ СН'!$F$9+СВЦЭМ!$D$10+'СЕТ СН'!$F$5-'СЕТ СН'!$F$17</f>
        <v>2608.9377124100001</v>
      </c>
      <c r="N14" s="36">
        <f>SUMIFS(СВЦЭМ!$C$33:$C$776,СВЦЭМ!$A$33:$A$776,$A14,СВЦЭМ!$B$33:$B$776,N$11)+'СЕТ СН'!$F$9+СВЦЭМ!$D$10+'СЕТ СН'!$F$5-'СЕТ СН'!$F$17</f>
        <v>2613.8973137200001</v>
      </c>
      <c r="O14" s="36">
        <f>SUMIFS(СВЦЭМ!$C$33:$C$776,СВЦЭМ!$A$33:$A$776,$A14,СВЦЭМ!$B$33:$B$776,O$11)+'СЕТ СН'!$F$9+СВЦЭМ!$D$10+'СЕТ СН'!$F$5-'СЕТ СН'!$F$17</f>
        <v>2605.7365294399997</v>
      </c>
      <c r="P14" s="36">
        <f>SUMIFS(СВЦЭМ!$C$33:$C$776,СВЦЭМ!$A$33:$A$776,$A14,СВЦЭМ!$B$33:$B$776,P$11)+'СЕТ СН'!$F$9+СВЦЭМ!$D$10+'СЕТ СН'!$F$5-'СЕТ СН'!$F$17</f>
        <v>2609.5830845</v>
      </c>
      <c r="Q14" s="36">
        <f>SUMIFS(СВЦЭМ!$C$33:$C$776,СВЦЭМ!$A$33:$A$776,$A14,СВЦЭМ!$B$33:$B$776,Q$11)+'СЕТ СН'!$F$9+СВЦЭМ!$D$10+'СЕТ СН'!$F$5-'СЕТ СН'!$F$17</f>
        <v>2622.7975993199998</v>
      </c>
      <c r="R14" s="36">
        <f>SUMIFS(СВЦЭМ!$C$33:$C$776,СВЦЭМ!$A$33:$A$776,$A14,СВЦЭМ!$B$33:$B$776,R$11)+'СЕТ СН'!$F$9+СВЦЭМ!$D$10+'СЕТ СН'!$F$5-'СЕТ СН'!$F$17</f>
        <v>2607.8161333499997</v>
      </c>
      <c r="S14" s="36">
        <f>SUMIFS(СВЦЭМ!$C$33:$C$776,СВЦЭМ!$A$33:$A$776,$A14,СВЦЭМ!$B$33:$B$776,S$11)+'СЕТ СН'!$F$9+СВЦЭМ!$D$10+'СЕТ СН'!$F$5-'СЕТ СН'!$F$17</f>
        <v>2590.9205472099998</v>
      </c>
      <c r="T14" s="36">
        <f>SUMIFS(СВЦЭМ!$C$33:$C$776,СВЦЭМ!$A$33:$A$776,$A14,СВЦЭМ!$B$33:$B$776,T$11)+'СЕТ СН'!$F$9+СВЦЭМ!$D$10+'СЕТ СН'!$F$5-'СЕТ СН'!$F$17</f>
        <v>2556.4628978000001</v>
      </c>
      <c r="U14" s="36">
        <f>SUMIFS(СВЦЭМ!$C$33:$C$776,СВЦЭМ!$A$33:$A$776,$A14,СВЦЭМ!$B$33:$B$776,U$11)+'СЕТ СН'!$F$9+СВЦЭМ!$D$10+'СЕТ СН'!$F$5-'СЕТ СН'!$F$17</f>
        <v>2550.1405753700001</v>
      </c>
      <c r="V14" s="36">
        <f>SUMIFS(СВЦЭМ!$C$33:$C$776,СВЦЭМ!$A$33:$A$776,$A14,СВЦЭМ!$B$33:$B$776,V$11)+'СЕТ СН'!$F$9+СВЦЭМ!$D$10+'СЕТ СН'!$F$5-'СЕТ СН'!$F$17</f>
        <v>2551.8279247400001</v>
      </c>
      <c r="W14" s="36">
        <f>SUMIFS(СВЦЭМ!$C$33:$C$776,СВЦЭМ!$A$33:$A$776,$A14,СВЦЭМ!$B$33:$B$776,W$11)+'СЕТ СН'!$F$9+СВЦЭМ!$D$10+'СЕТ СН'!$F$5-'СЕТ СН'!$F$17</f>
        <v>2580.0399926299997</v>
      </c>
      <c r="X14" s="36">
        <f>SUMIFS(СВЦЭМ!$C$33:$C$776,СВЦЭМ!$A$33:$A$776,$A14,СВЦЭМ!$B$33:$B$776,X$11)+'СЕТ СН'!$F$9+СВЦЭМ!$D$10+'СЕТ СН'!$F$5-'СЕТ СН'!$F$17</f>
        <v>2597.2673733900001</v>
      </c>
      <c r="Y14" s="36">
        <f>SUMIFS(СВЦЭМ!$C$33:$C$776,СВЦЭМ!$A$33:$A$776,$A14,СВЦЭМ!$B$33:$B$776,Y$11)+'СЕТ СН'!$F$9+СВЦЭМ!$D$10+'СЕТ СН'!$F$5-'СЕТ СН'!$F$17</f>
        <v>2644.6806406599999</v>
      </c>
    </row>
    <row r="15" spans="1:27" ht="15.75" x14ac:dyDescent="0.2">
      <c r="A15" s="35">
        <f t="shared" si="0"/>
        <v>43500</v>
      </c>
      <c r="B15" s="36">
        <f>SUMIFS(СВЦЭМ!$C$33:$C$776,СВЦЭМ!$A$33:$A$776,$A15,СВЦЭМ!$B$33:$B$776,B$11)+'СЕТ СН'!$F$9+СВЦЭМ!$D$10+'СЕТ СН'!$F$5-'СЕТ СН'!$F$17</f>
        <v>2698.28599639</v>
      </c>
      <c r="C15" s="36">
        <f>SUMIFS(СВЦЭМ!$C$33:$C$776,СВЦЭМ!$A$33:$A$776,$A15,СВЦЭМ!$B$33:$B$776,C$11)+'СЕТ СН'!$F$9+СВЦЭМ!$D$10+'СЕТ СН'!$F$5-'СЕТ СН'!$F$17</f>
        <v>2718.5016052000001</v>
      </c>
      <c r="D15" s="36">
        <f>SUMIFS(СВЦЭМ!$C$33:$C$776,СВЦЭМ!$A$33:$A$776,$A15,СВЦЭМ!$B$33:$B$776,D$11)+'СЕТ СН'!$F$9+СВЦЭМ!$D$10+'СЕТ СН'!$F$5-'СЕТ СН'!$F$17</f>
        <v>2756.9787029099998</v>
      </c>
      <c r="E15" s="36">
        <f>SUMIFS(СВЦЭМ!$C$33:$C$776,СВЦЭМ!$A$33:$A$776,$A15,СВЦЭМ!$B$33:$B$776,E$11)+'СЕТ СН'!$F$9+СВЦЭМ!$D$10+'СЕТ СН'!$F$5-'СЕТ СН'!$F$17</f>
        <v>2783.7641434500001</v>
      </c>
      <c r="F15" s="36">
        <f>SUMIFS(СВЦЭМ!$C$33:$C$776,СВЦЭМ!$A$33:$A$776,$A15,СВЦЭМ!$B$33:$B$776,F$11)+'СЕТ СН'!$F$9+СВЦЭМ!$D$10+'СЕТ СН'!$F$5-'СЕТ СН'!$F$17</f>
        <v>2784.9380478599996</v>
      </c>
      <c r="G15" s="36">
        <f>SUMIFS(СВЦЭМ!$C$33:$C$776,СВЦЭМ!$A$33:$A$776,$A15,СВЦЭМ!$B$33:$B$776,G$11)+'СЕТ СН'!$F$9+СВЦЭМ!$D$10+'СЕТ СН'!$F$5-'СЕТ СН'!$F$17</f>
        <v>2797.7765694099999</v>
      </c>
      <c r="H15" s="36">
        <f>SUMIFS(СВЦЭМ!$C$33:$C$776,СВЦЭМ!$A$33:$A$776,$A15,СВЦЭМ!$B$33:$B$776,H$11)+'СЕТ СН'!$F$9+СВЦЭМ!$D$10+'СЕТ СН'!$F$5-'СЕТ СН'!$F$17</f>
        <v>2725.0675282399998</v>
      </c>
      <c r="I15" s="36">
        <f>SUMIFS(СВЦЭМ!$C$33:$C$776,СВЦЭМ!$A$33:$A$776,$A15,СВЦЭМ!$B$33:$B$776,I$11)+'СЕТ СН'!$F$9+СВЦЭМ!$D$10+'СЕТ СН'!$F$5-'СЕТ СН'!$F$17</f>
        <v>2701.29732014</v>
      </c>
      <c r="J15" s="36">
        <f>SUMIFS(СВЦЭМ!$C$33:$C$776,СВЦЭМ!$A$33:$A$776,$A15,СВЦЭМ!$B$33:$B$776,J$11)+'СЕТ СН'!$F$9+СВЦЭМ!$D$10+'СЕТ СН'!$F$5-'СЕТ СН'!$F$17</f>
        <v>2656.9909693599998</v>
      </c>
      <c r="K15" s="36">
        <f>SUMIFS(СВЦЭМ!$C$33:$C$776,СВЦЭМ!$A$33:$A$776,$A15,СВЦЭМ!$B$33:$B$776,K$11)+'СЕТ СН'!$F$9+СВЦЭМ!$D$10+'СЕТ СН'!$F$5-'СЕТ СН'!$F$17</f>
        <v>2661.73523019</v>
      </c>
      <c r="L15" s="36">
        <f>SUMIFS(СВЦЭМ!$C$33:$C$776,СВЦЭМ!$A$33:$A$776,$A15,СВЦЭМ!$B$33:$B$776,L$11)+'СЕТ СН'!$F$9+СВЦЭМ!$D$10+'СЕТ СН'!$F$5-'СЕТ СН'!$F$17</f>
        <v>2647.3083754700001</v>
      </c>
      <c r="M15" s="36">
        <f>SUMIFS(СВЦЭМ!$C$33:$C$776,СВЦЭМ!$A$33:$A$776,$A15,СВЦЭМ!$B$33:$B$776,M$11)+'СЕТ СН'!$F$9+СВЦЭМ!$D$10+'СЕТ СН'!$F$5-'СЕТ СН'!$F$17</f>
        <v>2670.6935507499998</v>
      </c>
      <c r="N15" s="36">
        <f>SUMIFS(СВЦЭМ!$C$33:$C$776,СВЦЭМ!$A$33:$A$776,$A15,СВЦЭМ!$B$33:$B$776,N$11)+'СЕТ СН'!$F$9+СВЦЭМ!$D$10+'СЕТ СН'!$F$5-'СЕТ СН'!$F$17</f>
        <v>2589.1350028799998</v>
      </c>
      <c r="O15" s="36">
        <f>SUMIFS(СВЦЭМ!$C$33:$C$776,СВЦЭМ!$A$33:$A$776,$A15,СВЦЭМ!$B$33:$B$776,O$11)+'СЕТ СН'!$F$9+СВЦЭМ!$D$10+'СЕТ СН'!$F$5-'СЕТ СН'!$F$17</f>
        <v>2570.5414016</v>
      </c>
      <c r="P15" s="36">
        <f>SUMIFS(СВЦЭМ!$C$33:$C$776,СВЦЭМ!$A$33:$A$776,$A15,СВЦЭМ!$B$33:$B$776,P$11)+'СЕТ СН'!$F$9+СВЦЭМ!$D$10+'СЕТ СН'!$F$5-'СЕТ СН'!$F$17</f>
        <v>2563.9442061899999</v>
      </c>
      <c r="Q15" s="36">
        <f>SUMIFS(СВЦЭМ!$C$33:$C$776,СВЦЭМ!$A$33:$A$776,$A15,СВЦЭМ!$B$33:$B$776,Q$11)+'СЕТ СН'!$F$9+СВЦЭМ!$D$10+'СЕТ СН'!$F$5-'СЕТ СН'!$F$17</f>
        <v>2588.9522631700002</v>
      </c>
      <c r="R15" s="36">
        <f>SUMIFS(СВЦЭМ!$C$33:$C$776,СВЦЭМ!$A$33:$A$776,$A15,СВЦЭМ!$B$33:$B$776,R$11)+'СЕТ СН'!$F$9+СВЦЭМ!$D$10+'СЕТ СН'!$F$5-'СЕТ СН'!$F$17</f>
        <v>2606.01526857</v>
      </c>
      <c r="S15" s="36">
        <f>SUMIFS(СВЦЭМ!$C$33:$C$776,СВЦЭМ!$A$33:$A$776,$A15,СВЦЭМ!$B$33:$B$776,S$11)+'СЕТ СН'!$F$9+СВЦЭМ!$D$10+'СЕТ СН'!$F$5-'СЕТ СН'!$F$17</f>
        <v>2571.47017074</v>
      </c>
      <c r="T15" s="36">
        <f>SUMIFS(СВЦЭМ!$C$33:$C$776,СВЦЭМ!$A$33:$A$776,$A15,СВЦЭМ!$B$33:$B$776,T$11)+'СЕТ СН'!$F$9+СВЦЭМ!$D$10+'СЕТ СН'!$F$5-'СЕТ СН'!$F$17</f>
        <v>2543.4356660599997</v>
      </c>
      <c r="U15" s="36">
        <f>SUMIFS(СВЦЭМ!$C$33:$C$776,СВЦЭМ!$A$33:$A$776,$A15,СВЦЭМ!$B$33:$B$776,U$11)+'СЕТ СН'!$F$9+СВЦЭМ!$D$10+'СЕТ СН'!$F$5-'СЕТ СН'!$F$17</f>
        <v>2552.1480487600002</v>
      </c>
      <c r="V15" s="36">
        <f>SUMIFS(СВЦЭМ!$C$33:$C$776,СВЦЭМ!$A$33:$A$776,$A15,СВЦЭМ!$B$33:$B$776,V$11)+'СЕТ СН'!$F$9+СВЦЭМ!$D$10+'СЕТ СН'!$F$5-'СЕТ СН'!$F$17</f>
        <v>2558.0976888599998</v>
      </c>
      <c r="W15" s="36">
        <f>SUMIFS(СВЦЭМ!$C$33:$C$776,СВЦЭМ!$A$33:$A$776,$A15,СВЦЭМ!$B$33:$B$776,W$11)+'СЕТ СН'!$F$9+СВЦЭМ!$D$10+'СЕТ СН'!$F$5-'СЕТ СН'!$F$17</f>
        <v>2585.3594908499999</v>
      </c>
      <c r="X15" s="36">
        <f>SUMIFS(СВЦЭМ!$C$33:$C$776,СВЦЭМ!$A$33:$A$776,$A15,СВЦЭМ!$B$33:$B$776,X$11)+'СЕТ СН'!$F$9+СВЦЭМ!$D$10+'СЕТ СН'!$F$5-'СЕТ СН'!$F$17</f>
        <v>2638.8572149799998</v>
      </c>
      <c r="Y15" s="36">
        <f>SUMIFS(СВЦЭМ!$C$33:$C$776,СВЦЭМ!$A$33:$A$776,$A15,СВЦЭМ!$B$33:$B$776,Y$11)+'СЕТ СН'!$F$9+СВЦЭМ!$D$10+'СЕТ СН'!$F$5-'СЕТ СН'!$F$17</f>
        <v>2666.5814449299996</v>
      </c>
    </row>
    <row r="16" spans="1:27" ht="15.75" x14ac:dyDescent="0.2">
      <c r="A16" s="35">
        <f t="shared" si="0"/>
        <v>43501</v>
      </c>
      <c r="B16" s="36">
        <f>SUMIFS(СВЦЭМ!$C$33:$C$776,СВЦЭМ!$A$33:$A$776,$A16,СВЦЭМ!$B$33:$B$776,B$11)+'СЕТ СН'!$F$9+СВЦЭМ!$D$10+'СЕТ СН'!$F$5-'СЕТ СН'!$F$17</f>
        <v>2716.60937534</v>
      </c>
      <c r="C16" s="36">
        <f>SUMIFS(СВЦЭМ!$C$33:$C$776,СВЦЭМ!$A$33:$A$776,$A16,СВЦЭМ!$B$33:$B$776,C$11)+'СЕТ СН'!$F$9+СВЦЭМ!$D$10+'СЕТ СН'!$F$5-'СЕТ СН'!$F$17</f>
        <v>2747.1492729499996</v>
      </c>
      <c r="D16" s="36">
        <f>SUMIFS(СВЦЭМ!$C$33:$C$776,СВЦЭМ!$A$33:$A$776,$A16,СВЦЭМ!$B$33:$B$776,D$11)+'СЕТ СН'!$F$9+СВЦЭМ!$D$10+'СЕТ СН'!$F$5-'СЕТ СН'!$F$17</f>
        <v>2761.367663</v>
      </c>
      <c r="E16" s="36">
        <f>SUMIFS(СВЦЭМ!$C$33:$C$776,СВЦЭМ!$A$33:$A$776,$A16,СВЦЭМ!$B$33:$B$776,E$11)+'СЕТ СН'!$F$9+СВЦЭМ!$D$10+'СЕТ СН'!$F$5-'СЕТ СН'!$F$17</f>
        <v>2785.2939020099998</v>
      </c>
      <c r="F16" s="36">
        <f>SUMIFS(СВЦЭМ!$C$33:$C$776,СВЦЭМ!$A$33:$A$776,$A16,СВЦЭМ!$B$33:$B$776,F$11)+'СЕТ СН'!$F$9+СВЦЭМ!$D$10+'СЕТ СН'!$F$5-'СЕТ СН'!$F$17</f>
        <v>2751.5451235800001</v>
      </c>
      <c r="G16" s="36">
        <f>SUMIFS(СВЦЭМ!$C$33:$C$776,СВЦЭМ!$A$33:$A$776,$A16,СВЦЭМ!$B$33:$B$776,G$11)+'СЕТ СН'!$F$9+СВЦЭМ!$D$10+'СЕТ СН'!$F$5-'СЕТ СН'!$F$17</f>
        <v>2719.1222777699995</v>
      </c>
      <c r="H16" s="36">
        <f>SUMIFS(СВЦЭМ!$C$33:$C$776,СВЦЭМ!$A$33:$A$776,$A16,СВЦЭМ!$B$33:$B$776,H$11)+'СЕТ СН'!$F$9+СВЦЭМ!$D$10+'СЕТ СН'!$F$5-'СЕТ СН'!$F$17</f>
        <v>2684.77000168</v>
      </c>
      <c r="I16" s="36">
        <f>SUMIFS(СВЦЭМ!$C$33:$C$776,СВЦЭМ!$A$33:$A$776,$A16,СВЦЭМ!$B$33:$B$776,I$11)+'СЕТ СН'!$F$9+СВЦЭМ!$D$10+'СЕТ СН'!$F$5-'СЕТ СН'!$F$17</f>
        <v>2677.3521776199996</v>
      </c>
      <c r="J16" s="36">
        <f>SUMIFS(СВЦЭМ!$C$33:$C$776,СВЦЭМ!$A$33:$A$776,$A16,СВЦЭМ!$B$33:$B$776,J$11)+'СЕТ СН'!$F$9+СВЦЭМ!$D$10+'СЕТ СН'!$F$5-'СЕТ СН'!$F$17</f>
        <v>2650.1969853599994</v>
      </c>
      <c r="K16" s="36">
        <f>SUMIFS(СВЦЭМ!$C$33:$C$776,СВЦЭМ!$A$33:$A$776,$A16,СВЦЭМ!$B$33:$B$776,K$11)+'СЕТ СН'!$F$9+СВЦЭМ!$D$10+'СЕТ СН'!$F$5-'СЕТ СН'!$F$17</f>
        <v>2659.0799017999998</v>
      </c>
      <c r="L16" s="36">
        <f>SUMIFS(СВЦЭМ!$C$33:$C$776,СВЦЭМ!$A$33:$A$776,$A16,СВЦЭМ!$B$33:$B$776,L$11)+'СЕТ СН'!$F$9+СВЦЭМ!$D$10+'СЕТ СН'!$F$5-'СЕТ СН'!$F$17</f>
        <v>2658.6891190199995</v>
      </c>
      <c r="M16" s="36">
        <f>SUMIFS(СВЦЭМ!$C$33:$C$776,СВЦЭМ!$A$33:$A$776,$A16,СВЦЭМ!$B$33:$B$776,M$11)+'СЕТ СН'!$F$9+СВЦЭМ!$D$10+'СЕТ СН'!$F$5-'СЕТ СН'!$F$17</f>
        <v>2668.3196528999997</v>
      </c>
      <c r="N16" s="36">
        <f>SUMIFS(СВЦЭМ!$C$33:$C$776,СВЦЭМ!$A$33:$A$776,$A16,СВЦЭМ!$B$33:$B$776,N$11)+'СЕТ СН'!$F$9+СВЦЭМ!$D$10+'СЕТ СН'!$F$5-'СЕТ СН'!$F$17</f>
        <v>2642.9342390599995</v>
      </c>
      <c r="O16" s="36">
        <f>SUMIFS(СВЦЭМ!$C$33:$C$776,СВЦЭМ!$A$33:$A$776,$A16,СВЦЭМ!$B$33:$B$776,O$11)+'СЕТ СН'!$F$9+СВЦЭМ!$D$10+'СЕТ СН'!$F$5-'СЕТ СН'!$F$17</f>
        <v>2609.9696272000001</v>
      </c>
      <c r="P16" s="36">
        <f>SUMIFS(СВЦЭМ!$C$33:$C$776,СВЦЭМ!$A$33:$A$776,$A16,СВЦЭМ!$B$33:$B$776,P$11)+'СЕТ СН'!$F$9+СВЦЭМ!$D$10+'СЕТ СН'!$F$5-'СЕТ СН'!$F$17</f>
        <v>2619.5456686500002</v>
      </c>
      <c r="Q16" s="36">
        <f>SUMIFS(СВЦЭМ!$C$33:$C$776,СВЦЭМ!$A$33:$A$776,$A16,СВЦЭМ!$B$33:$B$776,Q$11)+'СЕТ СН'!$F$9+СВЦЭМ!$D$10+'СЕТ СН'!$F$5-'СЕТ СН'!$F$17</f>
        <v>2634.5140282299999</v>
      </c>
      <c r="R16" s="36">
        <f>SUMIFS(СВЦЭМ!$C$33:$C$776,СВЦЭМ!$A$33:$A$776,$A16,СВЦЭМ!$B$33:$B$776,R$11)+'СЕТ СН'!$F$9+СВЦЭМ!$D$10+'СЕТ СН'!$F$5-'СЕТ СН'!$F$17</f>
        <v>2619.86031082</v>
      </c>
      <c r="S16" s="36">
        <f>SUMIFS(СВЦЭМ!$C$33:$C$776,СВЦЭМ!$A$33:$A$776,$A16,СВЦЭМ!$B$33:$B$776,S$11)+'СЕТ СН'!$F$9+СВЦЭМ!$D$10+'СЕТ СН'!$F$5-'СЕТ СН'!$F$17</f>
        <v>2625.1255338699998</v>
      </c>
      <c r="T16" s="36">
        <f>SUMIFS(СВЦЭМ!$C$33:$C$776,СВЦЭМ!$A$33:$A$776,$A16,СВЦЭМ!$B$33:$B$776,T$11)+'СЕТ СН'!$F$9+СВЦЭМ!$D$10+'СЕТ СН'!$F$5-'СЕТ СН'!$F$17</f>
        <v>2580.58543392</v>
      </c>
      <c r="U16" s="36">
        <f>SUMIFS(СВЦЭМ!$C$33:$C$776,СВЦЭМ!$A$33:$A$776,$A16,СВЦЭМ!$B$33:$B$776,U$11)+'СЕТ СН'!$F$9+СВЦЭМ!$D$10+'СЕТ СН'!$F$5-'СЕТ СН'!$F$17</f>
        <v>2602.6761999</v>
      </c>
      <c r="V16" s="36">
        <f>SUMIFS(СВЦЭМ!$C$33:$C$776,СВЦЭМ!$A$33:$A$776,$A16,СВЦЭМ!$B$33:$B$776,V$11)+'СЕТ СН'!$F$9+СВЦЭМ!$D$10+'СЕТ СН'!$F$5-'СЕТ СН'!$F$17</f>
        <v>2604.5410886599998</v>
      </c>
      <c r="W16" s="36">
        <f>SUMIFS(СВЦЭМ!$C$33:$C$776,СВЦЭМ!$A$33:$A$776,$A16,СВЦЭМ!$B$33:$B$776,W$11)+'СЕТ СН'!$F$9+СВЦЭМ!$D$10+'СЕТ СН'!$F$5-'СЕТ СН'!$F$17</f>
        <v>2621.8040460699999</v>
      </c>
      <c r="X16" s="36">
        <f>SUMIFS(СВЦЭМ!$C$33:$C$776,СВЦЭМ!$A$33:$A$776,$A16,СВЦЭМ!$B$33:$B$776,X$11)+'СЕТ СН'!$F$9+СВЦЭМ!$D$10+'СЕТ СН'!$F$5-'СЕТ СН'!$F$17</f>
        <v>2644.8688042399999</v>
      </c>
      <c r="Y16" s="36">
        <f>SUMIFS(СВЦЭМ!$C$33:$C$776,СВЦЭМ!$A$33:$A$776,$A16,СВЦЭМ!$B$33:$B$776,Y$11)+'СЕТ СН'!$F$9+СВЦЭМ!$D$10+'СЕТ СН'!$F$5-'СЕТ СН'!$F$17</f>
        <v>2659.6665295899998</v>
      </c>
    </row>
    <row r="17" spans="1:25" ht="15.75" x14ac:dyDescent="0.2">
      <c r="A17" s="35">
        <f t="shared" si="0"/>
        <v>43502</v>
      </c>
      <c r="B17" s="36">
        <f>SUMIFS(СВЦЭМ!$C$33:$C$776,СВЦЭМ!$A$33:$A$776,$A17,СВЦЭМ!$B$33:$B$776,B$11)+'СЕТ СН'!$F$9+СВЦЭМ!$D$10+'СЕТ СН'!$F$5-'СЕТ СН'!$F$17</f>
        <v>2695.4549988599997</v>
      </c>
      <c r="C17" s="36">
        <f>SUMIFS(СВЦЭМ!$C$33:$C$776,СВЦЭМ!$A$33:$A$776,$A17,СВЦЭМ!$B$33:$B$776,C$11)+'СЕТ СН'!$F$9+СВЦЭМ!$D$10+'СЕТ СН'!$F$5-'СЕТ СН'!$F$17</f>
        <v>2718.2927464799996</v>
      </c>
      <c r="D17" s="36">
        <f>SUMIFS(СВЦЭМ!$C$33:$C$776,СВЦЭМ!$A$33:$A$776,$A17,СВЦЭМ!$B$33:$B$776,D$11)+'СЕТ СН'!$F$9+СВЦЭМ!$D$10+'СЕТ СН'!$F$5-'СЕТ СН'!$F$17</f>
        <v>2733.85343405</v>
      </c>
      <c r="E17" s="36">
        <f>SUMIFS(СВЦЭМ!$C$33:$C$776,СВЦЭМ!$A$33:$A$776,$A17,СВЦЭМ!$B$33:$B$776,E$11)+'СЕТ СН'!$F$9+СВЦЭМ!$D$10+'СЕТ СН'!$F$5-'СЕТ СН'!$F$17</f>
        <v>2727.4922568599995</v>
      </c>
      <c r="F17" s="36">
        <f>SUMIFS(СВЦЭМ!$C$33:$C$776,СВЦЭМ!$A$33:$A$776,$A17,СВЦЭМ!$B$33:$B$776,F$11)+'СЕТ СН'!$F$9+СВЦЭМ!$D$10+'СЕТ СН'!$F$5-'СЕТ СН'!$F$17</f>
        <v>2728.88060245</v>
      </c>
      <c r="G17" s="36">
        <f>SUMIFS(СВЦЭМ!$C$33:$C$776,СВЦЭМ!$A$33:$A$776,$A17,СВЦЭМ!$B$33:$B$776,G$11)+'СЕТ СН'!$F$9+СВЦЭМ!$D$10+'СЕТ СН'!$F$5-'СЕТ СН'!$F$17</f>
        <v>2706.2265650199997</v>
      </c>
      <c r="H17" s="36">
        <f>SUMIFS(СВЦЭМ!$C$33:$C$776,СВЦЭМ!$A$33:$A$776,$A17,СВЦЭМ!$B$33:$B$776,H$11)+'СЕТ СН'!$F$9+СВЦЭМ!$D$10+'СЕТ СН'!$F$5-'СЕТ СН'!$F$17</f>
        <v>2670.8294274899999</v>
      </c>
      <c r="I17" s="36">
        <f>SUMIFS(СВЦЭМ!$C$33:$C$776,СВЦЭМ!$A$33:$A$776,$A17,СВЦЭМ!$B$33:$B$776,I$11)+'СЕТ СН'!$F$9+СВЦЭМ!$D$10+'СЕТ СН'!$F$5-'СЕТ СН'!$F$17</f>
        <v>2648.3495089199996</v>
      </c>
      <c r="J17" s="36">
        <f>SUMIFS(СВЦЭМ!$C$33:$C$776,СВЦЭМ!$A$33:$A$776,$A17,СВЦЭМ!$B$33:$B$776,J$11)+'СЕТ СН'!$F$9+СВЦЭМ!$D$10+'СЕТ СН'!$F$5-'СЕТ СН'!$F$17</f>
        <v>2664.5659737999995</v>
      </c>
      <c r="K17" s="36">
        <f>SUMIFS(СВЦЭМ!$C$33:$C$776,СВЦЭМ!$A$33:$A$776,$A17,СВЦЭМ!$B$33:$B$776,K$11)+'СЕТ СН'!$F$9+СВЦЭМ!$D$10+'СЕТ СН'!$F$5-'СЕТ СН'!$F$17</f>
        <v>2663.37174349</v>
      </c>
      <c r="L17" s="36">
        <f>SUMIFS(СВЦЭМ!$C$33:$C$776,СВЦЭМ!$A$33:$A$776,$A17,СВЦЭМ!$B$33:$B$776,L$11)+'СЕТ СН'!$F$9+СВЦЭМ!$D$10+'СЕТ СН'!$F$5-'СЕТ СН'!$F$17</f>
        <v>2678.3236863399998</v>
      </c>
      <c r="M17" s="36">
        <f>SUMIFS(СВЦЭМ!$C$33:$C$776,СВЦЭМ!$A$33:$A$776,$A17,СВЦЭМ!$B$33:$B$776,M$11)+'СЕТ СН'!$F$9+СВЦЭМ!$D$10+'СЕТ СН'!$F$5-'СЕТ СН'!$F$17</f>
        <v>2669.2930028199999</v>
      </c>
      <c r="N17" s="36">
        <f>SUMIFS(СВЦЭМ!$C$33:$C$776,СВЦЭМ!$A$33:$A$776,$A17,СВЦЭМ!$B$33:$B$776,N$11)+'СЕТ СН'!$F$9+СВЦЭМ!$D$10+'СЕТ СН'!$F$5-'СЕТ СН'!$F$17</f>
        <v>2649.1441455899994</v>
      </c>
      <c r="O17" s="36">
        <f>SUMIFS(СВЦЭМ!$C$33:$C$776,СВЦЭМ!$A$33:$A$776,$A17,СВЦЭМ!$B$33:$B$776,O$11)+'СЕТ СН'!$F$9+СВЦЭМ!$D$10+'СЕТ СН'!$F$5-'СЕТ СН'!$F$17</f>
        <v>2624.8039408699997</v>
      </c>
      <c r="P17" s="36">
        <f>SUMIFS(СВЦЭМ!$C$33:$C$776,СВЦЭМ!$A$33:$A$776,$A17,СВЦЭМ!$B$33:$B$776,P$11)+'СЕТ СН'!$F$9+СВЦЭМ!$D$10+'СЕТ СН'!$F$5-'СЕТ СН'!$F$17</f>
        <v>2629.8898915</v>
      </c>
      <c r="Q17" s="36">
        <f>SUMIFS(СВЦЭМ!$C$33:$C$776,СВЦЭМ!$A$33:$A$776,$A17,СВЦЭМ!$B$33:$B$776,Q$11)+'СЕТ СН'!$F$9+СВЦЭМ!$D$10+'СЕТ СН'!$F$5-'СЕТ СН'!$F$17</f>
        <v>2633.4509399799999</v>
      </c>
      <c r="R17" s="36">
        <f>SUMIFS(СВЦЭМ!$C$33:$C$776,СВЦЭМ!$A$33:$A$776,$A17,СВЦЭМ!$B$33:$B$776,R$11)+'СЕТ СН'!$F$9+СВЦЭМ!$D$10+'СЕТ СН'!$F$5-'СЕТ СН'!$F$17</f>
        <v>2624.7714561299999</v>
      </c>
      <c r="S17" s="36">
        <f>SUMIFS(СВЦЭМ!$C$33:$C$776,СВЦЭМ!$A$33:$A$776,$A17,СВЦЭМ!$B$33:$B$776,S$11)+'СЕТ СН'!$F$9+СВЦЭМ!$D$10+'СЕТ СН'!$F$5-'СЕТ СН'!$F$17</f>
        <v>2634.20495966</v>
      </c>
      <c r="T17" s="36">
        <f>SUMIFS(СВЦЭМ!$C$33:$C$776,СВЦЭМ!$A$33:$A$776,$A17,СВЦЭМ!$B$33:$B$776,T$11)+'СЕТ СН'!$F$9+СВЦЭМ!$D$10+'СЕТ СН'!$F$5-'СЕТ СН'!$F$17</f>
        <v>2612.45620947</v>
      </c>
      <c r="U17" s="36">
        <f>SUMIFS(СВЦЭМ!$C$33:$C$776,СВЦЭМ!$A$33:$A$776,$A17,СВЦЭМ!$B$33:$B$776,U$11)+'СЕТ СН'!$F$9+СВЦЭМ!$D$10+'СЕТ СН'!$F$5-'СЕТ СН'!$F$17</f>
        <v>2613.6074472999999</v>
      </c>
      <c r="V17" s="36">
        <f>SUMIFS(СВЦЭМ!$C$33:$C$776,СВЦЭМ!$A$33:$A$776,$A17,СВЦЭМ!$B$33:$B$776,V$11)+'СЕТ СН'!$F$9+СВЦЭМ!$D$10+'СЕТ СН'!$F$5-'СЕТ СН'!$F$17</f>
        <v>2633.4909628599999</v>
      </c>
      <c r="W17" s="36">
        <f>SUMIFS(СВЦЭМ!$C$33:$C$776,СВЦЭМ!$A$33:$A$776,$A17,СВЦЭМ!$B$33:$B$776,W$11)+'СЕТ СН'!$F$9+СВЦЭМ!$D$10+'СЕТ СН'!$F$5-'СЕТ СН'!$F$17</f>
        <v>2642.4238795699998</v>
      </c>
      <c r="X17" s="36">
        <f>SUMIFS(СВЦЭМ!$C$33:$C$776,СВЦЭМ!$A$33:$A$776,$A17,СВЦЭМ!$B$33:$B$776,X$11)+'СЕТ СН'!$F$9+СВЦЭМ!$D$10+'СЕТ СН'!$F$5-'СЕТ СН'!$F$17</f>
        <v>2667.3243415099996</v>
      </c>
      <c r="Y17" s="36">
        <f>SUMIFS(СВЦЭМ!$C$33:$C$776,СВЦЭМ!$A$33:$A$776,$A17,СВЦЭМ!$B$33:$B$776,Y$11)+'СЕТ СН'!$F$9+СВЦЭМ!$D$10+'СЕТ СН'!$F$5-'СЕТ СН'!$F$17</f>
        <v>2697.3336342100001</v>
      </c>
    </row>
    <row r="18" spans="1:25" ht="15.75" x14ac:dyDescent="0.2">
      <c r="A18" s="35">
        <f t="shared" si="0"/>
        <v>43503</v>
      </c>
      <c r="B18" s="36">
        <f>SUMIFS(СВЦЭМ!$C$33:$C$776,СВЦЭМ!$A$33:$A$776,$A18,СВЦЭМ!$B$33:$B$776,B$11)+'СЕТ СН'!$F$9+СВЦЭМ!$D$10+'СЕТ СН'!$F$5-'СЕТ СН'!$F$17</f>
        <v>2721.0249565999998</v>
      </c>
      <c r="C18" s="36">
        <f>SUMIFS(СВЦЭМ!$C$33:$C$776,СВЦЭМ!$A$33:$A$776,$A18,СВЦЭМ!$B$33:$B$776,C$11)+'СЕТ СН'!$F$9+СВЦЭМ!$D$10+'СЕТ СН'!$F$5-'СЕТ СН'!$F$17</f>
        <v>2744.4170809500001</v>
      </c>
      <c r="D18" s="36">
        <f>SUMIFS(СВЦЭМ!$C$33:$C$776,СВЦЭМ!$A$33:$A$776,$A18,СВЦЭМ!$B$33:$B$776,D$11)+'СЕТ СН'!$F$9+СВЦЭМ!$D$10+'СЕТ СН'!$F$5-'СЕТ СН'!$F$17</f>
        <v>2753.2287159099997</v>
      </c>
      <c r="E18" s="36">
        <f>SUMIFS(СВЦЭМ!$C$33:$C$776,СВЦЭМ!$A$33:$A$776,$A18,СВЦЭМ!$B$33:$B$776,E$11)+'СЕТ СН'!$F$9+СВЦЭМ!$D$10+'СЕТ СН'!$F$5-'СЕТ СН'!$F$17</f>
        <v>2781.1538749599995</v>
      </c>
      <c r="F18" s="36">
        <f>SUMIFS(СВЦЭМ!$C$33:$C$776,СВЦЭМ!$A$33:$A$776,$A18,СВЦЭМ!$B$33:$B$776,F$11)+'СЕТ СН'!$F$9+СВЦЭМ!$D$10+'СЕТ СН'!$F$5-'СЕТ СН'!$F$17</f>
        <v>2758.0614643099998</v>
      </c>
      <c r="G18" s="36">
        <f>SUMIFS(СВЦЭМ!$C$33:$C$776,СВЦЭМ!$A$33:$A$776,$A18,СВЦЭМ!$B$33:$B$776,G$11)+'СЕТ СН'!$F$9+СВЦЭМ!$D$10+'СЕТ СН'!$F$5-'СЕТ СН'!$F$17</f>
        <v>2744.68188242</v>
      </c>
      <c r="H18" s="36">
        <f>SUMIFS(СВЦЭМ!$C$33:$C$776,СВЦЭМ!$A$33:$A$776,$A18,СВЦЭМ!$B$33:$B$776,H$11)+'СЕТ СН'!$F$9+СВЦЭМ!$D$10+'СЕТ СН'!$F$5-'СЕТ СН'!$F$17</f>
        <v>2721.8306570999998</v>
      </c>
      <c r="I18" s="36">
        <f>SUMIFS(СВЦЭМ!$C$33:$C$776,СВЦЭМ!$A$33:$A$776,$A18,СВЦЭМ!$B$33:$B$776,I$11)+'СЕТ СН'!$F$9+СВЦЭМ!$D$10+'СЕТ СН'!$F$5-'СЕТ СН'!$F$17</f>
        <v>2700.51759494</v>
      </c>
      <c r="J18" s="36">
        <f>SUMIFS(СВЦЭМ!$C$33:$C$776,СВЦЭМ!$A$33:$A$776,$A18,СВЦЭМ!$B$33:$B$776,J$11)+'СЕТ СН'!$F$9+СВЦЭМ!$D$10+'СЕТ СН'!$F$5-'СЕТ СН'!$F$17</f>
        <v>2691.9049801299998</v>
      </c>
      <c r="K18" s="36">
        <f>SUMIFS(СВЦЭМ!$C$33:$C$776,СВЦЭМ!$A$33:$A$776,$A18,СВЦЭМ!$B$33:$B$776,K$11)+'СЕТ СН'!$F$9+СВЦЭМ!$D$10+'СЕТ СН'!$F$5-'СЕТ СН'!$F$17</f>
        <v>2690.1196284299995</v>
      </c>
      <c r="L18" s="36">
        <f>SUMIFS(СВЦЭМ!$C$33:$C$776,СВЦЭМ!$A$33:$A$776,$A18,СВЦЭМ!$B$33:$B$776,L$11)+'СЕТ СН'!$F$9+СВЦЭМ!$D$10+'СЕТ СН'!$F$5-'СЕТ СН'!$F$17</f>
        <v>2683.6989202999998</v>
      </c>
      <c r="M18" s="36">
        <f>SUMIFS(СВЦЭМ!$C$33:$C$776,СВЦЭМ!$A$33:$A$776,$A18,СВЦЭМ!$B$33:$B$776,M$11)+'СЕТ СН'!$F$9+СВЦЭМ!$D$10+'СЕТ СН'!$F$5-'СЕТ СН'!$F$17</f>
        <v>2689.9577593999998</v>
      </c>
      <c r="N18" s="36">
        <f>SUMIFS(СВЦЭМ!$C$33:$C$776,СВЦЭМ!$A$33:$A$776,$A18,СВЦЭМ!$B$33:$B$776,N$11)+'СЕТ СН'!$F$9+СВЦЭМ!$D$10+'СЕТ СН'!$F$5-'СЕТ СН'!$F$17</f>
        <v>2670.7033705999997</v>
      </c>
      <c r="O18" s="36">
        <f>SUMIFS(СВЦЭМ!$C$33:$C$776,СВЦЭМ!$A$33:$A$776,$A18,СВЦЭМ!$B$33:$B$776,O$11)+'СЕТ СН'!$F$9+СВЦЭМ!$D$10+'СЕТ СН'!$F$5-'СЕТ СН'!$F$17</f>
        <v>2631.8256183200001</v>
      </c>
      <c r="P18" s="36">
        <f>SUMIFS(СВЦЭМ!$C$33:$C$776,СВЦЭМ!$A$33:$A$776,$A18,СВЦЭМ!$B$33:$B$776,P$11)+'СЕТ СН'!$F$9+СВЦЭМ!$D$10+'СЕТ СН'!$F$5-'СЕТ СН'!$F$17</f>
        <v>2639.5773101499999</v>
      </c>
      <c r="Q18" s="36">
        <f>SUMIFS(СВЦЭМ!$C$33:$C$776,СВЦЭМ!$A$33:$A$776,$A18,СВЦЭМ!$B$33:$B$776,Q$11)+'СЕТ СН'!$F$9+СВЦЭМ!$D$10+'СЕТ СН'!$F$5-'СЕТ СН'!$F$17</f>
        <v>2646.9006567999995</v>
      </c>
      <c r="R18" s="36">
        <f>SUMIFS(СВЦЭМ!$C$33:$C$776,СВЦЭМ!$A$33:$A$776,$A18,СВЦЭМ!$B$33:$B$776,R$11)+'СЕТ СН'!$F$9+СВЦЭМ!$D$10+'СЕТ СН'!$F$5-'СЕТ СН'!$F$17</f>
        <v>2642.0460533599999</v>
      </c>
      <c r="S18" s="36">
        <f>SUMIFS(СВЦЭМ!$C$33:$C$776,СВЦЭМ!$A$33:$A$776,$A18,СВЦЭМ!$B$33:$B$776,S$11)+'СЕТ СН'!$F$9+СВЦЭМ!$D$10+'СЕТ СН'!$F$5-'СЕТ СН'!$F$17</f>
        <v>2639.8439722599996</v>
      </c>
      <c r="T18" s="36">
        <f>SUMIFS(СВЦЭМ!$C$33:$C$776,СВЦЭМ!$A$33:$A$776,$A18,СВЦЭМ!$B$33:$B$776,T$11)+'СЕТ СН'!$F$9+СВЦЭМ!$D$10+'СЕТ СН'!$F$5-'СЕТ СН'!$F$17</f>
        <v>2599.6520890299998</v>
      </c>
      <c r="U18" s="36">
        <f>SUMIFS(СВЦЭМ!$C$33:$C$776,СВЦЭМ!$A$33:$A$776,$A18,СВЦЭМ!$B$33:$B$776,U$11)+'СЕТ СН'!$F$9+СВЦЭМ!$D$10+'СЕТ СН'!$F$5-'СЕТ СН'!$F$17</f>
        <v>2592.1986408799999</v>
      </c>
      <c r="V18" s="36">
        <f>SUMIFS(СВЦЭМ!$C$33:$C$776,СВЦЭМ!$A$33:$A$776,$A18,СВЦЭМ!$B$33:$B$776,V$11)+'СЕТ СН'!$F$9+СВЦЭМ!$D$10+'СЕТ СН'!$F$5-'СЕТ СН'!$F$17</f>
        <v>2607.92374866</v>
      </c>
      <c r="W18" s="36">
        <f>SUMIFS(СВЦЭМ!$C$33:$C$776,СВЦЭМ!$A$33:$A$776,$A18,СВЦЭМ!$B$33:$B$776,W$11)+'СЕТ СН'!$F$9+СВЦЭМ!$D$10+'СЕТ СН'!$F$5-'СЕТ СН'!$F$17</f>
        <v>2629.71733335</v>
      </c>
      <c r="X18" s="36">
        <f>SUMIFS(СВЦЭМ!$C$33:$C$776,СВЦЭМ!$A$33:$A$776,$A18,СВЦЭМ!$B$33:$B$776,X$11)+'СЕТ СН'!$F$9+СВЦЭМ!$D$10+'СЕТ СН'!$F$5-'СЕТ СН'!$F$17</f>
        <v>2640.5578513399996</v>
      </c>
      <c r="Y18" s="36">
        <f>SUMIFS(СВЦЭМ!$C$33:$C$776,СВЦЭМ!$A$33:$A$776,$A18,СВЦЭМ!$B$33:$B$776,Y$11)+'СЕТ СН'!$F$9+СВЦЭМ!$D$10+'СЕТ СН'!$F$5-'СЕТ СН'!$F$17</f>
        <v>2675.1123585199998</v>
      </c>
    </row>
    <row r="19" spans="1:25" ht="15.75" x14ac:dyDescent="0.2">
      <c r="A19" s="35">
        <f t="shared" si="0"/>
        <v>43504</v>
      </c>
      <c r="B19" s="36">
        <f>SUMIFS(СВЦЭМ!$C$33:$C$776,СВЦЭМ!$A$33:$A$776,$A19,СВЦЭМ!$B$33:$B$776,B$11)+'СЕТ СН'!$F$9+СВЦЭМ!$D$10+'СЕТ СН'!$F$5-'СЕТ СН'!$F$17</f>
        <v>2719.5761836799998</v>
      </c>
      <c r="C19" s="36">
        <f>SUMIFS(СВЦЭМ!$C$33:$C$776,СВЦЭМ!$A$33:$A$776,$A19,СВЦЭМ!$B$33:$B$776,C$11)+'СЕТ СН'!$F$9+СВЦЭМ!$D$10+'СЕТ СН'!$F$5-'СЕТ СН'!$F$17</f>
        <v>2751.7801032799998</v>
      </c>
      <c r="D19" s="36">
        <f>SUMIFS(СВЦЭМ!$C$33:$C$776,СВЦЭМ!$A$33:$A$776,$A19,СВЦЭМ!$B$33:$B$776,D$11)+'СЕТ СН'!$F$9+СВЦЭМ!$D$10+'СЕТ СН'!$F$5-'СЕТ СН'!$F$17</f>
        <v>2763.1218069299998</v>
      </c>
      <c r="E19" s="36">
        <f>SUMIFS(СВЦЭМ!$C$33:$C$776,СВЦЭМ!$A$33:$A$776,$A19,СВЦЭМ!$B$33:$B$776,E$11)+'СЕТ СН'!$F$9+СВЦЭМ!$D$10+'СЕТ СН'!$F$5-'СЕТ СН'!$F$17</f>
        <v>2788.2277624999997</v>
      </c>
      <c r="F19" s="36">
        <f>SUMIFS(СВЦЭМ!$C$33:$C$776,СВЦЭМ!$A$33:$A$776,$A19,СВЦЭМ!$B$33:$B$776,F$11)+'СЕТ СН'!$F$9+СВЦЭМ!$D$10+'СЕТ СН'!$F$5-'СЕТ СН'!$F$17</f>
        <v>2778.8952820899999</v>
      </c>
      <c r="G19" s="36">
        <f>SUMIFS(СВЦЭМ!$C$33:$C$776,СВЦЭМ!$A$33:$A$776,$A19,СВЦЭМ!$B$33:$B$776,G$11)+'СЕТ СН'!$F$9+СВЦЭМ!$D$10+'СЕТ СН'!$F$5-'СЕТ СН'!$F$17</f>
        <v>2741.4715595799998</v>
      </c>
      <c r="H19" s="36">
        <f>SUMIFS(СВЦЭМ!$C$33:$C$776,СВЦЭМ!$A$33:$A$776,$A19,СВЦЭМ!$B$33:$B$776,H$11)+'СЕТ СН'!$F$9+СВЦЭМ!$D$10+'СЕТ СН'!$F$5-'СЕТ СН'!$F$17</f>
        <v>2706.8521636299997</v>
      </c>
      <c r="I19" s="36">
        <f>SUMIFS(СВЦЭМ!$C$33:$C$776,СВЦЭМ!$A$33:$A$776,$A19,СВЦЭМ!$B$33:$B$776,I$11)+'СЕТ СН'!$F$9+СВЦЭМ!$D$10+'СЕТ СН'!$F$5-'СЕТ СН'!$F$17</f>
        <v>2704.9728281299995</v>
      </c>
      <c r="J19" s="36">
        <f>SUMIFS(СВЦЭМ!$C$33:$C$776,СВЦЭМ!$A$33:$A$776,$A19,СВЦЭМ!$B$33:$B$776,J$11)+'СЕТ СН'!$F$9+СВЦЭМ!$D$10+'СЕТ СН'!$F$5-'СЕТ СН'!$F$17</f>
        <v>2686.4532061399996</v>
      </c>
      <c r="K19" s="36">
        <f>SUMIFS(СВЦЭМ!$C$33:$C$776,СВЦЭМ!$A$33:$A$776,$A19,СВЦЭМ!$B$33:$B$776,K$11)+'СЕТ СН'!$F$9+СВЦЭМ!$D$10+'СЕТ СН'!$F$5-'СЕТ СН'!$F$17</f>
        <v>2647.4946950399999</v>
      </c>
      <c r="L19" s="36">
        <f>SUMIFS(СВЦЭМ!$C$33:$C$776,СВЦЭМ!$A$33:$A$776,$A19,СВЦЭМ!$B$33:$B$776,L$11)+'СЕТ СН'!$F$9+СВЦЭМ!$D$10+'СЕТ СН'!$F$5-'СЕТ СН'!$F$17</f>
        <v>2633.8218815999999</v>
      </c>
      <c r="M19" s="36">
        <f>SUMIFS(СВЦЭМ!$C$33:$C$776,СВЦЭМ!$A$33:$A$776,$A19,СВЦЭМ!$B$33:$B$776,M$11)+'СЕТ СН'!$F$9+СВЦЭМ!$D$10+'СЕТ СН'!$F$5-'СЕТ СН'!$F$17</f>
        <v>2655.5472964599994</v>
      </c>
      <c r="N19" s="36">
        <f>SUMIFS(СВЦЭМ!$C$33:$C$776,СВЦЭМ!$A$33:$A$776,$A19,СВЦЭМ!$B$33:$B$776,N$11)+'СЕТ СН'!$F$9+СВЦЭМ!$D$10+'СЕТ СН'!$F$5-'СЕТ СН'!$F$17</f>
        <v>2626.37105698</v>
      </c>
      <c r="O19" s="36">
        <f>SUMIFS(СВЦЭМ!$C$33:$C$776,СВЦЭМ!$A$33:$A$776,$A19,СВЦЭМ!$B$33:$B$776,O$11)+'СЕТ СН'!$F$9+СВЦЭМ!$D$10+'СЕТ СН'!$F$5-'СЕТ СН'!$F$17</f>
        <v>2617.7768758699999</v>
      </c>
      <c r="P19" s="36">
        <f>SUMIFS(СВЦЭМ!$C$33:$C$776,СВЦЭМ!$A$33:$A$776,$A19,СВЦЭМ!$B$33:$B$776,P$11)+'СЕТ СН'!$F$9+СВЦЭМ!$D$10+'СЕТ СН'!$F$5-'СЕТ СН'!$F$17</f>
        <v>2632.2493119599999</v>
      </c>
      <c r="Q19" s="36">
        <f>SUMIFS(СВЦЭМ!$C$33:$C$776,СВЦЭМ!$A$33:$A$776,$A19,СВЦЭМ!$B$33:$B$776,Q$11)+'СЕТ СН'!$F$9+СВЦЭМ!$D$10+'СЕТ СН'!$F$5-'СЕТ СН'!$F$17</f>
        <v>2646.3728066699996</v>
      </c>
      <c r="R19" s="36">
        <f>SUMIFS(СВЦЭМ!$C$33:$C$776,СВЦЭМ!$A$33:$A$776,$A19,СВЦЭМ!$B$33:$B$776,R$11)+'СЕТ СН'!$F$9+СВЦЭМ!$D$10+'СЕТ СН'!$F$5-'СЕТ СН'!$F$17</f>
        <v>2650.6410706999995</v>
      </c>
      <c r="S19" s="36">
        <f>SUMIFS(СВЦЭМ!$C$33:$C$776,СВЦЭМ!$A$33:$A$776,$A19,СВЦЭМ!$B$33:$B$776,S$11)+'СЕТ СН'!$F$9+СВЦЭМ!$D$10+'СЕТ СН'!$F$5-'СЕТ СН'!$F$17</f>
        <v>2634.0412412599999</v>
      </c>
      <c r="T19" s="36">
        <f>SUMIFS(СВЦЭМ!$C$33:$C$776,СВЦЭМ!$A$33:$A$776,$A19,СВЦЭМ!$B$33:$B$776,T$11)+'СЕТ СН'!$F$9+СВЦЭМ!$D$10+'СЕТ СН'!$F$5-'СЕТ СН'!$F$17</f>
        <v>2593.9774336400001</v>
      </c>
      <c r="U19" s="36">
        <f>SUMIFS(СВЦЭМ!$C$33:$C$776,СВЦЭМ!$A$33:$A$776,$A19,СВЦЭМ!$B$33:$B$776,U$11)+'СЕТ СН'!$F$9+СВЦЭМ!$D$10+'СЕТ СН'!$F$5-'СЕТ СН'!$F$17</f>
        <v>2587.0397622400001</v>
      </c>
      <c r="V19" s="36">
        <f>SUMIFS(СВЦЭМ!$C$33:$C$776,СВЦЭМ!$A$33:$A$776,$A19,СВЦЭМ!$B$33:$B$776,V$11)+'СЕТ СН'!$F$9+СВЦЭМ!$D$10+'СЕТ СН'!$F$5-'СЕТ СН'!$F$17</f>
        <v>2607.2155482799999</v>
      </c>
      <c r="W19" s="36">
        <f>SUMIFS(СВЦЭМ!$C$33:$C$776,СВЦЭМ!$A$33:$A$776,$A19,СВЦЭМ!$B$33:$B$776,W$11)+'СЕТ СН'!$F$9+СВЦЭМ!$D$10+'СЕТ СН'!$F$5-'СЕТ СН'!$F$17</f>
        <v>2654.4869384499998</v>
      </c>
      <c r="X19" s="36">
        <f>SUMIFS(СВЦЭМ!$C$33:$C$776,СВЦЭМ!$A$33:$A$776,$A19,СВЦЭМ!$B$33:$B$776,X$11)+'СЕТ СН'!$F$9+СВЦЭМ!$D$10+'СЕТ СН'!$F$5-'СЕТ СН'!$F$17</f>
        <v>2671.9888440699997</v>
      </c>
      <c r="Y19" s="36">
        <f>SUMIFS(СВЦЭМ!$C$33:$C$776,СВЦЭМ!$A$33:$A$776,$A19,СВЦЭМ!$B$33:$B$776,Y$11)+'СЕТ СН'!$F$9+СВЦЭМ!$D$10+'СЕТ СН'!$F$5-'СЕТ СН'!$F$17</f>
        <v>2691.5906994399998</v>
      </c>
    </row>
    <row r="20" spans="1:25" ht="15.75" x14ac:dyDescent="0.2">
      <c r="A20" s="35">
        <f t="shared" si="0"/>
        <v>43505</v>
      </c>
      <c r="B20" s="36">
        <f>SUMIFS(СВЦЭМ!$C$33:$C$776,СВЦЭМ!$A$33:$A$776,$A20,СВЦЭМ!$B$33:$B$776,B$11)+'СЕТ СН'!$F$9+СВЦЭМ!$D$10+'СЕТ СН'!$F$5-'СЕТ СН'!$F$17</f>
        <v>2698.2749205599998</v>
      </c>
      <c r="C20" s="36">
        <f>SUMIFS(СВЦЭМ!$C$33:$C$776,СВЦЭМ!$A$33:$A$776,$A20,СВЦЭМ!$B$33:$B$776,C$11)+'СЕТ СН'!$F$9+СВЦЭМ!$D$10+'СЕТ СН'!$F$5-'СЕТ СН'!$F$17</f>
        <v>2728.2042803899999</v>
      </c>
      <c r="D20" s="36">
        <f>SUMIFS(СВЦЭМ!$C$33:$C$776,СВЦЭМ!$A$33:$A$776,$A20,СВЦЭМ!$B$33:$B$776,D$11)+'СЕТ СН'!$F$9+СВЦЭМ!$D$10+'СЕТ СН'!$F$5-'СЕТ СН'!$F$17</f>
        <v>2748.7903436899996</v>
      </c>
      <c r="E20" s="36">
        <f>SUMIFS(СВЦЭМ!$C$33:$C$776,СВЦЭМ!$A$33:$A$776,$A20,СВЦЭМ!$B$33:$B$776,E$11)+'СЕТ СН'!$F$9+СВЦЭМ!$D$10+'СЕТ СН'!$F$5-'СЕТ СН'!$F$17</f>
        <v>2732.2171610299997</v>
      </c>
      <c r="F20" s="36">
        <f>SUMIFS(СВЦЭМ!$C$33:$C$776,СВЦЭМ!$A$33:$A$776,$A20,СВЦЭМ!$B$33:$B$776,F$11)+'СЕТ СН'!$F$9+СВЦЭМ!$D$10+'СЕТ СН'!$F$5-'СЕТ СН'!$F$17</f>
        <v>2740.6193722299995</v>
      </c>
      <c r="G20" s="36">
        <f>SUMIFS(СВЦЭМ!$C$33:$C$776,СВЦЭМ!$A$33:$A$776,$A20,СВЦЭМ!$B$33:$B$776,G$11)+'СЕТ СН'!$F$9+СВЦЭМ!$D$10+'СЕТ СН'!$F$5-'СЕТ СН'!$F$17</f>
        <v>2734.0866823299998</v>
      </c>
      <c r="H20" s="36">
        <f>SUMIFS(СВЦЭМ!$C$33:$C$776,СВЦЭМ!$A$33:$A$776,$A20,СВЦЭМ!$B$33:$B$776,H$11)+'СЕТ СН'!$F$9+СВЦЭМ!$D$10+'СЕТ СН'!$F$5-'СЕТ СН'!$F$17</f>
        <v>2706.0692269599995</v>
      </c>
      <c r="I20" s="36">
        <f>SUMIFS(СВЦЭМ!$C$33:$C$776,СВЦЭМ!$A$33:$A$776,$A20,СВЦЭМ!$B$33:$B$776,I$11)+'СЕТ СН'!$F$9+СВЦЭМ!$D$10+'СЕТ СН'!$F$5-'СЕТ СН'!$F$17</f>
        <v>2706.3889940899999</v>
      </c>
      <c r="J20" s="36">
        <f>SUMIFS(СВЦЭМ!$C$33:$C$776,СВЦЭМ!$A$33:$A$776,$A20,СВЦЭМ!$B$33:$B$776,J$11)+'СЕТ СН'!$F$9+СВЦЭМ!$D$10+'СЕТ СН'!$F$5-'СЕТ СН'!$F$17</f>
        <v>2667.1325027699995</v>
      </c>
      <c r="K20" s="36">
        <f>SUMIFS(СВЦЭМ!$C$33:$C$776,СВЦЭМ!$A$33:$A$776,$A20,СВЦЭМ!$B$33:$B$776,K$11)+'СЕТ СН'!$F$9+СВЦЭМ!$D$10+'СЕТ СН'!$F$5-'СЕТ СН'!$F$17</f>
        <v>2634.4512082000001</v>
      </c>
      <c r="L20" s="36">
        <f>SUMIFS(СВЦЭМ!$C$33:$C$776,СВЦЭМ!$A$33:$A$776,$A20,СВЦЭМ!$B$33:$B$776,L$11)+'СЕТ СН'!$F$9+СВЦЭМ!$D$10+'СЕТ СН'!$F$5-'СЕТ СН'!$F$17</f>
        <v>2630.2508939700001</v>
      </c>
      <c r="M20" s="36">
        <f>SUMIFS(СВЦЭМ!$C$33:$C$776,СВЦЭМ!$A$33:$A$776,$A20,СВЦЭМ!$B$33:$B$776,M$11)+'СЕТ СН'!$F$9+СВЦЭМ!$D$10+'СЕТ СН'!$F$5-'СЕТ СН'!$F$17</f>
        <v>2635.9374715599997</v>
      </c>
      <c r="N20" s="36">
        <f>SUMIFS(СВЦЭМ!$C$33:$C$776,СВЦЭМ!$A$33:$A$776,$A20,СВЦЭМ!$B$33:$B$776,N$11)+'СЕТ СН'!$F$9+СВЦЭМ!$D$10+'СЕТ СН'!$F$5-'СЕТ СН'!$F$17</f>
        <v>2643.0244850099998</v>
      </c>
      <c r="O20" s="36">
        <f>SUMIFS(СВЦЭМ!$C$33:$C$776,СВЦЭМ!$A$33:$A$776,$A20,СВЦЭМ!$B$33:$B$776,O$11)+'СЕТ СН'!$F$9+СВЦЭМ!$D$10+'СЕТ СН'!$F$5-'СЕТ СН'!$F$17</f>
        <v>2626.20797369</v>
      </c>
      <c r="P20" s="36">
        <f>SUMIFS(СВЦЭМ!$C$33:$C$776,СВЦЭМ!$A$33:$A$776,$A20,СВЦЭМ!$B$33:$B$776,P$11)+'СЕТ СН'!$F$9+СВЦЭМ!$D$10+'СЕТ СН'!$F$5-'СЕТ СН'!$F$17</f>
        <v>2635.5137728</v>
      </c>
      <c r="Q20" s="36">
        <f>SUMIFS(СВЦЭМ!$C$33:$C$776,СВЦЭМ!$A$33:$A$776,$A20,СВЦЭМ!$B$33:$B$776,Q$11)+'СЕТ СН'!$F$9+СВЦЭМ!$D$10+'СЕТ СН'!$F$5-'СЕТ СН'!$F$17</f>
        <v>2637.6850017899997</v>
      </c>
      <c r="R20" s="36">
        <f>SUMIFS(СВЦЭМ!$C$33:$C$776,СВЦЭМ!$A$33:$A$776,$A20,СВЦЭМ!$B$33:$B$776,R$11)+'СЕТ СН'!$F$9+СВЦЭМ!$D$10+'СЕТ СН'!$F$5-'СЕТ СН'!$F$17</f>
        <v>2610.7544529699999</v>
      </c>
      <c r="S20" s="36">
        <f>SUMIFS(СВЦЭМ!$C$33:$C$776,СВЦЭМ!$A$33:$A$776,$A20,СВЦЭМ!$B$33:$B$776,S$11)+'СЕТ СН'!$F$9+СВЦЭМ!$D$10+'СЕТ СН'!$F$5-'СЕТ СН'!$F$17</f>
        <v>2596.5324958800002</v>
      </c>
      <c r="T20" s="36">
        <f>SUMIFS(СВЦЭМ!$C$33:$C$776,СВЦЭМ!$A$33:$A$776,$A20,СВЦЭМ!$B$33:$B$776,T$11)+'СЕТ СН'!$F$9+СВЦЭМ!$D$10+'СЕТ СН'!$F$5-'СЕТ СН'!$F$17</f>
        <v>2566.7243691200001</v>
      </c>
      <c r="U20" s="36">
        <f>SUMIFS(СВЦЭМ!$C$33:$C$776,СВЦЭМ!$A$33:$A$776,$A20,СВЦЭМ!$B$33:$B$776,U$11)+'СЕТ СН'!$F$9+СВЦЭМ!$D$10+'СЕТ СН'!$F$5-'СЕТ СН'!$F$17</f>
        <v>2557.5101118600001</v>
      </c>
      <c r="V20" s="36">
        <f>SUMIFS(СВЦЭМ!$C$33:$C$776,СВЦЭМ!$A$33:$A$776,$A20,СВЦЭМ!$B$33:$B$776,V$11)+'СЕТ СН'!$F$9+СВЦЭМ!$D$10+'СЕТ СН'!$F$5-'СЕТ СН'!$F$17</f>
        <v>2573.6931869800001</v>
      </c>
      <c r="W20" s="36">
        <f>SUMIFS(СВЦЭМ!$C$33:$C$776,СВЦЭМ!$A$33:$A$776,$A20,СВЦЭМ!$B$33:$B$776,W$11)+'СЕТ СН'!$F$9+СВЦЭМ!$D$10+'СЕТ СН'!$F$5-'СЕТ СН'!$F$17</f>
        <v>2592.6151453399998</v>
      </c>
      <c r="X20" s="36">
        <f>SUMIFS(СВЦЭМ!$C$33:$C$776,СВЦЭМ!$A$33:$A$776,$A20,СВЦЭМ!$B$33:$B$776,X$11)+'СЕТ СН'!$F$9+СВЦЭМ!$D$10+'СЕТ СН'!$F$5-'СЕТ СН'!$F$17</f>
        <v>2616.2465361999998</v>
      </c>
      <c r="Y20" s="36">
        <f>SUMIFS(СВЦЭМ!$C$33:$C$776,СВЦЭМ!$A$33:$A$776,$A20,СВЦЭМ!$B$33:$B$776,Y$11)+'СЕТ СН'!$F$9+СВЦЭМ!$D$10+'СЕТ СН'!$F$5-'СЕТ СН'!$F$17</f>
        <v>2646.0745095100001</v>
      </c>
    </row>
    <row r="21" spans="1:25" ht="15.75" x14ac:dyDescent="0.2">
      <c r="A21" s="35">
        <f t="shared" si="0"/>
        <v>43506</v>
      </c>
      <c r="B21" s="36">
        <f>SUMIFS(СВЦЭМ!$C$33:$C$776,СВЦЭМ!$A$33:$A$776,$A21,СВЦЭМ!$B$33:$B$776,B$11)+'СЕТ СН'!$F$9+СВЦЭМ!$D$10+'СЕТ СН'!$F$5-'СЕТ СН'!$F$17</f>
        <v>2675.2454041800002</v>
      </c>
      <c r="C21" s="36">
        <f>SUMIFS(СВЦЭМ!$C$33:$C$776,СВЦЭМ!$A$33:$A$776,$A21,СВЦЭМ!$B$33:$B$776,C$11)+'СЕТ СН'!$F$9+СВЦЭМ!$D$10+'СЕТ СН'!$F$5-'СЕТ СН'!$F$17</f>
        <v>2663.2494373299996</v>
      </c>
      <c r="D21" s="36">
        <f>SUMIFS(СВЦЭМ!$C$33:$C$776,СВЦЭМ!$A$33:$A$776,$A21,СВЦЭМ!$B$33:$B$776,D$11)+'СЕТ СН'!$F$9+СВЦЭМ!$D$10+'СЕТ СН'!$F$5-'СЕТ СН'!$F$17</f>
        <v>2704.8332684199995</v>
      </c>
      <c r="E21" s="36">
        <f>SUMIFS(СВЦЭМ!$C$33:$C$776,СВЦЭМ!$A$33:$A$776,$A21,СВЦЭМ!$B$33:$B$776,E$11)+'СЕТ СН'!$F$9+СВЦЭМ!$D$10+'СЕТ СН'!$F$5-'СЕТ СН'!$F$17</f>
        <v>2716.44519003</v>
      </c>
      <c r="F21" s="36">
        <f>SUMIFS(СВЦЭМ!$C$33:$C$776,СВЦЭМ!$A$33:$A$776,$A21,СВЦЭМ!$B$33:$B$776,F$11)+'СЕТ СН'!$F$9+СВЦЭМ!$D$10+'СЕТ СН'!$F$5-'СЕТ СН'!$F$17</f>
        <v>2708.9603806799996</v>
      </c>
      <c r="G21" s="36">
        <f>SUMIFS(СВЦЭМ!$C$33:$C$776,СВЦЭМ!$A$33:$A$776,$A21,СВЦЭМ!$B$33:$B$776,G$11)+'СЕТ СН'!$F$9+СВЦЭМ!$D$10+'СЕТ СН'!$F$5-'СЕТ СН'!$F$17</f>
        <v>2699.0967781899999</v>
      </c>
      <c r="H21" s="36">
        <f>SUMIFS(СВЦЭМ!$C$33:$C$776,СВЦЭМ!$A$33:$A$776,$A21,СВЦЭМ!$B$33:$B$776,H$11)+'СЕТ СН'!$F$9+СВЦЭМ!$D$10+'СЕТ СН'!$F$5-'СЕТ СН'!$F$17</f>
        <v>2692.0436097399997</v>
      </c>
      <c r="I21" s="36">
        <f>SUMIFS(СВЦЭМ!$C$33:$C$776,СВЦЭМ!$A$33:$A$776,$A21,СВЦЭМ!$B$33:$B$776,I$11)+'СЕТ СН'!$F$9+СВЦЭМ!$D$10+'СЕТ СН'!$F$5-'СЕТ СН'!$F$17</f>
        <v>2671.6001656499998</v>
      </c>
      <c r="J21" s="36">
        <f>SUMIFS(СВЦЭМ!$C$33:$C$776,СВЦЭМ!$A$33:$A$776,$A21,СВЦЭМ!$B$33:$B$776,J$11)+'СЕТ СН'!$F$9+СВЦЭМ!$D$10+'СЕТ СН'!$F$5-'СЕТ СН'!$F$17</f>
        <v>2646.1233671700002</v>
      </c>
      <c r="K21" s="36">
        <f>SUMIFS(СВЦЭМ!$C$33:$C$776,СВЦЭМ!$A$33:$A$776,$A21,СВЦЭМ!$B$33:$B$776,K$11)+'СЕТ СН'!$F$9+СВЦЭМ!$D$10+'СЕТ СН'!$F$5-'СЕТ СН'!$F$17</f>
        <v>2596.6424874200002</v>
      </c>
      <c r="L21" s="36">
        <f>SUMIFS(СВЦЭМ!$C$33:$C$776,СВЦЭМ!$A$33:$A$776,$A21,СВЦЭМ!$B$33:$B$776,L$11)+'СЕТ СН'!$F$9+СВЦЭМ!$D$10+'СЕТ СН'!$F$5-'СЕТ СН'!$F$17</f>
        <v>2581.6586196899998</v>
      </c>
      <c r="M21" s="36">
        <f>SUMIFS(СВЦЭМ!$C$33:$C$776,СВЦЭМ!$A$33:$A$776,$A21,СВЦЭМ!$B$33:$B$776,M$11)+'СЕТ СН'!$F$9+СВЦЭМ!$D$10+'СЕТ СН'!$F$5-'СЕТ СН'!$F$17</f>
        <v>2584.2648341599997</v>
      </c>
      <c r="N21" s="36">
        <f>SUMIFS(СВЦЭМ!$C$33:$C$776,СВЦЭМ!$A$33:$A$776,$A21,СВЦЭМ!$B$33:$B$776,N$11)+'СЕТ СН'!$F$9+СВЦЭМ!$D$10+'СЕТ СН'!$F$5-'СЕТ СН'!$F$17</f>
        <v>2593.3349932699998</v>
      </c>
      <c r="O21" s="36">
        <f>SUMIFS(СВЦЭМ!$C$33:$C$776,СВЦЭМ!$A$33:$A$776,$A21,СВЦЭМ!$B$33:$B$776,O$11)+'СЕТ СН'!$F$9+СВЦЭМ!$D$10+'СЕТ СН'!$F$5-'СЕТ СН'!$F$17</f>
        <v>2592.0696508599999</v>
      </c>
      <c r="P21" s="36">
        <f>SUMIFS(СВЦЭМ!$C$33:$C$776,СВЦЭМ!$A$33:$A$776,$A21,СВЦЭМ!$B$33:$B$776,P$11)+'СЕТ СН'!$F$9+СВЦЭМ!$D$10+'СЕТ СН'!$F$5-'СЕТ СН'!$F$17</f>
        <v>2594.5380170399999</v>
      </c>
      <c r="Q21" s="36">
        <f>SUMIFS(СВЦЭМ!$C$33:$C$776,СВЦЭМ!$A$33:$A$776,$A21,СВЦЭМ!$B$33:$B$776,Q$11)+'СЕТ СН'!$F$9+СВЦЭМ!$D$10+'СЕТ СН'!$F$5-'СЕТ СН'!$F$17</f>
        <v>2593.0819765900001</v>
      </c>
      <c r="R21" s="36">
        <f>SUMIFS(СВЦЭМ!$C$33:$C$776,СВЦЭМ!$A$33:$A$776,$A21,СВЦЭМ!$B$33:$B$776,R$11)+'СЕТ СН'!$F$9+СВЦЭМ!$D$10+'СЕТ СН'!$F$5-'СЕТ СН'!$F$17</f>
        <v>2609.6103658399998</v>
      </c>
      <c r="S21" s="36">
        <f>SUMIFS(СВЦЭМ!$C$33:$C$776,СВЦЭМ!$A$33:$A$776,$A21,СВЦЭМ!$B$33:$B$776,S$11)+'СЕТ СН'!$F$9+СВЦЭМ!$D$10+'СЕТ СН'!$F$5-'СЕТ СН'!$F$17</f>
        <v>2593.4298781099997</v>
      </c>
      <c r="T21" s="36">
        <f>SUMIFS(СВЦЭМ!$C$33:$C$776,СВЦЭМ!$A$33:$A$776,$A21,СВЦЭМ!$B$33:$B$776,T$11)+'СЕТ СН'!$F$9+СВЦЭМ!$D$10+'СЕТ СН'!$F$5-'СЕТ СН'!$F$17</f>
        <v>2557.7075452499998</v>
      </c>
      <c r="U21" s="36">
        <f>SUMIFS(СВЦЭМ!$C$33:$C$776,СВЦЭМ!$A$33:$A$776,$A21,СВЦЭМ!$B$33:$B$776,U$11)+'СЕТ СН'!$F$9+СВЦЭМ!$D$10+'СЕТ СН'!$F$5-'СЕТ СН'!$F$17</f>
        <v>2559.25501166</v>
      </c>
      <c r="V21" s="36">
        <f>SUMIFS(СВЦЭМ!$C$33:$C$776,СВЦЭМ!$A$33:$A$776,$A21,СВЦЭМ!$B$33:$B$776,V$11)+'СЕТ СН'!$F$9+СВЦЭМ!$D$10+'СЕТ СН'!$F$5-'СЕТ СН'!$F$17</f>
        <v>2541.7468373699999</v>
      </c>
      <c r="W21" s="36">
        <f>SUMIFS(СВЦЭМ!$C$33:$C$776,СВЦЭМ!$A$33:$A$776,$A21,СВЦЭМ!$B$33:$B$776,W$11)+'СЕТ СН'!$F$9+СВЦЭМ!$D$10+'СЕТ СН'!$F$5-'СЕТ СН'!$F$17</f>
        <v>2546.7807122099998</v>
      </c>
      <c r="X21" s="36">
        <f>SUMIFS(СВЦЭМ!$C$33:$C$776,СВЦЭМ!$A$33:$A$776,$A21,СВЦЭМ!$B$33:$B$776,X$11)+'СЕТ СН'!$F$9+СВЦЭМ!$D$10+'СЕТ СН'!$F$5-'СЕТ СН'!$F$17</f>
        <v>2575.2212172899999</v>
      </c>
      <c r="Y21" s="36">
        <f>SUMIFS(СВЦЭМ!$C$33:$C$776,СВЦЭМ!$A$33:$A$776,$A21,СВЦЭМ!$B$33:$B$776,Y$11)+'СЕТ СН'!$F$9+СВЦЭМ!$D$10+'СЕТ СН'!$F$5-'СЕТ СН'!$F$17</f>
        <v>2628.7673736299998</v>
      </c>
    </row>
    <row r="22" spans="1:25" ht="15.75" x14ac:dyDescent="0.2">
      <c r="A22" s="35">
        <f t="shared" si="0"/>
        <v>43507</v>
      </c>
      <c r="B22" s="36">
        <f>SUMIFS(СВЦЭМ!$C$33:$C$776,СВЦЭМ!$A$33:$A$776,$A22,СВЦЭМ!$B$33:$B$776,B$11)+'СЕТ СН'!$F$9+СВЦЭМ!$D$10+'СЕТ СН'!$F$5-'СЕТ СН'!$F$17</f>
        <v>2675.1104958999995</v>
      </c>
      <c r="C22" s="36">
        <f>SUMIFS(СВЦЭМ!$C$33:$C$776,СВЦЭМ!$A$33:$A$776,$A22,СВЦЭМ!$B$33:$B$776,C$11)+'СЕТ СН'!$F$9+СВЦЭМ!$D$10+'СЕТ СН'!$F$5-'СЕТ СН'!$F$17</f>
        <v>2679.6494063800001</v>
      </c>
      <c r="D22" s="36">
        <f>SUMIFS(СВЦЭМ!$C$33:$C$776,СВЦЭМ!$A$33:$A$776,$A22,СВЦЭМ!$B$33:$B$776,D$11)+'СЕТ СН'!$F$9+СВЦЭМ!$D$10+'СЕТ СН'!$F$5-'СЕТ СН'!$F$17</f>
        <v>2706.6512002099998</v>
      </c>
      <c r="E22" s="36">
        <f>SUMIFS(СВЦЭМ!$C$33:$C$776,СВЦЭМ!$A$33:$A$776,$A22,СВЦЭМ!$B$33:$B$776,E$11)+'СЕТ СН'!$F$9+СВЦЭМ!$D$10+'СЕТ СН'!$F$5-'СЕТ СН'!$F$17</f>
        <v>2724.6656097299997</v>
      </c>
      <c r="F22" s="36">
        <f>SUMIFS(СВЦЭМ!$C$33:$C$776,СВЦЭМ!$A$33:$A$776,$A22,СВЦЭМ!$B$33:$B$776,F$11)+'СЕТ СН'!$F$9+СВЦЭМ!$D$10+'СЕТ СН'!$F$5-'СЕТ СН'!$F$17</f>
        <v>2722.7511296899997</v>
      </c>
      <c r="G22" s="36">
        <f>SUMIFS(СВЦЭМ!$C$33:$C$776,СВЦЭМ!$A$33:$A$776,$A22,СВЦЭМ!$B$33:$B$776,G$11)+'СЕТ СН'!$F$9+СВЦЭМ!$D$10+'СЕТ СН'!$F$5-'СЕТ СН'!$F$17</f>
        <v>2711.9946109899997</v>
      </c>
      <c r="H22" s="36">
        <f>SUMIFS(СВЦЭМ!$C$33:$C$776,СВЦЭМ!$A$33:$A$776,$A22,СВЦЭМ!$B$33:$B$776,H$11)+'СЕТ СН'!$F$9+СВЦЭМ!$D$10+'СЕТ СН'!$F$5-'СЕТ СН'!$F$17</f>
        <v>2666.5087038399997</v>
      </c>
      <c r="I22" s="36">
        <f>SUMIFS(СВЦЭМ!$C$33:$C$776,СВЦЭМ!$A$33:$A$776,$A22,СВЦЭМ!$B$33:$B$776,I$11)+'СЕТ СН'!$F$9+СВЦЭМ!$D$10+'СЕТ СН'!$F$5-'СЕТ СН'!$F$17</f>
        <v>2637.3818748099998</v>
      </c>
      <c r="J22" s="36">
        <f>SUMIFS(СВЦЭМ!$C$33:$C$776,СВЦЭМ!$A$33:$A$776,$A22,СВЦЭМ!$B$33:$B$776,J$11)+'СЕТ СН'!$F$9+СВЦЭМ!$D$10+'СЕТ СН'!$F$5-'СЕТ СН'!$F$17</f>
        <v>2628.35704141</v>
      </c>
      <c r="K22" s="36">
        <f>SUMIFS(СВЦЭМ!$C$33:$C$776,СВЦЭМ!$A$33:$A$776,$A22,СВЦЭМ!$B$33:$B$776,K$11)+'СЕТ СН'!$F$9+СВЦЭМ!$D$10+'СЕТ СН'!$F$5-'СЕТ СН'!$F$17</f>
        <v>2625.4736126999996</v>
      </c>
      <c r="L22" s="36">
        <f>SUMIFS(СВЦЭМ!$C$33:$C$776,СВЦЭМ!$A$33:$A$776,$A22,СВЦЭМ!$B$33:$B$776,L$11)+'СЕТ СН'!$F$9+СВЦЭМ!$D$10+'СЕТ СН'!$F$5-'СЕТ СН'!$F$17</f>
        <v>2615.0285101299996</v>
      </c>
      <c r="M22" s="36">
        <f>SUMIFS(СВЦЭМ!$C$33:$C$776,СВЦЭМ!$A$33:$A$776,$A22,СВЦЭМ!$B$33:$B$776,M$11)+'СЕТ СН'!$F$9+СВЦЭМ!$D$10+'СЕТ СН'!$F$5-'СЕТ СН'!$F$17</f>
        <v>2608.8900151899998</v>
      </c>
      <c r="N22" s="36">
        <f>SUMIFS(СВЦЭМ!$C$33:$C$776,СВЦЭМ!$A$33:$A$776,$A22,СВЦЭМ!$B$33:$B$776,N$11)+'СЕТ СН'!$F$9+СВЦЭМ!$D$10+'СЕТ СН'!$F$5-'СЕТ СН'!$F$17</f>
        <v>2619.6347125100001</v>
      </c>
      <c r="O22" s="36">
        <f>SUMIFS(СВЦЭМ!$C$33:$C$776,СВЦЭМ!$A$33:$A$776,$A22,СВЦЭМ!$B$33:$B$776,O$11)+'СЕТ СН'!$F$9+СВЦЭМ!$D$10+'СЕТ СН'!$F$5-'СЕТ СН'!$F$17</f>
        <v>2592.6323810700001</v>
      </c>
      <c r="P22" s="36">
        <f>SUMIFS(СВЦЭМ!$C$33:$C$776,СВЦЭМ!$A$33:$A$776,$A22,СВЦЭМ!$B$33:$B$776,P$11)+'СЕТ СН'!$F$9+СВЦЭМ!$D$10+'СЕТ СН'!$F$5-'СЕТ СН'!$F$17</f>
        <v>2610.1948585599998</v>
      </c>
      <c r="Q22" s="36">
        <f>SUMIFS(СВЦЭМ!$C$33:$C$776,СВЦЭМ!$A$33:$A$776,$A22,СВЦЭМ!$B$33:$B$776,Q$11)+'СЕТ СН'!$F$9+СВЦЭМ!$D$10+'СЕТ СН'!$F$5-'СЕТ СН'!$F$17</f>
        <v>2607.4028835600002</v>
      </c>
      <c r="R22" s="36">
        <f>SUMIFS(СВЦЭМ!$C$33:$C$776,СВЦЭМ!$A$33:$A$776,$A22,СВЦЭМ!$B$33:$B$776,R$11)+'СЕТ СН'!$F$9+СВЦЭМ!$D$10+'СЕТ СН'!$F$5-'СЕТ СН'!$F$17</f>
        <v>2604.98439293</v>
      </c>
      <c r="S22" s="36">
        <f>SUMIFS(СВЦЭМ!$C$33:$C$776,СВЦЭМ!$A$33:$A$776,$A22,СВЦЭМ!$B$33:$B$776,S$11)+'СЕТ СН'!$F$9+СВЦЭМ!$D$10+'СЕТ СН'!$F$5-'СЕТ СН'!$F$17</f>
        <v>2603.4220100799998</v>
      </c>
      <c r="T22" s="36">
        <f>SUMIFS(СВЦЭМ!$C$33:$C$776,СВЦЭМ!$A$33:$A$776,$A22,СВЦЭМ!$B$33:$B$776,T$11)+'СЕТ СН'!$F$9+СВЦЭМ!$D$10+'СЕТ СН'!$F$5-'СЕТ СН'!$F$17</f>
        <v>2547.2425319700001</v>
      </c>
      <c r="U22" s="36">
        <f>SUMIFS(СВЦЭМ!$C$33:$C$776,СВЦЭМ!$A$33:$A$776,$A22,СВЦЭМ!$B$33:$B$776,U$11)+'СЕТ СН'!$F$9+СВЦЭМ!$D$10+'СЕТ СН'!$F$5-'СЕТ СН'!$F$17</f>
        <v>2529.36979182</v>
      </c>
      <c r="V22" s="36">
        <f>SUMIFS(СВЦЭМ!$C$33:$C$776,СВЦЭМ!$A$33:$A$776,$A22,СВЦЭМ!$B$33:$B$776,V$11)+'СЕТ СН'!$F$9+СВЦЭМ!$D$10+'СЕТ СН'!$F$5-'СЕТ СН'!$F$17</f>
        <v>2548.79884786</v>
      </c>
      <c r="W22" s="36">
        <f>SUMIFS(СВЦЭМ!$C$33:$C$776,СВЦЭМ!$A$33:$A$776,$A22,СВЦЭМ!$B$33:$B$776,W$11)+'СЕТ СН'!$F$9+СВЦЭМ!$D$10+'СЕТ СН'!$F$5-'СЕТ СН'!$F$17</f>
        <v>2554.3777047099998</v>
      </c>
      <c r="X22" s="36">
        <f>SUMIFS(СВЦЭМ!$C$33:$C$776,СВЦЭМ!$A$33:$A$776,$A22,СВЦЭМ!$B$33:$B$776,X$11)+'СЕТ СН'!$F$9+СВЦЭМ!$D$10+'СЕТ СН'!$F$5-'СЕТ СН'!$F$17</f>
        <v>2582.5748955899999</v>
      </c>
      <c r="Y22" s="36">
        <f>SUMIFS(СВЦЭМ!$C$33:$C$776,СВЦЭМ!$A$33:$A$776,$A22,СВЦЭМ!$B$33:$B$776,Y$11)+'СЕТ СН'!$F$9+СВЦЭМ!$D$10+'СЕТ СН'!$F$5-'СЕТ СН'!$F$17</f>
        <v>2633.6313079000001</v>
      </c>
    </row>
    <row r="23" spans="1:25" ht="15.75" x14ac:dyDescent="0.2">
      <c r="A23" s="35">
        <f t="shared" si="0"/>
        <v>43508</v>
      </c>
      <c r="B23" s="36">
        <f>SUMIFS(СВЦЭМ!$C$33:$C$776,СВЦЭМ!$A$33:$A$776,$A23,СВЦЭМ!$B$33:$B$776,B$11)+'СЕТ СН'!$F$9+СВЦЭМ!$D$10+'СЕТ СН'!$F$5-'СЕТ СН'!$F$17</f>
        <v>2655.5931583699994</v>
      </c>
      <c r="C23" s="36">
        <f>SUMIFS(СВЦЭМ!$C$33:$C$776,СВЦЭМ!$A$33:$A$776,$A23,СВЦЭМ!$B$33:$B$776,C$11)+'СЕТ СН'!$F$9+СВЦЭМ!$D$10+'СЕТ СН'!$F$5-'СЕТ СН'!$F$17</f>
        <v>2682.6804585499995</v>
      </c>
      <c r="D23" s="36">
        <f>SUMIFS(СВЦЭМ!$C$33:$C$776,СВЦЭМ!$A$33:$A$776,$A23,СВЦЭМ!$B$33:$B$776,D$11)+'СЕТ СН'!$F$9+СВЦЭМ!$D$10+'СЕТ СН'!$F$5-'СЕТ СН'!$F$17</f>
        <v>2697.9215053299995</v>
      </c>
      <c r="E23" s="36">
        <f>SUMIFS(СВЦЭМ!$C$33:$C$776,СВЦЭМ!$A$33:$A$776,$A23,СВЦЭМ!$B$33:$B$776,E$11)+'СЕТ СН'!$F$9+СВЦЭМ!$D$10+'СЕТ СН'!$F$5-'СЕТ СН'!$F$17</f>
        <v>2708.67255931</v>
      </c>
      <c r="F23" s="36">
        <f>SUMIFS(СВЦЭМ!$C$33:$C$776,СВЦЭМ!$A$33:$A$776,$A23,СВЦЭМ!$B$33:$B$776,F$11)+'СЕТ СН'!$F$9+СВЦЭМ!$D$10+'СЕТ СН'!$F$5-'СЕТ СН'!$F$17</f>
        <v>2706.7302489999997</v>
      </c>
      <c r="G23" s="36">
        <f>SUMIFS(СВЦЭМ!$C$33:$C$776,СВЦЭМ!$A$33:$A$776,$A23,СВЦЭМ!$B$33:$B$776,G$11)+'СЕТ СН'!$F$9+СВЦЭМ!$D$10+'СЕТ СН'!$F$5-'СЕТ СН'!$F$17</f>
        <v>2692.6696388</v>
      </c>
      <c r="H23" s="36">
        <f>SUMIFS(СВЦЭМ!$C$33:$C$776,СВЦЭМ!$A$33:$A$776,$A23,СВЦЭМ!$B$33:$B$776,H$11)+'СЕТ СН'!$F$9+СВЦЭМ!$D$10+'СЕТ СН'!$F$5-'СЕТ СН'!$F$17</f>
        <v>2656.6753754900001</v>
      </c>
      <c r="I23" s="36">
        <f>SUMIFS(СВЦЭМ!$C$33:$C$776,СВЦЭМ!$A$33:$A$776,$A23,СВЦЭМ!$B$33:$B$776,I$11)+'СЕТ СН'!$F$9+СВЦЭМ!$D$10+'СЕТ СН'!$F$5-'СЕТ СН'!$F$17</f>
        <v>2628.271694</v>
      </c>
      <c r="J23" s="36">
        <f>SUMIFS(СВЦЭМ!$C$33:$C$776,СВЦЭМ!$A$33:$A$776,$A23,СВЦЭМ!$B$33:$B$776,J$11)+'СЕТ СН'!$F$9+СВЦЭМ!$D$10+'СЕТ СН'!$F$5-'СЕТ СН'!$F$17</f>
        <v>2596.4856297699998</v>
      </c>
      <c r="K23" s="36">
        <f>SUMIFS(СВЦЭМ!$C$33:$C$776,СВЦЭМ!$A$33:$A$776,$A23,СВЦЭМ!$B$33:$B$776,K$11)+'СЕТ СН'!$F$9+СВЦЭМ!$D$10+'СЕТ СН'!$F$5-'СЕТ СН'!$F$17</f>
        <v>2607.5096924099998</v>
      </c>
      <c r="L23" s="36">
        <f>SUMIFS(СВЦЭМ!$C$33:$C$776,СВЦЭМ!$A$33:$A$776,$A23,СВЦЭМ!$B$33:$B$776,L$11)+'СЕТ СН'!$F$9+СВЦЭМ!$D$10+'СЕТ СН'!$F$5-'СЕТ СН'!$F$17</f>
        <v>2610.5627130799999</v>
      </c>
      <c r="M23" s="36">
        <f>SUMIFS(СВЦЭМ!$C$33:$C$776,СВЦЭМ!$A$33:$A$776,$A23,СВЦЭМ!$B$33:$B$776,M$11)+'СЕТ СН'!$F$9+СВЦЭМ!$D$10+'СЕТ СН'!$F$5-'СЕТ СН'!$F$17</f>
        <v>2607.1102912900001</v>
      </c>
      <c r="N23" s="36">
        <f>SUMIFS(СВЦЭМ!$C$33:$C$776,СВЦЭМ!$A$33:$A$776,$A23,СВЦЭМ!$B$33:$B$776,N$11)+'СЕТ СН'!$F$9+СВЦЭМ!$D$10+'СЕТ СН'!$F$5-'СЕТ СН'!$F$17</f>
        <v>2595.1283241599999</v>
      </c>
      <c r="O23" s="36">
        <f>SUMIFS(СВЦЭМ!$C$33:$C$776,СВЦЭМ!$A$33:$A$776,$A23,СВЦЭМ!$B$33:$B$776,O$11)+'СЕТ СН'!$F$9+СВЦЭМ!$D$10+'СЕТ СН'!$F$5-'СЕТ СН'!$F$17</f>
        <v>2575.1797126000001</v>
      </c>
      <c r="P23" s="36">
        <f>SUMIFS(СВЦЭМ!$C$33:$C$776,СВЦЭМ!$A$33:$A$776,$A23,СВЦЭМ!$B$33:$B$776,P$11)+'СЕТ СН'!$F$9+СВЦЭМ!$D$10+'СЕТ СН'!$F$5-'СЕТ СН'!$F$17</f>
        <v>2597.5065913899998</v>
      </c>
      <c r="Q23" s="36">
        <f>SUMIFS(СВЦЭМ!$C$33:$C$776,СВЦЭМ!$A$33:$A$776,$A23,СВЦЭМ!$B$33:$B$776,Q$11)+'СЕТ СН'!$F$9+СВЦЭМ!$D$10+'СЕТ СН'!$F$5-'СЕТ СН'!$F$17</f>
        <v>2590.6971825699998</v>
      </c>
      <c r="R23" s="36">
        <f>SUMIFS(СВЦЭМ!$C$33:$C$776,СВЦЭМ!$A$33:$A$776,$A23,СВЦЭМ!$B$33:$B$776,R$11)+'СЕТ СН'!$F$9+СВЦЭМ!$D$10+'СЕТ СН'!$F$5-'СЕТ СН'!$F$17</f>
        <v>2577.8403828800001</v>
      </c>
      <c r="S23" s="36">
        <f>SUMIFS(СВЦЭМ!$C$33:$C$776,СВЦЭМ!$A$33:$A$776,$A23,СВЦЭМ!$B$33:$B$776,S$11)+'СЕТ СН'!$F$9+СВЦЭМ!$D$10+'СЕТ СН'!$F$5-'СЕТ СН'!$F$17</f>
        <v>2574.3906551</v>
      </c>
      <c r="T23" s="36">
        <f>SUMIFS(СВЦЭМ!$C$33:$C$776,СВЦЭМ!$A$33:$A$776,$A23,СВЦЭМ!$B$33:$B$776,T$11)+'СЕТ СН'!$F$9+СВЦЭМ!$D$10+'СЕТ СН'!$F$5-'СЕТ СН'!$F$17</f>
        <v>2523.0371730500001</v>
      </c>
      <c r="U23" s="36">
        <f>SUMIFS(СВЦЭМ!$C$33:$C$776,СВЦЭМ!$A$33:$A$776,$A23,СВЦЭМ!$B$33:$B$776,U$11)+'СЕТ СН'!$F$9+СВЦЭМ!$D$10+'СЕТ СН'!$F$5-'СЕТ СН'!$F$17</f>
        <v>2527.8573452199998</v>
      </c>
      <c r="V23" s="36">
        <f>SUMIFS(СВЦЭМ!$C$33:$C$776,СВЦЭМ!$A$33:$A$776,$A23,СВЦЭМ!$B$33:$B$776,V$11)+'СЕТ СН'!$F$9+СВЦЭМ!$D$10+'СЕТ СН'!$F$5-'СЕТ СН'!$F$17</f>
        <v>2548.36623977</v>
      </c>
      <c r="W23" s="36">
        <f>SUMIFS(СВЦЭМ!$C$33:$C$776,СВЦЭМ!$A$33:$A$776,$A23,СВЦЭМ!$B$33:$B$776,W$11)+'СЕТ СН'!$F$9+СВЦЭМ!$D$10+'СЕТ СН'!$F$5-'СЕТ СН'!$F$17</f>
        <v>2558.0215686900001</v>
      </c>
      <c r="X23" s="36">
        <f>SUMIFS(СВЦЭМ!$C$33:$C$776,СВЦЭМ!$A$33:$A$776,$A23,СВЦЭМ!$B$33:$B$776,X$11)+'СЕТ СН'!$F$9+СВЦЭМ!$D$10+'СЕТ СН'!$F$5-'СЕТ СН'!$F$17</f>
        <v>2592.0166917299998</v>
      </c>
      <c r="Y23" s="36">
        <f>SUMIFS(СВЦЭМ!$C$33:$C$776,СВЦЭМ!$A$33:$A$776,$A23,СВЦЭМ!$B$33:$B$776,Y$11)+'СЕТ СН'!$F$9+СВЦЭМ!$D$10+'СЕТ СН'!$F$5-'СЕТ СН'!$F$17</f>
        <v>2636.9083895099998</v>
      </c>
    </row>
    <row r="24" spans="1:25" ht="15.75" x14ac:dyDescent="0.2">
      <c r="A24" s="35">
        <f t="shared" si="0"/>
        <v>43509</v>
      </c>
      <c r="B24" s="36">
        <f>SUMIFS(СВЦЭМ!$C$33:$C$776,СВЦЭМ!$A$33:$A$776,$A24,СВЦЭМ!$B$33:$B$776,B$11)+'СЕТ СН'!$F$9+СВЦЭМ!$D$10+'СЕТ СН'!$F$5-'СЕТ СН'!$F$17</f>
        <v>2645.1090905000001</v>
      </c>
      <c r="C24" s="36">
        <f>SUMIFS(СВЦЭМ!$C$33:$C$776,СВЦЭМ!$A$33:$A$776,$A24,СВЦЭМ!$B$33:$B$776,C$11)+'СЕТ СН'!$F$9+СВЦЭМ!$D$10+'СЕТ СН'!$F$5-'СЕТ СН'!$F$17</f>
        <v>2668.5168317899997</v>
      </c>
      <c r="D24" s="36">
        <f>SUMIFS(СВЦЭМ!$C$33:$C$776,СВЦЭМ!$A$33:$A$776,$A24,СВЦЭМ!$B$33:$B$776,D$11)+'СЕТ СН'!$F$9+СВЦЭМ!$D$10+'СЕТ СН'!$F$5-'СЕТ СН'!$F$17</f>
        <v>2701.43346182</v>
      </c>
      <c r="E24" s="36">
        <f>SUMIFS(СВЦЭМ!$C$33:$C$776,СВЦЭМ!$A$33:$A$776,$A24,СВЦЭМ!$B$33:$B$776,E$11)+'СЕТ СН'!$F$9+СВЦЭМ!$D$10+'СЕТ СН'!$F$5-'СЕТ СН'!$F$17</f>
        <v>2712.3980704899996</v>
      </c>
      <c r="F24" s="36">
        <f>SUMIFS(СВЦЭМ!$C$33:$C$776,СВЦЭМ!$A$33:$A$776,$A24,СВЦЭМ!$B$33:$B$776,F$11)+'СЕТ СН'!$F$9+СВЦЭМ!$D$10+'СЕТ СН'!$F$5-'СЕТ СН'!$F$17</f>
        <v>2706.3280642499999</v>
      </c>
      <c r="G24" s="36">
        <f>SUMIFS(СВЦЭМ!$C$33:$C$776,СВЦЭМ!$A$33:$A$776,$A24,СВЦЭМ!$B$33:$B$776,G$11)+'СЕТ СН'!$F$9+СВЦЭМ!$D$10+'СЕТ СН'!$F$5-'СЕТ СН'!$F$17</f>
        <v>2673.8094559399997</v>
      </c>
      <c r="H24" s="36">
        <f>SUMIFS(СВЦЭМ!$C$33:$C$776,СВЦЭМ!$A$33:$A$776,$A24,СВЦЭМ!$B$33:$B$776,H$11)+'СЕТ СН'!$F$9+СВЦЭМ!$D$10+'СЕТ СН'!$F$5-'СЕТ СН'!$F$17</f>
        <v>2641.4154453399997</v>
      </c>
      <c r="I24" s="36">
        <f>SUMIFS(СВЦЭМ!$C$33:$C$776,СВЦЭМ!$A$33:$A$776,$A24,СВЦЭМ!$B$33:$B$776,I$11)+'СЕТ СН'!$F$9+СВЦЭМ!$D$10+'СЕТ СН'!$F$5-'СЕТ СН'!$F$17</f>
        <v>2618.2680612200002</v>
      </c>
      <c r="J24" s="36">
        <f>SUMIFS(СВЦЭМ!$C$33:$C$776,СВЦЭМ!$A$33:$A$776,$A24,СВЦЭМ!$B$33:$B$776,J$11)+'СЕТ СН'!$F$9+СВЦЭМ!$D$10+'СЕТ СН'!$F$5-'СЕТ СН'!$F$17</f>
        <v>2588.8689257699998</v>
      </c>
      <c r="K24" s="36">
        <f>SUMIFS(СВЦЭМ!$C$33:$C$776,СВЦЭМ!$A$33:$A$776,$A24,СВЦЭМ!$B$33:$B$776,K$11)+'СЕТ СН'!$F$9+СВЦЭМ!$D$10+'СЕТ СН'!$F$5-'СЕТ СН'!$F$17</f>
        <v>2585.9460649600001</v>
      </c>
      <c r="L24" s="36">
        <f>SUMIFS(СВЦЭМ!$C$33:$C$776,СВЦЭМ!$A$33:$A$776,$A24,СВЦЭМ!$B$33:$B$776,L$11)+'СЕТ СН'!$F$9+СВЦЭМ!$D$10+'СЕТ СН'!$F$5-'СЕТ СН'!$F$17</f>
        <v>2594.2904551299998</v>
      </c>
      <c r="M24" s="36">
        <f>SUMIFS(СВЦЭМ!$C$33:$C$776,СВЦЭМ!$A$33:$A$776,$A24,СВЦЭМ!$B$33:$B$776,M$11)+'СЕТ СН'!$F$9+СВЦЭМ!$D$10+'СЕТ СН'!$F$5-'СЕТ СН'!$F$17</f>
        <v>2615.86583118</v>
      </c>
      <c r="N24" s="36">
        <f>SUMIFS(СВЦЭМ!$C$33:$C$776,СВЦЭМ!$A$33:$A$776,$A24,СВЦЭМ!$B$33:$B$776,N$11)+'СЕТ СН'!$F$9+СВЦЭМ!$D$10+'СЕТ СН'!$F$5-'СЕТ СН'!$F$17</f>
        <v>2594.4278396499999</v>
      </c>
      <c r="O24" s="36">
        <f>SUMIFS(СВЦЭМ!$C$33:$C$776,СВЦЭМ!$A$33:$A$776,$A24,СВЦЭМ!$B$33:$B$776,O$11)+'СЕТ СН'!$F$9+СВЦЭМ!$D$10+'СЕТ СН'!$F$5-'СЕТ СН'!$F$17</f>
        <v>2560.8142605100002</v>
      </c>
      <c r="P24" s="36">
        <f>SUMIFS(СВЦЭМ!$C$33:$C$776,СВЦЭМ!$A$33:$A$776,$A24,СВЦЭМ!$B$33:$B$776,P$11)+'СЕТ СН'!$F$9+СВЦЭМ!$D$10+'СЕТ СН'!$F$5-'СЕТ СН'!$F$17</f>
        <v>2573.17014139</v>
      </c>
      <c r="Q24" s="36">
        <f>SUMIFS(СВЦЭМ!$C$33:$C$776,СВЦЭМ!$A$33:$A$776,$A24,СВЦЭМ!$B$33:$B$776,Q$11)+'СЕТ СН'!$F$9+СВЦЭМ!$D$10+'СЕТ СН'!$F$5-'СЕТ СН'!$F$17</f>
        <v>2579.4521002800002</v>
      </c>
      <c r="R24" s="36">
        <f>SUMIFS(СВЦЭМ!$C$33:$C$776,СВЦЭМ!$A$33:$A$776,$A24,СВЦЭМ!$B$33:$B$776,R$11)+'СЕТ СН'!$F$9+СВЦЭМ!$D$10+'СЕТ СН'!$F$5-'СЕТ СН'!$F$17</f>
        <v>2583.1274684800001</v>
      </c>
      <c r="S24" s="36">
        <f>SUMIFS(СВЦЭМ!$C$33:$C$776,СВЦЭМ!$A$33:$A$776,$A24,СВЦЭМ!$B$33:$B$776,S$11)+'СЕТ СН'!$F$9+СВЦЭМ!$D$10+'СЕТ СН'!$F$5-'СЕТ СН'!$F$17</f>
        <v>2579.4079222599999</v>
      </c>
      <c r="T24" s="36">
        <f>SUMIFS(СВЦЭМ!$C$33:$C$776,СВЦЭМ!$A$33:$A$776,$A24,СВЦЭМ!$B$33:$B$776,T$11)+'СЕТ СН'!$F$9+СВЦЭМ!$D$10+'СЕТ СН'!$F$5-'СЕТ СН'!$F$17</f>
        <v>2526.8961286200001</v>
      </c>
      <c r="U24" s="36">
        <f>SUMIFS(СВЦЭМ!$C$33:$C$776,СВЦЭМ!$A$33:$A$776,$A24,СВЦЭМ!$B$33:$B$776,U$11)+'СЕТ СН'!$F$9+СВЦЭМ!$D$10+'СЕТ СН'!$F$5-'СЕТ СН'!$F$17</f>
        <v>2526.1992198999997</v>
      </c>
      <c r="V24" s="36">
        <f>SUMIFS(СВЦЭМ!$C$33:$C$776,СВЦЭМ!$A$33:$A$776,$A24,СВЦЭМ!$B$33:$B$776,V$11)+'СЕТ СН'!$F$9+СВЦЭМ!$D$10+'СЕТ СН'!$F$5-'СЕТ СН'!$F$17</f>
        <v>2532.6814226699998</v>
      </c>
      <c r="W24" s="36">
        <f>SUMIFS(СВЦЭМ!$C$33:$C$776,СВЦЭМ!$A$33:$A$776,$A24,СВЦЭМ!$B$33:$B$776,W$11)+'СЕТ СН'!$F$9+СВЦЭМ!$D$10+'СЕТ СН'!$F$5-'СЕТ СН'!$F$17</f>
        <v>2546.2600787000001</v>
      </c>
      <c r="X24" s="36">
        <f>SUMIFS(СВЦЭМ!$C$33:$C$776,СВЦЭМ!$A$33:$A$776,$A24,СВЦЭМ!$B$33:$B$776,X$11)+'СЕТ СН'!$F$9+СВЦЭМ!$D$10+'СЕТ СН'!$F$5-'СЕТ СН'!$F$17</f>
        <v>2563.7326881499998</v>
      </c>
      <c r="Y24" s="36">
        <f>SUMIFS(СВЦЭМ!$C$33:$C$776,СВЦЭМ!$A$33:$A$776,$A24,СВЦЭМ!$B$33:$B$776,Y$11)+'СЕТ СН'!$F$9+СВЦЭМ!$D$10+'СЕТ СН'!$F$5-'СЕТ СН'!$F$17</f>
        <v>2612.8240847399998</v>
      </c>
    </row>
    <row r="25" spans="1:25" ht="15.75" x14ac:dyDescent="0.2">
      <c r="A25" s="35">
        <f t="shared" si="0"/>
        <v>43510</v>
      </c>
      <c r="B25" s="36">
        <f>SUMIFS(СВЦЭМ!$C$33:$C$776,СВЦЭМ!$A$33:$A$776,$A25,СВЦЭМ!$B$33:$B$776,B$11)+'СЕТ СН'!$F$9+СВЦЭМ!$D$10+'СЕТ СН'!$F$5-'СЕТ СН'!$F$17</f>
        <v>2655.5858198799997</v>
      </c>
      <c r="C25" s="36">
        <f>SUMIFS(СВЦЭМ!$C$33:$C$776,СВЦЭМ!$A$33:$A$776,$A25,СВЦЭМ!$B$33:$B$776,C$11)+'СЕТ СН'!$F$9+СВЦЭМ!$D$10+'СЕТ СН'!$F$5-'СЕТ СН'!$F$17</f>
        <v>2669.8220339899999</v>
      </c>
      <c r="D25" s="36">
        <f>SUMIFS(СВЦЭМ!$C$33:$C$776,СВЦЭМ!$A$33:$A$776,$A25,СВЦЭМ!$B$33:$B$776,D$11)+'СЕТ СН'!$F$9+СВЦЭМ!$D$10+'СЕТ СН'!$F$5-'СЕТ СН'!$F$17</f>
        <v>2699.5966498600001</v>
      </c>
      <c r="E25" s="36">
        <f>SUMIFS(СВЦЭМ!$C$33:$C$776,СВЦЭМ!$A$33:$A$776,$A25,СВЦЭМ!$B$33:$B$776,E$11)+'СЕТ СН'!$F$9+СВЦЭМ!$D$10+'СЕТ СН'!$F$5-'СЕТ СН'!$F$17</f>
        <v>2722.6978766799998</v>
      </c>
      <c r="F25" s="36">
        <f>SUMIFS(СВЦЭМ!$C$33:$C$776,СВЦЭМ!$A$33:$A$776,$A25,СВЦЭМ!$B$33:$B$776,F$11)+'СЕТ СН'!$F$9+СВЦЭМ!$D$10+'СЕТ СН'!$F$5-'СЕТ СН'!$F$17</f>
        <v>2718.6822978</v>
      </c>
      <c r="G25" s="36">
        <f>SUMIFS(СВЦЭМ!$C$33:$C$776,СВЦЭМ!$A$33:$A$776,$A25,СВЦЭМ!$B$33:$B$776,G$11)+'СЕТ СН'!$F$9+СВЦЭМ!$D$10+'СЕТ СН'!$F$5-'СЕТ СН'!$F$17</f>
        <v>2689.0670917699999</v>
      </c>
      <c r="H25" s="36">
        <f>SUMIFS(СВЦЭМ!$C$33:$C$776,СВЦЭМ!$A$33:$A$776,$A25,СВЦЭМ!$B$33:$B$776,H$11)+'СЕТ СН'!$F$9+СВЦЭМ!$D$10+'СЕТ СН'!$F$5-'СЕТ СН'!$F$17</f>
        <v>2652.6125619499999</v>
      </c>
      <c r="I25" s="36">
        <f>SUMIFS(СВЦЭМ!$C$33:$C$776,СВЦЭМ!$A$33:$A$776,$A25,СВЦЭМ!$B$33:$B$776,I$11)+'СЕТ СН'!$F$9+СВЦЭМ!$D$10+'СЕТ СН'!$F$5-'СЕТ СН'!$F$17</f>
        <v>2603.1128254099999</v>
      </c>
      <c r="J25" s="36">
        <f>SUMIFS(СВЦЭМ!$C$33:$C$776,СВЦЭМ!$A$33:$A$776,$A25,СВЦЭМ!$B$33:$B$776,J$11)+'СЕТ СН'!$F$9+СВЦЭМ!$D$10+'СЕТ СН'!$F$5-'СЕТ СН'!$F$17</f>
        <v>2588.8143982199999</v>
      </c>
      <c r="K25" s="36">
        <f>SUMIFS(СВЦЭМ!$C$33:$C$776,СВЦЭМ!$A$33:$A$776,$A25,СВЦЭМ!$B$33:$B$776,K$11)+'СЕТ СН'!$F$9+СВЦЭМ!$D$10+'СЕТ СН'!$F$5-'СЕТ СН'!$F$17</f>
        <v>2574.0204243799999</v>
      </c>
      <c r="L25" s="36">
        <f>SUMIFS(СВЦЭМ!$C$33:$C$776,СВЦЭМ!$A$33:$A$776,$A25,СВЦЭМ!$B$33:$B$776,L$11)+'СЕТ СН'!$F$9+СВЦЭМ!$D$10+'СЕТ СН'!$F$5-'СЕТ СН'!$F$17</f>
        <v>2592.6972754899998</v>
      </c>
      <c r="M25" s="36">
        <f>SUMIFS(СВЦЭМ!$C$33:$C$776,СВЦЭМ!$A$33:$A$776,$A25,СВЦЭМ!$B$33:$B$776,M$11)+'СЕТ СН'!$F$9+СВЦЭМ!$D$10+'СЕТ СН'!$F$5-'СЕТ СН'!$F$17</f>
        <v>2618.6540400200001</v>
      </c>
      <c r="N25" s="36">
        <f>SUMIFS(СВЦЭМ!$C$33:$C$776,СВЦЭМ!$A$33:$A$776,$A25,СВЦЭМ!$B$33:$B$776,N$11)+'СЕТ СН'!$F$9+СВЦЭМ!$D$10+'СЕТ СН'!$F$5-'СЕТ СН'!$F$17</f>
        <v>2573.1942721400001</v>
      </c>
      <c r="O25" s="36">
        <f>SUMIFS(СВЦЭМ!$C$33:$C$776,СВЦЭМ!$A$33:$A$776,$A25,СВЦЭМ!$B$33:$B$776,O$11)+'СЕТ СН'!$F$9+СВЦЭМ!$D$10+'СЕТ СН'!$F$5-'СЕТ СН'!$F$17</f>
        <v>2548.8133811399998</v>
      </c>
      <c r="P25" s="36">
        <f>SUMIFS(СВЦЭМ!$C$33:$C$776,СВЦЭМ!$A$33:$A$776,$A25,СВЦЭМ!$B$33:$B$776,P$11)+'СЕТ СН'!$F$9+СВЦЭМ!$D$10+'СЕТ СН'!$F$5-'СЕТ СН'!$F$17</f>
        <v>2552.12448524</v>
      </c>
      <c r="Q25" s="36">
        <f>SUMIFS(СВЦЭМ!$C$33:$C$776,СВЦЭМ!$A$33:$A$776,$A25,СВЦЭМ!$B$33:$B$776,Q$11)+'СЕТ СН'!$F$9+СВЦЭМ!$D$10+'СЕТ СН'!$F$5-'СЕТ СН'!$F$17</f>
        <v>2565.2547105899998</v>
      </c>
      <c r="R25" s="36">
        <f>SUMIFS(СВЦЭМ!$C$33:$C$776,СВЦЭМ!$A$33:$A$776,$A25,СВЦЭМ!$B$33:$B$776,R$11)+'СЕТ СН'!$F$9+СВЦЭМ!$D$10+'СЕТ СН'!$F$5-'СЕТ СН'!$F$17</f>
        <v>2564.4419782800001</v>
      </c>
      <c r="S25" s="36">
        <f>SUMIFS(СВЦЭМ!$C$33:$C$776,СВЦЭМ!$A$33:$A$776,$A25,СВЦЭМ!$B$33:$B$776,S$11)+'СЕТ СН'!$F$9+СВЦЭМ!$D$10+'СЕТ СН'!$F$5-'СЕТ СН'!$F$17</f>
        <v>2570.2736874799998</v>
      </c>
      <c r="T25" s="36">
        <f>SUMIFS(СВЦЭМ!$C$33:$C$776,СВЦЭМ!$A$33:$A$776,$A25,СВЦЭМ!$B$33:$B$776,T$11)+'СЕТ СН'!$F$9+СВЦЭМ!$D$10+'СЕТ СН'!$F$5-'СЕТ СН'!$F$17</f>
        <v>2526.8183213499997</v>
      </c>
      <c r="U25" s="36">
        <f>SUMIFS(СВЦЭМ!$C$33:$C$776,СВЦЭМ!$A$33:$A$776,$A25,СВЦЭМ!$B$33:$B$776,U$11)+'СЕТ СН'!$F$9+СВЦЭМ!$D$10+'СЕТ СН'!$F$5-'СЕТ СН'!$F$17</f>
        <v>2523.3903375899999</v>
      </c>
      <c r="V25" s="36">
        <f>SUMIFS(СВЦЭМ!$C$33:$C$776,СВЦЭМ!$A$33:$A$776,$A25,СВЦЭМ!$B$33:$B$776,V$11)+'СЕТ СН'!$F$9+СВЦЭМ!$D$10+'СЕТ СН'!$F$5-'СЕТ СН'!$F$17</f>
        <v>2550.5127970200001</v>
      </c>
      <c r="W25" s="36">
        <f>SUMIFS(СВЦЭМ!$C$33:$C$776,СВЦЭМ!$A$33:$A$776,$A25,СВЦЭМ!$B$33:$B$776,W$11)+'СЕТ СН'!$F$9+СВЦЭМ!$D$10+'СЕТ СН'!$F$5-'СЕТ СН'!$F$17</f>
        <v>2565.7302246499999</v>
      </c>
      <c r="X25" s="36">
        <f>SUMIFS(СВЦЭМ!$C$33:$C$776,СВЦЭМ!$A$33:$A$776,$A25,СВЦЭМ!$B$33:$B$776,X$11)+'СЕТ СН'!$F$9+СВЦЭМ!$D$10+'СЕТ СН'!$F$5-'СЕТ СН'!$F$17</f>
        <v>2576.8816032199998</v>
      </c>
      <c r="Y25" s="36">
        <f>SUMIFS(СВЦЭМ!$C$33:$C$776,СВЦЭМ!$A$33:$A$776,$A25,СВЦЭМ!$B$33:$B$776,Y$11)+'СЕТ СН'!$F$9+СВЦЭМ!$D$10+'СЕТ СН'!$F$5-'СЕТ СН'!$F$17</f>
        <v>2612.19998381</v>
      </c>
    </row>
    <row r="26" spans="1:25" ht="15.75" x14ac:dyDescent="0.2">
      <c r="A26" s="35">
        <f t="shared" si="0"/>
        <v>43511</v>
      </c>
      <c r="B26" s="36">
        <f>SUMIFS(СВЦЭМ!$C$33:$C$776,СВЦЭМ!$A$33:$A$776,$A26,СВЦЭМ!$B$33:$B$776,B$11)+'СЕТ СН'!$F$9+СВЦЭМ!$D$10+'СЕТ СН'!$F$5-'СЕТ СН'!$F$17</f>
        <v>2611.9084736699997</v>
      </c>
      <c r="C26" s="36">
        <f>SUMIFS(СВЦЭМ!$C$33:$C$776,СВЦЭМ!$A$33:$A$776,$A26,СВЦЭМ!$B$33:$B$776,C$11)+'СЕТ СН'!$F$9+СВЦЭМ!$D$10+'СЕТ СН'!$F$5-'СЕТ СН'!$F$17</f>
        <v>2620.6729282599999</v>
      </c>
      <c r="D26" s="36">
        <f>SUMIFS(СВЦЭМ!$C$33:$C$776,СВЦЭМ!$A$33:$A$776,$A26,СВЦЭМ!$B$33:$B$776,D$11)+'СЕТ СН'!$F$9+СВЦЭМ!$D$10+'СЕТ СН'!$F$5-'СЕТ СН'!$F$17</f>
        <v>2636.6215948499998</v>
      </c>
      <c r="E26" s="36">
        <f>SUMIFS(СВЦЭМ!$C$33:$C$776,СВЦЭМ!$A$33:$A$776,$A26,СВЦЭМ!$B$33:$B$776,E$11)+'СЕТ СН'!$F$9+СВЦЭМ!$D$10+'СЕТ СН'!$F$5-'СЕТ СН'!$F$17</f>
        <v>2662.5427495999998</v>
      </c>
      <c r="F26" s="36">
        <f>SUMIFS(СВЦЭМ!$C$33:$C$776,СВЦЭМ!$A$33:$A$776,$A26,СВЦЭМ!$B$33:$B$776,F$11)+'СЕТ СН'!$F$9+СВЦЭМ!$D$10+'СЕТ СН'!$F$5-'СЕТ СН'!$F$17</f>
        <v>2665.0776068799996</v>
      </c>
      <c r="G26" s="36">
        <f>SUMIFS(СВЦЭМ!$C$33:$C$776,СВЦЭМ!$A$33:$A$776,$A26,СВЦЭМ!$B$33:$B$776,G$11)+'СЕТ СН'!$F$9+СВЦЭМ!$D$10+'СЕТ СН'!$F$5-'СЕТ СН'!$F$17</f>
        <v>2641.4900028299999</v>
      </c>
      <c r="H26" s="36">
        <f>SUMIFS(СВЦЭМ!$C$33:$C$776,СВЦЭМ!$A$33:$A$776,$A26,СВЦЭМ!$B$33:$B$776,H$11)+'СЕТ СН'!$F$9+СВЦЭМ!$D$10+'СЕТ СН'!$F$5-'СЕТ СН'!$F$17</f>
        <v>2609.9778801699999</v>
      </c>
      <c r="I26" s="36">
        <f>SUMIFS(СВЦЭМ!$C$33:$C$776,СВЦЭМ!$A$33:$A$776,$A26,СВЦЭМ!$B$33:$B$776,I$11)+'СЕТ СН'!$F$9+СВЦЭМ!$D$10+'СЕТ СН'!$F$5-'СЕТ СН'!$F$17</f>
        <v>2593.2518417000001</v>
      </c>
      <c r="J26" s="36">
        <f>SUMIFS(СВЦЭМ!$C$33:$C$776,СВЦЭМ!$A$33:$A$776,$A26,СВЦЭМ!$B$33:$B$776,J$11)+'СЕТ СН'!$F$9+СВЦЭМ!$D$10+'СЕТ СН'!$F$5-'СЕТ СН'!$F$17</f>
        <v>2589.77838806</v>
      </c>
      <c r="K26" s="36">
        <f>SUMIFS(СВЦЭМ!$C$33:$C$776,СВЦЭМ!$A$33:$A$776,$A26,СВЦЭМ!$B$33:$B$776,K$11)+'СЕТ СН'!$F$9+СВЦЭМ!$D$10+'СЕТ СН'!$F$5-'СЕТ СН'!$F$17</f>
        <v>2591.29394473</v>
      </c>
      <c r="L26" s="36">
        <f>SUMIFS(СВЦЭМ!$C$33:$C$776,СВЦЭМ!$A$33:$A$776,$A26,СВЦЭМ!$B$33:$B$776,L$11)+'СЕТ СН'!$F$9+СВЦЭМ!$D$10+'СЕТ СН'!$F$5-'СЕТ СН'!$F$17</f>
        <v>2576.0784424499998</v>
      </c>
      <c r="M26" s="36">
        <f>SUMIFS(СВЦЭМ!$C$33:$C$776,СВЦЭМ!$A$33:$A$776,$A26,СВЦЭМ!$B$33:$B$776,M$11)+'СЕТ СН'!$F$9+СВЦЭМ!$D$10+'СЕТ СН'!$F$5-'СЕТ СН'!$F$17</f>
        <v>2578.2650869099998</v>
      </c>
      <c r="N26" s="36">
        <f>SUMIFS(СВЦЭМ!$C$33:$C$776,СВЦЭМ!$A$33:$A$776,$A26,СВЦЭМ!$B$33:$B$776,N$11)+'СЕТ СН'!$F$9+СВЦЭМ!$D$10+'СЕТ СН'!$F$5-'СЕТ СН'!$F$17</f>
        <v>2571.0305697200001</v>
      </c>
      <c r="O26" s="36">
        <f>SUMIFS(СВЦЭМ!$C$33:$C$776,СВЦЭМ!$A$33:$A$776,$A26,СВЦЭМ!$B$33:$B$776,O$11)+'СЕТ СН'!$F$9+СВЦЭМ!$D$10+'СЕТ СН'!$F$5-'СЕТ СН'!$F$17</f>
        <v>2544.7713328899999</v>
      </c>
      <c r="P26" s="36">
        <f>SUMIFS(СВЦЭМ!$C$33:$C$776,СВЦЭМ!$A$33:$A$776,$A26,СВЦЭМ!$B$33:$B$776,P$11)+'СЕТ СН'!$F$9+СВЦЭМ!$D$10+'СЕТ СН'!$F$5-'СЕТ СН'!$F$17</f>
        <v>2542.11778929</v>
      </c>
      <c r="Q26" s="36">
        <f>SUMIFS(СВЦЭМ!$C$33:$C$776,СВЦЭМ!$A$33:$A$776,$A26,СВЦЭМ!$B$33:$B$776,Q$11)+'СЕТ СН'!$F$9+СВЦЭМ!$D$10+'СЕТ СН'!$F$5-'СЕТ СН'!$F$17</f>
        <v>2552.1834040499998</v>
      </c>
      <c r="R26" s="36">
        <f>SUMIFS(СВЦЭМ!$C$33:$C$776,СВЦЭМ!$A$33:$A$776,$A26,СВЦЭМ!$B$33:$B$776,R$11)+'СЕТ СН'!$F$9+СВЦЭМ!$D$10+'СЕТ СН'!$F$5-'СЕТ СН'!$F$17</f>
        <v>2546.5302528399998</v>
      </c>
      <c r="S26" s="36">
        <f>SUMIFS(СВЦЭМ!$C$33:$C$776,СВЦЭМ!$A$33:$A$776,$A26,СВЦЭМ!$B$33:$B$776,S$11)+'СЕТ СН'!$F$9+СВЦЭМ!$D$10+'СЕТ СН'!$F$5-'СЕТ СН'!$F$17</f>
        <v>2543.93759112</v>
      </c>
      <c r="T26" s="36">
        <f>SUMIFS(СВЦЭМ!$C$33:$C$776,СВЦЭМ!$A$33:$A$776,$A26,СВЦЭМ!$B$33:$B$776,T$11)+'СЕТ СН'!$F$9+СВЦЭМ!$D$10+'СЕТ СН'!$F$5-'СЕТ СН'!$F$17</f>
        <v>2525.5131508200002</v>
      </c>
      <c r="U26" s="36">
        <f>SUMIFS(СВЦЭМ!$C$33:$C$776,СВЦЭМ!$A$33:$A$776,$A26,СВЦЭМ!$B$33:$B$776,U$11)+'СЕТ СН'!$F$9+СВЦЭМ!$D$10+'СЕТ СН'!$F$5-'СЕТ СН'!$F$17</f>
        <v>2524.5409560899998</v>
      </c>
      <c r="V26" s="36">
        <f>SUMIFS(СВЦЭМ!$C$33:$C$776,СВЦЭМ!$A$33:$A$776,$A26,СВЦЭМ!$B$33:$B$776,V$11)+'СЕТ СН'!$F$9+СВЦЭМ!$D$10+'СЕТ СН'!$F$5-'СЕТ СН'!$F$17</f>
        <v>2529.6624253199998</v>
      </c>
      <c r="W26" s="36">
        <f>SUMIFS(СВЦЭМ!$C$33:$C$776,СВЦЭМ!$A$33:$A$776,$A26,СВЦЭМ!$B$33:$B$776,W$11)+'СЕТ СН'!$F$9+СВЦЭМ!$D$10+'СЕТ СН'!$F$5-'СЕТ СН'!$F$17</f>
        <v>2536.4328712899996</v>
      </c>
      <c r="X26" s="36">
        <f>SUMIFS(СВЦЭМ!$C$33:$C$776,СВЦЭМ!$A$33:$A$776,$A26,СВЦЭМ!$B$33:$B$776,X$11)+'СЕТ СН'!$F$9+СВЦЭМ!$D$10+'СЕТ СН'!$F$5-'СЕТ СН'!$F$17</f>
        <v>2549.1740083099999</v>
      </c>
      <c r="Y26" s="36">
        <f>SUMIFS(СВЦЭМ!$C$33:$C$776,СВЦЭМ!$A$33:$A$776,$A26,СВЦЭМ!$B$33:$B$776,Y$11)+'СЕТ СН'!$F$9+СВЦЭМ!$D$10+'СЕТ СН'!$F$5-'СЕТ СН'!$F$17</f>
        <v>2578.9966733000001</v>
      </c>
    </row>
    <row r="27" spans="1:25" ht="15.75" x14ac:dyDescent="0.2">
      <c r="A27" s="35">
        <f t="shared" si="0"/>
        <v>43512</v>
      </c>
      <c r="B27" s="36">
        <f>SUMIFS(СВЦЭМ!$C$33:$C$776,СВЦЭМ!$A$33:$A$776,$A27,СВЦЭМ!$B$33:$B$776,B$11)+'СЕТ СН'!$F$9+СВЦЭМ!$D$10+'СЕТ СН'!$F$5-'СЕТ СН'!$F$17</f>
        <v>2612.9718373400001</v>
      </c>
      <c r="C27" s="36">
        <f>SUMIFS(СВЦЭМ!$C$33:$C$776,СВЦЭМ!$A$33:$A$776,$A27,СВЦЭМ!$B$33:$B$776,C$11)+'СЕТ СН'!$F$9+СВЦЭМ!$D$10+'СЕТ СН'!$F$5-'СЕТ СН'!$F$17</f>
        <v>2606.9370472099999</v>
      </c>
      <c r="D27" s="36">
        <f>SUMIFS(СВЦЭМ!$C$33:$C$776,СВЦЭМ!$A$33:$A$776,$A27,СВЦЭМ!$B$33:$B$776,D$11)+'СЕТ СН'!$F$9+СВЦЭМ!$D$10+'СЕТ СН'!$F$5-'СЕТ СН'!$F$17</f>
        <v>2644.4482941299998</v>
      </c>
      <c r="E27" s="36">
        <f>SUMIFS(СВЦЭМ!$C$33:$C$776,СВЦЭМ!$A$33:$A$776,$A27,СВЦЭМ!$B$33:$B$776,E$11)+'СЕТ СН'!$F$9+СВЦЭМ!$D$10+'СЕТ СН'!$F$5-'СЕТ СН'!$F$17</f>
        <v>2681.9263489599998</v>
      </c>
      <c r="F27" s="36">
        <f>SUMIFS(СВЦЭМ!$C$33:$C$776,СВЦЭМ!$A$33:$A$776,$A27,СВЦЭМ!$B$33:$B$776,F$11)+'СЕТ СН'!$F$9+СВЦЭМ!$D$10+'СЕТ СН'!$F$5-'СЕТ СН'!$F$17</f>
        <v>2706.4711974299998</v>
      </c>
      <c r="G27" s="36">
        <f>SUMIFS(СВЦЭМ!$C$33:$C$776,СВЦЭМ!$A$33:$A$776,$A27,СВЦЭМ!$B$33:$B$776,G$11)+'СЕТ СН'!$F$9+СВЦЭМ!$D$10+'СЕТ СН'!$F$5-'СЕТ СН'!$F$17</f>
        <v>2693.7231082899998</v>
      </c>
      <c r="H27" s="36">
        <f>SUMIFS(СВЦЭМ!$C$33:$C$776,СВЦЭМ!$A$33:$A$776,$A27,СВЦЭМ!$B$33:$B$776,H$11)+'СЕТ СН'!$F$9+СВЦЭМ!$D$10+'СЕТ СН'!$F$5-'СЕТ СН'!$F$17</f>
        <v>2642.0317897300001</v>
      </c>
      <c r="I27" s="36">
        <f>SUMIFS(СВЦЭМ!$C$33:$C$776,СВЦЭМ!$A$33:$A$776,$A27,СВЦЭМ!$B$33:$B$776,I$11)+'СЕТ СН'!$F$9+СВЦЭМ!$D$10+'СЕТ СН'!$F$5-'СЕТ СН'!$F$17</f>
        <v>2616.2122752699997</v>
      </c>
      <c r="J27" s="36">
        <f>SUMIFS(СВЦЭМ!$C$33:$C$776,СВЦЭМ!$A$33:$A$776,$A27,СВЦЭМ!$B$33:$B$776,J$11)+'СЕТ СН'!$F$9+СВЦЭМ!$D$10+'СЕТ СН'!$F$5-'СЕТ СН'!$F$17</f>
        <v>2574.2791420499998</v>
      </c>
      <c r="K27" s="36">
        <f>SUMIFS(СВЦЭМ!$C$33:$C$776,СВЦЭМ!$A$33:$A$776,$A27,СВЦЭМ!$B$33:$B$776,K$11)+'СЕТ СН'!$F$9+СВЦЭМ!$D$10+'СЕТ СН'!$F$5-'СЕТ СН'!$F$17</f>
        <v>2542.19475633</v>
      </c>
      <c r="L27" s="36">
        <f>SUMIFS(СВЦЭМ!$C$33:$C$776,СВЦЭМ!$A$33:$A$776,$A27,СВЦЭМ!$B$33:$B$776,L$11)+'СЕТ СН'!$F$9+СВЦЭМ!$D$10+'СЕТ СН'!$F$5-'СЕТ СН'!$F$17</f>
        <v>2525.0434009599999</v>
      </c>
      <c r="M27" s="36">
        <f>SUMIFS(СВЦЭМ!$C$33:$C$776,СВЦЭМ!$A$33:$A$776,$A27,СВЦЭМ!$B$33:$B$776,M$11)+'СЕТ СН'!$F$9+СВЦЭМ!$D$10+'СЕТ СН'!$F$5-'СЕТ СН'!$F$17</f>
        <v>2526.35692341</v>
      </c>
      <c r="N27" s="36">
        <f>SUMIFS(СВЦЭМ!$C$33:$C$776,СВЦЭМ!$A$33:$A$776,$A27,СВЦЭМ!$B$33:$B$776,N$11)+'СЕТ СН'!$F$9+СВЦЭМ!$D$10+'СЕТ СН'!$F$5-'СЕТ СН'!$F$17</f>
        <v>2553.8346317999999</v>
      </c>
      <c r="O27" s="36">
        <f>SUMIFS(СВЦЭМ!$C$33:$C$776,СВЦЭМ!$A$33:$A$776,$A27,СВЦЭМ!$B$33:$B$776,O$11)+'СЕТ СН'!$F$9+СВЦЭМ!$D$10+'СЕТ СН'!$F$5-'СЕТ СН'!$F$17</f>
        <v>2552.4357195299999</v>
      </c>
      <c r="P27" s="36">
        <f>SUMIFS(СВЦЭМ!$C$33:$C$776,СВЦЭМ!$A$33:$A$776,$A27,СВЦЭМ!$B$33:$B$776,P$11)+'СЕТ СН'!$F$9+СВЦЭМ!$D$10+'СЕТ СН'!$F$5-'СЕТ СН'!$F$17</f>
        <v>2565.1058856499999</v>
      </c>
      <c r="Q27" s="36">
        <f>SUMIFS(СВЦЭМ!$C$33:$C$776,СВЦЭМ!$A$33:$A$776,$A27,СВЦЭМ!$B$33:$B$776,Q$11)+'СЕТ СН'!$F$9+СВЦЭМ!$D$10+'СЕТ СН'!$F$5-'СЕТ СН'!$F$17</f>
        <v>2571.7234493799997</v>
      </c>
      <c r="R27" s="36">
        <f>SUMIFS(СВЦЭМ!$C$33:$C$776,СВЦЭМ!$A$33:$A$776,$A27,СВЦЭМ!$B$33:$B$776,R$11)+'СЕТ СН'!$F$9+СВЦЭМ!$D$10+'СЕТ СН'!$F$5-'СЕТ СН'!$F$17</f>
        <v>2563.1714004300002</v>
      </c>
      <c r="S27" s="36">
        <f>SUMIFS(СВЦЭМ!$C$33:$C$776,СВЦЭМ!$A$33:$A$776,$A27,СВЦЭМ!$B$33:$B$776,S$11)+'СЕТ СН'!$F$9+СВЦЭМ!$D$10+'СЕТ СН'!$F$5-'СЕТ СН'!$F$17</f>
        <v>2575.4775527100001</v>
      </c>
      <c r="T27" s="36">
        <f>SUMIFS(СВЦЭМ!$C$33:$C$776,СВЦЭМ!$A$33:$A$776,$A27,СВЦЭМ!$B$33:$B$776,T$11)+'СЕТ СН'!$F$9+СВЦЭМ!$D$10+'СЕТ СН'!$F$5-'СЕТ СН'!$F$17</f>
        <v>2537.60138994</v>
      </c>
      <c r="U27" s="36">
        <f>SUMIFS(СВЦЭМ!$C$33:$C$776,СВЦЭМ!$A$33:$A$776,$A27,СВЦЭМ!$B$33:$B$776,U$11)+'СЕТ СН'!$F$9+СВЦЭМ!$D$10+'СЕТ СН'!$F$5-'СЕТ СН'!$F$17</f>
        <v>2526.4065916299996</v>
      </c>
      <c r="V27" s="36">
        <f>SUMIFS(СВЦЭМ!$C$33:$C$776,СВЦЭМ!$A$33:$A$776,$A27,СВЦЭМ!$B$33:$B$776,V$11)+'СЕТ СН'!$F$9+СВЦЭМ!$D$10+'СЕТ СН'!$F$5-'СЕТ СН'!$F$17</f>
        <v>2522.4604561599999</v>
      </c>
      <c r="W27" s="36">
        <f>SUMIFS(СВЦЭМ!$C$33:$C$776,СВЦЭМ!$A$33:$A$776,$A27,СВЦЭМ!$B$33:$B$776,W$11)+'СЕТ СН'!$F$9+СВЦЭМ!$D$10+'СЕТ СН'!$F$5-'СЕТ СН'!$F$17</f>
        <v>2527.61482634</v>
      </c>
      <c r="X27" s="36">
        <f>SUMIFS(СВЦЭМ!$C$33:$C$776,СВЦЭМ!$A$33:$A$776,$A27,СВЦЭМ!$B$33:$B$776,X$11)+'СЕТ СН'!$F$9+СВЦЭМ!$D$10+'СЕТ СН'!$F$5-'СЕТ СН'!$F$17</f>
        <v>2551.1224783299999</v>
      </c>
      <c r="Y27" s="36">
        <f>SUMIFS(СВЦЭМ!$C$33:$C$776,СВЦЭМ!$A$33:$A$776,$A27,СВЦЭМ!$B$33:$B$776,Y$11)+'СЕТ СН'!$F$9+СВЦЭМ!$D$10+'СЕТ СН'!$F$5-'СЕТ СН'!$F$17</f>
        <v>2594.4835815199999</v>
      </c>
    </row>
    <row r="28" spans="1:25" ht="15.75" x14ac:dyDescent="0.2">
      <c r="A28" s="35">
        <f t="shared" si="0"/>
        <v>43513</v>
      </c>
      <c r="B28" s="36">
        <f>SUMIFS(СВЦЭМ!$C$33:$C$776,СВЦЭМ!$A$33:$A$776,$A28,СВЦЭМ!$B$33:$B$776,B$11)+'СЕТ СН'!$F$9+СВЦЭМ!$D$10+'СЕТ СН'!$F$5-'СЕТ СН'!$F$17</f>
        <v>2575.9931358999997</v>
      </c>
      <c r="C28" s="36">
        <f>SUMIFS(СВЦЭМ!$C$33:$C$776,СВЦЭМ!$A$33:$A$776,$A28,СВЦЭМ!$B$33:$B$776,C$11)+'СЕТ СН'!$F$9+СВЦЭМ!$D$10+'СЕТ СН'!$F$5-'СЕТ СН'!$F$17</f>
        <v>2595.1377173000001</v>
      </c>
      <c r="D28" s="36">
        <f>SUMIFS(СВЦЭМ!$C$33:$C$776,СВЦЭМ!$A$33:$A$776,$A28,СВЦЭМ!$B$33:$B$776,D$11)+'СЕТ СН'!$F$9+СВЦЭМ!$D$10+'СЕТ СН'!$F$5-'СЕТ СН'!$F$17</f>
        <v>2634.4277174999997</v>
      </c>
      <c r="E28" s="36">
        <f>SUMIFS(СВЦЭМ!$C$33:$C$776,СВЦЭМ!$A$33:$A$776,$A28,СВЦЭМ!$B$33:$B$776,E$11)+'СЕТ СН'!$F$9+СВЦЭМ!$D$10+'СЕТ СН'!$F$5-'СЕТ СН'!$F$17</f>
        <v>2634.22000854</v>
      </c>
      <c r="F28" s="36">
        <f>SUMIFS(СВЦЭМ!$C$33:$C$776,СВЦЭМ!$A$33:$A$776,$A28,СВЦЭМ!$B$33:$B$776,F$11)+'СЕТ СН'!$F$9+СВЦЭМ!$D$10+'СЕТ СН'!$F$5-'СЕТ СН'!$F$17</f>
        <v>2649.10063188</v>
      </c>
      <c r="G28" s="36">
        <f>SUMIFS(СВЦЭМ!$C$33:$C$776,СВЦЭМ!$A$33:$A$776,$A28,СВЦЭМ!$B$33:$B$776,G$11)+'СЕТ СН'!$F$9+СВЦЭМ!$D$10+'СЕТ СН'!$F$5-'СЕТ СН'!$F$17</f>
        <v>2632.4701545199996</v>
      </c>
      <c r="H28" s="36">
        <f>SUMIFS(СВЦЭМ!$C$33:$C$776,СВЦЭМ!$A$33:$A$776,$A28,СВЦЭМ!$B$33:$B$776,H$11)+'СЕТ СН'!$F$9+СВЦЭМ!$D$10+'СЕТ СН'!$F$5-'СЕТ СН'!$F$17</f>
        <v>2595.8096406499999</v>
      </c>
      <c r="I28" s="36">
        <f>SUMIFS(СВЦЭМ!$C$33:$C$776,СВЦЭМ!$A$33:$A$776,$A28,СВЦЭМ!$B$33:$B$776,I$11)+'СЕТ СН'!$F$9+СВЦЭМ!$D$10+'СЕТ СН'!$F$5-'СЕТ СН'!$F$17</f>
        <v>2570.7319531499998</v>
      </c>
      <c r="J28" s="36">
        <f>SUMIFS(СВЦЭМ!$C$33:$C$776,СВЦЭМ!$A$33:$A$776,$A28,СВЦЭМ!$B$33:$B$776,J$11)+'СЕТ СН'!$F$9+СВЦЭМ!$D$10+'СЕТ СН'!$F$5-'СЕТ СН'!$F$17</f>
        <v>2540.5951233699998</v>
      </c>
      <c r="K28" s="36">
        <f>SUMIFS(СВЦЭМ!$C$33:$C$776,СВЦЭМ!$A$33:$A$776,$A28,СВЦЭМ!$B$33:$B$776,K$11)+'СЕТ СН'!$F$9+СВЦЭМ!$D$10+'СЕТ СН'!$F$5-'СЕТ СН'!$F$17</f>
        <v>2489.64242616</v>
      </c>
      <c r="L28" s="36">
        <f>SUMIFS(СВЦЭМ!$C$33:$C$776,СВЦЭМ!$A$33:$A$776,$A28,СВЦЭМ!$B$33:$B$776,L$11)+'СЕТ СН'!$F$9+СВЦЭМ!$D$10+'СЕТ СН'!$F$5-'СЕТ СН'!$F$17</f>
        <v>2472.1078441199998</v>
      </c>
      <c r="M28" s="36">
        <f>SUMIFS(СВЦЭМ!$C$33:$C$776,СВЦЭМ!$A$33:$A$776,$A28,СВЦЭМ!$B$33:$B$776,M$11)+'СЕТ СН'!$F$9+СВЦЭМ!$D$10+'СЕТ СН'!$F$5-'СЕТ СН'!$F$17</f>
        <v>2494.3934582299999</v>
      </c>
      <c r="N28" s="36">
        <f>SUMIFS(СВЦЭМ!$C$33:$C$776,СВЦЭМ!$A$33:$A$776,$A28,СВЦЭМ!$B$33:$B$776,N$11)+'СЕТ СН'!$F$9+СВЦЭМ!$D$10+'СЕТ СН'!$F$5-'СЕТ СН'!$F$17</f>
        <v>2541.6629618799998</v>
      </c>
      <c r="O28" s="36">
        <f>SUMIFS(СВЦЭМ!$C$33:$C$776,СВЦЭМ!$A$33:$A$776,$A28,СВЦЭМ!$B$33:$B$776,O$11)+'СЕТ СН'!$F$9+СВЦЭМ!$D$10+'СЕТ СН'!$F$5-'СЕТ СН'!$F$17</f>
        <v>2542.36485223</v>
      </c>
      <c r="P28" s="36">
        <f>SUMIFS(СВЦЭМ!$C$33:$C$776,СВЦЭМ!$A$33:$A$776,$A28,СВЦЭМ!$B$33:$B$776,P$11)+'СЕТ СН'!$F$9+СВЦЭМ!$D$10+'СЕТ СН'!$F$5-'СЕТ СН'!$F$17</f>
        <v>2589.6127735999999</v>
      </c>
      <c r="Q28" s="36">
        <f>SUMIFS(СВЦЭМ!$C$33:$C$776,СВЦЭМ!$A$33:$A$776,$A28,СВЦЭМ!$B$33:$B$776,Q$11)+'СЕТ СН'!$F$9+СВЦЭМ!$D$10+'СЕТ СН'!$F$5-'СЕТ СН'!$F$17</f>
        <v>2586.0191862699999</v>
      </c>
      <c r="R28" s="36">
        <f>SUMIFS(СВЦЭМ!$C$33:$C$776,СВЦЭМ!$A$33:$A$776,$A28,СВЦЭМ!$B$33:$B$776,R$11)+'СЕТ СН'!$F$9+СВЦЭМ!$D$10+'СЕТ СН'!$F$5-'СЕТ СН'!$F$17</f>
        <v>2583.4326606300001</v>
      </c>
      <c r="S28" s="36">
        <f>SUMIFS(СВЦЭМ!$C$33:$C$776,СВЦЭМ!$A$33:$A$776,$A28,СВЦЭМ!$B$33:$B$776,S$11)+'СЕТ СН'!$F$9+СВЦЭМ!$D$10+'СЕТ СН'!$F$5-'СЕТ СН'!$F$17</f>
        <v>2591.9130465200001</v>
      </c>
      <c r="T28" s="36">
        <f>SUMIFS(СВЦЭМ!$C$33:$C$776,СВЦЭМ!$A$33:$A$776,$A28,СВЦЭМ!$B$33:$B$776,T$11)+'СЕТ СН'!$F$9+СВЦЭМ!$D$10+'СЕТ СН'!$F$5-'СЕТ СН'!$F$17</f>
        <v>2561.6272827100001</v>
      </c>
      <c r="U28" s="36">
        <f>SUMIFS(СВЦЭМ!$C$33:$C$776,СВЦЭМ!$A$33:$A$776,$A28,СВЦЭМ!$B$33:$B$776,U$11)+'СЕТ СН'!$F$9+СВЦЭМ!$D$10+'СЕТ СН'!$F$5-'СЕТ СН'!$F$17</f>
        <v>2536.5092331599999</v>
      </c>
      <c r="V28" s="36">
        <f>SUMIFS(СВЦЭМ!$C$33:$C$776,СВЦЭМ!$A$33:$A$776,$A28,СВЦЭМ!$B$33:$B$776,V$11)+'СЕТ СН'!$F$9+СВЦЭМ!$D$10+'СЕТ СН'!$F$5-'СЕТ СН'!$F$17</f>
        <v>2546.3954726799998</v>
      </c>
      <c r="W28" s="36">
        <f>SUMIFS(СВЦЭМ!$C$33:$C$776,СВЦЭМ!$A$33:$A$776,$A28,СВЦЭМ!$B$33:$B$776,W$11)+'СЕТ СН'!$F$9+СВЦЭМ!$D$10+'СЕТ СН'!$F$5-'СЕТ СН'!$F$17</f>
        <v>2543.5157895299999</v>
      </c>
      <c r="X28" s="36">
        <f>SUMIFS(СВЦЭМ!$C$33:$C$776,СВЦЭМ!$A$33:$A$776,$A28,СВЦЭМ!$B$33:$B$776,X$11)+'СЕТ СН'!$F$9+СВЦЭМ!$D$10+'СЕТ СН'!$F$5-'СЕТ СН'!$F$17</f>
        <v>2563.5769975899998</v>
      </c>
      <c r="Y28" s="36">
        <f>SUMIFS(СВЦЭМ!$C$33:$C$776,СВЦЭМ!$A$33:$A$776,$A28,СВЦЭМ!$B$33:$B$776,Y$11)+'СЕТ СН'!$F$9+СВЦЭМ!$D$10+'СЕТ СН'!$F$5-'СЕТ СН'!$F$17</f>
        <v>2587.0090738899999</v>
      </c>
    </row>
    <row r="29" spans="1:25" ht="15.75" x14ac:dyDescent="0.2">
      <c r="A29" s="35">
        <f t="shared" si="0"/>
        <v>43514</v>
      </c>
      <c r="B29" s="36">
        <f>SUMIFS(СВЦЭМ!$C$33:$C$776,СВЦЭМ!$A$33:$A$776,$A29,СВЦЭМ!$B$33:$B$776,B$11)+'СЕТ СН'!$F$9+СВЦЭМ!$D$10+'СЕТ СН'!$F$5-'СЕТ СН'!$F$17</f>
        <v>2649.0611961799996</v>
      </c>
      <c r="C29" s="36">
        <f>SUMIFS(СВЦЭМ!$C$33:$C$776,СВЦЭМ!$A$33:$A$776,$A29,СВЦЭМ!$B$33:$B$776,C$11)+'СЕТ СН'!$F$9+СВЦЭМ!$D$10+'СЕТ СН'!$F$5-'СЕТ СН'!$F$17</f>
        <v>2685.2679965500001</v>
      </c>
      <c r="D29" s="36">
        <f>SUMIFS(СВЦЭМ!$C$33:$C$776,СВЦЭМ!$A$33:$A$776,$A29,СВЦЭМ!$B$33:$B$776,D$11)+'СЕТ СН'!$F$9+СВЦЭМ!$D$10+'СЕТ СН'!$F$5-'СЕТ СН'!$F$17</f>
        <v>2694.2103761399999</v>
      </c>
      <c r="E29" s="36">
        <f>SUMIFS(СВЦЭМ!$C$33:$C$776,СВЦЭМ!$A$33:$A$776,$A29,СВЦЭМ!$B$33:$B$776,E$11)+'СЕТ СН'!$F$9+СВЦЭМ!$D$10+'СЕТ СН'!$F$5-'СЕТ СН'!$F$17</f>
        <v>2666.4286267699999</v>
      </c>
      <c r="F29" s="36">
        <f>SUMIFS(СВЦЭМ!$C$33:$C$776,СВЦЭМ!$A$33:$A$776,$A29,СВЦЭМ!$B$33:$B$776,F$11)+'СЕТ СН'!$F$9+СВЦЭМ!$D$10+'СЕТ СН'!$F$5-'СЕТ СН'!$F$17</f>
        <v>2678.32086669</v>
      </c>
      <c r="G29" s="36">
        <f>SUMIFS(СВЦЭМ!$C$33:$C$776,СВЦЭМ!$A$33:$A$776,$A29,СВЦЭМ!$B$33:$B$776,G$11)+'СЕТ СН'!$F$9+СВЦЭМ!$D$10+'СЕТ СН'!$F$5-'СЕТ СН'!$F$17</f>
        <v>2667.4990748</v>
      </c>
      <c r="H29" s="36">
        <f>SUMIFS(СВЦЭМ!$C$33:$C$776,СВЦЭМ!$A$33:$A$776,$A29,СВЦЭМ!$B$33:$B$776,H$11)+'СЕТ СН'!$F$9+СВЦЭМ!$D$10+'СЕТ СН'!$F$5-'СЕТ СН'!$F$17</f>
        <v>2616.53776883</v>
      </c>
      <c r="I29" s="36">
        <f>SUMIFS(СВЦЭМ!$C$33:$C$776,СВЦЭМ!$A$33:$A$776,$A29,СВЦЭМ!$B$33:$B$776,I$11)+'СЕТ СН'!$F$9+СВЦЭМ!$D$10+'СЕТ СН'!$F$5-'СЕТ СН'!$F$17</f>
        <v>2577.9547674400001</v>
      </c>
      <c r="J29" s="36">
        <f>SUMIFS(СВЦЭМ!$C$33:$C$776,СВЦЭМ!$A$33:$A$776,$A29,СВЦЭМ!$B$33:$B$776,J$11)+'СЕТ СН'!$F$9+СВЦЭМ!$D$10+'СЕТ СН'!$F$5-'СЕТ СН'!$F$17</f>
        <v>2563.3978000399998</v>
      </c>
      <c r="K29" s="36">
        <f>SUMIFS(СВЦЭМ!$C$33:$C$776,СВЦЭМ!$A$33:$A$776,$A29,СВЦЭМ!$B$33:$B$776,K$11)+'СЕТ СН'!$F$9+СВЦЭМ!$D$10+'СЕТ СН'!$F$5-'СЕТ СН'!$F$17</f>
        <v>2560.9422183799998</v>
      </c>
      <c r="L29" s="36">
        <f>SUMIFS(СВЦЭМ!$C$33:$C$776,СВЦЭМ!$A$33:$A$776,$A29,СВЦЭМ!$B$33:$B$776,L$11)+'СЕТ СН'!$F$9+СВЦЭМ!$D$10+'СЕТ СН'!$F$5-'СЕТ СН'!$F$17</f>
        <v>2567.6874745800001</v>
      </c>
      <c r="M29" s="36">
        <f>SUMIFS(СВЦЭМ!$C$33:$C$776,СВЦЭМ!$A$33:$A$776,$A29,СВЦЭМ!$B$33:$B$776,M$11)+'СЕТ СН'!$F$9+СВЦЭМ!$D$10+'СЕТ СН'!$F$5-'СЕТ СН'!$F$17</f>
        <v>2576.1231907199999</v>
      </c>
      <c r="N29" s="36">
        <f>SUMIFS(СВЦЭМ!$C$33:$C$776,СВЦЭМ!$A$33:$A$776,$A29,СВЦЭМ!$B$33:$B$776,N$11)+'СЕТ СН'!$F$9+СВЦЭМ!$D$10+'СЕТ СН'!$F$5-'СЕТ СН'!$F$17</f>
        <v>2566.7070955099998</v>
      </c>
      <c r="O29" s="36">
        <f>SUMIFS(СВЦЭМ!$C$33:$C$776,СВЦЭМ!$A$33:$A$776,$A29,СВЦЭМ!$B$33:$B$776,O$11)+'СЕТ СН'!$F$9+СВЦЭМ!$D$10+'СЕТ СН'!$F$5-'СЕТ СН'!$F$17</f>
        <v>2570.5586814899998</v>
      </c>
      <c r="P29" s="36">
        <f>SUMIFS(СВЦЭМ!$C$33:$C$776,СВЦЭМ!$A$33:$A$776,$A29,СВЦЭМ!$B$33:$B$776,P$11)+'СЕТ СН'!$F$9+СВЦЭМ!$D$10+'СЕТ СН'!$F$5-'СЕТ СН'!$F$17</f>
        <v>2576.3614121299997</v>
      </c>
      <c r="Q29" s="36">
        <f>SUMIFS(СВЦЭМ!$C$33:$C$776,СВЦЭМ!$A$33:$A$776,$A29,СВЦЭМ!$B$33:$B$776,Q$11)+'СЕТ СН'!$F$9+СВЦЭМ!$D$10+'СЕТ СН'!$F$5-'СЕТ СН'!$F$17</f>
        <v>2585.75172079</v>
      </c>
      <c r="R29" s="36">
        <f>SUMIFS(СВЦЭМ!$C$33:$C$776,СВЦЭМ!$A$33:$A$776,$A29,СВЦЭМ!$B$33:$B$776,R$11)+'СЕТ СН'!$F$9+СВЦЭМ!$D$10+'СЕТ СН'!$F$5-'СЕТ СН'!$F$17</f>
        <v>2580.3646088999999</v>
      </c>
      <c r="S29" s="36">
        <f>SUMIFS(СВЦЭМ!$C$33:$C$776,СВЦЭМ!$A$33:$A$776,$A29,СВЦЭМ!$B$33:$B$776,S$11)+'СЕТ СН'!$F$9+СВЦЭМ!$D$10+'СЕТ СН'!$F$5-'СЕТ СН'!$F$17</f>
        <v>2573.78535117</v>
      </c>
      <c r="T29" s="36">
        <f>SUMIFS(СВЦЭМ!$C$33:$C$776,СВЦЭМ!$A$33:$A$776,$A29,СВЦЭМ!$B$33:$B$776,T$11)+'СЕТ СН'!$F$9+СВЦЭМ!$D$10+'СЕТ СН'!$F$5-'СЕТ СН'!$F$17</f>
        <v>2555.9858031899998</v>
      </c>
      <c r="U29" s="36">
        <f>SUMIFS(СВЦЭМ!$C$33:$C$776,СВЦЭМ!$A$33:$A$776,$A29,СВЦЭМ!$B$33:$B$776,U$11)+'СЕТ СН'!$F$9+СВЦЭМ!$D$10+'СЕТ СН'!$F$5-'СЕТ СН'!$F$17</f>
        <v>2541.1896187699999</v>
      </c>
      <c r="V29" s="36">
        <f>SUMIFS(СВЦЭМ!$C$33:$C$776,СВЦЭМ!$A$33:$A$776,$A29,СВЦЭМ!$B$33:$B$776,V$11)+'СЕТ СН'!$F$9+СВЦЭМ!$D$10+'СЕТ СН'!$F$5-'СЕТ СН'!$F$17</f>
        <v>2536.3931464099996</v>
      </c>
      <c r="W29" s="36">
        <f>SUMIFS(СВЦЭМ!$C$33:$C$776,СВЦЭМ!$A$33:$A$776,$A29,СВЦЭМ!$B$33:$B$776,W$11)+'СЕТ СН'!$F$9+СВЦЭМ!$D$10+'СЕТ СН'!$F$5-'СЕТ СН'!$F$17</f>
        <v>2547.8934963500001</v>
      </c>
      <c r="X29" s="36">
        <f>SUMIFS(СВЦЭМ!$C$33:$C$776,СВЦЭМ!$A$33:$A$776,$A29,СВЦЭМ!$B$33:$B$776,X$11)+'СЕТ СН'!$F$9+СВЦЭМ!$D$10+'СЕТ СН'!$F$5-'СЕТ СН'!$F$17</f>
        <v>2573.4541158399998</v>
      </c>
      <c r="Y29" s="36">
        <f>SUMIFS(СВЦЭМ!$C$33:$C$776,СВЦЭМ!$A$33:$A$776,$A29,СВЦЭМ!$B$33:$B$776,Y$11)+'СЕТ СН'!$F$9+СВЦЭМ!$D$10+'СЕТ СН'!$F$5-'СЕТ СН'!$F$17</f>
        <v>2603.8489264700002</v>
      </c>
    </row>
    <row r="30" spans="1:25" ht="15.75" x14ac:dyDescent="0.2">
      <c r="A30" s="35">
        <f t="shared" si="0"/>
        <v>43515</v>
      </c>
      <c r="B30" s="36">
        <f>SUMIFS(СВЦЭМ!$C$33:$C$776,СВЦЭМ!$A$33:$A$776,$A30,СВЦЭМ!$B$33:$B$776,B$11)+'СЕТ СН'!$F$9+СВЦЭМ!$D$10+'СЕТ СН'!$F$5-'СЕТ СН'!$F$17</f>
        <v>2666.1540932199996</v>
      </c>
      <c r="C30" s="36">
        <f>SUMIFS(СВЦЭМ!$C$33:$C$776,СВЦЭМ!$A$33:$A$776,$A30,СВЦЭМ!$B$33:$B$776,C$11)+'СЕТ СН'!$F$9+СВЦЭМ!$D$10+'СЕТ СН'!$F$5-'СЕТ СН'!$F$17</f>
        <v>2687.0074925599997</v>
      </c>
      <c r="D30" s="36">
        <f>SUMIFS(СВЦЭМ!$C$33:$C$776,СВЦЭМ!$A$33:$A$776,$A30,СВЦЭМ!$B$33:$B$776,D$11)+'СЕТ СН'!$F$9+СВЦЭМ!$D$10+'СЕТ СН'!$F$5-'СЕТ СН'!$F$17</f>
        <v>2704.0699034199997</v>
      </c>
      <c r="E30" s="36">
        <f>SUMIFS(СВЦЭМ!$C$33:$C$776,СВЦЭМ!$A$33:$A$776,$A30,СВЦЭМ!$B$33:$B$776,E$11)+'СЕТ СН'!$F$9+СВЦЭМ!$D$10+'СЕТ СН'!$F$5-'СЕТ СН'!$F$17</f>
        <v>2712.8931997</v>
      </c>
      <c r="F30" s="36">
        <f>SUMIFS(СВЦЭМ!$C$33:$C$776,СВЦЭМ!$A$33:$A$776,$A30,СВЦЭМ!$B$33:$B$776,F$11)+'СЕТ СН'!$F$9+СВЦЭМ!$D$10+'СЕТ СН'!$F$5-'СЕТ СН'!$F$17</f>
        <v>2702.4179927199998</v>
      </c>
      <c r="G30" s="36">
        <f>SUMIFS(СВЦЭМ!$C$33:$C$776,СВЦЭМ!$A$33:$A$776,$A30,СВЦЭМ!$B$33:$B$776,G$11)+'СЕТ СН'!$F$9+СВЦЭМ!$D$10+'СЕТ СН'!$F$5-'СЕТ СН'!$F$17</f>
        <v>2688.2351868599999</v>
      </c>
      <c r="H30" s="36">
        <f>SUMIFS(СВЦЭМ!$C$33:$C$776,СВЦЭМ!$A$33:$A$776,$A30,СВЦЭМ!$B$33:$B$776,H$11)+'СЕТ СН'!$F$9+СВЦЭМ!$D$10+'СЕТ СН'!$F$5-'СЕТ СН'!$F$17</f>
        <v>2653.3863026399995</v>
      </c>
      <c r="I30" s="36">
        <f>SUMIFS(СВЦЭМ!$C$33:$C$776,СВЦЭМ!$A$33:$A$776,$A30,СВЦЭМ!$B$33:$B$776,I$11)+'СЕТ СН'!$F$9+СВЦЭМ!$D$10+'СЕТ СН'!$F$5-'СЕТ СН'!$F$17</f>
        <v>2611.6667443199999</v>
      </c>
      <c r="J30" s="36">
        <f>SUMIFS(СВЦЭМ!$C$33:$C$776,СВЦЭМ!$A$33:$A$776,$A30,СВЦЭМ!$B$33:$B$776,J$11)+'СЕТ СН'!$F$9+СВЦЭМ!$D$10+'СЕТ СН'!$F$5-'СЕТ СН'!$F$17</f>
        <v>2590.3405943899998</v>
      </c>
      <c r="K30" s="36">
        <f>SUMIFS(СВЦЭМ!$C$33:$C$776,СВЦЭМ!$A$33:$A$776,$A30,СВЦЭМ!$B$33:$B$776,K$11)+'СЕТ СН'!$F$9+СВЦЭМ!$D$10+'СЕТ СН'!$F$5-'СЕТ СН'!$F$17</f>
        <v>2581.1099118100001</v>
      </c>
      <c r="L30" s="36">
        <f>SUMIFS(СВЦЭМ!$C$33:$C$776,СВЦЭМ!$A$33:$A$776,$A30,СВЦЭМ!$B$33:$B$776,L$11)+'СЕТ СН'!$F$9+СВЦЭМ!$D$10+'СЕТ СН'!$F$5-'СЕТ СН'!$F$17</f>
        <v>2572.3843386899998</v>
      </c>
      <c r="M30" s="36">
        <f>SUMIFS(СВЦЭМ!$C$33:$C$776,СВЦЭМ!$A$33:$A$776,$A30,СВЦЭМ!$B$33:$B$776,M$11)+'СЕТ СН'!$F$9+СВЦЭМ!$D$10+'СЕТ СН'!$F$5-'СЕТ СН'!$F$17</f>
        <v>2576.9138474199999</v>
      </c>
      <c r="N30" s="36">
        <f>SUMIFS(СВЦЭМ!$C$33:$C$776,СВЦЭМ!$A$33:$A$776,$A30,СВЦЭМ!$B$33:$B$776,N$11)+'СЕТ СН'!$F$9+СВЦЭМ!$D$10+'СЕТ СН'!$F$5-'СЕТ СН'!$F$17</f>
        <v>2554.2796276700001</v>
      </c>
      <c r="O30" s="36">
        <f>SUMIFS(СВЦЭМ!$C$33:$C$776,СВЦЭМ!$A$33:$A$776,$A30,СВЦЭМ!$B$33:$B$776,O$11)+'СЕТ СН'!$F$9+СВЦЭМ!$D$10+'СЕТ СН'!$F$5-'СЕТ СН'!$F$17</f>
        <v>2532.2279537699997</v>
      </c>
      <c r="P30" s="36">
        <f>SUMIFS(СВЦЭМ!$C$33:$C$776,СВЦЭМ!$A$33:$A$776,$A30,СВЦЭМ!$B$33:$B$776,P$11)+'СЕТ СН'!$F$9+СВЦЭМ!$D$10+'СЕТ СН'!$F$5-'СЕТ СН'!$F$17</f>
        <v>2538.9631001600001</v>
      </c>
      <c r="Q30" s="36">
        <f>SUMIFS(СВЦЭМ!$C$33:$C$776,СВЦЭМ!$A$33:$A$776,$A30,СВЦЭМ!$B$33:$B$776,Q$11)+'СЕТ СН'!$F$9+СВЦЭМ!$D$10+'СЕТ СН'!$F$5-'СЕТ СН'!$F$17</f>
        <v>2548.3392215099998</v>
      </c>
      <c r="R30" s="36">
        <f>SUMIFS(СВЦЭМ!$C$33:$C$776,СВЦЭМ!$A$33:$A$776,$A30,СВЦЭМ!$B$33:$B$776,R$11)+'СЕТ СН'!$F$9+СВЦЭМ!$D$10+'СЕТ СН'!$F$5-'СЕТ СН'!$F$17</f>
        <v>2543.6163169000001</v>
      </c>
      <c r="S30" s="36">
        <f>SUMIFS(СВЦЭМ!$C$33:$C$776,СВЦЭМ!$A$33:$A$776,$A30,СВЦЭМ!$B$33:$B$776,S$11)+'СЕТ СН'!$F$9+СВЦЭМ!$D$10+'СЕТ СН'!$F$5-'СЕТ СН'!$F$17</f>
        <v>2535.4915428499999</v>
      </c>
      <c r="T30" s="36">
        <f>SUMIFS(СВЦЭМ!$C$33:$C$776,СВЦЭМ!$A$33:$A$776,$A30,СВЦЭМ!$B$33:$B$776,T$11)+'СЕТ СН'!$F$9+СВЦЭМ!$D$10+'СЕТ СН'!$F$5-'СЕТ СН'!$F$17</f>
        <v>2512.90318213</v>
      </c>
      <c r="U30" s="36">
        <f>SUMIFS(СВЦЭМ!$C$33:$C$776,СВЦЭМ!$A$33:$A$776,$A30,СВЦЭМ!$B$33:$B$776,U$11)+'СЕТ СН'!$F$9+СВЦЭМ!$D$10+'СЕТ СН'!$F$5-'СЕТ СН'!$F$17</f>
        <v>2509.7849423899997</v>
      </c>
      <c r="V30" s="36">
        <f>SUMIFS(СВЦЭМ!$C$33:$C$776,СВЦЭМ!$A$33:$A$776,$A30,СВЦЭМ!$B$33:$B$776,V$11)+'СЕТ СН'!$F$9+СВЦЭМ!$D$10+'СЕТ СН'!$F$5-'СЕТ СН'!$F$17</f>
        <v>2511.5284555499998</v>
      </c>
      <c r="W30" s="36">
        <f>SUMIFS(СВЦЭМ!$C$33:$C$776,СВЦЭМ!$A$33:$A$776,$A30,СВЦЭМ!$B$33:$B$776,W$11)+'СЕТ СН'!$F$9+СВЦЭМ!$D$10+'СЕТ СН'!$F$5-'СЕТ СН'!$F$17</f>
        <v>2511.6132728299999</v>
      </c>
      <c r="X30" s="36">
        <f>SUMIFS(СВЦЭМ!$C$33:$C$776,СВЦЭМ!$A$33:$A$776,$A30,СВЦЭМ!$B$33:$B$776,X$11)+'СЕТ СН'!$F$9+СВЦЭМ!$D$10+'СЕТ СН'!$F$5-'СЕТ СН'!$F$17</f>
        <v>2528.4390961899999</v>
      </c>
      <c r="Y30" s="36">
        <f>SUMIFS(СВЦЭМ!$C$33:$C$776,СВЦЭМ!$A$33:$A$776,$A30,СВЦЭМ!$B$33:$B$776,Y$11)+'СЕТ СН'!$F$9+СВЦЭМ!$D$10+'СЕТ СН'!$F$5-'СЕТ СН'!$F$17</f>
        <v>2567.9290757199997</v>
      </c>
    </row>
    <row r="31" spans="1:25" ht="15.75" x14ac:dyDescent="0.2">
      <c r="A31" s="35">
        <f t="shared" si="0"/>
        <v>43516</v>
      </c>
      <c r="B31" s="36">
        <f>SUMIFS(СВЦЭМ!$C$33:$C$776,СВЦЭМ!$A$33:$A$776,$A31,СВЦЭМ!$B$33:$B$776,B$11)+'СЕТ СН'!$F$9+СВЦЭМ!$D$10+'СЕТ СН'!$F$5-'СЕТ СН'!$F$17</f>
        <v>2640.6161208099998</v>
      </c>
      <c r="C31" s="36">
        <f>SUMIFS(СВЦЭМ!$C$33:$C$776,СВЦЭМ!$A$33:$A$776,$A31,СВЦЭМ!$B$33:$B$776,C$11)+'СЕТ СН'!$F$9+СВЦЭМ!$D$10+'СЕТ СН'!$F$5-'СЕТ СН'!$F$17</f>
        <v>2672.5216144199994</v>
      </c>
      <c r="D31" s="36">
        <f>SUMIFS(СВЦЭМ!$C$33:$C$776,СВЦЭМ!$A$33:$A$776,$A31,СВЦЭМ!$B$33:$B$776,D$11)+'СЕТ СН'!$F$9+СВЦЭМ!$D$10+'СЕТ СН'!$F$5-'СЕТ СН'!$F$17</f>
        <v>2668.1886110400001</v>
      </c>
      <c r="E31" s="36">
        <f>SUMIFS(СВЦЭМ!$C$33:$C$776,СВЦЭМ!$A$33:$A$776,$A31,СВЦЭМ!$B$33:$B$776,E$11)+'СЕТ СН'!$F$9+СВЦЭМ!$D$10+'СЕТ СН'!$F$5-'СЕТ СН'!$F$17</f>
        <v>2685.4693404299996</v>
      </c>
      <c r="F31" s="36">
        <f>SUMIFS(СВЦЭМ!$C$33:$C$776,СВЦЭМ!$A$33:$A$776,$A31,СВЦЭМ!$B$33:$B$776,F$11)+'СЕТ СН'!$F$9+СВЦЭМ!$D$10+'СЕТ СН'!$F$5-'СЕТ СН'!$F$17</f>
        <v>2679.5412031799997</v>
      </c>
      <c r="G31" s="36">
        <f>SUMIFS(СВЦЭМ!$C$33:$C$776,СВЦЭМ!$A$33:$A$776,$A31,СВЦЭМ!$B$33:$B$776,G$11)+'СЕТ СН'!$F$9+СВЦЭМ!$D$10+'СЕТ СН'!$F$5-'СЕТ СН'!$F$17</f>
        <v>2642.5428919799997</v>
      </c>
      <c r="H31" s="36">
        <f>SUMIFS(СВЦЭМ!$C$33:$C$776,СВЦЭМ!$A$33:$A$776,$A31,СВЦЭМ!$B$33:$B$776,H$11)+'СЕТ СН'!$F$9+СВЦЭМ!$D$10+'СЕТ СН'!$F$5-'СЕТ СН'!$F$17</f>
        <v>2607.84728189</v>
      </c>
      <c r="I31" s="36">
        <f>SUMIFS(СВЦЭМ!$C$33:$C$776,СВЦЭМ!$A$33:$A$776,$A31,СВЦЭМ!$B$33:$B$776,I$11)+'СЕТ СН'!$F$9+СВЦЭМ!$D$10+'СЕТ СН'!$F$5-'СЕТ СН'!$F$17</f>
        <v>2583.2741997200001</v>
      </c>
      <c r="J31" s="36">
        <f>SUMIFS(СВЦЭМ!$C$33:$C$776,СВЦЭМ!$A$33:$A$776,$A31,СВЦЭМ!$B$33:$B$776,J$11)+'СЕТ СН'!$F$9+СВЦЭМ!$D$10+'СЕТ СН'!$F$5-'СЕТ СН'!$F$17</f>
        <v>2551.93841475</v>
      </c>
      <c r="K31" s="36">
        <f>SUMIFS(СВЦЭМ!$C$33:$C$776,СВЦЭМ!$A$33:$A$776,$A31,СВЦЭМ!$B$33:$B$776,K$11)+'СЕТ СН'!$F$9+СВЦЭМ!$D$10+'СЕТ СН'!$F$5-'СЕТ СН'!$F$17</f>
        <v>2552.2859183599999</v>
      </c>
      <c r="L31" s="36">
        <f>SUMIFS(СВЦЭМ!$C$33:$C$776,СВЦЭМ!$A$33:$A$776,$A31,СВЦЭМ!$B$33:$B$776,L$11)+'СЕТ СН'!$F$9+СВЦЭМ!$D$10+'СЕТ СН'!$F$5-'СЕТ СН'!$F$17</f>
        <v>2558.3177346499997</v>
      </c>
      <c r="M31" s="36">
        <f>SUMIFS(СВЦЭМ!$C$33:$C$776,СВЦЭМ!$A$33:$A$776,$A31,СВЦЭМ!$B$33:$B$776,M$11)+'СЕТ СН'!$F$9+СВЦЭМ!$D$10+'СЕТ СН'!$F$5-'СЕТ СН'!$F$17</f>
        <v>2562.6835311</v>
      </c>
      <c r="N31" s="36">
        <f>SUMIFS(СВЦЭМ!$C$33:$C$776,СВЦЭМ!$A$33:$A$776,$A31,СВЦЭМ!$B$33:$B$776,N$11)+'СЕТ СН'!$F$9+СВЦЭМ!$D$10+'СЕТ СН'!$F$5-'СЕТ СН'!$F$17</f>
        <v>2572.86376664</v>
      </c>
      <c r="O31" s="36">
        <f>SUMIFS(СВЦЭМ!$C$33:$C$776,СВЦЭМ!$A$33:$A$776,$A31,СВЦЭМ!$B$33:$B$776,O$11)+'СЕТ СН'!$F$9+СВЦЭМ!$D$10+'СЕТ СН'!$F$5-'СЕТ СН'!$F$17</f>
        <v>2527.5224239999998</v>
      </c>
      <c r="P31" s="36">
        <f>SUMIFS(СВЦЭМ!$C$33:$C$776,СВЦЭМ!$A$33:$A$776,$A31,СВЦЭМ!$B$33:$B$776,P$11)+'СЕТ СН'!$F$9+СВЦЭМ!$D$10+'СЕТ СН'!$F$5-'СЕТ СН'!$F$17</f>
        <v>2535.8480239999999</v>
      </c>
      <c r="Q31" s="36">
        <f>SUMIFS(СВЦЭМ!$C$33:$C$776,СВЦЭМ!$A$33:$A$776,$A31,СВЦЭМ!$B$33:$B$776,Q$11)+'СЕТ СН'!$F$9+СВЦЭМ!$D$10+'СЕТ СН'!$F$5-'СЕТ СН'!$F$17</f>
        <v>2548.0172308199999</v>
      </c>
      <c r="R31" s="36">
        <f>SUMIFS(СВЦЭМ!$C$33:$C$776,СВЦЭМ!$A$33:$A$776,$A31,СВЦЭМ!$B$33:$B$776,R$11)+'СЕТ СН'!$F$9+СВЦЭМ!$D$10+'СЕТ СН'!$F$5-'СЕТ СН'!$F$17</f>
        <v>2542.64208379</v>
      </c>
      <c r="S31" s="36">
        <f>SUMIFS(СВЦЭМ!$C$33:$C$776,СВЦЭМ!$A$33:$A$776,$A31,СВЦЭМ!$B$33:$B$776,S$11)+'СЕТ СН'!$F$9+СВЦЭМ!$D$10+'СЕТ СН'!$F$5-'СЕТ СН'!$F$17</f>
        <v>2556.6663332600001</v>
      </c>
      <c r="T31" s="36">
        <f>SUMIFS(СВЦЭМ!$C$33:$C$776,СВЦЭМ!$A$33:$A$776,$A31,СВЦЭМ!$B$33:$B$776,T$11)+'СЕТ СН'!$F$9+СВЦЭМ!$D$10+'СЕТ СН'!$F$5-'СЕТ СН'!$F$17</f>
        <v>2519.3474224199999</v>
      </c>
      <c r="U31" s="36">
        <f>SUMIFS(СВЦЭМ!$C$33:$C$776,СВЦЭМ!$A$33:$A$776,$A31,СВЦЭМ!$B$33:$B$776,U$11)+'СЕТ СН'!$F$9+СВЦЭМ!$D$10+'СЕТ СН'!$F$5-'СЕТ СН'!$F$17</f>
        <v>2499.0319144999999</v>
      </c>
      <c r="V31" s="36">
        <f>SUMIFS(СВЦЭМ!$C$33:$C$776,СВЦЭМ!$A$33:$A$776,$A31,СВЦЭМ!$B$33:$B$776,V$11)+'СЕТ СН'!$F$9+СВЦЭМ!$D$10+'СЕТ СН'!$F$5-'СЕТ СН'!$F$17</f>
        <v>2489.24254836</v>
      </c>
      <c r="W31" s="36">
        <f>SUMIFS(СВЦЭМ!$C$33:$C$776,СВЦЭМ!$A$33:$A$776,$A31,СВЦЭМ!$B$33:$B$776,W$11)+'СЕТ СН'!$F$9+СВЦЭМ!$D$10+'СЕТ СН'!$F$5-'СЕТ СН'!$F$17</f>
        <v>2508.85126046</v>
      </c>
      <c r="X31" s="36">
        <f>SUMIFS(СВЦЭМ!$C$33:$C$776,СВЦЭМ!$A$33:$A$776,$A31,СВЦЭМ!$B$33:$B$776,X$11)+'СЕТ СН'!$F$9+СВЦЭМ!$D$10+'СЕТ СН'!$F$5-'СЕТ СН'!$F$17</f>
        <v>2511.4770502900001</v>
      </c>
      <c r="Y31" s="36">
        <f>SUMIFS(СВЦЭМ!$C$33:$C$776,СВЦЭМ!$A$33:$A$776,$A31,СВЦЭМ!$B$33:$B$776,Y$11)+'СЕТ СН'!$F$9+СВЦЭМ!$D$10+'СЕТ СН'!$F$5-'СЕТ СН'!$F$17</f>
        <v>2572.2978908</v>
      </c>
    </row>
    <row r="32" spans="1:25" ht="15.75" x14ac:dyDescent="0.2">
      <c r="A32" s="35">
        <f t="shared" si="0"/>
        <v>43517</v>
      </c>
      <c r="B32" s="36">
        <f>SUMIFS(СВЦЭМ!$C$33:$C$776,СВЦЭМ!$A$33:$A$776,$A32,СВЦЭМ!$B$33:$B$776,B$11)+'СЕТ СН'!$F$9+СВЦЭМ!$D$10+'СЕТ СН'!$F$5-'СЕТ СН'!$F$17</f>
        <v>2603.55754054</v>
      </c>
      <c r="C32" s="36">
        <f>SUMIFS(СВЦЭМ!$C$33:$C$776,СВЦЭМ!$A$33:$A$776,$A32,СВЦЭМ!$B$33:$B$776,C$11)+'СЕТ СН'!$F$9+СВЦЭМ!$D$10+'СЕТ СН'!$F$5-'СЕТ СН'!$F$17</f>
        <v>2635.1165968899995</v>
      </c>
      <c r="D32" s="36">
        <f>SUMIFS(СВЦЭМ!$C$33:$C$776,СВЦЭМ!$A$33:$A$776,$A32,СВЦЭМ!$B$33:$B$776,D$11)+'СЕТ СН'!$F$9+СВЦЭМ!$D$10+'СЕТ СН'!$F$5-'СЕТ СН'!$F$17</f>
        <v>2655.1162323600001</v>
      </c>
      <c r="E32" s="36">
        <f>SUMIFS(СВЦЭМ!$C$33:$C$776,СВЦЭМ!$A$33:$A$776,$A32,СВЦЭМ!$B$33:$B$776,E$11)+'СЕТ СН'!$F$9+СВЦЭМ!$D$10+'СЕТ СН'!$F$5-'СЕТ СН'!$F$17</f>
        <v>2669.0030203299998</v>
      </c>
      <c r="F32" s="36">
        <f>SUMIFS(СВЦЭМ!$C$33:$C$776,СВЦЭМ!$A$33:$A$776,$A32,СВЦЭМ!$B$33:$B$776,F$11)+'СЕТ СН'!$F$9+СВЦЭМ!$D$10+'СЕТ СН'!$F$5-'СЕТ СН'!$F$17</f>
        <v>2668.0045678099996</v>
      </c>
      <c r="G32" s="36">
        <f>SUMIFS(СВЦЭМ!$C$33:$C$776,СВЦЭМ!$A$33:$A$776,$A32,СВЦЭМ!$B$33:$B$776,G$11)+'СЕТ СН'!$F$9+СВЦЭМ!$D$10+'СЕТ СН'!$F$5-'СЕТ СН'!$F$17</f>
        <v>2634.1189887499995</v>
      </c>
      <c r="H32" s="36">
        <f>SUMIFS(СВЦЭМ!$C$33:$C$776,СВЦЭМ!$A$33:$A$776,$A32,СВЦЭМ!$B$33:$B$776,H$11)+'СЕТ СН'!$F$9+СВЦЭМ!$D$10+'СЕТ СН'!$F$5-'СЕТ СН'!$F$17</f>
        <v>2607.3879884799999</v>
      </c>
      <c r="I32" s="36">
        <f>SUMIFS(СВЦЭМ!$C$33:$C$776,СВЦЭМ!$A$33:$A$776,$A32,СВЦЭМ!$B$33:$B$776,I$11)+'СЕТ СН'!$F$9+СВЦЭМ!$D$10+'СЕТ СН'!$F$5-'СЕТ СН'!$F$17</f>
        <v>2595.1460251899998</v>
      </c>
      <c r="J32" s="36">
        <f>SUMIFS(СВЦЭМ!$C$33:$C$776,СВЦЭМ!$A$33:$A$776,$A32,СВЦЭМ!$B$33:$B$776,J$11)+'СЕТ СН'!$F$9+СВЦЭМ!$D$10+'СЕТ СН'!$F$5-'СЕТ СН'!$F$17</f>
        <v>2575.7508282099998</v>
      </c>
      <c r="K32" s="36">
        <f>SUMIFS(СВЦЭМ!$C$33:$C$776,СВЦЭМ!$A$33:$A$776,$A32,СВЦЭМ!$B$33:$B$776,K$11)+'СЕТ СН'!$F$9+СВЦЭМ!$D$10+'СЕТ СН'!$F$5-'СЕТ СН'!$F$17</f>
        <v>2588.8541839999998</v>
      </c>
      <c r="L32" s="36">
        <f>SUMIFS(СВЦЭМ!$C$33:$C$776,СВЦЭМ!$A$33:$A$776,$A32,СВЦЭМ!$B$33:$B$776,L$11)+'СЕТ СН'!$F$9+СВЦЭМ!$D$10+'СЕТ СН'!$F$5-'СЕТ СН'!$F$17</f>
        <v>2576.9392273399999</v>
      </c>
      <c r="M32" s="36">
        <f>SUMIFS(СВЦЭМ!$C$33:$C$776,СВЦЭМ!$A$33:$A$776,$A32,СВЦЭМ!$B$33:$B$776,M$11)+'СЕТ СН'!$F$9+СВЦЭМ!$D$10+'СЕТ СН'!$F$5-'СЕТ СН'!$F$17</f>
        <v>2563.78576118</v>
      </c>
      <c r="N32" s="36">
        <f>SUMIFS(СВЦЭМ!$C$33:$C$776,СВЦЭМ!$A$33:$A$776,$A32,СВЦЭМ!$B$33:$B$776,N$11)+'СЕТ СН'!$F$9+СВЦЭМ!$D$10+'СЕТ СН'!$F$5-'СЕТ СН'!$F$17</f>
        <v>2548.46131182</v>
      </c>
      <c r="O32" s="36">
        <f>SUMIFS(СВЦЭМ!$C$33:$C$776,СВЦЭМ!$A$33:$A$776,$A32,СВЦЭМ!$B$33:$B$776,O$11)+'СЕТ СН'!$F$9+СВЦЭМ!$D$10+'СЕТ СН'!$F$5-'СЕТ СН'!$F$17</f>
        <v>2521.4523025799999</v>
      </c>
      <c r="P32" s="36">
        <f>SUMIFS(СВЦЭМ!$C$33:$C$776,СВЦЭМ!$A$33:$A$776,$A32,СВЦЭМ!$B$33:$B$776,P$11)+'СЕТ СН'!$F$9+СВЦЭМ!$D$10+'СЕТ СН'!$F$5-'СЕТ СН'!$F$17</f>
        <v>2518.7761767399998</v>
      </c>
      <c r="Q32" s="36">
        <f>SUMIFS(СВЦЭМ!$C$33:$C$776,СВЦЭМ!$A$33:$A$776,$A32,СВЦЭМ!$B$33:$B$776,Q$11)+'СЕТ СН'!$F$9+СВЦЭМ!$D$10+'СЕТ СН'!$F$5-'СЕТ СН'!$F$17</f>
        <v>2530.5011108399999</v>
      </c>
      <c r="R32" s="36">
        <f>SUMIFS(СВЦЭМ!$C$33:$C$776,СВЦЭМ!$A$33:$A$776,$A32,СВЦЭМ!$B$33:$B$776,R$11)+'СЕТ СН'!$F$9+СВЦЭМ!$D$10+'СЕТ СН'!$F$5-'СЕТ СН'!$F$17</f>
        <v>2564.35566195</v>
      </c>
      <c r="S32" s="36">
        <f>SUMIFS(СВЦЭМ!$C$33:$C$776,СВЦЭМ!$A$33:$A$776,$A32,СВЦЭМ!$B$33:$B$776,S$11)+'СЕТ СН'!$F$9+СВЦЭМ!$D$10+'СЕТ СН'!$F$5-'СЕТ СН'!$F$17</f>
        <v>2549.0544060499997</v>
      </c>
      <c r="T32" s="36">
        <f>SUMIFS(СВЦЭМ!$C$33:$C$776,СВЦЭМ!$A$33:$A$776,$A32,СВЦЭМ!$B$33:$B$776,T$11)+'СЕТ СН'!$F$9+СВЦЭМ!$D$10+'СЕТ СН'!$F$5-'СЕТ СН'!$F$17</f>
        <v>2516.6576573299999</v>
      </c>
      <c r="U32" s="36">
        <f>SUMIFS(СВЦЭМ!$C$33:$C$776,СВЦЭМ!$A$33:$A$776,$A32,СВЦЭМ!$B$33:$B$776,U$11)+'СЕТ СН'!$F$9+СВЦЭМ!$D$10+'СЕТ СН'!$F$5-'СЕТ СН'!$F$17</f>
        <v>2506.2155217499999</v>
      </c>
      <c r="V32" s="36">
        <f>SUMIFS(СВЦЭМ!$C$33:$C$776,СВЦЭМ!$A$33:$A$776,$A32,СВЦЭМ!$B$33:$B$776,V$11)+'СЕТ СН'!$F$9+СВЦЭМ!$D$10+'СЕТ СН'!$F$5-'СЕТ СН'!$F$17</f>
        <v>2513.86343683</v>
      </c>
      <c r="W32" s="36">
        <f>SUMIFS(СВЦЭМ!$C$33:$C$776,СВЦЭМ!$A$33:$A$776,$A32,СВЦЭМ!$B$33:$B$776,W$11)+'СЕТ СН'!$F$9+СВЦЭМ!$D$10+'СЕТ СН'!$F$5-'СЕТ СН'!$F$17</f>
        <v>2526.26973688</v>
      </c>
      <c r="X32" s="36">
        <f>SUMIFS(СВЦЭМ!$C$33:$C$776,СВЦЭМ!$A$33:$A$776,$A32,СВЦЭМ!$B$33:$B$776,X$11)+'СЕТ СН'!$F$9+СВЦЭМ!$D$10+'СЕТ СН'!$F$5-'СЕТ СН'!$F$17</f>
        <v>2533.1193841699996</v>
      </c>
      <c r="Y32" s="36">
        <f>SUMIFS(СВЦЭМ!$C$33:$C$776,СВЦЭМ!$A$33:$A$776,$A32,СВЦЭМ!$B$33:$B$776,Y$11)+'СЕТ СН'!$F$9+СВЦЭМ!$D$10+'СЕТ СН'!$F$5-'СЕТ СН'!$F$17</f>
        <v>2569.56248727</v>
      </c>
    </row>
    <row r="33" spans="1:25" ht="15.75" x14ac:dyDescent="0.2">
      <c r="A33" s="35">
        <f t="shared" si="0"/>
        <v>43518</v>
      </c>
      <c r="B33" s="36">
        <f>SUMIFS(СВЦЭМ!$C$33:$C$776,СВЦЭМ!$A$33:$A$776,$A33,СВЦЭМ!$B$33:$B$776,B$11)+'СЕТ СН'!$F$9+СВЦЭМ!$D$10+'СЕТ СН'!$F$5-'СЕТ СН'!$F$17</f>
        <v>2581.0745904300002</v>
      </c>
      <c r="C33" s="36">
        <f>SUMIFS(СВЦЭМ!$C$33:$C$776,СВЦЭМ!$A$33:$A$776,$A33,СВЦЭМ!$B$33:$B$776,C$11)+'СЕТ СН'!$F$9+СВЦЭМ!$D$10+'СЕТ СН'!$F$5-'СЕТ СН'!$F$17</f>
        <v>2586.5228293599998</v>
      </c>
      <c r="D33" s="36">
        <f>SUMIFS(СВЦЭМ!$C$33:$C$776,СВЦЭМ!$A$33:$A$776,$A33,СВЦЭМ!$B$33:$B$776,D$11)+'СЕТ СН'!$F$9+СВЦЭМ!$D$10+'СЕТ СН'!$F$5-'СЕТ СН'!$F$17</f>
        <v>2588.64742781</v>
      </c>
      <c r="E33" s="36">
        <f>SUMIFS(СВЦЭМ!$C$33:$C$776,СВЦЭМ!$A$33:$A$776,$A33,СВЦЭМ!$B$33:$B$776,E$11)+'СЕТ СН'!$F$9+СВЦЭМ!$D$10+'СЕТ СН'!$F$5-'СЕТ СН'!$F$17</f>
        <v>2585.5702958399997</v>
      </c>
      <c r="F33" s="36">
        <f>SUMIFS(СВЦЭМ!$C$33:$C$776,СВЦЭМ!$A$33:$A$776,$A33,СВЦЭМ!$B$33:$B$776,F$11)+'СЕТ СН'!$F$9+СВЦЭМ!$D$10+'СЕТ СН'!$F$5-'СЕТ СН'!$F$17</f>
        <v>2574.5120169499996</v>
      </c>
      <c r="G33" s="36">
        <f>SUMIFS(СВЦЭМ!$C$33:$C$776,СВЦЭМ!$A$33:$A$776,$A33,СВЦЭМ!$B$33:$B$776,G$11)+'СЕТ СН'!$F$9+СВЦЭМ!$D$10+'СЕТ СН'!$F$5-'СЕТ СН'!$F$17</f>
        <v>2582.5169839499999</v>
      </c>
      <c r="H33" s="36">
        <f>SUMIFS(СВЦЭМ!$C$33:$C$776,СВЦЭМ!$A$33:$A$776,$A33,СВЦЭМ!$B$33:$B$776,H$11)+'СЕТ СН'!$F$9+СВЦЭМ!$D$10+'СЕТ СН'!$F$5-'СЕТ СН'!$F$17</f>
        <v>2590.07503391</v>
      </c>
      <c r="I33" s="36">
        <f>SUMIFS(СВЦЭМ!$C$33:$C$776,СВЦЭМ!$A$33:$A$776,$A33,СВЦЭМ!$B$33:$B$776,I$11)+'СЕТ СН'!$F$9+СВЦЭМ!$D$10+'СЕТ СН'!$F$5-'СЕТ СН'!$F$17</f>
        <v>2622.7698381</v>
      </c>
      <c r="J33" s="36">
        <f>SUMIFS(СВЦЭМ!$C$33:$C$776,СВЦЭМ!$A$33:$A$776,$A33,СВЦЭМ!$B$33:$B$776,J$11)+'СЕТ СН'!$F$9+СВЦЭМ!$D$10+'СЕТ СН'!$F$5-'СЕТ СН'!$F$17</f>
        <v>2610.8984813500001</v>
      </c>
      <c r="K33" s="36">
        <f>SUMIFS(СВЦЭМ!$C$33:$C$776,СВЦЭМ!$A$33:$A$776,$A33,СВЦЭМ!$B$33:$B$776,K$11)+'СЕТ СН'!$F$9+СВЦЭМ!$D$10+'СЕТ СН'!$F$5-'СЕТ СН'!$F$17</f>
        <v>2631.4990569699999</v>
      </c>
      <c r="L33" s="36">
        <f>SUMIFS(СВЦЭМ!$C$33:$C$776,СВЦЭМ!$A$33:$A$776,$A33,СВЦЭМ!$B$33:$B$776,L$11)+'СЕТ СН'!$F$9+СВЦЭМ!$D$10+'СЕТ СН'!$F$5-'СЕТ СН'!$F$17</f>
        <v>2644.8178744399997</v>
      </c>
      <c r="M33" s="36">
        <f>SUMIFS(СВЦЭМ!$C$33:$C$776,СВЦЭМ!$A$33:$A$776,$A33,СВЦЭМ!$B$33:$B$776,M$11)+'СЕТ СН'!$F$9+СВЦЭМ!$D$10+'СЕТ СН'!$F$5-'СЕТ СН'!$F$17</f>
        <v>2659.8375005799999</v>
      </c>
      <c r="N33" s="36">
        <f>SUMIFS(СВЦЭМ!$C$33:$C$776,СВЦЭМ!$A$33:$A$776,$A33,СВЦЭМ!$B$33:$B$776,N$11)+'СЕТ СН'!$F$9+СВЦЭМ!$D$10+'СЕТ СН'!$F$5-'СЕТ СН'!$F$17</f>
        <v>2600.08170187</v>
      </c>
      <c r="O33" s="36">
        <f>SUMIFS(СВЦЭМ!$C$33:$C$776,СВЦЭМ!$A$33:$A$776,$A33,СВЦЭМ!$B$33:$B$776,O$11)+'СЕТ СН'!$F$9+СВЦЭМ!$D$10+'СЕТ СН'!$F$5-'СЕТ СН'!$F$17</f>
        <v>2581.2692016599999</v>
      </c>
      <c r="P33" s="36">
        <f>SUMIFS(СВЦЭМ!$C$33:$C$776,СВЦЭМ!$A$33:$A$776,$A33,СВЦЭМ!$B$33:$B$776,P$11)+'СЕТ СН'!$F$9+СВЦЭМ!$D$10+'СЕТ СН'!$F$5-'СЕТ СН'!$F$17</f>
        <v>2594.1732232300001</v>
      </c>
      <c r="Q33" s="36">
        <f>SUMIFS(СВЦЭМ!$C$33:$C$776,СВЦЭМ!$A$33:$A$776,$A33,СВЦЭМ!$B$33:$B$776,Q$11)+'СЕТ СН'!$F$9+СВЦЭМ!$D$10+'СЕТ СН'!$F$5-'СЕТ СН'!$F$17</f>
        <v>2588.66497721</v>
      </c>
      <c r="R33" s="36">
        <f>SUMIFS(СВЦЭМ!$C$33:$C$776,СВЦЭМ!$A$33:$A$776,$A33,СВЦЭМ!$B$33:$B$776,R$11)+'СЕТ СН'!$F$9+СВЦЭМ!$D$10+'СЕТ СН'!$F$5-'СЕТ СН'!$F$17</f>
        <v>2598.1068999399999</v>
      </c>
      <c r="S33" s="36">
        <f>SUMIFS(СВЦЭМ!$C$33:$C$776,СВЦЭМ!$A$33:$A$776,$A33,СВЦЭМ!$B$33:$B$776,S$11)+'СЕТ СН'!$F$9+СВЦЭМ!$D$10+'СЕТ СН'!$F$5-'СЕТ СН'!$F$17</f>
        <v>2604.7154406999998</v>
      </c>
      <c r="T33" s="36">
        <f>SUMIFS(СВЦЭМ!$C$33:$C$776,СВЦЭМ!$A$33:$A$776,$A33,СВЦЭМ!$B$33:$B$776,T$11)+'СЕТ СН'!$F$9+СВЦЭМ!$D$10+'СЕТ СН'!$F$5-'СЕТ СН'!$F$17</f>
        <v>2568.4456399000001</v>
      </c>
      <c r="U33" s="36">
        <f>SUMIFS(СВЦЭМ!$C$33:$C$776,СВЦЭМ!$A$33:$A$776,$A33,СВЦЭМ!$B$33:$B$776,U$11)+'СЕТ СН'!$F$9+СВЦЭМ!$D$10+'СЕТ СН'!$F$5-'СЕТ СН'!$F$17</f>
        <v>2557.3695383699996</v>
      </c>
      <c r="V33" s="36">
        <f>SUMIFS(СВЦЭМ!$C$33:$C$776,СВЦЭМ!$A$33:$A$776,$A33,СВЦЭМ!$B$33:$B$776,V$11)+'СЕТ СН'!$F$9+СВЦЭМ!$D$10+'СЕТ СН'!$F$5-'СЕТ СН'!$F$17</f>
        <v>2552.9883183399998</v>
      </c>
      <c r="W33" s="36">
        <f>SUMIFS(СВЦЭМ!$C$33:$C$776,СВЦЭМ!$A$33:$A$776,$A33,СВЦЭМ!$B$33:$B$776,W$11)+'СЕТ СН'!$F$9+СВЦЭМ!$D$10+'СЕТ СН'!$F$5-'СЕТ СН'!$F$17</f>
        <v>2571.2224788499998</v>
      </c>
      <c r="X33" s="36">
        <f>SUMIFS(СВЦЭМ!$C$33:$C$776,СВЦЭМ!$A$33:$A$776,$A33,СВЦЭМ!$B$33:$B$776,X$11)+'СЕТ СН'!$F$9+СВЦЭМ!$D$10+'СЕТ СН'!$F$5-'СЕТ СН'!$F$17</f>
        <v>2600.4231015999999</v>
      </c>
      <c r="Y33" s="36">
        <f>SUMIFS(СВЦЭМ!$C$33:$C$776,СВЦЭМ!$A$33:$A$776,$A33,СВЦЭМ!$B$33:$B$776,Y$11)+'СЕТ СН'!$F$9+СВЦЭМ!$D$10+'СЕТ СН'!$F$5-'СЕТ СН'!$F$17</f>
        <v>2627.6833945099997</v>
      </c>
    </row>
    <row r="34" spans="1:25" ht="15.75" x14ac:dyDescent="0.2">
      <c r="A34" s="35">
        <f t="shared" si="0"/>
        <v>43519</v>
      </c>
      <c r="B34" s="36">
        <f>SUMIFS(СВЦЭМ!$C$33:$C$776,СВЦЭМ!$A$33:$A$776,$A34,СВЦЭМ!$B$33:$B$776,B$11)+'СЕТ СН'!$F$9+СВЦЭМ!$D$10+'СЕТ СН'!$F$5-'СЕТ СН'!$F$17</f>
        <v>2618.2933015600001</v>
      </c>
      <c r="C34" s="36">
        <f>SUMIFS(СВЦЭМ!$C$33:$C$776,СВЦЭМ!$A$33:$A$776,$A34,СВЦЭМ!$B$33:$B$776,C$11)+'СЕТ СН'!$F$9+СВЦЭМ!$D$10+'СЕТ СН'!$F$5-'СЕТ СН'!$F$17</f>
        <v>2641.4732413599995</v>
      </c>
      <c r="D34" s="36">
        <f>SUMIFS(СВЦЭМ!$C$33:$C$776,СВЦЭМ!$A$33:$A$776,$A34,СВЦЭМ!$B$33:$B$776,D$11)+'СЕТ СН'!$F$9+СВЦЭМ!$D$10+'СЕТ СН'!$F$5-'СЕТ СН'!$F$17</f>
        <v>2626.53505047</v>
      </c>
      <c r="E34" s="36">
        <f>SUMIFS(СВЦЭМ!$C$33:$C$776,СВЦЭМ!$A$33:$A$776,$A34,СВЦЭМ!$B$33:$B$776,E$11)+'СЕТ СН'!$F$9+СВЦЭМ!$D$10+'СЕТ СН'!$F$5-'СЕТ СН'!$F$17</f>
        <v>2596.16150711</v>
      </c>
      <c r="F34" s="36">
        <f>SUMIFS(СВЦЭМ!$C$33:$C$776,СВЦЭМ!$A$33:$A$776,$A34,СВЦЭМ!$B$33:$B$776,F$11)+'СЕТ СН'!$F$9+СВЦЭМ!$D$10+'СЕТ СН'!$F$5-'СЕТ СН'!$F$17</f>
        <v>2582.53277067</v>
      </c>
      <c r="G34" s="36">
        <f>SUMIFS(СВЦЭМ!$C$33:$C$776,СВЦЭМ!$A$33:$A$776,$A34,СВЦЭМ!$B$33:$B$776,G$11)+'СЕТ СН'!$F$9+СВЦЭМ!$D$10+'СЕТ СН'!$F$5-'СЕТ СН'!$F$17</f>
        <v>2575.9820250899998</v>
      </c>
      <c r="H34" s="36">
        <f>SUMIFS(СВЦЭМ!$C$33:$C$776,СВЦЭМ!$A$33:$A$776,$A34,СВЦЭМ!$B$33:$B$776,H$11)+'СЕТ СН'!$F$9+СВЦЭМ!$D$10+'СЕТ СН'!$F$5-'СЕТ СН'!$F$17</f>
        <v>2595.2784843599998</v>
      </c>
      <c r="I34" s="36">
        <f>SUMIFS(СВЦЭМ!$C$33:$C$776,СВЦЭМ!$A$33:$A$776,$A34,СВЦЭМ!$B$33:$B$776,I$11)+'СЕТ СН'!$F$9+СВЦЭМ!$D$10+'СЕТ СН'!$F$5-'СЕТ СН'!$F$17</f>
        <v>2590.3173026699997</v>
      </c>
      <c r="J34" s="36">
        <f>SUMIFS(СВЦЭМ!$C$33:$C$776,СВЦЭМ!$A$33:$A$776,$A34,СВЦЭМ!$B$33:$B$776,J$11)+'СЕТ СН'!$F$9+СВЦЭМ!$D$10+'СЕТ СН'!$F$5-'СЕТ СН'!$F$17</f>
        <v>2563.29460806</v>
      </c>
      <c r="K34" s="36">
        <f>SUMIFS(СВЦЭМ!$C$33:$C$776,СВЦЭМ!$A$33:$A$776,$A34,СВЦЭМ!$B$33:$B$776,K$11)+'СЕТ СН'!$F$9+СВЦЭМ!$D$10+'СЕТ СН'!$F$5-'СЕТ СН'!$F$17</f>
        <v>2542.7986869299998</v>
      </c>
      <c r="L34" s="36">
        <f>SUMIFS(СВЦЭМ!$C$33:$C$776,СВЦЭМ!$A$33:$A$776,$A34,СВЦЭМ!$B$33:$B$776,L$11)+'СЕТ СН'!$F$9+СВЦЭМ!$D$10+'СЕТ СН'!$F$5-'СЕТ СН'!$F$17</f>
        <v>2546.6222544100001</v>
      </c>
      <c r="M34" s="36">
        <f>SUMIFS(СВЦЭМ!$C$33:$C$776,СВЦЭМ!$A$33:$A$776,$A34,СВЦЭМ!$B$33:$B$776,M$11)+'СЕТ СН'!$F$9+СВЦЭМ!$D$10+'СЕТ СН'!$F$5-'СЕТ СН'!$F$17</f>
        <v>2560.7717970499998</v>
      </c>
      <c r="N34" s="36">
        <f>SUMIFS(СВЦЭМ!$C$33:$C$776,СВЦЭМ!$A$33:$A$776,$A34,СВЦЭМ!$B$33:$B$776,N$11)+'СЕТ СН'!$F$9+СВЦЭМ!$D$10+'СЕТ СН'!$F$5-'СЕТ СН'!$F$17</f>
        <v>2602.6857696500001</v>
      </c>
      <c r="O34" s="36">
        <f>SUMIFS(СВЦЭМ!$C$33:$C$776,СВЦЭМ!$A$33:$A$776,$A34,СВЦЭМ!$B$33:$B$776,O$11)+'СЕТ СН'!$F$9+СВЦЭМ!$D$10+'СЕТ СН'!$F$5-'СЕТ СН'!$F$17</f>
        <v>2545.9232771100001</v>
      </c>
      <c r="P34" s="36">
        <f>SUMIFS(СВЦЭМ!$C$33:$C$776,СВЦЭМ!$A$33:$A$776,$A34,СВЦЭМ!$B$33:$B$776,P$11)+'СЕТ СН'!$F$9+СВЦЭМ!$D$10+'СЕТ СН'!$F$5-'СЕТ СН'!$F$17</f>
        <v>2571.7489751200001</v>
      </c>
      <c r="Q34" s="36">
        <f>SUMIFS(СВЦЭМ!$C$33:$C$776,СВЦЭМ!$A$33:$A$776,$A34,СВЦЭМ!$B$33:$B$776,Q$11)+'СЕТ СН'!$F$9+СВЦЭМ!$D$10+'СЕТ СН'!$F$5-'СЕТ СН'!$F$17</f>
        <v>2595.3708061699999</v>
      </c>
      <c r="R34" s="36">
        <f>SUMIFS(СВЦЭМ!$C$33:$C$776,СВЦЭМ!$A$33:$A$776,$A34,СВЦЭМ!$B$33:$B$776,R$11)+'СЕТ СН'!$F$9+СВЦЭМ!$D$10+'СЕТ СН'!$F$5-'СЕТ СН'!$F$17</f>
        <v>2597.1408035300001</v>
      </c>
      <c r="S34" s="36">
        <f>SUMIFS(СВЦЭМ!$C$33:$C$776,СВЦЭМ!$A$33:$A$776,$A34,СВЦЭМ!$B$33:$B$776,S$11)+'СЕТ СН'!$F$9+СВЦЭМ!$D$10+'СЕТ СН'!$F$5-'СЕТ СН'!$F$17</f>
        <v>2566.73842122</v>
      </c>
      <c r="T34" s="36">
        <f>SUMIFS(СВЦЭМ!$C$33:$C$776,СВЦЭМ!$A$33:$A$776,$A34,СВЦЭМ!$B$33:$B$776,T$11)+'СЕТ СН'!$F$9+СВЦЭМ!$D$10+'СЕТ СН'!$F$5-'СЕТ СН'!$F$17</f>
        <v>2546.4286418699999</v>
      </c>
      <c r="U34" s="36">
        <f>SUMIFS(СВЦЭМ!$C$33:$C$776,СВЦЭМ!$A$33:$A$776,$A34,СВЦЭМ!$B$33:$B$776,U$11)+'СЕТ СН'!$F$9+СВЦЭМ!$D$10+'СЕТ СН'!$F$5-'СЕТ СН'!$F$17</f>
        <v>2507.3496436199998</v>
      </c>
      <c r="V34" s="36">
        <f>SUMIFS(СВЦЭМ!$C$33:$C$776,СВЦЭМ!$A$33:$A$776,$A34,СВЦЭМ!$B$33:$B$776,V$11)+'СЕТ СН'!$F$9+СВЦЭМ!$D$10+'СЕТ СН'!$F$5-'СЕТ СН'!$F$17</f>
        <v>2509.37703732</v>
      </c>
      <c r="W34" s="36">
        <f>SUMIFS(СВЦЭМ!$C$33:$C$776,СВЦЭМ!$A$33:$A$776,$A34,СВЦЭМ!$B$33:$B$776,W$11)+'СЕТ СН'!$F$9+СВЦЭМ!$D$10+'СЕТ СН'!$F$5-'СЕТ СН'!$F$17</f>
        <v>2508.4331419800001</v>
      </c>
      <c r="X34" s="36">
        <f>SUMIFS(СВЦЭМ!$C$33:$C$776,СВЦЭМ!$A$33:$A$776,$A34,СВЦЭМ!$B$33:$B$776,X$11)+'СЕТ СН'!$F$9+СВЦЭМ!$D$10+'СЕТ СН'!$F$5-'СЕТ СН'!$F$17</f>
        <v>2518.60501187</v>
      </c>
      <c r="Y34" s="36">
        <f>SUMIFS(СВЦЭМ!$C$33:$C$776,СВЦЭМ!$A$33:$A$776,$A34,СВЦЭМ!$B$33:$B$776,Y$11)+'СЕТ СН'!$F$9+СВЦЭМ!$D$10+'СЕТ СН'!$F$5-'СЕТ СН'!$F$17</f>
        <v>2563.7090702799997</v>
      </c>
    </row>
    <row r="35" spans="1:25" ht="15.75" x14ac:dyDescent="0.2">
      <c r="A35" s="35">
        <f t="shared" si="0"/>
        <v>43520</v>
      </c>
      <c r="B35" s="36">
        <f>SUMIFS(СВЦЭМ!$C$33:$C$776,СВЦЭМ!$A$33:$A$776,$A35,СВЦЭМ!$B$33:$B$776,B$11)+'СЕТ СН'!$F$9+СВЦЭМ!$D$10+'СЕТ СН'!$F$5-'СЕТ СН'!$F$17</f>
        <v>2598.5369211699999</v>
      </c>
      <c r="C35" s="36">
        <f>SUMIFS(СВЦЭМ!$C$33:$C$776,СВЦЭМ!$A$33:$A$776,$A35,СВЦЭМ!$B$33:$B$776,C$11)+'СЕТ СН'!$F$9+СВЦЭМ!$D$10+'СЕТ СН'!$F$5-'СЕТ СН'!$F$17</f>
        <v>2625.5228367999998</v>
      </c>
      <c r="D35" s="36">
        <f>SUMIFS(СВЦЭМ!$C$33:$C$776,СВЦЭМ!$A$33:$A$776,$A35,СВЦЭМ!$B$33:$B$776,D$11)+'СЕТ СН'!$F$9+СВЦЭМ!$D$10+'СЕТ СН'!$F$5-'СЕТ СН'!$F$17</f>
        <v>2639.4710168699994</v>
      </c>
      <c r="E35" s="36">
        <f>SUMIFS(СВЦЭМ!$C$33:$C$776,СВЦЭМ!$A$33:$A$776,$A35,СВЦЭМ!$B$33:$B$776,E$11)+'СЕТ СН'!$F$9+СВЦЭМ!$D$10+'СЕТ СН'!$F$5-'СЕТ СН'!$F$17</f>
        <v>2646.9827080799996</v>
      </c>
      <c r="F35" s="36">
        <f>SUMIFS(СВЦЭМ!$C$33:$C$776,СВЦЭМ!$A$33:$A$776,$A35,СВЦЭМ!$B$33:$B$776,F$11)+'СЕТ СН'!$F$9+СВЦЭМ!$D$10+'СЕТ СН'!$F$5-'СЕТ СН'!$F$17</f>
        <v>2663.6548461799998</v>
      </c>
      <c r="G35" s="36">
        <f>SUMIFS(СВЦЭМ!$C$33:$C$776,СВЦЭМ!$A$33:$A$776,$A35,СВЦЭМ!$B$33:$B$776,G$11)+'СЕТ СН'!$F$9+СВЦЭМ!$D$10+'СЕТ СН'!$F$5-'СЕТ СН'!$F$17</f>
        <v>2657.6414356699997</v>
      </c>
      <c r="H35" s="36">
        <f>SUMIFS(СВЦЭМ!$C$33:$C$776,СВЦЭМ!$A$33:$A$776,$A35,СВЦЭМ!$B$33:$B$776,H$11)+'СЕТ СН'!$F$9+СВЦЭМ!$D$10+'СЕТ СН'!$F$5-'СЕТ СН'!$F$17</f>
        <v>2643.8932704999997</v>
      </c>
      <c r="I35" s="36">
        <f>SUMIFS(СВЦЭМ!$C$33:$C$776,СВЦЭМ!$A$33:$A$776,$A35,СВЦЭМ!$B$33:$B$776,I$11)+'СЕТ СН'!$F$9+СВЦЭМ!$D$10+'СЕТ СН'!$F$5-'СЕТ СН'!$F$17</f>
        <v>2639.1003265299996</v>
      </c>
      <c r="J35" s="36">
        <f>SUMIFS(СВЦЭМ!$C$33:$C$776,СВЦЭМ!$A$33:$A$776,$A35,СВЦЭМ!$B$33:$B$776,J$11)+'СЕТ СН'!$F$9+СВЦЭМ!$D$10+'СЕТ СН'!$F$5-'СЕТ СН'!$F$17</f>
        <v>2568.8601916899997</v>
      </c>
      <c r="K35" s="36">
        <f>SUMIFS(СВЦЭМ!$C$33:$C$776,СВЦЭМ!$A$33:$A$776,$A35,СВЦЭМ!$B$33:$B$776,K$11)+'СЕТ СН'!$F$9+СВЦЭМ!$D$10+'СЕТ СН'!$F$5-'СЕТ СН'!$F$17</f>
        <v>2538.79083326</v>
      </c>
      <c r="L35" s="36">
        <f>SUMIFS(СВЦЭМ!$C$33:$C$776,СВЦЭМ!$A$33:$A$776,$A35,СВЦЭМ!$B$33:$B$776,L$11)+'СЕТ СН'!$F$9+СВЦЭМ!$D$10+'СЕТ СН'!$F$5-'СЕТ СН'!$F$17</f>
        <v>2528.9415801599998</v>
      </c>
      <c r="M35" s="36">
        <f>SUMIFS(СВЦЭМ!$C$33:$C$776,СВЦЭМ!$A$33:$A$776,$A35,СВЦЭМ!$B$33:$B$776,M$11)+'СЕТ СН'!$F$9+СВЦЭМ!$D$10+'СЕТ СН'!$F$5-'СЕТ СН'!$F$17</f>
        <v>2536.3562381199999</v>
      </c>
      <c r="N35" s="36">
        <f>SUMIFS(СВЦЭМ!$C$33:$C$776,СВЦЭМ!$A$33:$A$776,$A35,СВЦЭМ!$B$33:$B$776,N$11)+'СЕТ СН'!$F$9+СВЦЭМ!$D$10+'СЕТ СН'!$F$5-'СЕТ СН'!$F$17</f>
        <v>2528.1319291999998</v>
      </c>
      <c r="O35" s="36">
        <f>SUMIFS(СВЦЭМ!$C$33:$C$776,СВЦЭМ!$A$33:$A$776,$A35,СВЦЭМ!$B$33:$B$776,O$11)+'СЕТ СН'!$F$9+СВЦЭМ!$D$10+'СЕТ СН'!$F$5-'СЕТ СН'!$F$17</f>
        <v>2507.1855456499998</v>
      </c>
      <c r="P35" s="36">
        <f>SUMIFS(СВЦЭМ!$C$33:$C$776,СВЦЭМ!$A$33:$A$776,$A35,СВЦЭМ!$B$33:$B$776,P$11)+'СЕТ СН'!$F$9+СВЦЭМ!$D$10+'СЕТ СН'!$F$5-'СЕТ СН'!$F$17</f>
        <v>2514.9213796200002</v>
      </c>
      <c r="Q35" s="36">
        <f>SUMIFS(СВЦЭМ!$C$33:$C$776,СВЦЭМ!$A$33:$A$776,$A35,СВЦЭМ!$B$33:$B$776,Q$11)+'СЕТ СН'!$F$9+СВЦЭМ!$D$10+'СЕТ СН'!$F$5-'СЕТ СН'!$F$17</f>
        <v>2518.2353381299999</v>
      </c>
      <c r="R35" s="36">
        <f>SUMIFS(СВЦЭМ!$C$33:$C$776,СВЦЭМ!$A$33:$A$776,$A35,СВЦЭМ!$B$33:$B$776,R$11)+'СЕТ СН'!$F$9+СВЦЭМ!$D$10+'СЕТ СН'!$F$5-'СЕТ СН'!$F$17</f>
        <v>2523.6659296999997</v>
      </c>
      <c r="S35" s="36">
        <f>SUMIFS(СВЦЭМ!$C$33:$C$776,СВЦЭМ!$A$33:$A$776,$A35,СВЦЭМ!$B$33:$B$776,S$11)+'СЕТ СН'!$F$9+СВЦЭМ!$D$10+'СЕТ СН'!$F$5-'СЕТ СН'!$F$17</f>
        <v>2515.2415563999998</v>
      </c>
      <c r="T35" s="36">
        <f>SUMIFS(СВЦЭМ!$C$33:$C$776,СВЦЭМ!$A$33:$A$776,$A35,СВЦЭМ!$B$33:$B$776,T$11)+'СЕТ СН'!$F$9+СВЦЭМ!$D$10+'СЕТ СН'!$F$5-'СЕТ СН'!$F$17</f>
        <v>2488.62345637</v>
      </c>
      <c r="U35" s="36">
        <f>SUMIFS(СВЦЭМ!$C$33:$C$776,СВЦЭМ!$A$33:$A$776,$A35,СВЦЭМ!$B$33:$B$776,U$11)+'СЕТ СН'!$F$9+СВЦЭМ!$D$10+'СЕТ СН'!$F$5-'СЕТ СН'!$F$17</f>
        <v>2458.69395622</v>
      </c>
      <c r="V35" s="36">
        <f>SUMIFS(СВЦЭМ!$C$33:$C$776,СВЦЭМ!$A$33:$A$776,$A35,СВЦЭМ!$B$33:$B$776,V$11)+'СЕТ СН'!$F$9+СВЦЭМ!$D$10+'СЕТ СН'!$F$5-'СЕТ СН'!$F$17</f>
        <v>2476.4910011900001</v>
      </c>
      <c r="W35" s="36">
        <f>SUMIFS(СВЦЭМ!$C$33:$C$776,СВЦЭМ!$A$33:$A$776,$A35,СВЦЭМ!$B$33:$B$776,W$11)+'СЕТ СН'!$F$9+СВЦЭМ!$D$10+'СЕТ СН'!$F$5-'СЕТ СН'!$F$17</f>
        <v>2507.7844538599998</v>
      </c>
      <c r="X35" s="36">
        <f>SUMIFS(СВЦЭМ!$C$33:$C$776,СВЦЭМ!$A$33:$A$776,$A35,СВЦЭМ!$B$33:$B$776,X$11)+'СЕТ СН'!$F$9+СВЦЭМ!$D$10+'СЕТ СН'!$F$5-'СЕТ СН'!$F$17</f>
        <v>2529.7163498700002</v>
      </c>
      <c r="Y35" s="36">
        <f>SUMIFS(СВЦЭМ!$C$33:$C$776,СВЦЭМ!$A$33:$A$776,$A35,СВЦЭМ!$B$33:$B$776,Y$11)+'СЕТ СН'!$F$9+СВЦЭМ!$D$10+'СЕТ СН'!$F$5-'СЕТ СН'!$F$17</f>
        <v>2590.76219954</v>
      </c>
    </row>
    <row r="36" spans="1:25" ht="15.75" x14ac:dyDescent="0.2">
      <c r="A36" s="35">
        <f t="shared" si="0"/>
        <v>43521</v>
      </c>
      <c r="B36" s="36">
        <f>SUMIFS(СВЦЭМ!$C$33:$C$776,СВЦЭМ!$A$33:$A$776,$A36,СВЦЭМ!$B$33:$B$776,B$11)+'СЕТ СН'!$F$9+СВЦЭМ!$D$10+'СЕТ СН'!$F$5-'СЕТ СН'!$F$17</f>
        <v>2610.74411693</v>
      </c>
      <c r="C36" s="36">
        <f>SUMIFS(СВЦЭМ!$C$33:$C$776,СВЦЭМ!$A$33:$A$776,$A36,СВЦЭМ!$B$33:$B$776,C$11)+'СЕТ СН'!$F$9+СВЦЭМ!$D$10+'СЕТ СН'!$F$5-'СЕТ СН'!$F$17</f>
        <v>2650.9640903899999</v>
      </c>
      <c r="D36" s="36">
        <f>SUMIFS(СВЦЭМ!$C$33:$C$776,СВЦЭМ!$A$33:$A$776,$A36,СВЦЭМ!$B$33:$B$776,D$11)+'СЕТ СН'!$F$9+СВЦЭМ!$D$10+'СЕТ СН'!$F$5-'СЕТ СН'!$F$17</f>
        <v>2644.9569312099998</v>
      </c>
      <c r="E36" s="36">
        <f>SUMIFS(СВЦЭМ!$C$33:$C$776,СВЦЭМ!$A$33:$A$776,$A36,СВЦЭМ!$B$33:$B$776,E$11)+'СЕТ СН'!$F$9+СВЦЭМ!$D$10+'СЕТ СН'!$F$5-'СЕТ СН'!$F$17</f>
        <v>2621.79373811</v>
      </c>
      <c r="F36" s="36">
        <f>SUMIFS(СВЦЭМ!$C$33:$C$776,СВЦЭМ!$A$33:$A$776,$A36,СВЦЭМ!$B$33:$B$776,F$11)+'СЕТ СН'!$F$9+СВЦЭМ!$D$10+'СЕТ СН'!$F$5-'СЕТ СН'!$F$17</f>
        <v>2595.3066242499999</v>
      </c>
      <c r="G36" s="36">
        <f>SUMIFS(СВЦЭМ!$C$33:$C$776,СВЦЭМ!$A$33:$A$776,$A36,СВЦЭМ!$B$33:$B$776,G$11)+'СЕТ СН'!$F$9+СВЦЭМ!$D$10+'СЕТ СН'!$F$5-'СЕТ СН'!$F$17</f>
        <v>2590.9903190999999</v>
      </c>
      <c r="H36" s="36">
        <f>SUMIFS(СВЦЭМ!$C$33:$C$776,СВЦЭМ!$A$33:$A$776,$A36,СВЦЭМ!$B$33:$B$776,H$11)+'СЕТ СН'!$F$9+СВЦЭМ!$D$10+'СЕТ СН'!$F$5-'СЕТ СН'!$F$17</f>
        <v>2610.3319151299997</v>
      </c>
      <c r="I36" s="36">
        <f>SUMIFS(СВЦЭМ!$C$33:$C$776,СВЦЭМ!$A$33:$A$776,$A36,СВЦЭМ!$B$33:$B$776,I$11)+'СЕТ СН'!$F$9+СВЦЭМ!$D$10+'СЕТ СН'!$F$5-'СЕТ СН'!$F$17</f>
        <v>2594.2463169899997</v>
      </c>
      <c r="J36" s="36">
        <f>SUMIFS(СВЦЭМ!$C$33:$C$776,СВЦЭМ!$A$33:$A$776,$A36,СВЦЭМ!$B$33:$B$776,J$11)+'СЕТ СН'!$F$9+СВЦЭМ!$D$10+'СЕТ СН'!$F$5-'СЕТ СН'!$F$17</f>
        <v>2555.6623740999999</v>
      </c>
      <c r="K36" s="36">
        <f>SUMIFS(СВЦЭМ!$C$33:$C$776,СВЦЭМ!$A$33:$A$776,$A36,СВЦЭМ!$B$33:$B$776,K$11)+'СЕТ СН'!$F$9+СВЦЭМ!$D$10+'СЕТ СН'!$F$5-'СЕТ СН'!$F$17</f>
        <v>2532.2198766000001</v>
      </c>
      <c r="L36" s="36">
        <f>SUMIFS(СВЦЭМ!$C$33:$C$776,СВЦЭМ!$A$33:$A$776,$A36,СВЦЭМ!$B$33:$B$776,L$11)+'СЕТ СН'!$F$9+СВЦЭМ!$D$10+'СЕТ СН'!$F$5-'СЕТ СН'!$F$17</f>
        <v>2546.2280681299999</v>
      </c>
      <c r="M36" s="36">
        <f>SUMIFS(СВЦЭМ!$C$33:$C$776,СВЦЭМ!$A$33:$A$776,$A36,СВЦЭМ!$B$33:$B$776,M$11)+'СЕТ СН'!$F$9+СВЦЭМ!$D$10+'СЕТ СН'!$F$5-'СЕТ СН'!$F$17</f>
        <v>2566.9099607200001</v>
      </c>
      <c r="N36" s="36">
        <f>SUMIFS(СВЦЭМ!$C$33:$C$776,СВЦЭМ!$A$33:$A$776,$A36,СВЦЭМ!$B$33:$B$776,N$11)+'СЕТ СН'!$F$9+СВЦЭМ!$D$10+'СЕТ СН'!$F$5-'СЕТ СН'!$F$17</f>
        <v>2572.7405495399998</v>
      </c>
      <c r="O36" s="36">
        <f>SUMIFS(СВЦЭМ!$C$33:$C$776,СВЦЭМ!$A$33:$A$776,$A36,СВЦЭМ!$B$33:$B$776,O$11)+'СЕТ СН'!$F$9+СВЦЭМ!$D$10+'СЕТ СН'!$F$5-'СЕТ СН'!$F$17</f>
        <v>2558.9236578599998</v>
      </c>
      <c r="P36" s="36">
        <f>SUMIFS(СВЦЭМ!$C$33:$C$776,СВЦЭМ!$A$33:$A$776,$A36,СВЦЭМ!$B$33:$B$776,P$11)+'СЕТ СН'!$F$9+СВЦЭМ!$D$10+'СЕТ СН'!$F$5-'СЕТ СН'!$F$17</f>
        <v>2567.1102539099998</v>
      </c>
      <c r="Q36" s="36">
        <f>SUMIFS(СВЦЭМ!$C$33:$C$776,СВЦЭМ!$A$33:$A$776,$A36,СВЦЭМ!$B$33:$B$776,Q$11)+'СЕТ СН'!$F$9+СВЦЭМ!$D$10+'СЕТ СН'!$F$5-'СЕТ СН'!$F$17</f>
        <v>2583.0796975899998</v>
      </c>
      <c r="R36" s="36">
        <f>SUMIFS(СВЦЭМ!$C$33:$C$776,СВЦЭМ!$A$33:$A$776,$A36,СВЦЭМ!$B$33:$B$776,R$11)+'СЕТ СН'!$F$9+СВЦЭМ!$D$10+'СЕТ СН'!$F$5-'СЕТ СН'!$F$17</f>
        <v>2594.5715383400002</v>
      </c>
      <c r="S36" s="36">
        <f>SUMIFS(СВЦЭМ!$C$33:$C$776,СВЦЭМ!$A$33:$A$776,$A36,СВЦЭМ!$B$33:$B$776,S$11)+'СЕТ СН'!$F$9+СВЦЭМ!$D$10+'СЕТ СН'!$F$5-'СЕТ СН'!$F$17</f>
        <v>2579.06956145</v>
      </c>
      <c r="T36" s="36">
        <f>SUMIFS(СВЦЭМ!$C$33:$C$776,СВЦЭМ!$A$33:$A$776,$A36,СВЦЭМ!$B$33:$B$776,T$11)+'СЕТ СН'!$F$9+СВЦЭМ!$D$10+'СЕТ СН'!$F$5-'СЕТ СН'!$F$17</f>
        <v>2523.0418385100002</v>
      </c>
      <c r="U36" s="36">
        <f>SUMIFS(СВЦЭМ!$C$33:$C$776,СВЦЭМ!$A$33:$A$776,$A36,СВЦЭМ!$B$33:$B$776,U$11)+'СЕТ СН'!$F$9+СВЦЭМ!$D$10+'СЕТ СН'!$F$5-'СЕТ СН'!$F$17</f>
        <v>2496.8313117500002</v>
      </c>
      <c r="V36" s="36">
        <f>SUMIFS(СВЦЭМ!$C$33:$C$776,СВЦЭМ!$A$33:$A$776,$A36,СВЦЭМ!$B$33:$B$776,V$11)+'СЕТ СН'!$F$9+СВЦЭМ!$D$10+'СЕТ СН'!$F$5-'СЕТ СН'!$F$17</f>
        <v>2493.7388905500002</v>
      </c>
      <c r="W36" s="36">
        <f>SUMIFS(СВЦЭМ!$C$33:$C$776,СВЦЭМ!$A$33:$A$776,$A36,СВЦЭМ!$B$33:$B$776,W$11)+'СЕТ СН'!$F$9+СВЦЭМ!$D$10+'СЕТ СН'!$F$5-'СЕТ СН'!$F$17</f>
        <v>2498.87287573</v>
      </c>
      <c r="X36" s="36">
        <f>SUMIFS(СВЦЭМ!$C$33:$C$776,СВЦЭМ!$A$33:$A$776,$A36,СВЦЭМ!$B$33:$B$776,X$11)+'СЕТ СН'!$F$9+СВЦЭМ!$D$10+'СЕТ СН'!$F$5-'СЕТ СН'!$F$17</f>
        <v>2523.1655014999997</v>
      </c>
      <c r="Y36" s="36">
        <f>SUMIFS(СВЦЭМ!$C$33:$C$776,СВЦЭМ!$A$33:$A$776,$A36,СВЦЭМ!$B$33:$B$776,Y$11)+'СЕТ СН'!$F$9+СВЦЭМ!$D$10+'СЕТ СН'!$F$5-'СЕТ СН'!$F$17</f>
        <v>2566.2432470599997</v>
      </c>
    </row>
    <row r="37" spans="1:25" ht="15.75" x14ac:dyDescent="0.2">
      <c r="A37" s="35">
        <f t="shared" si="0"/>
        <v>43522</v>
      </c>
      <c r="B37" s="36">
        <f>SUMIFS(СВЦЭМ!$C$33:$C$776,СВЦЭМ!$A$33:$A$776,$A37,СВЦЭМ!$B$33:$B$776,B$11)+'СЕТ СН'!$F$9+СВЦЭМ!$D$10+'СЕТ СН'!$F$5-'СЕТ СН'!$F$17</f>
        <v>2593.2382734299999</v>
      </c>
      <c r="C37" s="36">
        <f>SUMIFS(СВЦЭМ!$C$33:$C$776,СВЦЭМ!$A$33:$A$776,$A37,СВЦЭМ!$B$33:$B$776,C$11)+'СЕТ СН'!$F$9+СВЦЭМ!$D$10+'СЕТ СН'!$F$5-'СЕТ СН'!$F$17</f>
        <v>2591.67232276</v>
      </c>
      <c r="D37" s="36">
        <f>SUMIFS(СВЦЭМ!$C$33:$C$776,СВЦЭМ!$A$33:$A$776,$A37,СВЦЭМ!$B$33:$B$776,D$11)+'СЕТ СН'!$F$9+СВЦЭМ!$D$10+'СЕТ СН'!$F$5-'СЕТ СН'!$F$17</f>
        <v>2585.3099677199998</v>
      </c>
      <c r="E37" s="36">
        <f>SUMIFS(СВЦЭМ!$C$33:$C$776,СВЦЭМ!$A$33:$A$776,$A37,СВЦЭМ!$B$33:$B$776,E$11)+'СЕТ СН'!$F$9+СВЦЭМ!$D$10+'СЕТ СН'!$F$5-'СЕТ СН'!$F$17</f>
        <v>2578.88434306</v>
      </c>
      <c r="F37" s="36">
        <f>SUMIFS(СВЦЭМ!$C$33:$C$776,СВЦЭМ!$A$33:$A$776,$A37,СВЦЭМ!$B$33:$B$776,F$11)+'СЕТ СН'!$F$9+СВЦЭМ!$D$10+'СЕТ СН'!$F$5-'СЕТ СН'!$F$17</f>
        <v>2584.8467638399998</v>
      </c>
      <c r="G37" s="36">
        <f>SUMIFS(СВЦЭМ!$C$33:$C$776,СВЦЭМ!$A$33:$A$776,$A37,СВЦЭМ!$B$33:$B$776,G$11)+'СЕТ СН'!$F$9+СВЦЭМ!$D$10+'СЕТ СН'!$F$5-'СЕТ СН'!$F$17</f>
        <v>2592.6662472200001</v>
      </c>
      <c r="H37" s="36">
        <f>SUMIFS(СВЦЭМ!$C$33:$C$776,СВЦЭМ!$A$33:$A$776,$A37,СВЦЭМ!$B$33:$B$776,H$11)+'СЕТ СН'!$F$9+СВЦЭМ!$D$10+'СЕТ СН'!$F$5-'СЕТ СН'!$F$17</f>
        <v>2589.8321102299997</v>
      </c>
      <c r="I37" s="36">
        <f>SUMIFS(СВЦЭМ!$C$33:$C$776,СВЦЭМ!$A$33:$A$776,$A37,СВЦЭМ!$B$33:$B$776,I$11)+'СЕТ СН'!$F$9+СВЦЭМ!$D$10+'СЕТ СН'!$F$5-'СЕТ СН'!$F$17</f>
        <v>2563.8600911899998</v>
      </c>
      <c r="J37" s="36">
        <f>SUMIFS(СВЦЭМ!$C$33:$C$776,СВЦЭМ!$A$33:$A$776,$A37,СВЦЭМ!$B$33:$B$776,J$11)+'СЕТ СН'!$F$9+СВЦЭМ!$D$10+'СЕТ СН'!$F$5-'СЕТ СН'!$F$17</f>
        <v>2532.2232984799998</v>
      </c>
      <c r="K37" s="36">
        <f>SUMIFS(СВЦЭМ!$C$33:$C$776,СВЦЭМ!$A$33:$A$776,$A37,СВЦЭМ!$B$33:$B$776,K$11)+'СЕТ СН'!$F$9+СВЦЭМ!$D$10+'СЕТ СН'!$F$5-'СЕТ СН'!$F$17</f>
        <v>2531.0002205299998</v>
      </c>
      <c r="L37" s="36">
        <f>SUMIFS(СВЦЭМ!$C$33:$C$776,СВЦЭМ!$A$33:$A$776,$A37,СВЦЭМ!$B$33:$B$776,L$11)+'СЕТ СН'!$F$9+СВЦЭМ!$D$10+'СЕТ СН'!$F$5-'СЕТ СН'!$F$17</f>
        <v>2551.4159008299998</v>
      </c>
      <c r="M37" s="36">
        <f>SUMIFS(СВЦЭМ!$C$33:$C$776,СВЦЭМ!$A$33:$A$776,$A37,СВЦЭМ!$B$33:$B$776,M$11)+'СЕТ СН'!$F$9+СВЦЭМ!$D$10+'СЕТ СН'!$F$5-'СЕТ СН'!$F$17</f>
        <v>2570.1268880699999</v>
      </c>
      <c r="N37" s="36">
        <f>SUMIFS(СВЦЭМ!$C$33:$C$776,СВЦЭМ!$A$33:$A$776,$A37,СВЦЭМ!$B$33:$B$776,N$11)+'СЕТ СН'!$F$9+СВЦЭМ!$D$10+'СЕТ СН'!$F$5-'СЕТ СН'!$F$17</f>
        <v>2549.0968164699998</v>
      </c>
      <c r="O37" s="36">
        <f>SUMIFS(СВЦЭМ!$C$33:$C$776,СВЦЭМ!$A$33:$A$776,$A37,СВЦЭМ!$B$33:$B$776,O$11)+'СЕТ СН'!$F$9+СВЦЭМ!$D$10+'СЕТ СН'!$F$5-'СЕТ СН'!$F$17</f>
        <v>2520.8025296000001</v>
      </c>
      <c r="P37" s="36">
        <f>SUMIFS(СВЦЭМ!$C$33:$C$776,СВЦЭМ!$A$33:$A$776,$A37,СВЦЭМ!$B$33:$B$776,P$11)+'СЕТ СН'!$F$9+СВЦЭМ!$D$10+'СЕТ СН'!$F$5-'СЕТ СН'!$F$17</f>
        <v>2527.1703295099996</v>
      </c>
      <c r="Q37" s="36">
        <f>SUMIFS(СВЦЭМ!$C$33:$C$776,СВЦЭМ!$A$33:$A$776,$A37,СВЦЭМ!$B$33:$B$776,Q$11)+'СЕТ СН'!$F$9+СВЦЭМ!$D$10+'СЕТ СН'!$F$5-'СЕТ СН'!$F$17</f>
        <v>2533.5368367999999</v>
      </c>
      <c r="R37" s="36">
        <f>SUMIFS(СВЦЭМ!$C$33:$C$776,СВЦЭМ!$A$33:$A$776,$A37,СВЦЭМ!$B$33:$B$776,R$11)+'СЕТ СН'!$F$9+СВЦЭМ!$D$10+'СЕТ СН'!$F$5-'СЕТ СН'!$F$17</f>
        <v>2552.57088608</v>
      </c>
      <c r="S37" s="36">
        <f>SUMIFS(СВЦЭМ!$C$33:$C$776,СВЦЭМ!$A$33:$A$776,$A37,СВЦЭМ!$B$33:$B$776,S$11)+'СЕТ СН'!$F$9+СВЦЭМ!$D$10+'СЕТ СН'!$F$5-'СЕТ СН'!$F$17</f>
        <v>2570.2429629200001</v>
      </c>
      <c r="T37" s="36">
        <f>SUMIFS(СВЦЭМ!$C$33:$C$776,СВЦЭМ!$A$33:$A$776,$A37,СВЦЭМ!$B$33:$B$776,T$11)+'СЕТ СН'!$F$9+СВЦЭМ!$D$10+'СЕТ СН'!$F$5-'СЕТ СН'!$F$17</f>
        <v>2525.50516023</v>
      </c>
      <c r="U37" s="36">
        <f>SUMIFS(СВЦЭМ!$C$33:$C$776,СВЦЭМ!$A$33:$A$776,$A37,СВЦЭМ!$B$33:$B$776,U$11)+'СЕТ СН'!$F$9+СВЦЭМ!$D$10+'СЕТ СН'!$F$5-'СЕТ СН'!$F$17</f>
        <v>2494.5685903200001</v>
      </c>
      <c r="V37" s="36">
        <f>SUMIFS(СВЦЭМ!$C$33:$C$776,СВЦЭМ!$A$33:$A$776,$A37,СВЦЭМ!$B$33:$B$776,V$11)+'СЕТ СН'!$F$9+СВЦЭМ!$D$10+'СЕТ СН'!$F$5-'СЕТ СН'!$F$17</f>
        <v>2494.9471280399998</v>
      </c>
      <c r="W37" s="36">
        <f>SUMIFS(СВЦЭМ!$C$33:$C$776,СВЦЭМ!$A$33:$A$776,$A37,СВЦЭМ!$B$33:$B$776,W$11)+'СЕТ СН'!$F$9+СВЦЭМ!$D$10+'СЕТ СН'!$F$5-'СЕТ СН'!$F$17</f>
        <v>2500.02167805</v>
      </c>
      <c r="X37" s="36">
        <f>SUMIFS(СВЦЭМ!$C$33:$C$776,СВЦЭМ!$A$33:$A$776,$A37,СВЦЭМ!$B$33:$B$776,X$11)+'СЕТ СН'!$F$9+СВЦЭМ!$D$10+'СЕТ СН'!$F$5-'СЕТ СН'!$F$17</f>
        <v>2514.9916082999998</v>
      </c>
      <c r="Y37" s="36">
        <f>SUMIFS(СВЦЭМ!$C$33:$C$776,СВЦЭМ!$A$33:$A$776,$A37,СВЦЭМ!$B$33:$B$776,Y$11)+'СЕТ СН'!$F$9+СВЦЭМ!$D$10+'СЕТ СН'!$F$5-'СЕТ СН'!$F$17</f>
        <v>2559.74009957</v>
      </c>
    </row>
    <row r="38" spans="1:25" ht="15.75" x14ac:dyDescent="0.2">
      <c r="A38" s="35">
        <f t="shared" si="0"/>
        <v>43523</v>
      </c>
      <c r="B38" s="36">
        <f>SUMIFS(СВЦЭМ!$C$33:$C$776,СВЦЭМ!$A$33:$A$776,$A38,СВЦЭМ!$B$33:$B$776,B$11)+'СЕТ СН'!$F$9+СВЦЭМ!$D$10+'СЕТ СН'!$F$5-'СЕТ СН'!$F$17</f>
        <v>2616.49551445</v>
      </c>
      <c r="C38" s="36">
        <f>SUMIFS(СВЦЭМ!$C$33:$C$776,СВЦЭМ!$A$33:$A$776,$A38,СВЦЭМ!$B$33:$B$776,C$11)+'СЕТ СН'!$F$9+СВЦЭМ!$D$10+'СЕТ СН'!$F$5-'СЕТ СН'!$F$17</f>
        <v>2617.8775736099997</v>
      </c>
      <c r="D38" s="36">
        <f>SUMIFS(СВЦЭМ!$C$33:$C$776,СВЦЭМ!$A$33:$A$776,$A38,СВЦЭМ!$B$33:$B$776,D$11)+'СЕТ СН'!$F$9+СВЦЭМ!$D$10+'СЕТ СН'!$F$5-'СЕТ СН'!$F$17</f>
        <v>2634.5671840099994</v>
      </c>
      <c r="E38" s="36">
        <f>SUMIFS(СВЦЭМ!$C$33:$C$776,СВЦЭМ!$A$33:$A$776,$A38,СВЦЭМ!$B$33:$B$776,E$11)+'СЕТ СН'!$F$9+СВЦЭМ!$D$10+'СЕТ СН'!$F$5-'СЕТ СН'!$F$17</f>
        <v>2642.7404199299999</v>
      </c>
      <c r="F38" s="36">
        <f>SUMIFS(СВЦЭМ!$C$33:$C$776,СВЦЭМ!$A$33:$A$776,$A38,СВЦЭМ!$B$33:$B$776,F$11)+'СЕТ СН'!$F$9+СВЦЭМ!$D$10+'СЕТ СН'!$F$5-'СЕТ СН'!$F$17</f>
        <v>2640.5512833299999</v>
      </c>
      <c r="G38" s="36">
        <f>SUMIFS(СВЦЭМ!$C$33:$C$776,СВЦЭМ!$A$33:$A$776,$A38,СВЦЭМ!$B$33:$B$776,G$11)+'СЕТ СН'!$F$9+СВЦЭМ!$D$10+'СЕТ СН'!$F$5-'СЕТ СН'!$F$17</f>
        <v>2614.3762658400001</v>
      </c>
      <c r="H38" s="36">
        <f>SUMIFS(СВЦЭМ!$C$33:$C$776,СВЦЭМ!$A$33:$A$776,$A38,СВЦЭМ!$B$33:$B$776,H$11)+'СЕТ СН'!$F$9+СВЦЭМ!$D$10+'СЕТ СН'!$F$5-'СЕТ СН'!$F$17</f>
        <v>2569.5341644199998</v>
      </c>
      <c r="I38" s="36">
        <f>SUMIFS(СВЦЭМ!$C$33:$C$776,СВЦЭМ!$A$33:$A$776,$A38,СВЦЭМ!$B$33:$B$776,I$11)+'СЕТ СН'!$F$9+СВЦЭМ!$D$10+'СЕТ СН'!$F$5-'СЕТ СН'!$F$17</f>
        <v>2550.5568181499998</v>
      </c>
      <c r="J38" s="36">
        <f>SUMIFS(СВЦЭМ!$C$33:$C$776,СВЦЭМ!$A$33:$A$776,$A38,СВЦЭМ!$B$33:$B$776,J$11)+'СЕТ СН'!$F$9+СВЦЭМ!$D$10+'СЕТ СН'!$F$5-'СЕТ СН'!$F$17</f>
        <v>2536.1317494099999</v>
      </c>
      <c r="K38" s="36">
        <f>SUMIFS(СВЦЭМ!$C$33:$C$776,СВЦЭМ!$A$33:$A$776,$A38,СВЦЭМ!$B$33:$B$776,K$11)+'СЕТ СН'!$F$9+СВЦЭМ!$D$10+'СЕТ СН'!$F$5-'СЕТ СН'!$F$17</f>
        <v>2537.7975129599999</v>
      </c>
      <c r="L38" s="36">
        <f>SUMIFS(СВЦЭМ!$C$33:$C$776,СВЦЭМ!$A$33:$A$776,$A38,СВЦЭМ!$B$33:$B$776,L$11)+'СЕТ СН'!$F$9+СВЦЭМ!$D$10+'СЕТ СН'!$F$5-'СЕТ СН'!$F$17</f>
        <v>2560.8842092</v>
      </c>
      <c r="M38" s="36">
        <f>SUMIFS(СВЦЭМ!$C$33:$C$776,СВЦЭМ!$A$33:$A$776,$A38,СВЦЭМ!$B$33:$B$776,M$11)+'СЕТ СН'!$F$9+СВЦЭМ!$D$10+'СЕТ СН'!$F$5-'СЕТ СН'!$F$17</f>
        <v>2546.6316738300002</v>
      </c>
      <c r="N38" s="36">
        <f>SUMIFS(СВЦЭМ!$C$33:$C$776,СВЦЭМ!$A$33:$A$776,$A38,СВЦЭМ!$B$33:$B$776,N$11)+'СЕТ СН'!$F$9+СВЦЭМ!$D$10+'СЕТ СН'!$F$5-'СЕТ СН'!$F$17</f>
        <v>2549.2354765299997</v>
      </c>
      <c r="O38" s="36">
        <f>SUMIFS(СВЦЭМ!$C$33:$C$776,СВЦЭМ!$A$33:$A$776,$A38,СВЦЭМ!$B$33:$B$776,O$11)+'СЕТ СН'!$F$9+СВЦЭМ!$D$10+'СЕТ СН'!$F$5-'СЕТ СН'!$F$17</f>
        <v>2504.4991709400001</v>
      </c>
      <c r="P38" s="36">
        <f>SUMIFS(СВЦЭМ!$C$33:$C$776,СВЦЭМ!$A$33:$A$776,$A38,СВЦЭМ!$B$33:$B$776,P$11)+'СЕТ СН'!$F$9+СВЦЭМ!$D$10+'СЕТ СН'!$F$5-'СЕТ СН'!$F$17</f>
        <v>2506.87435736</v>
      </c>
      <c r="Q38" s="36">
        <f>SUMIFS(СВЦЭМ!$C$33:$C$776,СВЦЭМ!$A$33:$A$776,$A38,СВЦЭМ!$B$33:$B$776,Q$11)+'СЕТ СН'!$F$9+СВЦЭМ!$D$10+'СЕТ СН'!$F$5-'СЕТ СН'!$F$17</f>
        <v>2516.4421855999999</v>
      </c>
      <c r="R38" s="36">
        <f>SUMIFS(СВЦЭМ!$C$33:$C$776,СВЦЭМ!$A$33:$A$776,$A38,СВЦЭМ!$B$33:$B$776,R$11)+'СЕТ СН'!$F$9+СВЦЭМ!$D$10+'СЕТ СН'!$F$5-'СЕТ СН'!$F$17</f>
        <v>2506.0061523499999</v>
      </c>
      <c r="S38" s="36">
        <f>SUMIFS(СВЦЭМ!$C$33:$C$776,СВЦЭМ!$A$33:$A$776,$A38,СВЦЭМ!$B$33:$B$776,S$11)+'СЕТ СН'!$F$9+СВЦЭМ!$D$10+'СЕТ СН'!$F$5-'СЕТ СН'!$F$17</f>
        <v>2509.1019505699996</v>
      </c>
      <c r="T38" s="36">
        <f>SUMIFS(СВЦЭМ!$C$33:$C$776,СВЦЭМ!$A$33:$A$776,$A38,СВЦЭМ!$B$33:$B$776,T$11)+'СЕТ СН'!$F$9+СВЦЭМ!$D$10+'СЕТ СН'!$F$5-'СЕТ СН'!$F$17</f>
        <v>2496.6807297599998</v>
      </c>
      <c r="U38" s="36">
        <f>SUMIFS(СВЦЭМ!$C$33:$C$776,СВЦЭМ!$A$33:$A$776,$A38,СВЦЭМ!$B$33:$B$776,U$11)+'СЕТ СН'!$F$9+СВЦЭМ!$D$10+'СЕТ СН'!$F$5-'СЕТ СН'!$F$17</f>
        <v>2470.4440408699998</v>
      </c>
      <c r="V38" s="36">
        <f>SUMIFS(СВЦЭМ!$C$33:$C$776,СВЦЭМ!$A$33:$A$776,$A38,СВЦЭМ!$B$33:$B$776,V$11)+'СЕТ СН'!$F$9+СВЦЭМ!$D$10+'СЕТ СН'!$F$5-'СЕТ СН'!$F$17</f>
        <v>2459.2797393699998</v>
      </c>
      <c r="W38" s="36">
        <f>SUMIFS(СВЦЭМ!$C$33:$C$776,СВЦЭМ!$A$33:$A$776,$A38,СВЦЭМ!$B$33:$B$776,W$11)+'СЕТ СН'!$F$9+СВЦЭМ!$D$10+'СЕТ СН'!$F$5-'СЕТ СН'!$F$17</f>
        <v>2478.6024481200002</v>
      </c>
      <c r="X38" s="36">
        <f>SUMIFS(СВЦЭМ!$C$33:$C$776,СВЦЭМ!$A$33:$A$776,$A38,СВЦЭМ!$B$33:$B$776,X$11)+'СЕТ СН'!$F$9+СВЦЭМ!$D$10+'СЕТ СН'!$F$5-'СЕТ СН'!$F$17</f>
        <v>2502.5397534599997</v>
      </c>
      <c r="Y38" s="36">
        <f>SUMIFS(СВЦЭМ!$C$33:$C$776,СВЦЭМ!$A$33:$A$776,$A38,СВЦЭМ!$B$33:$B$776,Y$11)+'СЕТ СН'!$F$9+СВЦЭМ!$D$10+'СЕТ СН'!$F$5-'СЕТ СН'!$F$17</f>
        <v>2546.50941091</v>
      </c>
    </row>
    <row r="39" spans="1:25" ht="15.75" x14ac:dyDescent="0.2">
      <c r="A39" s="35">
        <f t="shared" si="0"/>
        <v>43524</v>
      </c>
      <c r="B39" s="36">
        <f>SUMIFS(СВЦЭМ!$C$33:$C$776,СВЦЭМ!$A$33:$A$776,$A39,СВЦЭМ!$B$33:$B$776,B$11)+'СЕТ СН'!$F$9+СВЦЭМ!$D$10+'СЕТ СН'!$F$5-'СЕТ СН'!$F$17</f>
        <v>2587.7334967899997</v>
      </c>
      <c r="C39" s="36">
        <f>SUMIFS(СВЦЭМ!$C$33:$C$776,СВЦЭМ!$A$33:$A$776,$A39,СВЦЭМ!$B$33:$B$776,C$11)+'СЕТ СН'!$F$9+СВЦЭМ!$D$10+'СЕТ СН'!$F$5-'СЕТ СН'!$F$17</f>
        <v>2609.31513546</v>
      </c>
      <c r="D39" s="36">
        <f>SUMIFS(СВЦЭМ!$C$33:$C$776,СВЦЭМ!$A$33:$A$776,$A39,СВЦЭМ!$B$33:$B$776,D$11)+'СЕТ СН'!$F$9+СВЦЭМ!$D$10+'СЕТ СН'!$F$5-'СЕТ СН'!$F$17</f>
        <v>2620.2726888500001</v>
      </c>
      <c r="E39" s="36">
        <f>SUMIFS(СВЦЭМ!$C$33:$C$776,СВЦЭМ!$A$33:$A$776,$A39,СВЦЭМ!$B$33:$B$776,E$11)+'СЕТ СН'!$F$9+СВЦЭМ!$D$10+'СЕТ СН'!$F$5-'СЕТ СН'!$F$17</f>
        <v>2623.54746178</v>
      </c>
      <c r="F39" s="36">
        <f>SUMIFS(СВЦЭМ!$C$33:$C$776,СВЦЭМ!$A$33:$A$776,$A39,СВЦЭМ!$B$33:$B$776,F$11)+'СЕТ СН'!$F$9+СВЦЭМ!$D$10+'СЕТ СН'!$F$5-'СЕТ СН'!$F$17</f>
        <v>2616.6571226400001</v>
      </c>
      <c r="G39" s="36">
        <f>SUMIFS(СВЦЭМ!$C$33:$C$776,СВЦЭМ!$A$33:$A$776,$A39,СВЦЭМ!$B$33:$B$776,G$11)+'СЕТ СН'!$F$9+СВЦЭМ!$D$10+'СЕТ СН'!$F$5-'СЕТ СН'!$F$17</f>
        <v>2607.55241682</v>
      </c>
      <c r="H39" s="36">
        <f>SUMIFS(СВЦЭМ!$C$33:$C$776,СВЦЭМ!$A$33:$A$776,$A39,СВЦЭМ!$B$33:$B$776,H$11)+'СЕТ СН'!$F$9+СВЦЭМ!$D$10+'СЕТ СН'!$F$5-'СЕТ СН'!$F$17</f>
        <v>2582.4597132399999</v>
      </c>
      <c r="I39" s="36">
        <f>SUMIFS(СВЦЭМ!$C$33:$C$776,СВЦЭМ!$A$33:$A$776,$A39,СВЦЭМ!$B$33:$B$776,I$11)+'СЕТ СН'!$F$9+СВЦЭМ!$D$10+'СЕТ СН'!$F$5-'СЕТ СН'!$F$17</f>
        <v>2558.6296685299999</v>
      </c>
      <c r="J39" s="36">
        <f>SUMIFS(СВЦЭМ!$C$33:$C$776,СВЦЭМ!$A$33:$A$776,$A39,СВЦЭМ!$B$33:$B$776,J$11)+'СЕТ СН'!$F$9+СВЦЭМ!$D$10+'СЕТ СН'!$F$5-'СЕТ СН'!$F$17</f>
        <v>2546.7583316800001</v>
      </c>
      <c r="K39" s="36">
        <f>SUMIFS(СВЦЭМ!$C$33:$C$776,СВЦЭМ!$A$33:$A$776,$A39,СВЦЭМ!$B$33:$B$776,K$11)+'СЕТ СН'!$F$9+СВЦЭМ!$D$10+'СЕТ СН'!$F$5-'СЕТ СН'!$F$17</f>
        <v>2541.2321742300001</v>
      </c>
      <c r="L39" s="36">
        <f>SUMIFS(СВЦЭМ!$C$33:$C$776,СВЦЭМ!$A$33:$A$776,$A39,СВЦЭМ!$B$33:$B$776,L$11)+'СЕТ СН'!$F$9+СВЦЭМ!$D$10+'СЕТ СН'!$F$5-'СЕТ СН'!$F$17</f>
        <v>2554.8953737299998</v>
      </c>
      <c r="M39" s="36">
        <f>SUMIFS(СВЦЭМ!$C$33:$C$776,СВЦЭМ!$A$33:$A$776,$A39,СВЦЭМ!$B$33:$B$776,M$11)+'СЕТ СН'!$F$9+СВЦЭМ!$D$10+'СЕТ СН'!$F$5-'СЕТ СН'!$F$17</f>
        <v>2568.6560250499997</v>
      </c>
      <c r="N39" s="36">
        <f>SUMIFS(СВЦЭМ!$C$33:$C$776,СВЦЭМ!$A$33:$A$776,$A39,СВЦЭМ!$B$33:$B$776,N$11)+'СЕТ СН'!$F$9+СВЦЭМ!$D$10+'СЕТ СН'!$F$5-'СЕТ СН'!$F$17</f>
        <v>2557.1299903700001</v>
      </c>
      <c r="O39" s="36">
        <f>SUMIFS(СВЦЭМ!$C$33:$C$776,СВЦЭМ!$A$33:$A$776,$A39,СВЦЭМ!$B$33:$B$776,O$11)+'СЕТ СН'!$F$9+СВЦЭМ!$D$10+'СЕТ СН'!$F$5-'СЕТ СН'!$F$17</f>
        <v>2531.2348820799998</v>
      </c>
      <c r="P39" s="36">
        <f>SUMIFS(СВЦЭМ!$C$33:$C$776,СВЦЭМ!$A$33:$A$776,$A39,СВЦЭМ!$B$33:$B$776,P$11)+'СЕТ СН'!$F$9+СВЦЭМ!$D$10+'СЕТ СН'!$F$5-'СЕТ СН'!$F$17</f>
        <v>2538.0724336399999</v>
      </c>
      <c r="Q39" s="36">
        <f>SUMIFS(СВЦЭМ!$C$33:$C$776,СВЦЭМ!$A$33:$A$776,$A39,СВЦЭМ!$B$33:$B$776,Q$11)+'СЕТ СН'!$F$9+СВЦЭМ!$D$10+'СЕТ СН'!$F$5-'СЕТ СН'!$F$17</f>
        <v>2571.89427484</v>
      </c>
      <c r="R39" s="36">
        <f>SUMIFS(СВЦЭМ!$C$33:$C$776,СВЦЭМ!$A$33:$A$776,$A39,СВЦЭМ!$B$33:$B$776,R$11)+'СЕТ СН'!$F$9+СВЦЭМ!$D$10+'СЕТ СН'!$F$5-'СЕТ СН'!$F$17</f>
        <v>2557.6953384899998</v>
      </c>
      <c r="S39" s="36">
        <f>SUMIFS(СВЦЭМ!$C$33:$C$776,СВЦЭМ!$A$33:$A$776,$A39,СВЦЭМ!$B$33:$B$776,S$11)+'СЕТ СН'!$F$9+СВЦЭМ!$D$10+'СЕТ СН'!$F$5-'СЕТ СН'!$F$17</f>
        <v>2528.7451154299997</v>
      </c>
      <c r="T39" s="36">
        <f>SUMIFS(СВЦЭМ!$C$33:$C$776,СВЦЭМ!$A$33:$A$776,$A39,СВЦЭМ!$B$33:$B$776,T$11)+'СЕТ СН'!$F$9+СВЦЭМ!$D$10+'СЕТ СН'!$F$5-'СЕТ СН'!$F$17</f>
        <v>2497.6220833899997</v>
      </c>
      <c r="U39" s="36">
        <f>SUMIFS(СВЦЭМ!$C$33:$C$776,СВЦЭМ!$A$33:$A$776,$A39,СВЦЭМ!$B$33:$B$776,U$11)+'СЕТ СН'!$F$9+СВЦЭМ!$D$10+'СЕТ СН'!$F$5-'СЕТ СН'!$F$17</f>
        <v>2473.2362519600001</v>
      </c>
      <c r="V39" s="36">
        <f>SUMIFS(СВЦЭМ!$C$33:$C$776,СВЦЭМ!$A$33:$A$776,$A39,СВЦЭМ!$B$33:$B$776,V$11)+'СЕТ СН'!$F$9+СВЦЭМ!$D$10+'СЕТ СН'!$F$5-'СЕТ СН'!$F$17</f>
        <v>2464.2999081500002</v>
      </c>
      <c r="W39" s="36">
        <f>SUMIFS(СВЦЭМ!$C$33:$C$776,СВЦЭМ!$A$33:$A$776,$A39,СВЦЭМ!$B$33:$B$776,W$11)+'СЕТ СН'!$F$9+СВЦЭМ!$D$10+'СЕТ СН'!$F$5-'СЕТ СН'!$F$17</f>
        <v>2496.2766711300001</v>
      </c>
      <c r="X39" s="36">
        <f>SUMIFS(СВЦЭМ!$C$33:$C$776,СВЦЭМ!$A$33:$A$776,$A39,СВЦЭМ!$B$33:$B$776,X$11)+'СЕТ СН'!$F$9+СВЦЭМ!$D$10+'СЕТ СН'!$F$5-'СЕТ СН'!$F$17</f>
        <v>2518.0996439599999</v>
      </c>
      <c r="Y39" s="36">
        <f>SUMIFS(СВЦЭМ!$C$33:$C$776,СВЦЭМ!$A$33:$A$776,$A39,СВЦЭМ!$B$33:$B$776,Y$11)+'СЕТ СН'!$F$9+СВЦЭМ!$D$10+'СЕТ СН'!$F$5-'СЕТ СН'!$F$17</f>
        <v>2550.5977528599997</v>
      </c>
    </row>
    <row r="40" spans="1:25" ht="15.75" hidden="1" x14ac:dyDescent="0.2">
      <c r="A40" s="35">
        <f t="shared" si="0"/>
        <v>43525</v>
      </c>
      <c r="B40" s="36">
        <f>SUMIFS(СВЦЭМ!$C$33:$C$776,СВЦЭМ!$A$33:$A$776,$A40,СВЦЭМ!$B$33:$B$776,B$11)+'СЕТ СН'!$F$9+СВЦЭМ!$D$10+'СЕТ СН'!$F$5-'СЕТ СН'!$F$17</f>
        <v>1659.85346041</v>
      </c>
      <c r="C40" s="36">
        <f>SUMIFS(СВЦЭМ!$C$33:$C$776,СВЦЭМ!$A$33:$A$776,$A40,СВЦЭМ!$B$33:$B$776,C$11)+'СЕТ СН'!$F$9+СВЦЭМ!$D$10+'СЕТ СН'!$F$5-'СЕТ СН'!$F$17</f>
        <v>1659.85346041</v>
      </c>
      <c r="D40" s="36">
        <f>SUMIFS(СВЦЭМ!$C$33:$C$776,СВЦЭМ!$A$33:$A$776,$A40,СВЦЭМ!$B$33:$B$776,D$11)+'СЕТ СН'!$F$9+СВЦЭМ!$D$10+'СЕТ СН'!$F$5-'СЕТ СН'!$F$17</f>
        <v>1659.85346041</v>
      </c>
      <c r="E40" s="36">
        <f>SUMIFS(СВЦЭМ!$C$33:$C$776,СВЦЭМ!$A$33:$A$776,$A40,СВЦЭМ!$B$33:$B$776,E$11)+'СЕТ СН'!$F$9+СВЦЭМ!$D$10+'СЕТ СН'!$F$5-'СЕТ СН'!$F$17</f>
        <v>1659.85346041</v>
      </c>
      <c r="F40" s="36">
        <f>SUMIFS(СВЦЭМ!$C$33:$C$776,СВЦЭМ!$A$33:$A$776,$A40,СВЦЭМ!$B$33:$B$776,F$11)+'СЕТ СН'!$F$9+СВЦЭМ!$D$10+'СЕТ СН'!$F$5-'СЕТ СН'!$F$17</f>
        <v>1659.85346041</v>
      </c>
      <c r="G40" s="36">
        <f>SUMIFS(СВЦЭМ!$C$33:$C$776,СВЦЭМ!$A$33:$A$776,$A40,СВЦЭМ!$B$33:$B$776,G$11)+'СЕТ СН'!$F$9+СВЦЭМ!$D$10+'СЕТ СН'!$F$5-'СЕТ СН'!$F$17</f>
        <v>1659.85346041</v>
      </c>
      <c r="H40" s="36">
        <f>SUMIFS(СВЦЭМ!$C$33:$C$776,СВЦЭМ!$A$33:$A$776,$A40,СВЦЭМ!$B$33:$B$776,H$11)+'СЕТ СН'!$F$9+СВЦЭМ!$D$10+'СЕТ СН'!$F$5-'СЕТ СН'!$F$17</f>
        <v>1659.85346041</v>
      </c>
      <c r="I40" s="36">
        <f>SUMIFS(СВЦЭМ!$C$33:$C$776,СВЦЭМ!$A$33:$A$776,$A40,СВЦЭМ!$B$33:$B$776,I$11)+'СЕТ СН'!$F$9+СВЦЭМ!$D$10+'СЕТ СН'!$F$5-'СЕТ СН'!$F$17</f>
        <v>1659.85346041</v>
      </c>
      <c r="J40" s="36">
        <f>SUMIFS(СВЦЭМ!$C$33:$C$776,СВЦЭМ!$A$33:$A$776,$A40,СВЦЭМ!$B$33:$B$776,J$11)+'СЕТ СН'!$F$9+СВЦЭМ!$D$10+'СЕТ СН'!$F$5-'СЕТ СН'!$F$17</f>
        <v>1659.85346041</v>
      </c>
      <c r="K40" s="36">
        <f>SUMIFS(СВЦЭМ!$C$33:$C$776,СВЦЭМ!$A$33:$A$776,$A40,СВЦЭМ!$B$33:$B$776,K$11)+'СЕТ СН'!$F$9+СВЦЭМ!$D$10+'СЕТ СН'!$F$5-'СЕТ СН'!$F$17</f>
        <v>1659.85346041</v>
      </c>
      <c r="L40" s="36">
        <f>SUMIFS(СВЦЭМ!$C$33:$C$776,СВЦЭМ!$A$33:$A$776,$A40,СВЦЭМ!$B$33:$B$776,L$11)+'СЕТ СН'!$F$9+СВЦЭМ!$D$10+'СЕТ СН'!$F$5-'СЕТ СН'!$F$17</f>
        <v>1659.85346041</v>
      </c>
      <c r="M40" s="36">
        <f>SUMIFS(СВЦЭМ!$C$33:$C$776,СВЦЭМ!$A$33:$A$776,$A40,СВЦЭМ!$B$33:$B$776,M$11)+'СЕТ СН'!$F$9+СВЦЭМ!$D$10+'СЕТ СН'!$F$5-'СЕТ СН'!$F$17</f>
        <v>1659.85346041</v>
      </c>
      <c r="N40" s="36">
        <f>SUMIFS(СВЦЭМ!$C$33:$C$776,СВЦЭМ!$A$33:$A$776,$A40,СВЦЭМ!$B$33:$B$776,N$11)+'СЕТ СН'!$F$9+СВЦЭМ!$D$10+'СЕТ СН'!$F$5-'СЕТ СН'!$F$17</f>
        <v>1659.85346041</v>
      </c>
      <c r="O40" s="36">
        <f>SUMIFS(СВЦЭМ!$C$33:$C$776,СВЦЭМ!$A$33:$A$776,$A40,СВЦЭМ!$B$33:$B$776,O$11)+'СЕТ СН'!$F$9+СВЦЭМ!$D$10+'СЕТ СН'!$F$5-'СЕТ СН'!$F$17</f>
        <v>1659.85346041</v>
      </c>
      <c r="P40" s="36">
        <f>SUMIFS(СВЦЭМ!$C$33:$C$776,СВЦЭМ!$A$33:$A$776,$A40,СВЦЭМ!$B$33:$B$776,P$11)+'СЕТ СН'!$F$9+СВЦЭМ!$D$10+'СЕТ СН'!$F$5-'СЕТ СН'!$F$17</f>
        <v>1659.85346041</v>
      </c>
      <c r="Q40" s="36">
        <f>SUMIFS(СВЦЭМ!$C$33:$C$776,СВЦЭМ!$A$33:$A$776,$A40,СВЦЭМ!$B$33:$B$776,Q$11)+'СЕТ СН'!$F$9+СВЦЭМ!$D$10+'СЕТ СН'!$F$5-'СЕТ СН'!$F$17</f>
        <v>1659.85346041</v>
      </c>
      <c r="R40" s="36">
        <f>SUMIFS(СВЦЭМ!$C$33:$C$776,СВЦЭМ!$A$33:$A$776,$A40,СВЦЭМ!$B$33:$B$776,R$11)+'СЕТ СН'!$F$9+СВЦЭМ!$D$10+'СЕТ СН'!$F$5-'СЕТ СН'!$F$17</f>
        <v>1659.85346041</v>
      </c>
      <c r="S40" s="36">
        <f>SUMIFS(СВЦЭМ!$C$33:$C$776,СВЦЭМ!$A$33:$A$776,$A40,СВЦЭМ!$B$33:$B$776,S$11)+'СЕТ СН'!$F$9+СВЦЭМ!$D$10+'СЕТ СН'!$F$5-'СЕТ СН'!$F$17</f>
        <v>1659.85346041</v>
      </c>
      <c r="T40" s="36">
        <f>SUMIFS(СВЦЭМ!$C$33:$C$776,СВЦЭМ!$A$33:$A$776,$A40,СВЦЭМ!$B$33:$B$776,T$11)+'СЕТ СН'!$F$9+СВЦЭМ!$D$10+'СЕТ СН'!$F$5-'СЕТ СН'!$F$17</f>
        <v>1659.85346041</v>
      </c>
      <c r="U40" s="36">
        <f>SUMIFS(СВЦЭМ!$C$33:$C$776,СВЦЭМ!$A$33:$A$776,$A40,СВЦЭМ!$B$33:$B$776,U$11)+'СЕТ СН'!$F$9+СВЦЭМ!$D$10+'СЕТ СН'!$F$5-'СЕТ СН'!$F$17</f>
        <v>1659.85346041</v>
      </c>
      <c r="V40" s="36">
        <f>SUMIFS(СВЦЭМ!$C$33:$C$776,СВЦЭМ!$A$33:$A$776,$A40,СВЦЭМ!$B$33:$B$776,V$11)+'СЕТ СН'!$F$9+СВЦЭМ!$D$10+'СЕТ СН'!$F$5-'СЕТ СН'!$F$17</f>
        <v>1659.85346041</v>
      </c>
      <c r="W40" s="36">
        <f>SUMIFS(СВЦЭМ!$C$33:$C$776,СВЦЭМ!$A$33:$A$776,$A40,СВЦЭМ!$B$33:$B$776,W$11)+'СЕТ СН'!$F$9+СВЦЭМ!$D$10+'СЕТ СН'!$F$5-'СЕТ СН'!$F$17</f>
        <v>1659.85346041</v>
      </c>
      <c r="X40" s="36">
        <f>SUMIFS(СВЦЭМ!$C$33:$C$776,СВЦЭМ!$A$33:$A$776,$A40,СВЦЭМ!$B$33:$B$776,X$11)+'СЕТ СН'!$F$9+СВЦЭМ!$D$10+'СЕТ СН'!$F$5-'СЕТ СН'!$F$17</f>
        <v>1659.85346041</v>
      </c>
      <c r="Y40" s="36">
        <f>SUMIFS(СВЦЭМ!$C$33:$C$776,СВЦЭМ!$A$33:$A$776,$A40,СВЦЭМ!$B$33:$B$776,Y$11)+'СЕТ СН'!$F$9+СВЦЭМ!$D$10+'СЕТ СН'!$F$5-'СЕТ СН'!$F$17</f>
        <v>1659.85346041</v>
      </c>
    </row>
    <row r="41" spans="1:25" ht="15.75" hidden="1" x14ac:dyDescent="0.2">
      <c r="A41" s="35">
        <f t="shared" si="0"/>
        <v>43526</v>
      </c>
      <c r="B41" s="36">
        <f>SUMIFS(СВЦЭМ!$C$33:$C$776,СВЦЭМ!$A$33:$A$776,$A41,СВЦЭМ!$B$33:$B$776,B$11)+'СЕТ СН'!$F$9+СВЦЭМ!$D$10+'СЕТ СН'!$F$5-'СЕТ СН'!$F$17</f>
        <v>1659.85346041</v>
      </c>
      <c r="C41" s="36">
        <f>SUMIFS(СВЦЭМ!$C$33:$C$776,СВЦЭМ!$A$33:$A$776,$A41,СВЦЭМ!$B$33:$B$776,C$11)+'СЕТ СН'!$F$9+СВЦЭМ!$D$10+'СЕТ СН'!$F$5-'СЕТ СН'!$F$17</f>
        <v>1659.85346041</v>
      </c>
      <c r="D41" s="36">
        <f>SUMIFS(СВЦЭМ!$C$33:$C$776,СВЦЭМ!$A$33:$A$776,$A41,СВЦЭМ!$B$33:$B$776,D$11)+'СЕТ СН'!$F$9+СВЦЭМ!$D$10+'СЕТ СН'!$F$5-'СЕТ СН'!$F$17</f>
        <v>1659.85346041</v>
      </c>
      <c r="E41" s="36">
        <f>SUMIFS(СВЦЭМ!$C$33:$C$776,СВЦЭМ!$A$33:$A$776,$A41,СВЦЭМ!$B$33:$B$776,E$11)+'СЕТ СН'!$F$9+СВЦЭМ!$D$10+'СЕТ СН'!$F$5-'СЕТ СН'!$F$17</f>
        <v>1659.85346041</v>
      </c>
      <c r="F41" s="36">
        <f>SUMIFS(СВЦЭМ!$C$33:$C$776,СВЦЭМ!$A$33:$A$776,$A41,СВЦЭМ!$B$33:$B$776,F$11)+'СЕТ СН'!$F$9+СВЦЭМ!$D$10+'СЕТ СН'!$F$5-'СЕТ СН'!$F$17</f>
        <v>1659.85346041</v>
      </c>
      <c r="G41" s="36">
        <f>SUMIFS(СВЦЭМ!$C$33:$C$776,СВЦЭМ!$A$33:$A$776,$A41,СВЦЭМ!$B$33:$B$776,G$11)+'СЕТ СН'!$F$9+СВЦЭМ!$D$10+'СЕТ СН'!$F$5-'СЕТ СН'!$F$17</f>
        <v>1659.85346041</v>
      </c>
      <c r="H41" s="36">
        <f>SUMIFS(СВЦЭМ!$C$33:$C$776,СВЦЭМ!$A$33:$A$776,$A41,СВЦЭМ!$B$33:$B$776,H$11)+'СЕТ СН'!$F$9+СВЦЭМ!$D$10+'СЕТ СН'!$F$5-'СЕТ СН'!$F$17</f>
        <v>1659.85346041</v>
      </c>
      <c r="I41" s="36">
        <f>SUMIFS(СВЦЭМ!$C$33:$C$776,СВЦЭМ!$A$33:$A$776,$A41,СВЦЭМ!$B$33:$B$776,I$11)+'СЕТ СН'!$F$9+СВЦЭМ!$D$10+'СЕТ СН'!$F$5-'СЕТ СН'!$F$17</f>
        <v>1659.85346041</v>
      </c>
      <c r="J41" s="36">
        <f>SUMIFS(СВЦЭМ!$C$33:$C$776,СВЦЭМ!$A$33:$A$776,$A41,СВЦЭМ!$B$33:$B$776,J$11)+'СЕТ СН'!$F$9+СВЦЭМ!$D$10+'СЕТ СН'!$F$5-'СЕТ СН'!$F$17</f>
        <v>1659.85346041</v>
      </c>
      <c r="K41" s="36">
        <f>SUMIFS(СВЦЭМ!$C$33:$C$776,СВЦЭМ!$A$33:$A$776,$A41,СВЦЭМ!$B$33:$B$776,K$11)+'СЕТ СН'!$F$9+СВЦЭМ!$D$10+'СЕТ СН'!$F$5-'СЕТ СН'!$F$17</f>
        <v>1659.85346041</v>
      </c>
      <c r="L41" s="36">
        <f>SUMIFS(СВЦЭМ!$C$33:$C$776,СВЦЭМ!$A$33:$A$776,$A41,СВЦЭМ!$B$33:$B$776,L$11)+'СЕТ СН'!$F$9+СВЦЭМ!$D$10+'СЕТ СН'!$F$5-'СЕТ СН'!$F$17</f>
        <v>1659.85346041</v>
      </c>
      <c r="M41" s="36">
        <f>SUMIFS(СВЦЭМ!$C$33:$C$776,СВЦЭМ!$A$33:$A$776,$A41,СВЦЭМ!$B$33:$B$776,M$11)+'СЕТ СН'!$F$9+СВЦЭМ!$D$10+'СЕТ СН'!$F$5-'СЕТ СН'!$F$17</f>
        <v>1659.85346041</v>
      </c>
      <c r="N41" s="36">
        <f>SUMIFS(СВЦЭМ!$C$33:$C$776,СВЦЭМ!$A$33:$A$776,$A41,СВЦЭМ!$B$33:$B$776,N$11)+'СЕТ СН'!$F$9+СВЦЭМ!$D$10+'СЕТ СН'!$F$5-'СЕТ СН'!$F$17</f>
        <v>1659.85346041</v>
      </c>
      <c r="O41" s="36">
        <f>SUMIFS(СВЦЭМ!$C$33:$C$776,СВЦЭМ!$A$33:$A$776,$A41,СВЦЭМ!$B$33:$B$776,O$11)+'СЕТ СН'!$F$9+СВЦЭМ!$D$10+'СЕТ СН'!$F$5-'СЕТ СН'!$F$17</f>
        <v>1659.85346041</v>
      </c>
      <c r="P41" s="36">
        <f>SUMIFS(СВЦЭМ!$C$33:$C$776,СВЦЭМ!$A$33:$A$776,$A41,СВЦЭМ!$B$33:$B$776,P$11)+'СЕТ СН'!$F$9+СВЦЭМ!$D$10+'СЕТ СН'!$F$5-'СЕТ СН'!$F$17</f>
        <v>1659.85346041</v>
      </c>
      <c r="Q41" s="36">
        <f>SUMIFS(СВЦЭМ!$C$33:$C$776,СВЦЭМ!$A$33:$A$776,$A41,СВЦЭМ!$B$33:$B$776,Q$11)+'СЕТ СН'!$F$9+СВЦЭМ!$D$10+'СЕТ СН'!$F$5-'СЕТ СН'!$F$17</f>
        <v>1659.85346041</v>
      </c>
      <c r="R41" s="36">
        <f>SUMIFS(СВЦЭМ!$C$33:$C$776,СВЦЭМ!$A$33:$A$776,$A41,СВЦЭМ!$B$33:$B$776,R$11)+'СЕТ СН'!$F$9+СВЦЭМ!$D$10+'СЕТ СН'!$F$5-'СЕТ СН'!$F$17</f>
        <v>1659.85346041</v>
      </c>
      <c r="S41" s="36">
        <f>SUMIFS(СВЦЭМ!$C$33:$C$776,СВЦЭМ!$A$33:$A$776,$A41,СВЦЭМ!$B$33:$B$776,S$11)+'СЕТ СН'!$F$9+СВЦЭМ!$D$10+'СЕТ СН'!$F$5-'СЕТ СН'!$F$17</f>
        <v>1659.85346041</v>
      </c>
      <c r="T41" s="36">
        <f>SUMIFS(СВЦЭМ!$C$33:$C$776,СВЦЭМ!$A$33:$A$776,$A41,СВЦЭМ!$B$33:$B$776,T$11)+'СЕТ СН'!$F$9+СВЦЭМ!$D$10+'СЕТ СН'!$F$5-'СЕТ СН'!$F$17</f>
        <v>1659.85346041</v>
      </c>
      <c r="U41" s="36">
        <f>SUMIFS(СВЦЭМ!$C$33:$C$776,СВЦЭМ!$A$33:$A$776,$A41,СВЦЭМ!$B$33:$B$776,U$11)+'СЕТ СН'!$F$9+СВЦЭМ!$D$10+'СЕТ СН'!$F$5-'СЕТ СН'!$F$17</f>
        <v>1659.85346041</v>
      </c>
      <c r="V41" s="36">
        <f>SUMIFS(СВЦЭМ!$C$33:$C$776,СВЦЭМ!$A$33:$A$776,$A41,СВЦЭМ!$B$33:$B$776,V$11)+'СЕТ СН'!$F$9+СВЦЭМ!$D$10+'СЕТ СН'!$F$5-'СЕТ СН'!$F$17</f>
        <v>1659.85346041</v>
      </c>
      <c r="W41" s="36">
        <f>SUMIFS(СВЦЭМ!$C$33:$C$776,СВЦЭМ!$A$33:$A$776,$A41,СВЦЭМ!$B$33:$B$776,W$11)+'СЕТ СН'!$F$9+СВЦЭМ!$D$10+'СЕТ СН'!$F$5-'СЕТ СН'!$F$17</f>
        <v>1659.85346041</v>
      </c>
      <c r="X41" s="36">
        <f>SUMIFS(СВЦЭМ!$C$33:$C$776,СВЦЭМ!$A$33:$A$776,$A41,СВЦЭМ!$B$33:$B$776,X$11)+'СЕТ СН'!$F$9+СВЦЭМ!$D$10+'СЕТ СН'!$F$5-'СЕТ СН'!$F$17</f>
        <v>1659.85346041</v>
      </c>
      <c r="Y41" s="36">
        <f>SUMIFS(СВЦЭМ!$C$33:$C$776,СВЦЭМ!$A$33:$A$776,$A41,СВЦЭМ!$B$33:$B$776,Y$11)+'СЕТ СН'!$F$9+СВЦЭМ!$D$10+'СЕТ СН'!$F$5-'СЕТ СН'!$F$17</f>
        <v>1659.85346041</v>
      </c>
    </row>
    <row r="42" spans="1:25" ht="15.75" hidden="1" x14ac:dyDescent="0.2">
      <c r="A42" s="35">
        <f t="shared" si="0"/>
        <v>43527</v>
      </c>
      <c r="B42" s="36">
        <f>SUMIFS(СВЦЭМ!$C$33:$C$776,СВЦЭМ!$A$33:$A$776,$A42,СВЦЭМ!$B$33:$B$776,B$11)+'СЕТ СН'!$F$9+СВЦЭМ!$D$10+'СЕТ СН'!$F$5-'СЕТ СН'!$F$17</f>
        <v>1659.85346041</v>
      </c>
      <c r="C42" s="36">
        <f>SUMIFS(СВЦЭМ!$C$33:$C$776,СВЦЭМ!$A$33:$A$776,$A42,СВЦЭМ!$B$33:$B$776,C$11)+'СЕТ СН'!$F$9+СВЦЭМ!$D$10+'СЕТ СН'!$F$5-'СЕТ СН'!$F$17</f>
        <v>1659.85346041</v>
      </c>
      <c r="D42" s="36">
        <f>SUMIFS(СВЦЭМ!$C$33:$C$776,СВЦЭМ!$A$33:$A$776,$A42,СВЦЭМ!$B$33:$B$776,D$11)+'СЕТ СН'!$F$9+СВЦЭМ!$D$10+'СЕТ СН'!$F$5-'СЕТ СН'!$F$17</f>
        <v>1659.85346041</v>
      </c>
      <c r="E42" s="36">
        <f>SUMIFS(СВЦЭМ!$C$33:$C$776,СВЦЭМ!$A$33:$A$776,$A42,СВЦЭМ!$B$33:$B$776,E$11)+'СЕТ СН'!$F$9+СВЦЭМ!$D$10+'СЕТ СН'!$F$5-'СЕТ СН'!$F$17</f>
        <v>1659.85346041</v>
      </c>
      <c r="F42" s="36">
        <f>SUMIFS(СВЦЭМ!$C$33:$C$776,СВЦЭМ!$A$33:$A$776,$A42,СВЦЭМ!$B$33:$B$776,F$11)+'СЕТ СН'!$F$9+СВЦЭМ!$D$10+'СЕТ СН'!$F$5-'СЕТ СН'!$F$17</f>
        <v>1659.85346041</v>
      </c>
      <c r="G42" s="36">
        <f>SUMIFS(СВЦЭМ!$C$33:$C$776,СВЦЭМ!$A$33:$A$776,$A42,СВЦЭМ!$B$33:$B$776,G$11)+'СЕТ СН'!$F$9+СВЦЭМ!$D$10+'СЕТ СН'!$F$5-'СЕТ СН'!$F$17</f>
        <v>1659.85346041</v>
      </c>
      <c r="H42" s="36">
        <f>SUMIFS(СВЦЭМ!$C$33:$C$776,СВЦЭМ!$A$33:$A$776,$A42,СВЦЭМ!$B$33:$B$776,H$11)+'СЕТ СН'!$F$9+СВЦЭМ!$D$10+'СЕТ СН'!$F$5-'СЕТ СН'!$F$17</f>
        <v>1659.85346041</v>
      </c>
      <c r="I42" s="36">
        <f>SUMIFS(СВЦЭМ!$C$33:$C$776,СВЦЭМ!$A$33:$A$776,$A42,СВЦЭМ!$B$33:$B$776,I$11)+'СЕТ СН'!$F$9+СВЦЭМ!$D$10+'СЕТ СН'!$F$5-'СЕТ СН'!$F$17</f>
        <v>1659.85346041</v>
      </c>
      <c r="J42" s="36">
        <f>SUMIFS(СВЦЭМ!$C$33:$C$776,СВЦЭМ!$A$33:$A$776,$A42,СВЦЭМ!$B$33:$B$776,J$11)+'СЕТ СН'!$F$9+СВЦЭМ!$D$10+'СЕТ СН'!$F$5-'СЕТ СН'!$F$17</f>
        <v>1659.85346041</v>
      </c>
      <c r="K42" s="36">
        <f>SUMIFS(СВЦЭМ!$C$33:$C$776,СВЦЭМ!$A$33:$A$776,$A42,СВЦЭМ!$B$33:$B$776,K$11)+'СЕТ СН'!$F$9+СВЦЭМ!$D$10+'СЕТ СН'!$F$5-'СЕТ СН'!$F$17</f>
        <v>1659.85346041</v>
      </c>
      <c r="L42" s="36">
        <f>SUMIFS(СВЦЭМ!$C$33:$C$776,СВЦЭМ!$A$33:$A$776,$A42,СВЦЭМ!$B$33:$B$776,L$11)+'СЕТ СН'!$F$9+СВЦЭМ!$D$10+'СЕТ СН'!$F$5-'СЕТ СН'!$F$17</f>
        <v>1659.85346041</v>
      </c>
      <c r="M42" s="36">
        <f>SUMIFS(СВЦЭМ!$C$33:$C$776,СВЦЭМ!$A$33:$A$776,$A42,СВЦЭМ!$B$33:$B$776,M$11)+'СЕТ СН'!$F$9+СВЦЭМ!$D$10+'СЕТ СН'!$F$5-'СЕТ СН'!$F$17</f>
        <v>1659.85346041</v>
      </c>
      <c r="N42" s="36">
        <f>SUMIFS(СВЦЭМ!$C$33:$C$776,СВЦЭМ!$A$33:$A$776,$A42,СВЦЭМ!$B$33:$B$776,N$11)+'СЕТ СН'!$F$9+СВЦЭМ!$D$10+'СЕТ СН'!$F$5-'СЕТ СН'!$F$17</f>
        <v>1659.85346041</v>
      </c>
      <c r="O42" s="36">
        <f>SUMIFS(СВЦЭМ!$C$33:$C$776,СВЦЭМ!$A$33:$A$776,$A42,СВЦЭМ!$B$33:$B$776,O$11)+'СЕТ СН'!$F$9+СВЦЭМ!$D$10+'СЕТ СН'!$F$5-'СЕТ СН'!$F$17</f>
        <v>1659.85346041</v>
      </c>
      <c r="P42" s="36">
        <f>SUMIFS(СВЦЭМ!$C$33:$C$776,СВЦЭМ!$A$33:$A$776,$A42,СВЦЭМ!$B$33:$B$776,P$11)+'СЕТ СН'!$F$9+СВЦЭМ!$D$10+'СЕТ СН'!$F$5-'СЕТ СН'!$F$17</f>
        <v>1659.85346041</v>
      </c>
      <c r="Q42" s="36">
        <f>SUMIFS(СВЦЭМ!$C$33:$C$776,СВЦЭМ!$A$33:$A$776,$A42,СВЦЭМ!$B$33:$B$776,Q$11)+'СЕТ СН'!$F$9+СВЦЭМ!$D$10+'СЕТ СН'!$F$5-'СЕТ СН'!$F$17</f>
        <v>1659.85346041</v>
      </c>
      <c r="R42" s="36">
        <f>SUMIFS(СВЦЭМ!$C$33:$C$776,СВЦЭМ!$A$33:$A$776,$A42,СВЦЭМ!$B$33:$B$776,R$11)+'СЕТ СН'!$F$9+СВЦЭМ!$D$10+'СЕТ СН'!$F$5-'СЕТ СН'!$F$17</f>
        <v>1659.85346041</v>
      </c>
      <c r="S42" s="36">
        <f>SUMIFS(СВЦЭМ!$C$33:$C$776,СВЦЭМ!$A$33:$A$776,$A42,СВЦЭМ!$B$33:$B$776,S$11)+'СЕТ СН'!$F$9+СВЦЭМ!$D$10+'СЕТ СН'!$F$5-'СЕТ СН'!$F$17</f>
        <v>1659.85346041</v>
      </c>
      <c r="T42" s="36">
        <f>SUMIFS(СВЦЭМ!$C$33:$C$776,СВЦЭМ!$A$33:$A$776,$A42,СВЦЭМ!$B$33:$B$776,T$11)+'СЕТ СН'!$F$9+СВЦЭМ!$D$10+'СЕТ СН'!$F$5-'СЕТ СН'!$F$17</f>
        <v>1659.85346041</v>
      </c>
      <c r="U42" s="36">
        <f>SUMIFS(СВЦЭМ!$C$33:$C$776,СВЦЭМ!$A$33:$A$776,$A42,СВЦЭМ!$B$33:$B$776,U$11)+'СЕТ СН'!$F$9+СВЦЭМ!$D$10+'СЕТ СН'!$F$5-'СЕТ СН'!$F$17</f>
        <v>1659.85346041</v>
      </c>
      <c r="V42" s="36">
        <f>SUMIFS(СВЦЭМ!$C$33:$C$776,СВЦЭМ!$A$33:$A$776,$A42,СВЦЭМ!$B$33:$B$776,V$11)+'СЕТ СН'!$F$9+СВЦЭМ!$D$10+'СЕТ СН'!$F$5-'СЕТ СН'!$F$17</f>
        <v>1659.85346041</v>
      </c>
      <c r="W42" s="36">
        <f>SUMIFS(СВЦЭМ!$C$33:$C$776,СВЦЭМ!$A$33:$A$776,$A42,СВЦЭМ!$B$33:$B$776,W$11)+'СЕТ СН'!$F$9+СВЦЭМ!$D$10+'СЕТ СН'!$F$5-'СЕТ СН'!$F$17</f>
        <v>1659.85346041</v>
      </c>
      <c r="X42" s="36">
        <f>SUMIFS(СВЦЭМ!$C$33:$C$776,СВЦЭМ!$A$33:$A$776,$A42,СВЦЭМ!$B$33:$B$776,X$11)+'СЕТ СН'!$F$9+СВЦЭМ!$D$10+'СЕТ СН'!$F$5-'СЕТ СН'!$F$17</f>
        <v>1659.85346041</v>
      </c>
      <c r="Y42" s="36">
        <f>SUMIFS(СВЦЭМ!$C$33:$C$776,СВЦЭМ!$A$33:$A$776,$A42,СВЦЭМ!$B$33:$B$776,Y$11)+'СЕТ СН'!$F$9+СВЦЭМ!$D$10+'СЕТ СН'!$F$5-'СЕТ СН'!$F$17</f>
        <v>1659.85346041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2"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01.02.2019</v>
      </c>
      <c r="B48" s="36">
        <f>SUMIFS(СВЦЭМ!$C$33:$C$776,СВЦЭМ!$A$33:$A$776,$A48,СВЦЭМ!$B$33:$B$776,B$47)+'СЕТ СН'!$G$9+СВЦЭМ!$D$10+'СЕТ СН'!$G$5-'СЕТ СН'!$G$17</f>
        <v>3614.1802752599997</v>
      </c>
      <c r="C48" s="36">
        <f>SUMIFS(СВЦЭМ!$C$33:$C$776,СВЦЭМ!$A$33:$A$776,$A48,СВЦЭМ!$B$33:$B$776,C$47)+'СЕТ СН'!$G$9+СВЦЭМ!$D$10+'СЕТ СН'!$G$5-'СЕТ СН'!$G$17</f>
        <v>3645.1245287499996</v>
      </c>
      <c r="D48" s="36">
        <f>SUMIFS(СВЦЭМ!$C$33:$C$776,СВЦЭМ!$A$33:$A$776,$A48,СВЦЭМ!$B$33:$B$776,D$47)+'СЕТ СН'!$G$9+СВЦЭМ!$D$10+'СЕТ СН'!$G$5-'СЕТ СН'!$G$17</f>
        <v>3648.2189229300002</v>
      </c>
      <c r="E48" s="36">
        <f>SUMIFS(СВЦЭМ!$C$33:$C$776,СВЦЭМ!$A$33:$A$776,$A48,СВЦЭМ!$B$33:$B$776,E$47)+'СЕТ СН'!$G$9+СВЦЭМ!$D$10+'СЕТ СН'!$G$5-'СЕТ СН'!$G$17</f>
        <v>3659.2402249899997</v>
      </c>
      <c r="F48" s="36">
        <f>SUMIFS(СВЦЭМ!$C$33:$C$776,СВЦЭМ!$A$33:$A$776,$A48,СВЦЭМ!$B$33:$B$776,F$47)+'СЕТ СН'!$G$9+СВЦЭМ!$D$10+'СЕТ СН'!$G$5-'СЕТ СН'!$G$17</f>
        <v>3652.1678024100001</v>
      </c>
      <c r="G48" s="36">
        <f>SUMIFS(СВЦЭМ!$C$33:$C$776,СВЦЭМ!$A$33:$A$776,$A48,СВЦЭМ!$B$33:$B$776,G$47)+'СЕТ СН'!$G$9+СВЦЭМ!$D$10+'СЕТ СН'!$G$5-'СЕТ СН'!$G$17</f>
        <v>3638.4035341099998</v>
      </c>
      <c r="H48" s="36">
        <f>SUMIFS(СВЦЭМ!$C$33:$C$776,СВЦЭМ!$A$33:$A$776,$A48,СВЦЭМ!$B$33:$B$776,H$47)+'СЕТ СН'!$G$9+СВЦЭМ!$D$10+'СЕТ СН'!$G$5-'СЕТ СН'!$G$17</f>
        <v>3592.3513161299998</v>
      </c>
      <c r="I48" s="36">
        <f>SUMIFS(СВЦЭМ!$C$33:$C$776,СВЦЭМ!$A$33:$A$776,$A48,СВЦЭМ!$B$33:$B$776,I$47)+'СЕТ СН'!$G$9+СВЦЭМ!$D$10+'СЕТ СН'!$G$5-'СЕТ СН'!$G$17</f>
        <v>3567.7451966299996</v>
      </c>
      <c r="J48" s="36">
        <f>SUMIFS(СВЦЭМ!$C$33:$C$776,СВЦЭМ!$A$33:$A$776,$A48,СВЦЭМ!$B$33:$B$776,J$47)+'СЕТ СН'!$G$9+СВЦЭМ!$D$10+'СЕТ СН'!$G$5-'СЕТ СН'!$G$17</f>
        <v>3530.4253824500001</v>
      </c>
      <c r="K48" s="36">
        <f>SUMIFS(СВЦЭМ!$C$33:$C$776,СВЦЭМ!$A$33:$A$776,$A48,СВЦЭМ!$B$33:$B$776,K$47)+'СЕТ СН'!$G$9+СВЦЭМ!$D$10+'СЕТ СН'!$G$5-'СЕТ СН'!$G$17</f>
        <v>3522.150795</v>
      </c>
      <c r="L48" s="36">
        <f>SUMIFS(СВЦЭМ!$C$33:$C$776,СВЦЭМ!$A$33:$A$776,$A48,СВЦЭМ!$B$33:$B$776,L$47)+'СЕТ СН'!$G$9+СВЦЭМ!$D$10+'СЕТ СН'!$G$5-'СЕТ СН'!$G$17</f>
        <v>3520.4196254899998</v>
      </c>
      <c r="M48" s="36">
        <f>SUMIFS(СВЦЭМ!$C$33:$C$776,СВЦЭМ!$A$33:$A$776,$A48,СВЦЭМ!$B$33:$B$776,M$47)+'СЕТ СН'!$G$9+СВЦЭМ!$D$10+'СЕТ СН'!$G$5-'СЕТ СН'!$G$17</f>
        <v>3539.9335643999998</v>
      </c>
      <c r="N48" s="36">
        <f>SUMIFS(СВЦЭМ!$C$33:$C$776,СВЦЭМ!$A$33:$A$776,$A48,СВЦЭМ!$B$33:$B$776,N$47)+'СЕТ СН'!$G$9+СВЦЭМ!$D$10+'СЕТ СН'!$G$5-'СЕТ СН'!$G$17</f>
        <v>3543.1316063300001</v>
      </c>
      <c r="O48" s="36">
        <f>SUMIFS(СВЦЭМ!$C$33:$C$776,СВЦЭМ!$A$33:$A$776,$A48,СВЦЭМ!$B$33:$B$776,O$47)+'СЕТ СН'!$G$9+СВЦЭМ!$D$10+'СЕТ СН'!$G$5-'СЕТ СН'!$G$17</f>
        <v>3501.50278493</v>
      </c>
      <c r="P48" s="36">
        <f>SUMIFS(СВЦЭМ!$C$33:$C$776,СВЦЭМ!$A$33:$A$776,$A48,СВЦЭМ!$B$33:$B$776,P$47)+'СЕТ СН'!$G$9+СВЦЭМ!$D$10+'СЕТ СН'!$G$5-'СЕТ СН'!$G$17</f>
        <v>3510.7644117</v>
      </c>
      <c r="Q48" s="36">
        <f>SUMIFS(СВЦЭМ!$C$33:$C$776,СВЦЭМ!$A$33:$A$776,$A48,СВЦЭМ!$B$33:$B$776,Q$47)+'СЕТ СН'!$G$9+СВЦЭМ!$D$10+'СЕТ СН'!$G$5-'СЕТ СН'!$G$17</f>
        <v>3526.9370031899998</v>
      </c>
      <c r="R48" s="36">
        <f>SUMIFS(СВЦЭМ!$C$33:$C$776,СВЦЭМ!$A$33:$A$776,$A48,СВЦЭМ!$B$33:$B$776,R$47)+'СЕТ СН'!$G$9+СВЦЭМ!$D$10+'СЕТ СН'!$G$5-'СЕТ СН'!$G$17</f>
        <v>3519.6030120300002</v>
      </c>
      <c r="S48" s="36">
        <f>SUMIFS(СВЦЭМ!$C$33:$C$776,СВЦЭМ!$A$33:$A$776,$A48,СВЦЭМ!$B$33:$B$776,S$47)+'СЕТ СН'!$G$9+СВЦЭМ!$D$10+'СЕТ СН'!$G$5-'СЕТ СН'!$G$17</f>
        <v>3502.6480871599997</v>
      </c>
      <c r="T48" s="36">
        <f>SUMIFS(СВЦЭМ!$C$33:$C$776,СВЦЭМ!$A$33:$A$776,$A48,СВЦЭМ!$B$33:$B$776,T$47)+'СЕТ СН'!$G$9+СВЦЭМ!$D$10+'СЕТ СН'!$G$5-'СЕТ СН'!$G$17</f>
        <v>3471.0961805699999</v>
      </c>
      <c r="U48" s="36">
        <f>SUMIFS(СВЦЭМ!$C$33:$C$776,СВЦЭМ!$A$33:$A$776,$A48,СВЦЭМ!$B$33:$B$776,U$47)+'СЕТ СН'!$G$9+СВЦЭМ!$D$10+'СЕТ СН'!$G$5-'СЕТ СН'!$G$17</f>
        <v>3483.0842923599998</v>
      </c>
      <c r="V48" s="36">
        <f>SUMIFS(СВЦЭМ!$C$33:$C$776,СВЦЭМ!$A$33:$A$776,$A48,СВЦЭМ!$B$33:$B$776,V$47)+'СЕТ СН'!$G$9+СВЦЭМ!$D$10+'СЕТ СН'!$G$5-'СЕТ СН'!$G$17</f>
        <v>3492.7668810699997</v>
      </c>
      <c r="W48" s="36">
        <f>SUMIFS(СВЦЭМ!$C$33:$C$776,СВЦЭМ!$A$33:$A$776,$A48,СВЦЭМ!$B$33:$B$776,W$47)+'СЕТ СН'!$G$9+СВЦЭМ!$D$10+'СЕТ СН'!$G$5-'СЕТ СН'!$G$17</f>
        <v>3512.7617210500002</v>
      </c>
      <c r="X48" s="36">
        <f>SUMIFS(СВЦЭМ!$C$33:$C$776,СВЦЭМ!$A$33:$A$776,$A48,СВЦЭМ!$B$33:$B$776,X$47)+'СЕТ СН'!$G$9+СВЦЭМ!$D$10+'СЕТ СН'!$G$5-'СЕТ СН'!$G$17</f>
        <v>3529.3428339799998</v>
      </c>
      <c r="Y48" s="36">
        <f>SUMIFS(СВЦЭМ!$C$33:$C$776,СВЦЭМ!$A$33:$A$776,$A48,СВЦЭМ!$B$33:$B$776,Y$47)+'СЕТ СН'!$G$9+СВЦЭМ!$D$10+'СЕТ СН'!$G$5-'СЕТ СН'!$G$17</f>
        <v>3542.3379252</v>
      </c>
    </row>
    <row r="49" spans="1:25" ht="15.75" x14ac:dyDescent="0.2">
      <c r="A49" s="35">
        <f>A48+1</f>
        <v>43498</v>
      </c>
      <c r="B49" s="36">
        <f>SUMIFS(СВЦЭМ!$C$33:$C$776,СВЦЭМ!$A$33:$A$776,$A49,СВЦЭМ!$B$33:$B$776,B$47)+'СЕТ СН'!$G$9+СВЦЭМ!$D$10+'СЕТ СН'!$G$5-'СЕТ СН'!$G$17</f>
        <v>3630.8844009999998</v>
      </c>
      <c r="C49" s="36">
        <f>SUMIFS(СВЦЭМ!$C$33:$C$776,СВЦЭМ!$A$33:$A$776,$A49,СВЦЭМ!$B$33:$B$776,C$47)+'СЕТ СН'!$G$9+СВЦЭМ!$D$10+'СЕТ СН'!$G$5-'СЕТ СН'!$G$17</f>
        <v>3629.6986800599998</v>
      </c>
      <c r="D49" s="36">
        <f>SUMIFS(СВЦЭМ!$C$33:$C$776,СВЦЭМ!$A$33:$A$776,$A49,СВЦЭМ!$B$33:$B$776,D$47)+'СЕТ СН'!$G$9+СВЦЭМ!$D$10+'СЕТ СН'!$G$5-'СЕТ СН'!$G$17</f>
        <v>3632.2087260299995</v>
      </c>
      <c r="E49" s="36">
        <f>SUMIFS(СВЦЭМ!$C$33:$C$776,СВЦЭМ!$A$33:$A$776,$A49,СВЦЭМ!$B$33:$B$776,E$47)+'СЕТ СН'!$G$9+СВЦЭМ!$D$10+'СЕТ СН'!$G$5-'СЕТ СН'!$G$17</f>
        <v>3639.9046922999996</v>
      </c>
      <c r="F49" s="36">
        <f>SUMIFS(СВЦЭМ!$C$33:$C$776,СВЦЭМ!$A$33:$A$776,$A49,СВЦЭМ!$B$33:$B$776,F$47)+'СЕТ СН'!$G$9+СВЦЭМ!$D$10+'СЕТ СН'!$G$5-'СЕТ СН'!$G$17</f>
        <v>3640.2543559699998</v>
      </c>
      <c r="G49" s="36">
        <f>SUMIFS(СВЦЭМ!$C$33:$C$776,СВЦЭМ!$A$33:$A$776,$A49,СВЦЭМ!$B$33:$B$776,G$47)+'СЕТ СН'!$G$9+СВЦЭМ!$D$10+'СЕТ СН'!$G$5-'СЕТ СН'!$G$17</f>
        <v>3622.38635686</v>
      </c>
      <c r="H49" s="36">
        <f>SUMIFS(СВЦЭМ!$C$33:$C$776,СВЦЭМ!$A$33:$A$776,$A49,СВЦЭМ!$B$33:$B$776,H$47)+'СЕТ СН'!$G$9+СВЦЭМ!$D$10+'СЕТ СН'!$G$5-'СЕТ СН'!$G$17</f>
        <v>3613.8875147199997</v>
      </c>
      <c r="I49" s="36">
        <f>SUMIFS(СВЦЭМ!$C$33:$C$776,СВЦЭМ!$A$33:$A$776,$A49,СВЦЭМ!$B$33:$B$776,I$47)+'СЕТ СН'!$G$9+СВЦЭМ!$D$10+'СЕТ СН'!$G$5-'СЕТ СН'!$G$17</f>
        <v>3603.01248304</v>
      </c>
      <c r="J49" s="36">
        <f>SUMIFS(СВЦЭМ!$C$33:$C$776,СВЦЭМ!$A$33:$A$776,$A49,СВЦЭМ!$B$33:$B$776,J$47)+'СЕТ СН'!$G$9+СВЦЭМ!$D$10+'СЕТ СН'!$G$5-'СЕТ СН'!$G$17</f>
        <v>3560.8879607399995</v>
      </c>
      <c r="K49" s="36">
        <f>SUMIFS(СВЦЭМ!$C$33:$C$776,СВЦЭМ!$A$33:$A$776,$A49,СВЦЭМ!$B$33:$B$776,K$47)+'СЕТ СН'!$G$9+СВЦЭМ!$D$10+'СЕТ СН'!$G$5-'СЕТ СН'!$G$17</f>
        <v>3537.6508894099998</v>
      </c>
      <c r="L49" s="36">
        <f>SUMIFS(СВЦЭМ!$C$33:$C$776,СВЦЭМ!$A$33:$A$776,$A49,СВЦЭМ!$B$33:$B$776,L$47)+'СЕТ СН'!$G$9+СВЦЭМ!$D$10+'СЕТ СН'!$G$5-'СЕТ СН'!$G$17</f>
        <v>3527.3920356999997</v>
      </c>
      <c r="M49" s="36">
        <f>SUMIFS(СВЦЭМ!$C$33:$C$776,СВЦЭМ!$A$33:$A$776,$A49,СВЦЭМ!$B$33:$B$776,M$47)+'СЕТ СН'!$G$9+СВЦЭМ!$D$10+'СЕТ СН'!$G$5-'СЕТ СН'!$G$17</f>
        <v>3541.0878324199998</v>
      </c>
      <c r="N49" s="36">
        <f>SUMIFS(СВЦЭМ!$C$33:$C$776,СВЦЭМ!$A$33:$A$776,$A49,СВЦЭМ!$B$33:$B$776,N$47)+'СЕТ СН'!$G$9+СВЦЭМ!$D$10+'СЕТ СН'!$G$5-'СЕТ СН'!$G$17</f>
        <v>3528.3401673200001</v>
      </c>
      <c r="O49" s="36">
        <f>SUMIFS(СВЦЭМ!$C$33:$C$776,СВЦЭМ!$A$33:$A$776,$A49,СВЦЭМ!$B$33:$B$776,O$47)+'СЕТ СН'!$G$9+СВЦЭМ!$D$10+'СЕТ СН'!$G$5-'СЕТ СН'!$G$17</f>
        <v>3504.9599692399997</v>
      </c>
      <c r="P49" s="36">
        <f>SUMIFS(СВЦЭМ!$C$33:$C$776,СВЦЭМ!$A$33:$A$776,$A49,СВЦЭМ!$B$33:$B$776,P$47)+'СЕТ СН'!$G$9+СВЦЭМ!$D$10+'СЕТ СН'!$G$5-'СЕТ СН'!$G$17</f>
        <v>3516.76617846</v>
      </c>
      <c r="Q49" s="36">
        <f>SUMIFS(СВЦЭМ!$C$33:$C$776,СВЦЭМ!$A$33:$A$776,$A49,СВЦЭМ!$B$33:$B$776,Q$47)+'СЕТ СН'!$G$9+СВЦЭМ!$D$10+'СЕТ СН'!$G$5-'СЕТ СН'!$G$17</f>
        <v>3529.4557494700002</v>
      </c>
      <c r="R49" s="36">
        <f>SUMIFS(СВЦЭМ!$C$33:$C$776,СВЦЭМ!$A$33:$A$776,$A49,СВЦЭМ!$B$33:$B$776,R$47)+'СЕТ СН'!$G$9+СВЦЭМ!$D$10+'СЕТ СН'!$G$5-'СЕТ СН'!$G$17</f>
        <v>3542.4008773199998</v>
      </c>
      <c r="S49" s="36">
        <f>SUMIFS(СВЦЭМ!$C$33:$C$776,СВЦЭМ!$A$33:$A$776,$A49,СВЦЭМ!$B$33:$B$776,S$47)+'СЕТ СН'!$G$9+СВЦЭМ!$D$10+'СЕТ СН'!$G$5-'СЕТ СН'!$G$17</f>
        <v>3540.2932360300001</v>
      </c>
      <c r="T49" s="36">
        <f>SUMIFS(СВЦЭМ!$C$33:$C$776,СВЦЭМ!$A$33:$A$776,$A49,СВЦЭМ!$B$33:$B$776,T$47)+'СЕТ СН'!$G$9+СВЦЭМ!$D$10+'СЕТ СН'!$G$5-'СЕТ СН'!$G$17</f>
        <v>3486.6561410700001</v>
      </c>
      <c r="U49" s="36">
        <f>SUMIFS(СВЦЭМ!$C$33:$C$776,СВЦЭМ!$A$33:$A$776,$A49,СВЦЭМ!$B$33:$B$776,U$47)+'СЕТ СН'!$G$9+СВЦЭМ!$D$10+'СЕТ СН'!$G$5-'СЕТ СН'!$G$17</f>
        <v>3482.8978283400002</v>
      </c>
      <c r="V49" s="36">
        <f>SUMIFS(СВЦЭМ!$C$33:$C$776,СВЦЭМ!$A$33:$A$776,$A49,СВЦЭМ!$B$33:$B$776,V$47)+'СЕТ СН'!$G$9+СВЦЭМ!$D$10+'СЕТ СН'!$G$5-'СЕТ СН'!$G$17</f>
        <v>3494.6450462499997</v>
      </c>
      <c r="W49" s="36">
        <f>SUMIFS(СВЦЭМ!$C$33:$C$776,СВЦЭМ!$A$33:$A$776,$A49,СВЦЭМ!$B$33:$B$776,W$47)+'СЕТ СН'!$G$9+СВЦЭМ!$D$10+'СЕТ СН'!$G$5-'СЕТ СН'!$G$17</f>
        <v>3509.6169265500002</v>
      </c>
      <c r="X49" s="36">
        <f>SUMIFS(СВЦЭМ!$C$33:$C$776,СВЦЭМ!$A$33:$A$776,$A49,СВЦЭМ!$B$33:$B$776,X$47)+'СЕТ СН'!$G$9+СВЦЭМ!$D$10+'СЕТ СН'!$G$5-'СЕТ СН'!$G$17</f>
        <v>3525.6867074500001</v>
      </c>
      <c r="Y49" s="36">
        <f>SUMIFS(СВЦЭМ!$C$33:$C$776,СВЦЭМ!$A$33:$A$776,$A49,СВЦЭМ!$B$33:$B$776,Y$47)+'СЕТ СН'!$G$9+СВЦЭМ!$D$10+'СЕТ СН'!$G$5-'СЕТ СН'!$G$17</f>
        <v>3546.8646835199997</v>
      </c>
    </row>
    <row r="50" spans="1:25" ht="15.75" x14ac:dyDescent="0.2">
      <c r="A50" s="35">
        <f t="shared" ref="A50:A78" si="1">A49+1</f>
        <v>43499</v>
      </c>
      <c r="B50" s="36">
        <f>SUMIFS(СВЦЭМ!$C$33:$C$776,СВЦЭМ!$A$33:$A$776,$A50,СВЦЭМ!$B$33:$B$776,B$47)+'СЕТ СН'!$G$9+СВЦЭМ!$D$10+'СЕТ СН'!$G$5-'СЕТ СН'!$G$17</f>
        <v>3600.70946362</v>
      </c>
      <c r="C50" s="36">
        <f>SUMIFS(СВЦЭМ!$C$33:$C$776,СВЦЭМ!$A$33:$A$776,$A50,СВЦЭМ!$B$33:$B$776,C$47)+'СЕТ СН'!$G$9+СВЦЭМ!$D$10+'СЕТ СН'!$G$5-'СЕТ СН'!$G$17</f>
        <v>3635.89282095</v>
      </c>
      <c r="D50" s="36">
        <f>SUMIFS(СВЦЭМ!$C$33:$C$776,СВЦЭМ!$A$33:$A$776,$A50,СВЦЭМ!$B$33:$B$776,D$47)+'СЕТ СН'!$G$9+СВЦЭМ!$D$10+'СЕТ СН'!$G$5-'СЕТ СН'!$G$17</f>
        <v>3635.8509092599998</v>
      </c>
      <c r="E50" s="36">
        <f>SUMIFS(СВЦЭМ!$C$33:$C$776,СВЦЭМ!$A$33:$A$776,$A50,СВЦЭМ!$B$33:$B$776,E$47)+'СЕТ СН'!$G$9+СВЦЭМ!$D$10+'СЕТ СН'!$G$5-'СЕТ СН'!$G$17</f>
        <v>3646.54496225</v>
      </c>
      <c r="F50" s="36">
        <f>SUMIFS(СВЦЭМ!$C$33:$C$776,СВЦЭМ!$A$33:$A$776,$A50,СВЦЭМ!$B$33:$B$776,F$47)+'СЕТ СН'!$G$9+СВЦЭМ!$D$10+'СЕТ СН'!$G$5-'СЕТ СН'!$G$17</f>
        <v>3639.27572951</v>
      </c>
      <c r="G50" s="36">
        <f>SUMIFS(СВЦЭМ!$C$33:$C$776,СВЦЭМ!$A$33:$A$776,$A50,СВЦЭМ!$B$33:$B$776,G$47)+'СЕТ СН'!$G$9+СВЦЭМ!$D$10+'СЕТ СН'!$G$5-'СЕТ СН'!$G$17</f>
        <v>3635.46515989</v>
      </c>
      <c r="H50" s="36">
        <f>SUMIFS(СВЦЭМ!$C$33:$C$776,СВЦЭМ!$A$33:$A$776,$A50,СВЦЭМ!$B$33:$B$776,H$47)+'СЕТ СН'!$G$9+СВЦЭМ!$D$10+'СЕТ СН'!$G$5-'СЕТ СН'!$G$17</f>
        <v>3611.8097976700001</v>
      </c>
      <c r="I50" s="36">
        <f>SUMIFS(СВЦЭМ!$C$33:$C$776,СВЦЭМ!$A$33:$A$776,$A50,СВЦЭМ!$B$33:$B$776,I$47)+'СЕТ СН'!$G$9+СВЦЭМ!$D$10+'СЕТ СН'!$G$5-'СЕТ СН'!$G$17</f>
        <v>3614.2110523299998</v>
      </c>
      <c r="J50" s="36">
        <f>SUMIFS(СВЦЭМ!$C$33:$C$776,СВЦЭМ!$A$33:$A$776,$A50,СВЦЭМ!$B$33:$B$776,J$47)+'СЕТ СН'!$G$9+СВЦЭМ!$D$10+'СЕТ СН'!$G$5-'СЕТ СН'!$G$17</f>
        <v>3590.9124354300002</v>
      </c>
      <c r="K50" s="36">
        <f>SUMIFS(СВЦЭМ!$C$33:$C$776,СВЦЭМ!$A$33:$A$776,$A50,СВЦЭМ!$B$33:$B$776,K$47)+'СЕТ СН'!$G$9+СВЦЭМ!$D$10+'СЕТ СН'!$G$5-'СЕТ СН'!$G$17</f>
        <v>3553.0699464499999</v>
      </c>
      <c r="L50" s="36">
        <f>SUMIFS(СВЦЭМ!$C$33:$C$776,СВЦЭМ!$A$33:$A$776,$A50,СВЦЭМ!$B$33:$B$776,L$47)+'СЕТ СН'!$G$9+СВЦЭМ!$D$10+'СЕТ СН'!$G$5-'СЕТ СН'!$G$17</f>
        <v>3529.9103229799998</v>
      </c>
      <c r="M50" s="36">
        <f>SUMIFS(СВЦЭМ!$C$33:$C$776,СВЦЭМ!$A$33:$A$776,$A50,СВЦЭМ!$B$33:$B$776,M$47)+'СЕТ СН'!$G$9+СВЦЭМ!$D$10+'СЕТ СН'!$G$5-'СЕТ СН'!$G$17</f>
        <v>3535.3777124099997</v>
      </c>
      <c r="N50" s="36">
        <f>SUMIFS(СВЦЭМ!$C$33:$C$776,СВЦЭМ!$A$33:$A$776,$A50,СВЦЭМ!$B$33:$B$776,N$47)+'СЕТ СН'!$G$9+СВЦЭМ!$D$10+'СЕТ СН'!$G$5-'СЕТ СН'!$G$17</f>
        <v>3540.3373137200001</v>
      </c>
      <c r="O50" s="36">
        <f>SUMIFS(СВЦЭМ!$C$33:$C$776,СВЦЭМ!$A$33:$A$776,$A50,СВЦЭМ!$B$33:$B$776,O$47)+'СЕТ СН'!$G$9+СВЦЭМ!$D$10+'СЕТ СН'!$G$5-'СЕТ СН'!$G$17</f>
        <v>3532.1765294400002</v>
      </c>
      <c r="P50" s="36">
        <f>SUMIFS(СВЦЭМ!$C$33:$C$776,СВЦЭМ!$A$33:$A$776,$A50,СВЦЭМ!$B$33:$B$776,P$47)+'СЕТ СН'!$G$9+СВЦЭМ!$D$10+'СЕТ СН'!$G$5-'СЕТ СН'!$G$17</f>
        <v>3536.0230845000001</v>
      </c>
      <c r="Q50" s="36">
        <f>SUMIFS(СВЦЭМ!$C$33:$C$776,СВЦЭМ!$A$33:$A$776,$A50,СВЦЭМ!$B$33:$B$776,Q$47)+'СЕТ СН'!$G$9+СВЦЭМ!$D$10+'СЕТ СН'!$G$5-'СЕТ СН'!$G$17</f>
        <v>3549.2375993199998</v>
      </c>
      <c r="R50" s="36">
        <f>SUMIFS(СВЦЭМ!$C$33:$C$776,СВЦЭМ!$A$33:$A$776,$A50,СВЦЭМ!$B$33:$B$776,R$47)+'СЕТ СН'!$G$9+СВЦЭМ!$D$10+'СЕТ СН'!$G$5-'СЕТ СН'!$G$17</f>
        <v>3534.2561333499998</v>
      </c>
      <c r="S50" s="36">
        <f>SUMIFS(СВЦЭМ!$C$33:$C$776,СВЦЭМ!$A$33:$A$776,$A50,СВЦЭМ!$B$33:$B$776,S$47)+'СЕТ СН'!$G$9+СВЦЭМ!$D$10+'СЕТ СН'!$G$5-'СЕТ СН'!$G$17</f>
        <v>3517.3605472099998</v>
      </c>
      <c r="T50" s="36">
        <f>SUMIFS(СВЦЭМ!$C$33:$C$776,СВЦЭМ!$A$33:$A$776,$A50,СВЦЭМ!$B$33:$B$776,T$47)+'СЕТ СН'!$G$9+СВЦЭМ!$D$10+'СЕТ СН'!$G$5-'СЕТ СН'!$G$17</f>
        <v>3482.9028978000001</v>
      </c>
      <c r="U50" s="36">
        <f>SUMIFS(СВЦЭМ!$C$33:$C$776,СВЦЭМ!$A$33:$A$776,$A50,СВЦЭМ!$B$33:$B$776,U$47)+'СЕТ СН'!$G$9+СВЦЭМ!$D$10+'СЕТ СН'!$G$5-'СЕТ СН'!$G$17</f>
        <v>3476.5805753700001</v>
      </c>
      <c r="V50" s="36">
        <f>SUMIFS(СВЦЭМ!$C$33:$C$776,СВЦЭМ!$A$33:$A$776,$A50,СВЦЭМ!$B$33:$B$776,V$47)+'СЕТ СН'!$G$9+СВЦЭМ!$D$10+'СЕТ СН'!$G$5-'СЕТ СН'!$G$17</f>
        <v>3478.2679247400001</v>
      </c>
      <c r="W50" s="36">
        <f>SUMIFS(СВЦЭМ!$C$33:$C$776,СВЦЭМ!$A$33:$A$776,$A50,СВЦЭМ!$B$33:$B$776,W$47)+'СЕТ СН'!$G$9+СВЦЭМ!$D$10+'СЕТ СН'!$G$5-'СЕТ СН'!$G$17</f>
        <v>3506.4799926300002</v>
      </c>
      <c r="X50" s="36">
        <f>SUMIFS(СВЦЭМ!$C$33:$C$776,СВЦЭМ!$A$33:$A$776,$A50,СВЦЭМ!$B$33:$B$776,X$47)+'СЕТ СН'!$G$9+СВЦЭМ!$D$10+'СЕТ СН'!$G$5-'СЕТ СН'!$G$17</f>
        <v>3523.7073733899997</v>
      </c>
      <c r="Y50" s="36">
        <f>SUMIFS(СВЦЭМ!$C$33:$C$776,СВЦЭМ!$A$33:$A$776,$A50,СВЦЭМ!$B$33:$B$776,Y$47)+'СЕТ СН'!$G$9+СВЦЭМ!$D$10+'СЕТ СН'!$G$5-'СЕТ СН'!$G$17</f>
        <v>3571.1206406599995</v>
      </c>
    </row>
    <row r="51" spans="1:25" ht="15.75" x14ac:dyDescent="0.2">
      <c r="A51" s="35">
        <f t="shared" si="1"/>
        <v>43500</v>
      </c>
      <c r="B51" s="36">
        <f>SUMIFS(СВЦЭМ!$C$33:$C$776,СВЦЭМ!$A$33:$A$776,$A51,СВЦЭМ!$B$33:$B$776,B$47)+'СЕТ СН'!$G$9+СВЦЭМ!$D$10+'СЕТ СН'!$G$5-'СЕТ СН'!$G$17</f>
        <v>3624.7259963899996</v>
      </c>
      <c r="C51" s="36">
        <f>SUMIFS(СВЦЭМ!$C$33:$C$776,СВЦЭМ!$A$33:$A$776,$A51,СВЦЭМ!$B$33:$B$776,C$47)+'СЕТ СН'!$G$9+СВЦЭМ!$D$10+'СЕТ СН'!$G$5-'СЕТ СН'!$G$17</f>
        <v>3644.9416051999997</v>
      </c>
      <c r="D51" s="36">
        <f>SUMIFS(СВЦЭМ!$C$33:$C$776,СВЦЭМ!$A$33:$A$776,$A51,СВЦЭМ!$B$33:$B$776,D$47)+'СЕТ СН'!$G$9+СВЦЭМ!$D$10+'СЕТ СН'!$G$5-'СЕТ СН'!$G$17</f>
        <v>3683.4187029099999</v>
      </c>
      <c r="E51" s="36">
        <f>SUMIFS(СВЦЭМ!$C$33:$C$776,СВЦЭМ!$A$33:$A$776,$A51,СВЦЭМ!$B$33:$B$776,E$47)+'СЕТ СН'!$G$9+СВЦЭМ!$D$10+'СЕТ СН'!$G$5-'СЕТ СН'!$G$17</f>
        <v>3710.2041434499997</v>
      </c>
      <c r="F51" s="36">
        <f>SUMIFS(СВЦЭМ!$C$33:$C$776,СВЦЭМ!$A$33:$A$776,$A51,СВЦЭМ!$B$33:$B$776,F$47)+'СЕТ СН'!$G$9+СВЦЭМ!$D$10+'СЕТ СН'!$G$5-'СЕТ СН'!$G$17</f>
        <v>3711.3780478600002</v>
      </c>
      <c r="G51" s="36">
        <f>SUMIFS(СВЦЭМ!$C$33:$C$776,СВЦЭМ!$A$33:$A$776,$A51,СВЦЭМ!$B$33:$B$776,G$47)+'СЕТ СН'!$G$9+СВЦЭМ!$D$10+'СЕТ СН'!$G$5-'СЕТ СН'!$G$17</f>
        <v>3724.2165694099999</v>
      </c>
      <c r="H51" s="36">
        <f>SUMIFS(СВЦЭМ!$C$33:$C$776,СВЦЭМ!$A$33:$A$776,$A51,СВЦЭМ!$B$33:$B$776,H$47)+'СЕТ СН'!$G$9+СВЦЭМ!$D$10+'СЕТ СН'!$G$5-'СЕТ СН'!$G$17</f>
        <v>3651.5075282399998</v>
      </c>
      <c r="I51" s="36">
        <f>SUMIFS(СВЦЭМ!$C$33:$C$776,СВЦЭМ!$A$33:$A$776,$A51,СВЦЭМ!$B$33:$B$776,I$47)+'СЕТ СН'!$G$9+СВЦЭМ!$D$10+'СЕТ СН'!$G$5-'СЕТ СН'!$G$17</f>
        <v>3627.7373201399996</v>
      </c>
      <c r="J51" s="36">
        <f>SUMIFS(СВЦЭМ!$C$33:$C$776,СВЦЭМ!$A$33:$A$776,$A51,СВЦЭМ!$B$33:$B$776,J$47)+'СЕТ СН'!$G$9+СВЦЭМ!$D$10+'СЕТ СН'!$G$5-'СЕТ СН'!$G$17</f>
        <v>3583.4309693599998</v>
      </c>
      <c r="K51" s="36">
        <f>SUMIFS(СВЦЭМ!$C$33:$C$776,СВЦЭМ!$A$33:$A$776,$A51,СВЦЭМ!$B$33:$B$776,K$47)+'СЕТ СН'!$G$9+СВЦЭМ!$D$10+'СЕТ СН'!$G$5-'СЕТ СН'!$G$17</f>
        <v>3588.1752301899996</v>
      </c>
      <c r="L51" s="36">
        <f>SUMIFS(СВЦЭМ!$C$33:$C$776,СВЦЭМ!$A$33:$A$776,$A51,СВЦЭМ!$B$33:$B$776,L$47)+'СЕТ СН'!$G$9+СВЦЭМ!$D$10+'СЕТ СН'!$G$5-'СЕТ СН'!$G$17</f>
        <v>3573.7483754699997</v>
      </c>
      <c r="M51" s="36">
        <f>SUMIFS(СВЦЭМ!$C$33:$C$776,СВЦЭМ!$A$33:$A$776,$A51,СВЦЭМ!$B$33:$B$776,M$47)+'СЕТ СН'!$G$9+СВЦЭМ!$D$10+'СЕТ СН'!$G$5-'СЕТ СН'!$G$17</f>
        <v>3597.1335507499998</v>
      </c>
      <c r="N51" s="36">
        <f>SUMIFS(СВЦЭМ!$C$33:$C$776,СВЦЭМ!$A$33:$A$776,$A51,СВЦЭМ!$B$33:$B$776,N$47)+'СЕТ СН'!$G$9+СВЦЭМ!$D$10+'СЕТ СН'!$G$5-'СЕТ СН'!$G$17</f>
        <v>3515.5750028799998</v>
      </c>
      <c r="O51" s="36">
        <f>SUMIFS(СВЦЭМ!$C$33:$C$776,СВЦЭМ!$A$33:$A$776,$A51,СВЦЭМ!$B$33:$B$776,O$47)+'СЕТ СН'!$G$9+СВЦЭМ!$D$10+'СЕТ СН'!$G$5-'СЕТ СН'!$G$17</f>
        <v>3496.9814016</v>
      </c>
      <c r="P51" s="36">
        <f>SUMIFS(СВЦЭМ!$C$33:$C$776,СВЦЭМ!$A$33:$A$776,$A51,СВЦЭМ!$B$33:$B$776,P$47)+'СЕТ СН'!$G$9+СВЦЭМ!$D$10+'СЕТ СН'!$G$5-'СЕТ СН'!$G$17</f>
        <v>3490.38420619</v>
      </c>
      <c r="Q51" s="36">
        <f>SUMIFS(СВЦЭМ!$C$33:$C$776,СВЦЭМ!$A$33:$A$776,$A51,СВЦЭМ!$B$33:$B$776,Q$47)+'СЕТ СН'!$G$9+СВЦЭМ!$D$10+'СЕТ СН'!$G$5-'СЕТ СН'!$G$17</f>
        <v>3515.3922631699998</v>
      </c>
      <c r="R51" s="36">
        <f>SUMIFS(СВЦЭМ!$C$33:$C$776,СВЦЭМ!$A$33:$A$776,$A51,СВЦЭМ!$B$33:$B$776,R$47)+'СЕТ СН'!$G$9+СВЦЭМ!$D$10+'СЕТ СН'!$G$5-'СЕТ СН'!$G$17</f>
        <v>3532.45526857</v>
      </c>
      <c r="S51" s="36">
        <f>SUMIFS(СВЦЭМ!$C$33:$C$776,СВЦЭМ!$A$33:$A$776,$A51,СВЦЭМ!$B$33:$B$776,S$47)+'СЕТ СН'!$G$9+СВЦЭМ!$D$10+'СЕТ СН'!$G$5-'СЕТ СН'!$G$17</f>
        <v>3497.91017074</v>
      </c>
      <c r="T51" s="36">
        <f>SUMIFS(СВЦЭМ!$C$33:$C$776,СВЦЭМ!$A$33:$A$776,$A51,СВЦЭМ!$B$33:$B$776,T$47)+'СЕТ СН'!$G$9+СВЦЭМ!$D$10+'СЕТ СН'!$G$5-'СЕТ СН'!$G$17</f>
        <v>3469.8756660600002</v>
      </c>
      <c r="U51" s="36">
        <f>SUMIFS(СВЦЭМ!$C$33:$C$776,СВЦЭМ!$A$33:$A$776,$A51,СВЦЭМ!$B$33:$B$776,U$47)+'СЕТ СН'!$G$9+СВЦЭМ!$D$10+'СЕТ СН'!$G$5-'СЕТ СН'!$G$17</f>
        <v>3478.5880487599998</v>
      </c>
      <c r="V51" s="36">
        <f>SUMIFS(СВЦЭМ!$C$33:$C$776,СВЦЭМ!$A$33:$A$776,$A51,СВЦЭМ!$B$33:$B$776,V$47)+'СЕТ СН'!$G$9+СВЦЭМ!$D$10+'СЕТ СН'!$G$5-'СЕТ СН'!$G$17</f>
        <v>3484.5376888599999</v>
      </c>
      <c r="W51" s="36">
        <f>SUMIFS(СВЦЭМ!$C$33:$C$776,СВЦЭМ!$A$33:$A$776,$A51,СВЦЭМ!$B$33:$B$776,W$47)+'СЕТ СН'!$G$9+СВЦЭМ!$D$10+'СЕТ СН'!$G$5-'СЕТ СН'!$G$17</f>
        <v>3511.79949085</v>
      </c>
      <c r="X51" s="36">
        <f>SUMIFS(СВЦЭМ!$C$33:$C$776,СВЦЭМ!$A$33:$A$776,$A51,СВЦЭМ!$B$33:$B$776,X$47)+'СЕТ СН'!$G$9+СВЦЭМ!$D$10+'СЕТ СН'!$G$5-'СЕТ СН'!$G$17</f>
        <v>3565.2972149799998</v>
      </c>
      <c r="Y51" s="36">
        <f>SUMIFS(СВЦЭМ!$C$33:$C$776,СВЦЭМ!$A$33:$A$776,$A51,СВЦЭМ!$B$33:$B$776,Y$47)+'СЕТ СН'!$G$9+СВЦЭМ!$D$10+'СЕТ СН'!$G$5-'СЕТ СН'!$G$17</f>
        <v>3593.0214449300001</v>
      </c>
    </row>
    <row r="52" spans="1:25" ht="15.75" x14ac:dyDescent="0.2">
      <c r="A52" s="35">
        <f t="shared" si="1"/>
        <v>43501</v>
      </c>
      <c r="B52" s="36">
        <f>SUMIFS(СВЦЭМ!$C$33:$C$776,СВЦЭМ!$A$33:$A$776,$A52,СВЦЭМ!$B$33:$B$776,B$47)+'СЕТ СН'!$G$9+СВЦЭМ!$D$10+'СЕТ СН'!$G$5-'СЕТ СН'!$G$17</f>
        <v>3643.0493753399996</v>
      </c>
      <c r="C52" s="36">
        <f>SUMIFS(СВЦЭМ!$C$33:$C$776,СВЦЭМ!$A$33:$A$776,$A52,СВЦЭМ!$B$33:$B$776,C$47)+'СЕТ СН'!$G$9+СВЦЭМ!$D$10+'СЕТ СН'!$G$5-'СЕТ СН'!$G$17</f>
        <v>3673.5892729500001</v>
      </c>
      <c r="D52" s="36">
        <f>SUMIFS(СВЦЭМ!$C$33:$C$776,СВЦЭМ!$A$33:$A$776,$A52,СВЦЭМ!$B$33:$B$776,D$47)+'СЕТ СН'!$G$9+СВЦЭМ!$D$10+'СЕТ СН'!$G$5-'СЕТ СН'!$G$17</f>
        <v>3687.8076629999996</v>
      </c>
      <c r="E52" s="36">
        <f>SUMIFS(СВЦЭМ!$C$33:$C$776,СВЦЭМ!$A$33:$A$776,$A52,СВЦЭМ!$B$33:$B$776,E$47)+'СЕТ СН'!$G$9+СВЦЭМ!$D$10+'СЕТ СН'!$G$5-'СЕТ СН'!$G$17</f>
        <v>3711.7339020099998</v>
      </c>
      <c r="F52" s="36">
        <f>SUMIFS(СВЦЭМ!$C$33:$C$776,СВЦЭМ!$A$33:$A$776,$A52,СВЦЭМ!$B$33:$B$776,F$47)+'СЕТ СН'!$G$9+СВЦЭМ!$D$10+'СЕТ СН'!$G$5-'СЕТ СН'!$G$17</f>
        <v>3677.9851235799997</v>
      </c>
      <c r="G52" s="36">
        <f>SUMIFS(СВЦЭМ!$C$33:$C$776,СВЦЭМ!$A$33:$A$776,$A52,СВЦЭМ!$B$33:$B$776,G$47)+'СЕТ СН'!$G$9+СВЦЭМ!$D$10+'СЕТ СН'!$G$5-'СЕТ СН'!$G$17</f>
        <v>3645.56227777</v>
      </c>
      <c r="H52" s="36">
        <f>SUMIFS(СВЦЭМ!$C$33:$C$776,СВЦЭМ!$A$33:$A$776,$A52,СВЦЭМ!$B$33:$B$776,H$47)+'СЕТ СН'!$G$9+СВЦЭМ!$D$10+'СЕТ СН'!$G$5-'СЕТ СН'!$G$17</f>
        <v>3611.2100016799996</v>
      </c>
      <c r="I52" s="36">
        <f>SUMIFS(СВЦЭМ!$C$33:$C$776,СВЦЭМ!$A$33:$A$776,$A52,СВЦЭМ!$B$33:$B$776,I$47)+'СЕТ СН'!$G$9+СВЦЭМ!$D$10+'СЕТ СН'!$G$5-'СЕТ СН'!$G$17</f>
        <v>3603.7921776200001</v>
      </c>
      <c r="J52" s="36">
        <f>SUMIFS(СВЦЭМ!$C$33:$C$776,СВЦЭМ!$A$33:$A$776,$A52,СВЦЭМ!$B$33:$B$776,J$47)+'СЕТ СН'!$G$9+СВЦЭМ!$D$10+'СЕТ СН'!$G$5-'СЕТ СН'!$G$17</f>
        <v>3576.6369853599999</v>
      </c>
      <c r="K52" s="36">
        <f>SUMIFS(СВЦЭМ!$C$33:$C$776,СВЦЭМ!$A$33:$A$776,$A52,СВЦЭМ!$B$33:$B$776,K$47)+'СЕТ СН'!$G$9+СВЦЭМ!$D$10+'СЕТ СН'!$G$5-'СЕТ СН'!$G$17</f>
        <v>3585.5199017999998</v>
      </c>
      <c r="L52" s="36">
        <f>SUMIFS(СВЦЭМ!$C$33:$C$776,СВЦЭМ!$A$33:$A$776,$A52,СВЦЭМ!$B$33:$B$776,L$47)+'СЕТ СН'!$G$9+СВЦЭМ!$D$10+'СЕТ СН'!$G$5-'СЕТ СН'!$G$17</f>
        <v>3585.12911902</v>
      </c>
      <c r="M52" s="36">
        <f>SUMIFS(СВЦЭМ!$C$33:$C$776,СВЦЭМ!$A$33:$A$776,$A52,СВЦЭМ!$B$33:$B$776,M$47)+'СЕТ СН'!$G$9+СВЦЭМ!$D$10+'СЕТ СН'!$G$5-'СЕТ СН'!$G$17</f>
        <v>3594.7596529000002</v>
      </c>
      <c r="N52" s="36">
        <f>SUMIFS(СВЦЭМ!$C$33:$C$776,СВЦЭМ!$A$33:$A$776,$A52,СВЦЭМ!$B$33:$B$776,N$47)+'СЕТ СН'!$G$9+СВЦЭМ!$D$10+'СЕТ СН'!$G$5-'СЕТ СН'!$G$17</f>
        <v>3569.37423906</v>
      </c>
      <c r="O52" s="36">
        <f>SUMIFS(СВЦЭМ!$C$33:$C$776,СВЦЭМ!$A$33:$A$776,$A52,СВЦЭМ!$B$33:$B$776,O$47)+'СЕТ СН'!$G$9+СВЦЭМ!$D$10+'СЕТ СН'!$G$5-'СЕТ СН'!$G$17</f>
        <v>3536.4096271999997</v>
      </c>
      <c r="P52" s="36">
        <f>SUMIFS(СВЦЭМ!$C$33:$C$776,СВЦЭМ!$A$33:$A$776,$A52,СВЦЭМ!$B$33:$B$776,P$47)+'СЕТ СН'!$G$9+СВЦЭМ!$D$10+'СЕТ СН'!$G$5-'СЕТ СН'!$G$17</f>
        <v>3545.9856686499998</v>
      </c>
      <c r="Q52" s="36">
        <f>SUMIFS(СВЦЭМ!$C$33:$C$776,СВЦЭМ!$A$33:$A$776,$A52,СВЦЭМ!$B$33:$B$776,Q$47)+'СЕТ СН'!$G$9+СВЦЭМ!$D$10+'СЕТ СН'!$G$5-'СЕТ СН'!$G$17</f>
        <v>3560.9540282299995</v>
      </c>
      <c r="R52" s="36">
        <f>SUMIFS(СВЦЭМ!$C$33:$C$776,СВЦЭМ!$A$33:$A$776,$A52,СВЦЭМ!$B$33:$B$776,R$47)+'СЕТ СН'!$G$9+СВЦЭМ!$D$10+'СЕТ СН'!$G$5-'СЕТ СН'!$G$17</f>
        <v>3546.30031082</v>
      </c>
      <c r="S52" s="36">
        <f>SUMIFS(СВЦЭМ!$C$33:$C$776,СВЦЭМ!$A$33:$A$776,$A52,СВЦЭМ!$B$33:$B$776,S$47)+'СЕТ СН'!$G$9+СВЦЭМ!$D$10+'СЕТ СН'!$G$5-'СЕТ СН'!$G$17</f>
        <v>3551.5655338699999</v>
      </c>
      <c r="T52" s="36">
        <f>SUMIFS(СВЦЭМ!$C$33:$C$776,СВЦЭМ!$A$33:$A$776,$A52,СВЦЭМ!$B$33:$B$776,T$47)+'СЕТ СН'!$G$9+СВЦЭМ!$D$10+'СЕТ СН'!$G$5-'СЕТ СН'!$G$17</f>
        <v>3507.0254339200001</v>
      </c>
      <c r="U52" s="36">
        <f>SUMIFS(СВЦЭМ!$C$33:$C$776,СВЦЭМ!$A$33:$A$776,$A52,СВЦЭМ!$B$33:$B$776,U$47)+'СЕТ СН'!$G$9+СВЦЭМ!$D$10+'СЕТ СН'!$G$5-'СЕТ СН'!$G$17</f>
        <v>3529.1161999000001</v>
      </c>
      <c r="V52" s="36">
        <f>SUMIFS(СВЦЭМ!$C$33:$C$776,СВЦЭМ!$A$33:$A$776,$A52,СВЦЭМ!$B$33:$B$776,V$47)+'СЕТ СН'!$G$9+СВЦЭМ!$D$10+'СЕТ СН'!$G$5-'СЕТ СН'!$G$17</f>
        <v>3530.9810886599998</v>
      </c>
      <c r="W52" s="36">
        <f>SUMIFS(СВЦЭМ!$C$33:$C$776,СВЦЭМ!$A$33:$A$776,$A52,СВЦЭМ!$B$33:$B$776,W$47)+'СЕТ СН'!$G$9+СВЦЭМ!$D$10+'СЕТ СН'!$G$5-'СЕТ СН'!$G$17</f>
        <v>3548.24404607</v>
      </c>
      <c r="X52" s="36">
        <f>SUMIFS(СВЦЭМ!$C$33:$C$776,СВЦЭМ!$A$33:$A$776,$A52,СВЦЭМ!$B$33:$B$776,X$47)+'СЕТ СН'!$G$9+СВЦЭМ!$D$10+'СЕТ СН'!$G$5-'СЕТ СН'!$G$17</f>
        <v>3571.3088042399995</v>
      </c>
      <c r="Y52" s="36">
        <f>SUMIFS(СВЦЭМ!$C$33:$C$776,СВЦЭМ!$A$33:$A$776,$A52,СВЦЭМ!$B$33:$B$776,Y$47)+'СЕТ СН'!$G$9+СВЦЭМ!$D$10+'СЕТ СН'!$G$5-'СЕТ СН'!$G$17</f>
        <v>3586.1065295899998</v>
      </c>
    </row>
    <row r="53" spans="1:25" ht="15.75" x14ac:dyDescent="0.2">
      <c r="A53" s="35">
        <f t="shared" si="1"/>
        <v>43502</v>
      </c>
      <c r="B53" s="36">
        <f>SUMIFS(СВЦЭМ!$C$33:$C$776,СВЦЭМ!$A$33:$A$776,$A53,СВЦЭМ!$B$33:$B$776,B$47)+'СЕТ СН'!$G$9+СВЦЭМ!$D$10+'СЕТ СН'!$G$5-'СЕТ СН'!$G$17</f>
        <v>3621.8949988599998</v>
      </c>
      <c r="C53" s="36">
        <f>SUMIFS(СВЦЭМ!$C$33:$C$776,СВЦЭМ!$A$33:$A$776,$A53,СВЦЭМ!$B$33:$B$776,C$47)+'СЕТ СН'!$G$9+СВЦЭМ!$D$10+'СЕТ СН'!$G$5-'СЕТ СН'!$G$17</f>
        <v>3644.7327464800001</v>
      </c>
      <c r="D53" s="36">
        <f>SUMIFS(СВЦЭМ!$C$33:$C$776,СВЦЭМ!$A$33:$A$776,$A53,СВЦЭМ!$B$33:$B$776,D$47)+'СЕТ СН'!$G$9+СВЦЭМ!$D$10+'СЕТ СН'!$G$5-'СЕТ СН'!$G$17</f>
        <v>3660.2934340499996</v>
      </c>
      <c r="E53" s="36">
        <f>SUMIFS(СВЦЭМ!$C$33:$C$776,СВЦЭМ!$A$33:$A$776,$A53,СВЦЭМ!$B$33:$B$776,E$47)+'СЕТ СН'!$G$9+СВЦЭМ!$D$10+'СЕТ СН'!$G$5-'СЕТ СН'!$G$17</f>
        <v>3653.9322568600001</v>
      </c>
      <c r="F53" s="36">
        <f>SUMIFS(СВЦЭМ!$C$33:$C$776,СВЦЭМ!$A$33:$A$776,$A53,СВЦЭМ!$B$33:$B$776,F$47)+'СЕТ СН'!$G$9+СВЦЭМ!$D$10+'СЕТ СН'!$G$5-'СЕТ СН'!$G$17</f>
        <v>3655.3206024499996</v>
      </c>
      <c r="G53" s="36">
        <f>SUMIFS(СВЦЭМ!$C$33:$C$776,СВЦЭМ!$A$33:$A$776,$A53,СВЦЭМ!$B$33:$B$776,G$47)+'СЕТ СН'!$G$9+СВЦЭМ!$D$10+'СЕТ СН'!$G$5-'СЕТ СН'!$G$17</f>
        <v>3632.6665650199998</v>
      </c>
      <c r="H53" s="36">
        <f>SUMIFS(СВЦЭМ!$C$33:$C$776,СВЦЭМ!$A$33:$A$776,$A53,СВЦЭМ!$B$33:$B$776,H$47)+'СЕТ СН'!$G$9+СВЦЭМ!$D$10+'СЕТ СН'!$G$5-'СЕТ СН'!$G$17</f>
        <v>3597.2694274899995</v>
      </c>
      <c r="I53" s="36">
        <f>SUMIFS(СВЦЭМ!$C$33:$C$776,СВЦЭМ!$A$33:$A$776,$A53,СВЦЭМ!$B$33:$B$776,I$47)+'СЕТ СН'!$G$9+СВЦЭМ!$D$10+'СЕТ СН'!$G$5-'СЕТ СН'!$G$17</f>
        <v>3574.7895089200001</v>
      </c>
      <c r="J53" s="36">
        <f>SUMIFS(СВЦЭМ!$C$33:$C$776,СВЦЭМ!$A$33:$A$776,$A53,СВЦЭМ!$B$33:$B$776,J$47)+'СЕТ СН'!$G$9+СВЦЭМ!$D$10+'СЕТ СН'!$G$5-'СЕТ СН'!$G$17</f>
        <v>3591.0059738</v>
      </c>
      <c r="K53" s="36">
        <f>SUMIFS(СВЦЭМ!$C$33:$C$776,СВЦЭМ!$A$33:$A$776,$A53,СВЦЭМ!$B$33:$B$776,K$47)+'СЕТ СН'!$G$9+СВЦЭМ!$D$10+'СЕТ СН'!$G$5-'СЕТ СН'!$G$17</f>
        <v>3589.8117434899996</v>
      </c>
      <c r="L53" s="36">
        <f>SUMIFS(СВЦЭМ!$C$33:$C$776,СВЦЭМ!$A$33:$A$776,$A53,СВЦЭМ!$B$33:$B$776,L$47)+'СЕТ СН'!$G$9+СВЦЭМ!$D$10+'СЕТ СН'!$G$5-'СЕТ СН'!$G$17</f>
        <v>3604.7636863399998</v>
      </c>
      <c r="M53" s="36">
        <f>SUMIFS(СВЦЭМ!$C$33:$C$776,СВЦЭМ!$A$33:$A$776,$A53,СВЦЭМ!$B$33:$B$776,M$47)+'СЕТ СН'!$G$9+СВЦЭМ!$D$10+'СЕТ СН'!$G$5-'СЕТ СН'!$G$17</f>
        <v>3595.7330028199995</v>
      </c>
      <c r="N53" s="36">
        <f>SUMIFS(СВЦЭМ!$C$33:$C$776,СВЦЭМ!$A$33:$A$776,$A53,СВЦЭМ!$B$33:$B$776,N$47)+'СЕТ СН'!$G$9+СВЦЭМ!$D$10+'СЕТ СН'!$G$5-'СЕТ СН'!$G$17</f>
        <v>3575.5841455899999</v>
      </c>
      <c r="O53" s="36">
        <f>SUMIFS(СВЦЭМ!$C$33:$C$776,СВЦЭМ!$A$33:$A$776,$A53,СВЦЭМ!$B$33:$B$776,O$47)+'СЕТ СН'!$G$9+СВЦЭМ!$D$10+'СЕТ СН'!$G$5-'СЕТ СН'!$G$17</f>
        <v>3551.2439408700002</v>
      </c>
      <c r="P53" s="36">
        <f>SUMIFS(СВЦЭМ!$C$33:$C$776,СВЦЭМ!$A$33:$A$776,$A53,СВЦЭМ!$B$33:$B$776,P$47)+'СЕТ СН'!$G$9+СВЦЭМ!$D$10+'СЕТ СН'!$G$5-'СЕТ СН'!$G$17</f>
        <v>3556.3298915</v>
      </c>
      <c r="Q53" s="36">
        <f>SUMIFS(СВЦЭМ!$C$33:$C$776,СВЦЭМ!$A$33:$A$776,$A53,СВЦЭМ!$B$33:$B$776,Q$47)+'СЕТ СН'!$G$9+СВЦЭМ!$D$10+'СЕТ СН'!$G$5-'СЕТ СН'!$G$17</f>
        <v>3559.89093998</v>
      </c>
      <c r="R53" s="36">
        <f>SUMIFS(СВЦЭМ!$C$33:$C$776,СВЦЭМ!$A$33:$A$776,$A53,СВЦЭМ!$B$33:$B$776,R$47)+'СЕТ СН'!$G$9+СВЦЭМ!$D$10+'СЕТ СН'!$G$5-'СЕТ СН'!$G$17</f>
        <v>3551.21145613</v>
      </c>
      <c r="S53" s="36">
        <f>SUMIFS(СВЦЭМ!$C$33:$C$776,СВЦЭМ!$A$33:$A$776,$A53,СВЦЭМ!$B$33:$B$776,S$47)+'СЕТ СН'!$G$9+СВЦЭМ!$D$10+'СЕТ СН'!$G$5-'СЕТ СН'!$G$17</f>
        <v>3560.6449596599996</v>
      </c>
      <c r="T53" s="36">
        <f>SUMIFS(СВЦЭМ!$C$33:$C$776,СВЦЭМ!$A$33:$A$776,$A53,СВЦЭМ!$B$33:$B$776,T$47)+'СЕТ СН'!$G$9+СВЦЭМ!$D$10+'СЕТ СН'!$G$5-'СЕТ СН'!$G$17</f>
        <v>3538.89620947</v>
      </c>
      <c r="U53" s="36">
        <f>SUMIFS(СВЦЭМ!$C$33:$C$776,СВЦЭМ!$A$33:$A$776,$A53,СВЦЭМ!$B$33:$B$776,U$47)+'СЕТ СН'!$G$9+СВЦЭМ!$D$10+'СЕТ СН'!$G$5-'СЕТ СН'!$G$17</f>
        <v>3540.0474472999999</v>
      </c>
      <c r="V53" s="36">
        <f>SUMIFS(СВЦЭМ!$C$33:$C$776,СВЦЭМ!$A$33:$A$776,$A53,СВЦЭМ!$B$33:$B$776,V$47)+'СЕТ СН'!$G$9+СВЦЭМ!$D$10+'СЕТ СН'!$G$5-'СЕТ СН'!$G$17</f>
        <v>3559.9309628599999</v>
      </c>
      <c r="W53" s="36">
        <f>SUMIFS(СВЦЭМ!$C$33:$C$776,СВЦЭМ!$A$33:$A$776,$A53,СВЦЭМ!$B$33:$B$776,W$47)+'СЕТ СН'!$G$9+СВЦЭМ!$D$10+'СЕТ СН'!$G$5-'СЕТ СН'!$G$17</f>
        <v>3568.8638795699999</v>
      </c>
      <c r="X53" s="36">
        <f>SUMIFS(СВЦЭМ!$C$33:$C$776,СВЦЭМ!$A$33:$A$776,$A53,СВЦЭМ!$B$33:$B$776,X$47)+'СЕТ СН'!$G$9+СВЦЭМ!$D$10+'СЕТ СН'!$G$5-'СЕТ СН'!$G$17</f>
        <v>3593.7643415100001</v>
      </c>
      <c r="Y53" s="36">
        <f>SUMIFS(СВЦЭМ!$C$33:$C$776,СВЦЭМ!$A$33:$A$776,$A53,СВЦЭМ!$B$33:$B$776,Y$47)+'СЕТ СН'!$G$9+СВЦЭМ!$D$10+'СЕТ СН'!$G$5-'СЕТ СН'!$G$17</f>
        <v>3623.7736342099997</v>
      </c>
    </row>
    <row r="54" spans="1:25" ht="15.75" x14ac:dyDescent="0.2">
      <c r="A54" s="35">
        <f t="shared" si="1"/>
        <v>43503</v>
      </c>
      <c r="B54" s="36">
        <f>SUMIFS(СВЦЭМ!$C$33:$C$776,СВЦЭМ!$A$33:$A$776,$A54,СВЦЭМ!$B$33:$B$776,B$47)+'СЕТ СН'!$G$9+СВЦЭМ!$D$10+'СЕТ СН'!$G$5-'СЕТ СН'!$G$17</f>
        <v>3647.4649565999998</v>
      </c>
      <c r="C54" s="36">
        <f>SUMIFS(СВЦЭМ!$C$33:$C$776,СВЦЭМ!$A$33:$A$776,$A54,СВЦЭМ!$B$33:$B$776,C$47)+'СЕТ СН'!$G$9+СВЦЭМ!$D$10+'СЕТ СН'!$G$5-'СЕТ СН'!$G$17</f>
        <v>3670.8570809499997</v>
      </c>
      <c r="D54" s="36">
        <f>SUMIFS(СВЦЭМ!$C$33:$C$776,СВЦЭМ!$A$33:$A$776,$A54,СВЦЭМ!$B$33:$B$776,D$47)+'СЕТ СН'!$G$9+СВЦЭМ!$D$10+'СЕТ СН'!$G$5-'СЕТ СН'!$G$17</f>
        <v>3679.6687159100002</v>
      </c>
      <c r="E54" s="36">
        <f>SUMIFS(СВЦЭМ!$C$33:$C$776,СВЦЭМ!$A$33:$A$776,$A54,СВЦЭМ!$B$33:$B$776,E$47)+'СЕТ СН'!$G$9+СВЦЭМ!$D$10+'СЕТ СН'!$G$5-'СЕТ СН'!$G$17</f>
        <v>3707.59387496</v>
      </c>
      <c r="F54" s="36">
        <f>SUMIFS(СВЦЭМ!$C$33:$C$776,СВЦЭМ!$A$33:$A$776,$A54,СВЦЭМ!$B$33:$B$776,F$47)+'СЕТ СН'!$G$9+СВЦЭМ!$D$10+'СЕТ СН'!$G$5-'СЕТ СН'!$G$17</f>
        <v>3684.5014643099998</v>
      </c>
      <c r="G54" s="36">
        <f>SUMIFS(СВЦЭМ!$C$33:$C$776,СВЦЭМ!$A$33:$A$776,$A54,СВЦЭМ!$B$33:$B$776,G$47)+'СЕТ СН'!$G$9+СВЦЭМ!$D$10+'СЕТ СН'!$G$5-'СЕТ СН'!$G$17</f>
        <v>3671.1218824199996</v>
      </c>
      <c r="H54" s="36">
        <f>SUMIFS(СВЦЭМ!$C$33:$C$776,СВЦЭМ!$A$33:$A$776,$A54,СВЦЭМ!$B$33:$B$776,H$47)+'СЕТ СН'!$G$9+СВЦЭМ!$D$10+'СЕТ СН'!$G$5-'СЕТ СН'!$G$17</f>
        <v>3648.2706570999999</v>
      </c>
      <c r="I54" s="36">
        <f>SUMIFS(СВЦЭМ!$C$33:$C$776,СВЦЭМ!$A$33:$A$776,$A54,СВЦЭМ!$B$33:$B$776,I$47)+'СЕТ СН'!$G$9+СВЦЭМ!$D$10+'СЕТ СН'!$G$5-'СЕТ СН'!$G$17</f>
        <v>3626.9575949399996</v>
      </c>
      <c r="J54" s="36">
        <f>SUMIFS(СВЦЭМ!$C$33:$C$776,СВЦЭМ!$A$33:$A$776,$A54,СВЦЭМ!$B$33:$B$776,J$47)+'СЕТ СН'!$G$9+СВЦЭМ!$D$10+'СЕТ СН'!$G$5-'СЕТ СН'!$G$17</f>
        <v>3618.3449801299998</v>
      </c>
      <c r="K54" s="36">
        <f>SUMIFS(СВЦЭМ!$C$33:$C$776,СВЦЭМ!$A$33:$A$776,$A54,СВЦЭМ!$B$33:$B$776,K$47)+'СЕТ СН'!$G$9+СВЦЭМ!$D$10+'СЕТ СН'!$G$5-'СЕТ СН'!$G$17</f>
        <v>3616.55962843</v>
      </c>
      <c r="L54" s="36">
        <f>SUMIFS(СВЦЭМ!$C$33:$C$776,СВЦЭМ!$A$33:$A$776,$A54,СВЦЭМ!$B$33:$B$776,L$47)+'СЕТ СН'!$G$9+СВЦЭМ!$D$10+'СЕТ СН'!$G$5-'СЕТ СН'!$G$17</f>
        <v>3610.1389202999999</v>
      </c>
      <c r="M54" s="36">
        <f>SUMIFS(СВЦЭМ!$C$33:$C$776,СВЦЭМ!$A$33:$A$776,$A54,СВЦЭМ!$B$33:$B$776,M$47)+'СЕТ СН'!$G$9+СВЦЭМ!$D$10+'СЕТ СН'!$G$5-'СЕТ СН'!$G$17</f>
        <v>3616.3977593999998</v>
      </c>
      <c r="N54" s="36">
        <f>SUMIFS(СВЦЭМ!$C$33:$C$776,СВЦЭМ!$A$33:$A$776,$A54,СВЦЭМ!$B$33:$B$776,N$47)+'СЕТ СН'!$G$9+СВЦЭМ!$D$10+'СЕТ СН'!$G$5-'СЕТ СН'!$G$17</f>
        <v>3597.1433705999998</v>
      </c>
      <c r="O54" s="36">
        <f>SUMIFS(СВЦЭМ!$C$33:$C$776,СВЦЭМ!$A$33:$A$776,$A54,СВЦЭМ!$B$33:$B$776,O$47)+'СЕТ СН'!$G$9+СВЦЭМ!$D$10+'СЕТ СН'!$G$5-'СЕТ СН'!$G$17</f>
        <v>3558.2656183199997</v>
      </c>
      <c r="P54" s="36">
        <f>SUMIFS(СВЦЭМ!$C$33:$C$776,СВЦЭМ!$A$33:$A$776,$A54,СВЦЭМ!$B$33:$B$776,P$47)+'СЕТ СН'!$G$9+СВЦЭМ!$D$10+'СЕТ СН'!$G$5-'СЕТ СН'!$G$17</f>
        <v>3566.0173101499995</v>
      </c>
      <c r="Q54" s="36">
        <f>SUMIFS(СВЦЭМ!$C$33:$C$776,СВЦЭМ!$A$33:$A$776,$A54,СВЦЭМ!$B$33:$B$776,Q$47)+'СЕТ СН'!$G$9+СВЦЭМ!$D$10+'СЕТ СН'!$G$5-'СЕТ СН'!$G$17</f>
        <v>3573.3406568</v>
      </c>
      <c r="R54" s="36">
        <f>SUMIFS(СВЦЭМ!$C$33:$C$776,СВЦЭМ!$A$33:$A$776,$A54,СВЦЭМ!$B$33:$B$776,R$47)+'СЕТ СН'!$G$9+СВЦЭМ!$D$10+'СЕТ СН'!$G$5-'СЕТ СН'!$G$17</f>
        <v>3568.4860533599995</v>
      </c>
      <c r="S54" s="36">
        <f>SUMIFS(СВЦЭМ!$C$33:$C$776,СВЦЭМ!$A$33:$A$776,$A54,СВЦЭМ!$B$33:$B$776,S$47)+'СЕТ СН'!$G$9+СВЦЭМ!$D$10+'СЕТ СН'!$G$5-'СЕТ СН'!$G$17</f>
        <v>3566.2839722600002</v>
      </c>
      <c r="T54" s="36">
        <f>SUMIFS(СВЦЭМ!$C$33:$C$776,СВЦЭМ!$A$33:$A$776,$A54,СВЦЭМ!$B$33:$B$776,T$47)+'СЕТ СН'!$G$9+СВЦЭМ!$D$10+'СЕТ СН'!$G$5-'СЕТ СН'!$G$17</f>
        <v>3526.0920890299999</v>
      </c>
      <c r="U54" s="36">
        <f>SUMIFS(СВЦЭМ!$C$33:$C$776,СВЦЭМ!$A$33:$A$776,$A54,СВЦЭМ!$B$33:$B$776,U$47)+'СЕТ СН'!$G$9+СВЦЭМ!$D$10+'СЕТ СН'!$G$5-'СЕТ СН'!$G$17</f>
        <v>3518.6386408799999</v>
      </c>
      <c r="V54" s="36">
        <f>SUMIFS(СВЦЭМ!$C$33:$C$776,СВЦЭМ!$A$33:$A$776,$A54,СВЦЭМ!$B$33:$B$776,V$47)+'СЕТ СН'!$G$9+СВЦЭМ!$D$10+'СЕТ СН'!$G$5-'СЕТ СН'!$G$17</f>
        <v>3534.3637486600001</v>
      </c>
      <c r="W54" s="36">
        <f>SUMIFS(СВЦЭМ!$C$33:$C$776,СВЦЭМ!$A$33:$A$776,$A54,СВЦЭМ!$B$33:$B$776,W$47)+'СЕТ СН'!$G$9+СВЦЭМ!$D$10+'СЕТ СН'!$G$5-'СЕТ СН'!$G$17</f>
        <v>3556.15733335</v>
      </c>
      <c r="X54" s="36">
        <f>SUMIFS(СВЦЭМ!$C$33:$C$776,СВЦЭМ!$A$33:$A$776,$A54,СВЦЭМ!$B$33:$B$776,X$47)+'СЕТ СН'!$G$9+СВЦЭМ!$D$10+'СЕТ СН'!$G$5-'СЕТ СН'!$G$17</f>
        <v>3566.9978513400001</v>
      </c>
      <c r="Y54" s="36">
        <f>SUMIFS(СВЦЭМ!$C$33:$C$776,СВЦЭМ!$A$33:$A$776,$A54,СВЦЭМ!$B$33:$B$776,Y$47)+'СЕТ СН'!$G$9+СВЦЭМ!$D$10+'СЕТ СН'!$G$5-'СЕТ СН'!$G$17</f>
        <v>3601.5523585199999</v>
      </c>
    </row>
    <row r="55" spans="1:25" ht="15.75" x14ac:dyDescent="0.2">
      <c r="A55" s="35">
        <f t="shared" si="1"/>
        <v>43504</v>
      </c>
      <c r="B55" s="36">
        <f>SUMIFS(СВЦЭМ!$C$33:$C$776,СВЦЭМ!$A$33:$A$776,$A55,СВЦЭМ!$B$33:$B$776,B$47)+'СЕТ СН'!$G$9+СВЦЭМ!$D$10+'СЕТ СН'!$G$5-'СЕТ СН'!$G$17</f>
        <v>3646.0161836799998</v>
      </c>
      <c r="C55" s="36">
        <f>SUMIFS(СВЦЭМ!$C$33:$C$776,СВЦЭМ!$A$33:$A$776,$A55,СВЦЭМ!$B$33:$B$776,C$47)+'СЕТ СН'!$G$9+СВЦЭМ!$D$10+'СЕТ СН'!$G$5-'СЕТ СН'!$G$17</f>
        <v>3678.2201032799999</v>
      </c>
      <c r="D55" s="36">
        <f>SUMIFS(СВЦЭМ!$C$33:$C$776,СВЦЭМ!$A$33:$A$776,$A55,СВЦЭМ!$B$33:$B$776,D$47)+'СЕТ СН'!$G$9+СВЦЭМ!$D$10+'СЕТ СН'!$G$5-'СЕТ СН'!$G$17</f>
        <v>3689.5618069299999</v>
      </c>
      <c r="E55" s="36">
        <f>SUMIFS(СВЦЭМ!$C$33:$C$776,СВЦЭМ!$A$33:$A$776,$A55,СВЦЭМ!$B$33:$B$776,E$47)+'СЕТ СН'!$G$9+СВЦЭМ!$D$10+'СЕТ СН'!$G$5-'СЕТ СН'!$G$17</f>
        <v>3714.6677624999998</v>
      </c>
      <c r="F55" s="36">
        <f>SUMIFS(СВЦЭМ!$C$33:$C$776,СВЦЭМ!$A$33:$A$776,$A55,СВЦЭМ!$B$33:$B$776,F$47)+'СЕТ СН'!$G$9+СВЦЭМ!$D$10+'СЕТ СН'!$G$5-'СЕТ СН'!$G$17</f>
        <v>3705.33528209</v>
      </c>
      <c r="G55" s="36">
        <f>SUMIFS(СВЦЭМ!$C$33:$C$776,СВЦЭМ!$A$33:$A$776,$A55,СВЦЭМ!$B$33:$B$776,G$47)+'СЕТ СН'!$G$9+СВЦЭМ!$D$10+'СЕТ СН'!$G$5-'СЕТ СН'!$G$17</f>
        <v>3667.9115595799999</v>
      </c>
      <c r="H55" s="36">
        <f>SUMIFS(СВЦЭМ!$C$33:$C$776,СВЦЭМ!$A$33:$A$776,$A55,СВЦЭМ!$B$33:$B$776,H$47)+'СЕТ СН'!$G$9+СВЦЭМ!$D$10+'СЕТ СН'!$G$5-'СЕТ СН'!$G$17</f>
        <v>3633.2921636299998</v>
      </c>
      <c r="I55" s="36">
        <f>SUMIFS(СВЦЭМ!$C$33:$C$776,СВЦЭМ!$A$33:$A$776,$A55,СВЦЭМ!$B$33:$B$776,I$47)+'СЕТ СН'!$G$9+СВЦЭМ!$D$10+'СЕТ СН'!$G$5-'СЕТ СН'!$G$17</f>
        <v>3631.41282813</v>
      </c>
      <c r="J55" s="36">
        <f>SUMIFS(СВЦЭМ!$C$33:$C$776,СВЦЭМ!$A$33:$A$776,$A55,СВЦЭМ!$B$33:$B$776,J$47)+'СЕТ СН'!$G$9+СВЦЭМ!$D$10+'СЕТ СН'!$G$5-'СЕТ СН'!$G$17</f>
        <v>3612.8932061400001</v>
      </c>
      <c r="K55" s="36">
        <f>SUMIFS(СВЦЭМ!$C$33:$C$776,СВЦЭМ!$A$33:$A$776,$A55,СВЦЭМ!$B$33:$B$776,K$47)+'СЕТ СН'!$G$9+СВЦЭМ!$D$10+'СЕТ СН'!$G$5-'СЕТ СН'!$G$17</f>
        <v>3573.9346950399995</v>
      </c>
      <c r="L55" s="36">
        <f>SUMIFS(СВЦЭМ!$C$33:$C$776,СВЦЭМ!$A$33:$A$776,$A55,СВЦЭМ!$B$33:$B$776,L$47)+'СЕТ СН'!$G$9+СВЦЭМ!$D$10+'СЕТ СН'!$G$5-'СЕТ СН'!$G$17</f>
        <v>3560.2618815999999</v>
      </c>
      <c r="M55" s="36">
        <f>SUMIFS(СВЦЭМ!$C$33:$C$776,СВЦЭМ!$A$33:$A$776,$A55,СВЦЭМ!$B$33:$B$776,M$47)+'СЕТ СН'!$G$9+СВЦЭМ!$D$10+'СЕТ СН'!$G$5-'СЕТ СН'!$G$17</f>
        <v>3581.9872964599999</v>
      </c>
      <c r="N55" s="36">
        <f>SUMIFS(СВЦЭМ!$C$33:$C$776,СВЦЭМ!$A$33:$A$776,$A55,СВЦЭМ!$B$33:$B$776,N$47)+'СЕТ СН'!$G$9+СВЦЭМ!$D$10+'СЕТ СН'!$G$5-'СЕТ СН'!$G$17</f>
        <v>3552.8110569800001</v>
      </c>
      <c r="O55" s="36">
        <f>SUMIFS(СВЦЭМ!$C$33:$C$776,СВЦЭМ!$A$33:$A$776,$A55,СВЦЭМ!$B$33:$B$776,O$47)+'СЕТ СН'!$G$9+СВЦЭМ!$D$10+'СЕТ СН'!$G$5-'СЕТ СН'!$G$17</f>
        <v>3544.21687587</v>
      </c>
      <c r="P55" s="36">
        <f>SUMIFS(СВЦЭМ!$C$33:$C$776,СВЦЭМ!$A$33:$A$776,$A55,СВЦЭМ!$B$33:$B$776,P$47)+'СЕТ СН'!$G$9+СВЦЭМ!$D$10+'СЕТ СН'!$G$5-'СЕТ СН'!$G$17</f>
        <v>3558.6893119599999</v>
      </c>
      <c r="Q55" s="36">
        <f>SUMIFS(СВЦЭМ!$C$33:$C$776,СВЦЭМ!$A$33:$A$776,$A55,СВЦЭМ!$B$33:$B$776,Q$47)+'СЕТ СН'!$G$9+СВЦЭМ!$D$10+'СЕТ СН'!$G$5-'СЕТ СН'!$G$17</f>
        <v>3572.8128066700001</v>
      </c>
      <c r="R55" s="36">
        <f>SUMIFS(СВЦЭМ!$C$33:$C$776,СВЦЭМ!$A$33:$A$776,$A55,СВЦЭМ!$B$33:$B$776,R$47)+'СЕТ СН'!$G$9+СВЦЭМ!$D$10+'СЕТ СН'!$G$5-'СЕТ СН'!$G$17</f>
        <v>3577.0810707000001</v>
      </c>
      <c r="S55" s="36">
        <f>SUMIFS(СВЦЭМ!$C$33:$C$776,СВЦЭМ!$A$33:$A$776,$A55,СВЦЭМ!$B$33:$B$776,S$47)+'СЕТ СН'!$G$9+СВЦЭМ!$D$10+'СЕТ СН'!$G$5-'СЕТ СН'!$G$17</f>
        <v>3560.4812412599995</v>
      </c>
      <c r="T55" s="36">
        <f>SUMIFS(СВЦЭМ!$C$33:$C$776,СВЦЭМ!$A$33:$A$776,$A55,СВЦЭМ!$B$33:$B$776,T$47)+'СЕТ СН'!$G$9+СВЦЭМ!$D$10+'СЕТ СН'!$G$5-'СЕТ СН'!$G$17</f>
        <v>3520.4174336400001</v>
      </c>
      <c r="U55" s="36">
        <f>SUMIFS(СВЦЭМ!$C$33:$C$776,СВЦЭМ!$A$33:$A$776,$A55,СВЦЭМ!$B$33:$B$776,U$47)+'СЕТ СН'!$G$9+СВЦЭМ!$D$10+'СЕТ СН'!$G$5-'СЕТ СН'!$G$17</f>
        <v>3513.4797622400001</v>
      </c>
      <c r="V55" s="36">
        <f>SUMIFS(СВЦЭМ!$C$33:$C$776,СВЦЭМ!$A$33:$A$776,$A55,СВЦЭМ!$B$33:$B$776,V$47)+'СЕТ СН'!$G$9+СВЦЭМ!$D$10+'СЕТ СН'!$G$5-'СЕТ СН'!$G$17</f>
        <v>3533.6555482799999</v>
      </c>
      <c r="W55" s="36">
        <f>SUMIFS(СВЦЭМ!$C$33:$C$776,СВЦЭМ!$A$33:$A$776,$A55,СВЦЭМ!$B$33:$B$776,W$47)+'СЕТ СН'!$G$9+СВЦЭМ!$D$10+'СЕТ СН'!$G$5-'СЕТ СН'!$G$17</f>
        <v>3580.9269384499999</v>
      </c>
      <c r="X55" s="36">
        <f>SUMIFS(СВЦЭМ!$C$33:$C$776,СВЦЭМ!$A$33:$A$776,$A55,СВЦЭМ!$B$33:$B$776,X$47)+'СЕТ СН'!$G$9+СВЦЭМ!$D$10+'СЕТ СН'!$G$5-'СЕТ СН'!$G$17</f>
        <v>3598.4288440700002</v>
      </c>
      <c r="Y55" s="36">
        <f>SUMIFS(СВЦЭМ!$C$33:$C$776,СВЦЭМ!$A$33:$A$776,$A55,СВЦЭМ!$B$33:$B$776,Y$47)+'СЕТ СН'!$G$9+СВЦЭМ!$D$10+'СЕТ СН'!$G$5-'СЕТ СН'!$G$17</f>
        <v>3618.0306994399998</v>
      </c>
    </row>
    <row r="56" spans="1:25" ht="15.75" x14ac:dyDescent="0.2">
      <c r="A56" s="35">
        <f t="shared" si="1"/>
        <v>43505</v>
      </c>
      <c r="B56" s="36">
        <f>SUMIFS(СВЦЭМ!$C$33:$C$776,СВЦЭМ!$A$33:$A$776,$A56,СВЦЭМ!$B$33:$B$776,B$47)+'СЕТ СН'!$G$9+СВЦЭМ!$D$10+'СЕТ СН'!$G$5-'СЕТ СН'!$G$17</f>
        <v>3624.7149205599999</v>
      </c>
      <c r="C56" s="36">
        <f>SUMIFS(СВЦЭМ!$C$33:$C$776,СВЦЭМ!$A$33:$A$776,$A56,СВЦЭМ!$B$33:$B$776,C$47)+'СЕТ СН'!$G$9+СВЦЭМ!$D$10+'СЕТ СН'!$G$5-'СЕТ СН'!$G$17</f>
        <v>3654.6442803899999</v>
      </c>
      <c r="D56" s="36">
        <f>SUMIFS(СВЦЭМ!$C$33:$C$776,СВЦЭМ!$A$33:$A$776,$A56,СВЦЭМ!$B$33:$B$776,D$47)+'СЕТ СН'!$G$9+СВЦЭМ!$D$10+'СЕТ СН'!$G$5-'СЕТ СН'!$G$17</f>
        <v>3675.2303436900002</v>
      </c>
      <c r="E56" s="36">
        <f>SUMIFS(СВЦЭМ!$C$33:$C$776,СВЦЭМ!$A$33:$A$776,$A56,СВЦЭМ!$B$33:$B$776,E$47)+'СЕТ СН'!$G$9+СВЦЭМ!$D$10+'СЕТ СН'!$G$5-'СЕТ СН'!$G$17</f>
        <v>3658.6571610299998</v>
      </c>
      <c r="F56" s="36">
        <f>SUMIFS(СВЦЭМ!$C$33:$C$776,СВЦЭМ!$A$33:$A$776,$A56,СВЦЭМ!$B$33:$B$776,F$47)+'СЕТ СН'!$G$9+СВЦЭМ!$D$10+'СЕТ СН'!$G$5-'СЕТ СН'!$G$17</f>
        <v>3667.05937223</v>
      </c>
      <c r="G56" s="36">
        <f>SUMIFS(СВЦЭМ!$C$33:$C$776,СВЦЭМ!$A$33:$A$776,$A56,СВЦЭМ!$B$33:$B$776,G$47)+'СЕТ СН'!$G$9+СВЦЭМ!$D$10+'СЕТ СН'!$G$5-'СЕТ СН'!$G$17</f>
        <v>3660.5266823299999</v>
      </c>
      <c r="H56" s="36">
        <f>SUMIFS(СВЦЭМ!$C$33:$C$776,СВЦЭМ!$A$33:$A$776,$A56,СВЦЭМ!$B$33:$B$776,H$47)+'СЕТ СН'!$G$9+СВЦЭМ!$D$10+'СЕТ СН'!$G$5-'СЕТ СН'!$G$17</f>
        <v>3632.50922696</v>
      </c>
      <c r="I56" s="36">
        <f>SUMIFS(СВЦЭМ!$C$33:$C$776,СВЦЭМ!$A$33:$A$776,$A56,СВЦЭМ!$B$33:$B$776,I$47)+'СЕТ СН'!$G$9+СВЦЭМ!$D$10+'СЕТ СН'!$G$5-'СЕТ СН'!$G$17</f>
        <v>3632.8289940899999</v>
      </c>
      <c r="J56" s="36">
        <f>SUMIFS(СВЦЭМ!$C$33:$C$776,СВЦЭМ!$A$33:$A$776,$A56,СВЦЭМ!$B$33:$B$776,J$47)+'СЕТ СН'!$G$9+СВЦЭМ!$D$10+'СЕТ СН'!$G$5-'СЕТ СН'!$G$17</f>
        <v>3593.57250277</v>
      </c>
      <c r="K56" s="36">
        <f>SUMIFS(СВЦЭМ!$C$33:$C$776,СВЦЭМ!$A$33:$A$776,$A56,СВЦЭМ!$B$33:$B$776,K$47)+'СЕТ СН'!$G$9+СВЦЭМ!$D$10+'СЕТ СН'!$G$5-'СЕТ СН'!$G$17</f>
        <v>3560.8912081999997</v>
      </c>
      <c r="L56" s="36">
        <f>SUMIFS(СВЦЭМ!$C$33:$C$776,СВЦЭМ!$A$33:$A$776,$A56,СВЦЭМ!$B$33:$B$776,L$47)+'СЕТ СН'!$G$9+СВЦЭМ!$D$10+'СЕТ СН'!$G$5-'СЕТ СН'!$G$17</f>
        <v>3556.6908939699997</v>
      </c>
      <c r="M56" s="36">
        <f>SUMIFS(СВЦЭМ!$C$33:$C$776,СВЦЭМ!$A$33:$A$776,$A56,СВЦЭМ!$B$33:$B$776,M$47)+'СЕТ СН'!$G$9+СВЦЭМ!$D$10+'СЕТ СН'!$G$5-'СЕТ СН'!$G$17</f>
        <v>3562.3774715600002</v>
      </c>
      <c r="N56" s="36">
        <f>SUMIFS(СВЦЭМ!$C$33:$C$776,СВЦЭМ!$A$33:$A$776,$A56,СВЦЭМ!$B$33:$B$776,N$47)+'СЕТ СН'!$G$9+СВЦЭМ!$D$10+'СЕТ СН'!$G$5-'СЕТ СН'!$G$17</f>
        <v>3569.4644850099999</v>
      </c>
      <c r="O56" s="36">
        <f>SUMIFS(СВЦЭМ!$C$33:$C$776,СВЦЭМ!$A$33:$A$776,$A56,СВЦЭМ!$B$33:$B$776,O$47)+'СЕТ СН'!$G$9+СВЦЭМ!$D$10+'СЕТ СН'!$G$5-'СЕТ СН'!$G$17</f>
        <v>3552.6479736900001</v>
      </c>
      <c r="P56" s="36">
        <f>SUMIFS(СВЦЭМ!$C$33:$C$776,СВЦЭМ!$A$33:$A$776,$A56,СВЦЭМ!$B$33:$B$776,P$47)+'СЕТ СН'!$G$9+СВЦЭМ!$D$10+'СЕТ СН'!$G$5-'СЕТ СН'!$G$17</f>
        <v>3561.9537727999996</v>
      </c>
      <c r="Q56" s="36">
        <f>SUMIFS(СВЦЭМ!$C$33:$C$776,СВЦЭМ!$A$33:$A$776,$A56,СВЦЭМ!$B$33:$B$776,Q$47)+'СЕТ СН'!$G$9+СВЦЭМ!$D$10+'СЕТ СН'!$G$5-'СЕТ СН'!$G$17</f>
        <v>3564.1250017900002</v>
      </c>
      <c r="R56" s="36">
        <f>SUMIFS(СВЦЭМ!$C$33:$C$776,СВЦЭМ!$A$33:$A$776,$A56,СВЦЭМ!$B$33:$B$776,R$47)+'СЕТ СН'!$G$9+СВЦЭМ!$D$10+'СЕТ СН'!$G$5-'СЕТ СН'!$G$17</f>
        <v>3537.1944529699999</v>
      </c>
      <c r="S56" s="36">
        <f>SUMIFS(СВЦЭМ!$C$33:$C$776,СВЦЭМ!$A$33:$A$776,$A56,СВЦЭМ!$B$33:$B$776,S$47)+'СЕТ СН'!$G$9+СВЦЭМ!$D$10+'СЕТ СН'!$G$5-'СЕТ СН'!$G$17</f>
        <v>3522.9724958799998</v>
      </c>
      <c r="T56" s="36">
        <f>SUMIFS(СВЦЭМ!$C$33:$C$776,СВЦЭМ!$A$33:$A$776,$A56,СВЦЭМ!$B$33:$B$776,T$47)+'СЕТ СН'!$G$9+СВЦЭМ!$D$10+'СЕТ СН'!$G$5-'СЕТ СН'!$G$17</f>
        <v>3493.1643691199997</v>
      </c>
      <c r="U56" s="36">
        <f>SUMIFS(СВЦЭМ!$C$33:$C$776,СВЦЭМ!$A$33:$A$776,$A56,СВЦЭМ!$B$33:$B$776,U$47)+'СЕТ СН'!$G$9+СВЦЭМ!$D$10+'СЕТ СН'!$G$5-'СЕТ СН'!$G$17</f>
        <v>3483.9501118600001</v>
      </c>
      <c r="V56" s="36">
        <f>SUMIFS(СВЦЭМ!$C$33:$C$776,СВЦЭМ!$A$33:$A$776,$A56,СВЦЭМ!$B$33:$B$776,V$47)+'СЕТ СН'!$G$9+СВЦЭМ!$D$10+'СЕТ СН'!$G$5-'СЕТ СН'!$G$17</f>
        <v>3500.1331869800001</v>
      </c>
      <c r="W56" s="36">
        <f>SUMIFS(СВЦЭМ!$C$33:$C$776,СВЦЭМ!$A$33:$A$776,$A56,СВЦЭМ!$B$33:$B$776,W$47)+'СЕТ СН'!$G$9+СВЦЭМ!$D$10+'СЕТ СН'!$G$5-'СЕТ СН'!$G$17</f>
        <v>3519.0551453399999</v>
      </c>
      <c r="X56" s="36">
        <f>SUMIFS(СВЦЭМ!$C$33:$C$776,СВЦЭМ!$A$33:$A$776,$A56,СВЦЭМ!$B$33:$B$776,X$47)+'СЕТ СН'!$G$9+СВЦЭМ!$D$10+'СЕТ СН'!$G$5-'СЕТ СН'!$G$17</f>
        <v>3542.6865361999999</v>
      </c>
      <c r="Y56" s="36">
        <f>SUMIFS(СВЦЭМ!$C$33:$C$776,СВЦЭМ!$A$33:$A$776,$A56,СВЦЭМ!$B$33:$B$776,Y$47)+'СЕТ СН'!$G$9+СВЦЭМ!$D$10+'СЕТ СН'!$G$5-'СЕТ СН'!$G$17</f>
        <v>3572.5145095099997</v>
      </c>
    </row>
    <row r="57" spans="1:25" ht="15.75" x14ac:dyDescent="0.2">
      <c r="A57" s="35">
        <f t="shared" si="1"/>
        <v>43506</v>
      </c>
      <c r="B57" s="36">
        <f>SUMIFS(СВЦЭМ!$C$33:$C$776,СВЦЭМ!$A$33:$A$776,$A57,СВЦЭМ!$B$33:$B$776,B$47)+'СЕТ СН'!$G$9+СВЦЭМ!$D$10+'СЕТ СН'!$G$5-'СЕТ СН'!$G$17</f>
        <v>3601.6854041799998</v>
      </c>
      <c r="C57" s="36">
        <f>SUMIFS(СВЦЭМ!$C$33:$C$776,СВЦЭМ!$A$33:$A$776,$A57,СВЦЭМ!$B$33:$B$776,C$47)+'СЕТ СН'!$G$9+СВЦЭМ!$D$10+'СЕТ СН'!$G$5-'СЕТ СН'!$G$17</f>
        <v>3589.6894373300001</v>
      </c>
      <c r="D57" s="36">
        <f>SUMIFS(СВЦЭМ!$C$33:$C$776,СВЦЭМ!$A$33:$A$776,$A57,СВЦЭМ!$B$33:$B$776,D$47)+'СЕТ СН'!$G$9+СВЦЭМ!$D$10+'СЕТ СН'!$G$5-'СЕТ СН'!$G$17</f>
        <v>3631.27326842</v>
      </c>
      <c r="E57" s="36">
        <f>SUMIFS(СВЦЭМ!$C$33:$C$776,СВЦЭМ!$A$33:$A$776,$A57,СВЦЭМ!$B$33:$B$776,E$47)+'СЕТ СН'!$G$9+СВЦЭМ!$D$10+'СЕТ СН'!$G$5-'СЕТ СН'!$G$17</f>
        <v>3642.8851900299996</v>
      </c>
      <c r="F57" s="36">
        <f>SUMIFS(СВЦЭМ!$C$33:$C$776,СВЦЭМ!$A$33:$A$776,$A57,СВЦЭМ!$B$33:$B$776,F$47)+'СЕТ СН'!$G$9+СВЦЭМ!$D$10+'СЕТ СН'!$G$5-'СЕТ СН'!$G$17</f>
        <v>3635.4003806800001</v>
      </c>
      <c r="G57" s="36">
        <f>SUMIFS(СВЦЭМ!$C$33:$C$776,СВЦЭМ!$A$33:$A$776,$A57,СВЦЭМ!$B$33:$B$776,G$47)+'СЕТ СН'!$G$9+СВЦЭМ!$D$10+'СЕТ СН'!$G$5-'СЕТ СН'!$G$17</f>
        <v>3625.5367781899999</v>
      </c>
      <c r="H57" s="36">
        <f>SUMIFS(СВЦЭМ!$C$33:$C$776,СВЦЭМ!$A$33:$A$776,$A57,СВЦЭМ!$B$33:$B$776,H$47)+'СЕТ СН'!$G$9+СВЦЭМ!$D$10+'СЕТ СН'!$G$5-'СЕТ СН'!$G$17</f>
        <v>3618.4836097399998</v>
      </c>
      <c r="I57" s="36">
        <f>SUMIFS(СВЦЭМ!$C$33:$C$776,СВЦЭМ!$A$33:$A$776,$A57,СВЦЭМ!$B$33:$B$776,I$47)+'СЕТ СН'!$G$9+СВЦЭМ!$D$10+'СЕТ СН'!$G$5-'СЕТ СН'!$G$17</f>
        <v>3598.0401656499998</v>
      </c>
      <c r="J57" s="36">
        <f>SUMIFS(СВЦЭМ!$C$33:$C$776,СВЦЭМ!$A$33:$A$776,$A57,СВЦЭМ!$B$33:$B$776,J$47)+'СЕТ СН'!$G$9+СВЦЭМ!$D$10+'СЕТ СН'!$G$5-'СЕТ СН'!$G$17</f>
        <v>3572.5633671699998</v>
      </c>
      <c r="K57" s="36">
        <f>SUMIFS(СВЦЭМ!$C$33:$C$776,СВЦЭМ!$A$33:$A$776,$A57,СВЦЭМ!$B$33:$B$776,K$47)+'СЕТ СН'!$G$9+СВЦЭМ!$D$10+'СЕТ СН'!$G$5-'СЕТ СН'!$G$17</f>
        <v>3523.0824874199998</v>
      </c>
      <c r="L57" s="36">
        <f>SUMIFS(СВЦЭМ!$C$33:$C$776,СВЦЭМ!$A$33:$A$776,$A57,СВЦЭМ!$B$33:$B$776,L$47)+'СЕТ СН'!$G$9+СВЦЭМ!$D$10+'СЕТ СН'!$G$5-'СЕТ СН'!$G$17</f>
        <v>3508.0986196899999</v>
      </c>
      <c r="M57" s="36">
        <f>SUMIFS(СВЦЭМ!$C$33:$C$776,СВЦЭМ!$A$33:$A$776,$A57,СВЦЭМ!$B$33:$B$776,M$47)+'СЕТ СН'!$G$9+СВЦЭМ!$D$10+'СЕТ СН'!$G$5-'СЕТ СН'!$G$17</f>
        <v>3510.7048341600002</v>
      </c>
      <c r="N57" s="36">
        <f>SUMIFS(СВЦЭМ!$C$33:$C$776,СВЦЭМ!$A$33:$A$776,$A57,СВЦЭМ!$B$33:$B$776,N$47)+'СЕТ СН'!$G$9+СВЦЭМ!$D$10+'СЕТ СН'!$G$5-'СЕТ СН'!$G$17</f>
        <v>3519.7749932699999</v>
      </c>
      <c r="O57" s="36">
        <f>SUMIFS(СВЦЭМ!$C$33:$C$776,СВЦЭМ!$A$33:$A$776,$A57,СВЦЭМ!$B$33:$B$776,O$47)+'СЕТ СН'!$G$9+СВЦЭМ!$D$10+'СЕТ СН'!$G$5-'СЕТ СН'!$G$17</f>
        <v>3518.50965086</v>
      </c>
      <c r="P57" s="36">
        <f>SUMIFS(СВЦЭМ!$C$33:$C$776,СВЦЭМ!$A$33:$A$776,$A57,СВЦЭМ!$B$33:$B$776,P$47)+'СЕТ СН'!$G$9+СВЦЭМ!$D$10+'СЕТ СН'!$G$5-'СЕТ СН'!$G$17</f>
        <v>3520.9780170399999</v>
      </c>
      <c r="Q57" s="36">
        <f>SUMIFS(СВЦЭМ!$C$33:$C$776,СВЦЭМ!$A$33:$A$776,$A57,СВЦЭМ!$B$33:$B$776,Q$47)+'СЕТ СН'!$G$9+СВЦЭМ!$D$10+'СЕТ СН'!$G$5-'СЕТ СН'!$G$17</f>
        <v>3519.5219765900001</v>
      </c>
      <c r="R57" s="36">
        <f>SUMIFS(СВЦЭМ!$C$33:$C$776,СВЦЭМ!$A$33:$A$776,$A57,СВЦЭМ!$B$33:$B$776,R$47)+'СЕТ СН'!$G$9+СВЦЭМ!$D$10+'СЕТ СН'!$G$5-'СЕТ СН'!$G$17</f>
        <v>3536.0503658399998</v>
      </c>
      <c r="S57" s="36">
        <f>SUMIFS(СВЦЭМ!$C$33:$C$776,СВЦЭМ!$A$33:$A$776,$A57,СВЦЭМ!$B$33:$B$776,S$47)+'СЕТ СН'!$G$9+СВЦЭМ!$D$10+'СЕТ СН'!$G$5-'СЕТ СН'!$G$17</f>
        <v>3519.8698781100002</v>
      </c>
      <c r="T57" s="36">
        <f>SUMIFS(СВЦЭМ!$C$33:$C$776,СВЦЭМ!$A$33:$A$776,$A57,СВЦЭМ!$B$33:$B$776,T$47)+'СЕТ СН'!$G$9+СВЦЭМ!$D$10+'СЕТ СН'!$G$5-'СЕТ СН'!$G$17</f>
        <v>3484.1475452499999</v>
      </c>
      <c r="U57" s="36">
        <f>SUMIFS(СВЦЭМ!$C$33:$C$776,СВЦЭМ!$A$33:$A$776,$A57,СВЦЭМ!$B$33:$B$776,U$47)+'СЕТ СН'!$G$9+СВЦЭМ!$D$10+'СЕТ СН'!$G$5-'СЕТ СН'!$G$17</f>
        <v>3485.6950116600001</v>
      </c>
      <c r="V57" s="36">
        <f>SUMIFS(СВЦЭМ!$C$33:$C$776,СВЦЭМ!$A$33:$A$776,$A57,СВЦЭМ!$B$33:$B$776,V$47)+'СЕТ СН'!$G$9+СВЦЭМ!$D$10+'СЕТ СН'!$G$5-'СЕТ СН'!$G$17</f>
        <v>3468.1868373699999</v>
      </c>
      <c r="W57" s="36">
        <f>SUMIFS(СВЦЭМ!$C$33:$C$776,СВЦЭМ!$A$33:$A$776,$A57,СВЦЭМ!$B$33:$B$776,W$47)+'СЕТ СН'!$G$9+СВЦЭМ!$D$10+'СЕТ СН'!$G$5-'СЕТ СН'!$G$17</f>
        <v>3473.2207122099999</v>
      </c>
      <c r="X57" s="36">
        <f>SUMIFS(СВЦЭМ!$C$33:$C$776,СВЦЭМ!$A$33:$A$776,$A57,СВЦЭМ!$B$33:$B$776,X$47)+'СЕТ СН'!$G$9+СВЦЭМ!$D$10+'СЕТ СН'!$G$5-'СЕТ СН'!$G$17</f>
        <v>3501.66121729</v>
      </c>
      <c r="Y57" s="36">
        <f>SUMIFS(СВЦЭМ!$C$33:$C$776,СВЦЭМ!$A$33:$A$776,$A57,СВЦЭМ!$B$33:$B$776,Y$47)+'СЕТ СН'!$G$9+СВЦЭМ!$D$10+'СЕТ СН'!$G$5-'СЕТ СН'!$G$17</f>
        <v>3555.2073736299999</v>
      </c>
    </row>
    <row r="58" spans="1:25" ht="15.75" x14ac:dyDescent="0.2">
      <c r="A58" s="35">
        <f t="shared" si="1"/>
        <v>43507</v>
      </c>
      <c r="B58" s="36">
        <f>SUMIFS(СВЦЭМ!$C$33:$C$776,СВЦЭМ!$A$33:$A$776,$A58,СВЦЭМ!$B$33:$B$776,B$47)+'СЕТ СН'!$G$9+СВЦЭМ!$D$10+'СЕТ СН'!$G$5-'СЕТ СН'!$G$17</f>
        <v>3601.5504959</v>
      </c>
      <c r="C58" s="36">
        <f>SUMIFS(СВЦЭМ!$C$33:$C$776,СВЦЭМ!$A$33:$A$776,$A58,СВЦЭМ!$B$33:$B$776,C$47)+'СЕТ СН'!$G$9+СВЦЭМ!$D$10+'СЕТ СН'!$G$5-'СЕТ СН'!$G$17</f>
        <v>3606.0894063799997</v>
      </c>
      <c r="D58" s="36">
        <f>SUMIFS(СВЦЭМ!$C$33:$C$776,СВЦЭМ!$A$33:$A$776,$A58,СВЦЭМ!$B$33:$B$776,D$47)+'СЕТ СН'!$G$9+СВЦЭМ!$D$10+'СЕТ СН'!$G$5-'СЕТ СН'!$G$17</f>
        <v>3633.0912002099999</v>
      </c>
      <c r="E58" s="36">
        <f>SUMIFS(СВЦЭМ!$C$33:$C$776,СВЦЭМ!$A$33:$A$776,$A58,СВЦЭМ!$B$33:$B$776,E$47)+'СЕТ СН'!$G$9+СВЦЭМ!$D$10+'СЕТ СН'!$G$5-'СЕТ СН'!$G$17</f>
        <v>3651.1056097299997</v>
      </c>
      <c r="F58" s="36">
        <f>SUMIFS(СВЦЭМ!$C$33:$C$776,СВЦЭМ!$A$33:$A$776,$A58,СВЦЭМ!$B$33:$B$776,F$47)+'СЕТ СН'!$G$9+СВЦЭМ!$D$10+'СЕТ СН'!$G$5-'СЕТ СН'!$G$17</f>
        <v>3649.1911296899998</v>
      </c>
      <c r="G58" s="36">
        <f>SUMIFS(СВЦЭМ!$C$33:$C$776,СВЦЭМ!$A$33:$A$776,$A58,СВЦЭМ!$B$33:$B$776,G$47)+'СЕТ СН'!$G$9+СВЦЭМ!$D$10+'СЕТ СН'!$G$5-'СЕТ СН'!$G$17</f>
        <v>3638.4346109899998</v>
      </c>
      <c r="H58" s="36">
        <f>SUMIFS(СВЦЭМ!$C$33:$C$776,СВЦЭМ!$A$33:$A$776,$A58,СВЦЭМ!$B$33:$B$776,H$47)+'СЕТ СН'!$G$9+СВЦЭМ!$D$10+'СЕТ СН'!$G$5-'СЕТ СН'!$G$17</f>
        <v>3592.9487038400002</v>
      </c>
      <c r="I58" s="36">
        <f>SUMIFS(СВЦЭМ!$C$33:$C$776,СВЦЭМ!$A$33:$A$776,$A58,СВЦЭМ!$B$33:$B$776,I$47)+'СЕТ СН'!$G$9+СВЦЭМ!$D$10+'СЕТ СН'!$G$5-'СЕТ СН'!$G$17</f>
        <v>3563.8218748099998</v>
      </c>
      <c r="J58" s="36">
        <f>SUMIFS(СВЦЭМ!$C$33:$C$776,СВЦЭМ!$A$33:$A$776,$A58,СВЦЭМ!$B$33:$B$776,J$47)+'СЕТ СН'!$G$9+СВЦЭМ!$D$10+'СЕТ СН'!$G$5-'СЕТ СН'!$G$17</f>
        <v>3554.79704141</v>
      </c>
      <c r="K58" s="36">
        <f>SUMIFS(СВЦЭМ!$C$33:$C$776,СВЦЭМ!$A$33:$A$776,$A58,СВЦЭМ!$B$33:$B$776,K$47)+'СЕТ СН'!$G$9+СВЦЭМ!$D$10+'СЕТ СН'!$G$5-'СЕТ СН'!$G$17</f>
        <v>3551.9136127000002</v>
      </c>
      <c r="L58" s="36">
        <f>SUMIFS(СВЦЭМ!$C$33:$C$776,СВЦЭМ!$A$33:$A$776,$A58,СВЦЭМ!$B$33:$B$776,L$47)+'СЕТ СН'!$G$9+СВЦЭМ!$D$10+'СЕТ СН'!$G$5-'СЕТ СН'!$G$17</f>
        <v>3541.4685101300001</v>
      </c>
      <c r="M58" s="36">
        <f>SUMIFS(СВЦЭМ!$C$33:$C$776,СВЦЭМ!$A$33:$A$776,$A58,СВЦЭМ!$B$33:$B$776,M$47)+'СЕТ СН'!$G$9+СВЦЭМ!$D$10+'СЕТ СН'!$G$5-'СЕТ СН'!$G$17</f>
        <v>3535.3300151899998</v>
      </c>
      <c r="N58" s="36">
        <f>SUMIFS(СВЦЭМ!$C$33:$C$776,СВЦЭМ!$A$33:$A$776,$A58,СВЦЭМ!$B$33:$B$776,N$47)+'СЕТ СН'!$G$9+СВЦЭМ!$D$10+'СЕТ СН'!$G$5-'СЕТ СН'!$G$17</f>
        <v>3546.0747125099997</v>
      </c>
      <c r="O58" s="36">
        <f>SUMIFS(СВЦЭМ!$C$33:$C$776,СВЦЭМ!$A$33:$A$776,$A58,СВЦЭМ!$B$33:$B$776,O$47)+'СЕТ СН'!$G$9+СВЦЭМ!$D$10+'СЕТ СН'!$G$5-'СЕТ СН'!$G$17</f>
        <v>3519.0723810700001</v>
      </c>
      <c r="P58" s="36">
        <f>SUMIFS(СВЦЭМ!$C$33:$C$776,СВЦЭМ!$A$33:$A$776,$A58,СВЦЭМ!$B$33:$B$776,P$47)+'СЕТ СН'!$G$9+СВЦЭМ!$D$10+'СЕТ СН'!$G$5-'СЕТ СН'!$G$17</f>
        <v>3536.6348585599999</v>
      </c>
      <c r="Q58" s="36">
        <f>SUMIFS(СВЦЭМ!$C$33:$C$776,СВЦЭМ!$A$33:$A$776,$A58,СВЦЭМ!$B$33:$B$776,Q$47)+'СЕТ СН'!$G$9+СВЦЭМ!$D$10+'СЕТ СН'!$G$5-'СЕТ СН'!$G$17</f>
        <v>3533.8428835599998</v>
      </c>
      <c r="R58" s="36">
        <f>SUMIFS(СВЦЭМ!$C$33:$C$776,СВЦЭМ!$A$33:$A$776,$A58,СВЦЭМ!$B$33:$B$776,R$47)+'СЕТ СН'!$G$9+СВЦЭМ!$D$10+'СЕТ СН'!$G$5-'СЕТ СН'!$G$17</f>
        <v>3531.4243929300001</v>
      </c>
      <c r="S58" s="36">
        <f>SUMIFS(СВЦЭМ!$C$33:$C$776,СВЦЭМ!$A$33:$A$776,$A58,СВЦЭМ!$B$33:$B$776,S$47)+'СЕТ СН'!$G$9+СВЦЭМ!$D$10+'СЕТ СН'!$G$5-'СЕТ СН'!$G$17</f>
        <v>3529.8620100799999</v>
      </c>
      <c r="T58" s="36">
        <f>SUMIFS(СВЦЭМ!$C$33:$C$776,СВЦЭМ!$A$33:$A$776,$A58,СВЦЭМ!$B$33:$B$776,T$47)+'СЕТ СН'!$G$9+СВЦЭМ!$D$10+'СЕТ СН'!$G$5-'СЕТ СН'!$G$17</f>
        <v>3473.6825319700001</v>
      </c>
      <c r="U58" s="36">
        <f>SUMIFS(СВЦЭМ!$C$33:$C$776,СВЦЭМ!$A$33:$A$776,$A58,СВЦЭМ!$B$33:$B$776,U$47)+'СЕТ СН'!$G$9+СВЦЭМ!$D$10+'СЕТ СН'!$G$5-'СЕТ СН'!$G$17</f>
        <v>3455.8097918200001</v>
      </c>
      <c r="V58" s="36">
        <f>SUMIFS(СВЦЭМ!$C$33:$C$776,СВЦЭМ!$A$33:$A$776,$A58,СВЦЭМ!$B$33:$B$776,V$47)+'СЕТ СН'!$G$9+СВЦЭМ!$D$10+'СЕТ СН'!$G$5-'СЕТ СН'!$G$17</f>
        <v>3475.2388478600001</v>
      </c>
      <c r="W58" s="36">
        <f>SUMIFS(СВЦЭМ!$C$33:$C$776,СВЦЭМ!$A$33:$A$776,$A58,СВЦЭМ!$B$33:$B$776,W$47)+'СЕТ СН'!$G$9+СВЦЭМ!$D$10+'СЕТ СН'!$G$5-'СЕТ СН'!$G$17</f>
        <v>3480.8177047099998</v>
      </c>
      <c r="X58" s="36">
        <f>SUMIFS(СВЦЭМ!$C$33:$C$776,СВЦЭМ!$A$33:$A$776,$A58,СВЦЭМ!$B$33:$B$776,X$47)+'СЕТ СН'!$G$9+СВЦЭМ!$D$10+'СЕТ СН'!$G$5-'СЕТ СН'!$G$17</f>
        <v>3509.0148955899999</v>
      </c>
      <c r="Y58" s="36">
        <f>SUMIFS(СВЦЭМ!$C$33:$C$776,СВЦЭМ!$A$33:$A$776,$A58,СВЦЭМ!$B$33:$B$776,Y$47)+'СЕТ СН'!$G$9+СВЦЭМ!$D$10+'СЕТ СН'!$G$5-'СЕТ СН'!$G$17</f>
        <v>3560.0713078999997</v>
      </c>
    </row>
    <row r="59" spans="1:25" ht="15.75" x14ac:dyDescent="0.2">
      <c r="A59" s="35">
        <f t="shared" si="1"/>
        <v>43508</v>
      </c>
      <c r="B59" s="36">
        <f>SUMIFS(СВЦЭМ!$C$33:$C$776,СВЦЭМ!$A$33:$A$776,$A59,СВЦЭМ!$B$33:$B$776,B$47)+'СЕТ СН'!$G$9+СВЦЭМ!$D$10+'СЕТ СН'!$G$5-'СЕТ СН'!$G$17</f>
        <v>3582.0331583699999</v>
      </c>
      <c r="C59" s="36">
        <f>SUMIFS(СВЦЭМ!$C$33:$C$776,СВЦЭМ!$A$33:$A$776,$A59,СВЦЭМ!$B$33:$B$776,C$47)+'СЕТ СН'!$G$9+СВЦЭМ!$D$10+'СЕТ СН'!$G$5-'СЕТ СН'!$G$17</f>
        <v>3609.12045855</v>
      </c>
      <c r="D59" s="36">
        <f>SUMIFS(СВЦЭМ!$C$33:$C$776,СВЦЭМ!$A$33:$A$776,$A59,СВЦЭМ!$B$33:$B$776,D$47)+'СЕТ СН'!$G$9+СВЦЭМ!$D$10+'СЕТ СН'!$G$5-'СЕТ СН'!$G$17</f>
        <v>3624.36150533</v>
      </c>
      <c r="E59" s="36">
        <f>SUMIFS(СВЦЭМ!$C$33:$C$776,СВЦЭМ!$A$33:$A$776,$A59,СВЦЭМ!$B$33:$B$776,E$47)+'СЕТ СН'!$G$9+СВЦЭМ!$D$10+'СЕТ СН'!$G$5-'СЕТ СН'!$G$17</f>
        <v>3635.1125593099996</v>
      </c>
      <c r="F59" s="36">
        <f>SUMIFS(СВЦЭМ!$C$33:$C$776,СВЦЭМ!$A$33:$A$776,$A59,СВЦЭМ!$B$33:$B$776,F$47)+'СЕТ СН'!$G$9+СВЦЭМ!$D$10+'СЕТ СН'!$G$5-'СЕТ СН'!$G$17</f>
        <v>3633.1702489999998</v>
      </c>
      <c r="G59" s="36">
        <f>SUMIFS(СВЦЭМ!$C$33:$C$776,СВЦЭМ!$A$33:$A$776,$A59,СВЦЭМ!$B$33:$B$776,G$47)+'СЕТ СН'!$G$9+СВЦЭМ!$D$10+'СЕТ СН'!$G$5-'СЕТ СН'!$G$17</f>
        <v>3619.1096387999996</v>
      </c>
      <c r="H59" s="36">
        <f>SUMIFS(СВЦЭМ!$C$33:$C$776,СВЦЭМ!$A$33:$A$776,$A59,СВЦЭМ!$B$33:$B$776,H$47)+'СЕТ СН'!$G$9+СВЦЭМ!$D$10+'СЕТ СН'!$G$5-'СЕТ СН'!$G$17</f>
        <v>3583.1153754899997</v>
      </c>
      <c r="I59" s="36">
        <f>SUMIFS(СВЦЭМ!$C$33:$C$776,СВЦЭМ!$A$33:$A$776,$A59,СВЦЭМ!$B$33:$B$776,I$47)+'СЕТ СН'!$G$9+СВЦЭМ!$D$10+'СЕТ СН'!$G$5-'СЕТ СН'!$G$17</f>
        <v>3554.7116940000001</v>
      </c>
      <c r="J59" s="36">
        <f>SUMIFS(СВЦЭМ!$C$33:$C$776,СВЦЭМ!$A$33:$A$776,$A59,СВЦЭМ!$B$33:$B$776,J$47)+'СЕТ СН'!$G$9+СВЦЭМ!$D$10+'СЕТ СН'!$G$5-'СЕТ СН'!$G$17</f>
        <v>3522.9256297699999</v>
      </c>
      <c r="K59" s="36">
        <f>SUMIFS(СВЦЭМ!$C$33:$C$776,СВЦЭМ!$A$33:$A$776,$A59,СВЦЭМ!$B$33:$B$776,K$47)+'СЕТ СН'!$G$9+СВЦЭМ!$D$10+'СЕТ СН'!$G$5-'СЕТ СН'!$G$17</f>
        <v>3533.9496924099999</v>
      </c>
      <c r="L59" s="36">
        <f>SUMIFS(СВЦЭМ!$C$33:$C$776,СВЦЭМ!$A$33:$A$776,$A59,СВЦЭМ!$B$33:$B$776,L$47)+'СЕТ СН'!$G$9+СВЦЭМ!$D$10+'СЕТ СН'!$G$5-'СЕТ СН'!$G$17</f>
        <v>3537.0027130799999</v>
      </c>
      <c r="M59" s="36">
        <f>SUMIFS(СВЦЭМ!$C$33:$C$776,СВЦЭМ!$A$33:$A$776,$A59,СВЦЭМ!$B$33:$B$776,M$47)+'СЕТ СН'!$G$9+СВЦЭМ!$D$10+'СЕТ СН'!$G$5-'СЕТ СН'!$G$17</f>
        <v>3533.5502912900001</v>
      </c>
      <c r="N59" s="36">
        <f>SUMIFS(СВЦЭМ!$C$33:$C$776,СВЦЭМ!$A$33:$A$776,$A59,СВЦЭМ!$B$33:$B$776,N$47)+'СЕТ СН'!$G$9+СВЦЭМ!$D$10+'СЕТ СН'!$G$5-'СЕТ СН'!$G$17</f>
        <v>3521.56832416</v>
      </c>
      <c r="O59" s="36">
        <f>SUMIFS(СВЦЭМ!$C$33:$C$776,СВЦЭМ!$A$33:$A$776,$A59,СВЦЭМ!$B$33:$B$776,O$47)+'СЕТ СН'!$G$9+СВЦЭМ!$D$10+'СЕТ СН'!$G$5-'СЕТ СН'!$G$17</f>
        <v>3501.6197125999997</v>
      </c>
      <c r="P59" s="36">
        <f>SUMIFS(СВЦЭМ!$C$33:$C$776,СВЦЭМ!$A$33:$A$776,$A59,СВЦЭМ!$B$33:$B$776,P$47)+'СЕТ СН'!$G$9+СВЦЭМ!$D$10+'СЕТ СН'!$G$5-'СЕТ СН'!$G$17</f>
        <v>3523.9465913899999</v>
      </c>
      <c r="Q59" s="36">
        <f>SUMIFS(СВЦЭМ!$C$33:$C$776,СВЦЭМ!$A$33:$A$776,$A59,СВЦЭМ!$B$33:$B$776,Q$47)+'СЕТ СН'!$G$9+СВЦЭМ!$D$10+'СЕТ СН'!$G$5-'СЕТ СН'!$G$17</f>
        <v>3517.1371825699998</v>
      </c>
      <c r="R59" s="36">
        <f>SUMIFS(СВЦЭМ!$C$33:$C$776,СВЦЭМ!$A$33:$A$776,$A59,СВЦЭМ!$B$33:$B$776,R$47)+'СЕТ СН'!$G$9+СВЦЭМ!$D$10+'СЕТ СН'!$G$5-'СЕТ СН'!$G$17</f>
        <v>3504.2803828799997</v>
      </c>
      <c r="S59" s="36">
        <f>SUMIFS(СВЦЭМ!$C$33:$C$776,СВЦЭМ!$A$33:$A$776,$A59,СВЦЭМ!$B$33:$B$776,S$47)+'СЕТ СН'!$G$9+СВЦЭМ!$D$10+'СЕТ СН'!$G$5-'СЕТ СН'!$G$17</f>
        <v>3500.8306551000001</v>
      </c>
      <c r="T59" s="36">
        <f>SUMIFS(СВЦЭМ!$C$33:$C$776,СВЦЭМ!$A$33:$A$776,$A59,СВЦЭМ!$B$33:$B$776,T$47)+'СЕТ СН'!$G$9+СВЦЭМ!$D$10+'СЕТ СН'!$G$5-'СЕТ СН'!$G$17</f>
        <v>3449.4771730499997</v>
      </c>
      <c r="U59" s="36">
        <f>SUMIFS(СВЦЭМ!$C$33:$C$776,СВЦЭМ!$A$33:$A$776,$A59,СВЦЭМ!$B$33:$B$776,U$47)+'СЕТ СН'!$G$9+СВЦЭМ!$D$10+'СЕТ СН'!$G$5-'СЕТ СН'!$G$17</f>
        <v>3454.2973452199999</v>
      </c>
      <c r="V59" s="36">
        <f>SUMIFS(СВЦЭМ!$C$33:$C$776,СВЦЭМ!$A$33:$A$776,$A59,СВЦЭМ!$B$33:$B$776,V$47)+'СЕТ СН'!$G$9+СВЦЭМ!$D$10+'СЕТ СН'!$G$5-'СЕТ СН'!$G$17</f>
        <v>3474.80623977</v>
      </c>
      <c r="W59" s="36">
        <f>SUMIFS(СВЦЭМ!$C$33:$C$776,СВЦЭМ!$A$33:$A$776,$A59,СВЦЭМ!$B$33:$B$776,W$47)+'СЕТ СН'!$G$9+СВЦЭМ!$D$10+'СЕТ СН'!$G$5-'СЕТ СН'!$G$17</f>
        <v>3484.4615686899997</v>
      </c>
      <c r="X59" s="36">
        <f>SUMIFS(СВЦЭМ!$C$33:$C$776,СВЦЭМ!$A$33:$A$776,$A59,СВЦЭМ!$B$33:$B$776,X$47)+'СЕТ СН'!$G$9+СВЦЭМ!$D$10+'СЕТ СН'!$G$5-'СЕТ СН'!$G$17</f>
        <v>3518.4566917299999</v>
      </c>
      <c r="Y59" s="36">
        <f>SUMIFS(СВЦЭМ!$C$33:$C$776,СВЦЭМ!$A$33:$A$776,$A59,СВЦЭМ!$B$33:$B$776,Y$47)+'СЕТ СН'!$G$9+СВЦЭМ!$D$10+'СЕТ СН'!$G$5-'СЕТ СН'!$G$17</f>
        <v>3563.3483895099998</v>
      </c>
    </row>
    <row r="60" spans="1:25" ht="15.75" x14ac:dyDescent="0.2">
      <c r="A60" s="35">
        <f t="shared" si="1"/>
        <v>43509</v>
      </c>
      <c r="B60" s="36">
        <f>SUMIFS(СВЦЭМ!$C$33:$C$776,СВЦЭМ!$A$33:$A$776,$A60,СВЦЭМ!$B$33:$B$776,B$47)+'СЕТ СН'!$G$9+СВЦЭМ!$D$10+'СЕТ СН'!$G$5-'СЕТ СН'!$G$17</f>
        <v>3571.5490904999997</v>
      </c>
      <c r="C60" s="36">
        <f>SUMIFS(СВЦЭМ!$C$33:$C$776,СВЦЭМ!$A$33:$A$776,$A60,СВЦЭМ!$B$33:$B$776,C$47)+'СЕТ СН'!$G$9+СВЦЭМ!$D$10+'СЕТ СН'!$G$5-'СЕТ СН'!$G$17</f>
        <v>3594.9568317899998</v>
      </c>
      <c r="D60" s="36">
        <f>SUMIFS(СВЦЭМ!$C$33:$C$776,СВЦЭМ!$A$33:$A$776,$A60,СВЦЭМ!$B$33:$B$776,D$47)+'СЕТ СН'!$G$9+СВЦЭМ!$D$10+'СЕТ СН'!$G$5-'СЕТ СН'!$G$17</f>
        <v>3627.8734618199996</v>
      </c>
      <c r="E60" s="36">
        <f>SUMIFS(СВЦЭМ!$C$33:$C$776,СВЦЭМ!$A$33:$A$776,$A60,СВЦЭМ!$B$33:$B$776,E$47)+'СЕТ СН'!$G$9+СВЦЭМ!$D$10+'СЕТ СН'!$G$5-'СЕТ СН'!$G$17</f>
        <v>3638.8380704900001</v>
      </c>
      <c r="F60" s="36">
        <f>SUMIFS(СВЦЭМ!$C$33:$C$776,СВЦЭМ!$A$33:$A$776,$A60,СВЦЭМ!$B$33:$B$776,F$47)+'СЕТ СН'!$G$9+СВЦЭМ!$D$10+'СЕТ СН'!$G$5-'СЕТ СН'!$G$17</f>
        <v>3632.76806425</v>
      </c>
      <c r="G60" s="36">
        <f>SUMIFS(СВЦЭМ!$C$33:$C$776,СВЦЭМ!$A$33:$A$776,$A60,СВЦЭМ!$B$33:$B$776,G$47)+'СЕТ СН'!$G$9+СВЦЭМ!$D$10+'СЕТ СН'!$G$5-'СЕТ СН'!$G$17</f>
        <v>3600.2494559400002</v>
      </c>
      <c r="H60" s="36">
        <f>SUMIFS(СВЦЭМ!$C$33:$C$776,СВЦЭМ!$A$33:$A$776,$A60,СВЦЭМ!$B$33:$B$776,H$47)+'СЕТ СН'!$G$9+СВЦЭМ!$D$10+'СЕТ СН'!$G$5-'СЕТ СН'!$G$17</f>
        <v>3567.8554453400002</v>
      </c>
      <c r="I60" s="36">
        <f>SUMIFS(СВЦЭМ!$C$33:$C$776,СВЦЭМ!$A$33:$A$776,$A60,СВЦЭМ!$B$33:$B$776,I$47)+'СЕТ СН'!$G$9+СВЦЭМ!$D$10+'СЕТ СН'!$G$5-'СЕТ СН'!$G$17</f>
        <v>3544.7080612199998</v>
      </c>
      <c r="J60" s="36">
        <f>SUMIFS(СВЦЭМ!$C$33:$C$776,СВЦЭМ!$A$33:$A$776,$A60,СВЦЭМ!$B$33:$B$776,J$47)+'СЕТ СН'!$G$9+СВЦЭМ!$D$10+'СЕТ СН'!$G$5-'СЕТ СН'!$G$17</f>
        <v>3515.3089257699999</v>
      </c>
      <c r="K60" s="36">
        <f>SUMIFS(СВЦЭМ!$C$33:$C$776,СВЦЭМ!$A$33:$A$776,$A60,СВЦЭМ!$B$33:$B$776,K$47)+'СЕТ СН'!$G$9+СВЦЭМ!$D$10+'СЕТ СН'!$G$5-'СЕТ СН'!$G$17</f>
        <v>3512.3860649600001</v>
      </c>
      <c r="L60" s="36">
        <f>SUMIFS(СВЦЭМ!$C$33:$C$776,СВЦЭМ!$A$33:$A$776,$A60,СВЦЭМ!$B$33:$B$776,L$47)+'СЕТ СН'!$G$9+СВЦЭМ!$D$10+'СЕТ СН'!$G$5-'СЕТ СН'!$G$17</f>
        <v>3520.7304551299999</v>
      </c>
      <c r="M60" s="36">
        <f>SUMIFS(СВЦЭМ!$C$33:$C$776,СВЦЭМ!$A$33:$A$776,$A60,СВЦЭМ!$B$33:$B$776,M$47)+'СЕТ СН'!$G$9+СВЦЭМ!$D$10+'СЕТ СН'!$G$5-'СЕТ СН'!$G$17</f>
        <v>3542.30583118</v>
      </c>
      <c r="N60" s="36">
        <f>SUMIFS(СВЦЭМ!$C$33:$C$776,СВЦЭМ!$A$33:$A$776,$A60,СВЦЭМ!$B$33:$B$776,N$47)+'СЕТ СН'!$G$9+СВЦЭМ!$D$10+'СЕТ СН'!$G$5-'СЕТ СН'!$G$17</f>
        <v>3520.86783965</v>
      </c>
      <c r="O60" s="36">
        <f>SUMIFS(СВЦЭМ!$C$33:$C$776,СВЦЭМ!$A$33:$A$776,$A60,СВЦЭМ!$B$33:$B$776,O$47)+'СЕТ СН'!$G$9+СВЦЭМ!$D$10+'СЕТ СН'!$G$5-'СЕТ СН'!$G$17</f>
        <v>3487.2542605099998</v>
      </c>
      <c r="P60" s="36">
        <f>SUMIFS(СВЦЭМ!$C$33:$C$776,СВЦЭМ!$A$33:$A$776,$A60,СВЦЭМ!$B$33:$B$776,P$47)+'СЕТ СН'!$G$9+СВЦЭМ!$D$10+'СЕТ СН'!$G$5-'СЕТ СН'!$G$17</f>
        <v>3499.6101413900001</v>
      </c>
      <c r="Q60" s="36">
        <f>SUMIFS(СВЦЭМ!$C$33:$C$776,СВЦЭМ!$A$33:$A$776,$A60,СВЦЭМ!$B$33:$B$776,Q$47)+'СЕТ СН'!$G$9+СВЦЭМ!$D$10+'СЕТ СН'!$G$5-'СЕТ СН'!$G$17</f>
        <v>3505.8921002799998</v>
      </c>
      <c r="R60" s="36">
        <f>SUMIFS(СВЦЭМ!$C$33:$C$776,СВЦЭМ!$A$33:$A$776,$A60,СВЦЭМ!$B$33:$B$776,R$47)+'СЕТ СН'!$G$9+СВЦЭМ!$D$10+'СЕТ СН'!$G$5-'СЕТ СН'!$G$17</f>
        <v>3509.5674684800001</v>
      </c>
      <c r="S60" s="36">
        <f>SUMIFS(СВЦЭМ!$C$33:$C$776,СВЦЭМ!$A$33:$A$776,$A60,СВЦЭМ!$B$33:$B$776,S$47)+'СЕТ СН'!$G$9+СВЦЭМ!$D$10+'СЕТ СН'!$G$5-'СЕТ СН'!$G$17</f>
        <v>3505.8479222599999</v>
      </c>
      <c r="T60" s="36">
        <f>SUMIFS(СВЦЭМ!$C$33:$C$776,СВЦЭМ!$A$33:$A$776,$A60,СВЦЭМ!$B$33:$B$776,T$47)+'СЕТ СН'!$G$9+СВЦЭМ!$D$10+'СЕТ СН'!$G$5-'СЕТ СН'!$G$17</f>
        <v>3453.3361286199997</v>
      </c>
      <c r="U60" s="36">
        <f>SUMIFS(СВЦЭМ!$C$33:$C$776,СВЦЭМ!$A$33:$A$776,$A60,СВЦЭМ!$B$33:$B$776,U$47)+'СЕТ СН'!$G$9+СВЦЭМ!$D$10+'СЕТ СН'!$G$5-'СЕТ СН'!$G$17</f>
        <v>3452.6392199000002</v>
      </c>
      <c r="V60" s="36">
        <f>SUMIFS(СВЦЭМ!$C$33:$C$776,СВЦЭМ!$A$33:$A$776,$A60,СВЦЭМ!$B$33:$B$776,V$47)+'СЕТ СН'!$G$9+СВЦЭМ!$D$10+'СЕТ СН'!$G$5-'СЕТ СН'!$G$17</f>
        <v>3459.1214226699999</v>
      </c>
      <c r="W60" s="36">
        <f>SUMIFS(СВЦЭМ!$C$33:$C$776,СВЦЭМ!$A$33:$A$776,$A60,СВЦЭМ!$B$33:$B$776,W$47)+'СЕТ СН'!$G$9+СВЦЭМ!$D$10+'СЕТ СН'!$G$5-'СЕТ СН'!$G$17</f>
        <v>3472.7000786999997</v>
      </c>
      <c r="X60" s="36">
        <f>SUMIFS(СВЦЭМ!$C$33:$C$776,СВЦЭМ!$A$33:$A$776,$A60,СВЦЭМ!$B$33:$B$776,X$47)+'СЕТ СН'!$G$9+СВЦЭМ!$D$10+'СЕТ СН'!$G$5-'СЕТ СН'!$G$17</f>
        <v>3490.1726881499999</v>
      </c>
      <c r="Y60" s="36">
        <f>SUMIFS(СВЦЭМ!$C$33:$C$776,СВЦЭМ!$A$33:$A$776,$A60,СВЦЭМ!$B$33:$B$776,Y$47)+'СЕТ СН'!$G$9+СВЦЭМ!$D$10+'СЕТ СН'!$G$5-'СЕТ СН'!$G$17</f>
        <v>3539.2640847399998</v>
      </c>
    </row>
    <row r="61" spans="1:25" ht="15.75" x14ac:dyDescent="0.2">
      <c r="A61" s="35">
        <f t="shared" si="1"/>
        <v>43510</v>
      </c>
      <c r="B61" s="36">
        <f>SUMIFS(СВЦЭМ!$C$33:$C$776,СВЦЭМ!$A$33:$A$776,$A61,СВЦЭМ!$B$33:$B$776,B$47)+'СЕТ СН'!$G$9+СВЦЭМ!$D$10+'СЕТ СН'!$G$5-'СЕТ СН'!$G$17</f>
        <v>3582.0258198800002</v>
      </c>
      <c r="C61" s="36">
        <f>SUMIFS(СВЦЭМ!$C$33:$C$776,СВЦЭМ!$A$33:$A$776,$A61,СВЦЭМ!$B$33:$B$776,C$47)+'СЕТ СН'!$G$9+СВЦЭМ!$D$10+'СЕТ СН'!$G$5-'СЕТ СН'!$G$17</f>
        <v>3596.2620339899995</v>
      </c>
      <c r="D61" s="36">
        <f>SUMIFS(СВЦЭМ!$C$33:$C$776,СВЦЭМ!$A$33:$A$776,$A61,СВЦЭМ!$B$33:$B$776,D$47)+'СЕТ СН'!$G$9+СВЦЭМ!$D$10+'СЕТ СН'!$G$5-'СЕТ СН'!$G$17</f>
        <v>3626.0366498599997</v>
      </c>
      <c r="E61" s="36">
        <f>SUMIFS(СВЦЭМ!$C$33:$C$776,СВЦЭМ!$A$33:$A$776,$A61,СВЦЭМ!$B$33:$B$776,E$47)+'СЕТ СН'!$G$9+СВЦЭМ!$D$10+'СЕТ СН'!$G$5-'СЕТ СН'!$G$17</f>
        <v>3649.1378766799999</v>
      </c>
      <c r="F61" s="36">
        <f>SUMIFS(СВЦЭМ!$C$33:$C$776,СВЦЭМ!$A$33:$A$776,$A61,СВЦЭМ!$B$33:$B$776,F$47)+'СЕТ СН'!$G$9+СВЦЭМ!$D$10+'СЕТ СН'!$G$5-'СЕТ СН'!$G$17</f>
        <v>3645.1222977999996</v>
      </c>
      <c r="G61" s="36">
        <f>SUMIFS(СВЦЭМ!$C$33:$C$776,СВЦЭМ!$A$33:$A$776,$A61,СВЦЭМ!$B$33:$B$776,G$47)+'СЕТ СН'!$G$9+СВЦЭМ!$D$10+'СЕТ СН'!$G$5-'СЕТ СН'!$G$17</f>
        <v>3615.5070917699995</v>
      </c>
      <c r="H61" s="36">
        <f>SUMIFS(СВЦЭМ!$C$33:$C$776,СВЦЭМ!$A$33:$A$776,$A61,СВЦЭМ!$B$33:$B$776,H$47)+'СЕТ СН'!$G$9+СВЦЭМ!$D$10+'СЕТ СН'!$G$5-'СЕТ СН'!$G$17</f>
        <v>3579.0525619499995</v>
      </c>
      <c r="I61" s="36">
        <f>SUMIFS(СВЦЭМ!$C$33:$C$776,СВЦЭМ!$A$33:$A$776,$A61,СВЦЭМ!$B$33:$B$776,I$47)+'СЕТ СН'!$G$9+СВЦЭМ!$D$10+'СЕТ СН'!$G$5-'СЕТ СН'!$G$17</f>
        <v>3529.55282541</v>
      </c>
      <c r="J61" s="36">
        <f>SUMIFS(СВЦЭМ!$C$33:$C$776,СВЦЭМ!$A$33:$A$776,$A61,СВЦЭМ!$B$33:$B$776,J$47)+'СЕТ СН'!$G$9+СВЦЭМ!$D$10+'СЕТ СН'!$G$5-'СЕТ СН'!$G$17</f>
        <v>3515.25439822</v>
      </c>
      <c r="K61" s="36">
        <f>SUMIFS(СВЦЭМ!$C$33:$C$776,СВЦЭМ!$A$33:$A$776,$A61,СВЦЭМ!$B$33:$B$776,K$47)+'СЕТ СН'!$G$9+СВЦЭМ!$D$10+'СЕТ СН'!$G$5-'СЕТ СН'!$G$17</f>
        <v>3500.4604243799999</v>
      </c>
      <c r="L61" s="36">
        <f>SUMIFS(СВЦЭМ!$C$33:$C$776,СВЦЭМ!$A$33:$A$776,$A61,СВЦЭМ!$B$33:$B$776,L$47)+'СЕТ СН'!$G$9+СВЦЭМ!$D$10+'СЕТ СН'!$G$5-'СЕТ СН'!$G$17</f>
        <v>3519.1372754899999</v>
      </c>
      <c r="M61" s="36">
        <f>SUMIFS(СВЦЭМ!$C$33:$C$776,СВЦЭМ!$A$33:$A$776,$A61,СВЦЭМ!$B$33:$B$776,M$47)+'СЕТ СН'!$G$9+СВЦЭМ!$D$10+'СЕТ СН'!$G$5-'СЕТ СН'!$G$17</f>
        <v>3545.0940400199997</v>
      </c>
      <c r="N61" s="36">
        <f>SUMIFS(СВЦЭМ!$C$33:$C$776,СВЦЭМ!$A$33:$A$776,$A61,СВЦЭМ!$B$33:$B$776,N$47)+'СЕТ СН'!$G$9+СВЦЭМ!$D$10+'СЕТ СН'!$G$5-'СЕТ СН'!$G$17</f>
        <v>3499.6342721400001</v>
      </c>
      <c r="O61" s="36">
        <f>SUMIFS(СВЦЭМ!$C$33:$C$776,СВЦЭМ!$A$33:$A$776,$A61,СВЦЭМ!$B$33:$B$776,O$47)+'СЕТ СН'!$G$9+СВЦЭМ!$D$10+'СЕТ СН'!$G$5-'СЕТ СН'!$G$17</f>
        <v>3475.2533811399999</v>
      </c>
      <c r="P61" s="36">
        <f>SUMIFS(СВЦЭМ!$C$33:$C$776,СВЦЭМ!$A$33:$A$776,$A61,СВЦЭМ!$B$33:$B$776,P$47)+'СЕТ СН'!$G$9+СВЦЭМ!$D$10+'СЕТ СН'!$G$5-'СЕТ СН'!$G$17</f>
        <v>3478.5644852400001</v>
      </c>
      <c r="Q61" s="36">
        <f>SUMIFS(СВЦЭМ!$C$33:$C$776,СВЦЭМ!$A$33:$A$776,$A61,СВЦЭМ!$B$33:$B$776,Q$47)+'СЕТ СН'!$G$9+СВЦЭМ!$D$10+'СЕТ СН'!$G$5-'СЕТ СН'!$G$17</f>
        <v>3491.6947105899999</v>
      </c>
      <c r="R61" s="36">
        <f>SUMIFS(СВЦЭМ!$C$33:$C$776,СВЦЭМ!$A$33:$A$776,$A61,СВЦЭМ!$B$33:$B$776,R$47)+'СЕТ СН'!$G$9+СВЦЭМ!$D$10+'СЕТ СН'!$G$5-'СЕТ СН'!$G$17</f>
        <v>3490.8819782800001</v>
      </c>
      <c r="S61" s="36">
        <f>SUMIFS(СВЦЭМ!$C$33:$C$776,СВЦЭМ!$A$33:$A$776,$A61,СВЦЭМ!$B$33:$B$776,S$47)+'СЕТ СН'!$G$9+СВЦЭМ!$D$10+'СЕТ СН'!$G$5-'СЕТ СН'!$G$17</f>
        <v>3496.7136874799999</v>
      </c>
      <c r="T61" s="36">
        <f>SUMIFS(СВЦЭМ!$C$33:$C$776,СВЦЭМ!$A$33:$A$776,$A61,СВЦЭМ!$B$33:$B$776,T$47)+'СЕТ СН'!$G$9+СВЦЭМ!$D$10+'СЕТ СН'!$G$5-'СЕТ СН'!$G$17</f>
        <v>3453.2583213500002</v>
      </c>
      <c r="U61" s="36">
        <f>SUMIFS(СВЦЭМ!$C$33:$C$776,СВЦЭМ!$A$33:$A$776,$A61,СВЦЭМ!$B$33:$B$776,U$47)+'СЕТ СН'!$G$9+СВЦЭМ!$D$10+'СЕТ СН'!$G$5-'СЕТ СН'!$G$17</f>
        <v>3449.83033759</v>
      </c>
      <c r="V61" s="36">
        <f>SUMIFS(СВЦЭМ!$C$33:$C$776,СВЦЭМ!$A$33:$A$776,$A61,СВЦЭМ!$B$33:$B$776,V$47)+'СЕТ СН'!$G$9+СВЦЭМ!$D$10+'СЕТ СН'!$G$5-'СЕТ СН'!$G$17</f>
        <v>3476.9527970199997</v>
      </c>
      <c r="W61" s="36">
        <f>SUMIFS(СВЦЭМ!$C$33:$C$776,СВЦЭМ!$A$33:$A$776,$A61,СВЦЭМ!$B$33:$B$776,W$47)+'СЕТ СН'!$G$9+СВЦЭМ!$D$10+'СЕТ СН'!$G$5-'СЕТ СН'!$G$17</f>
        <v>3492.1702246499999</v>
      </c>
      <c r="X61" s="36">
        <f>SUMIFS(СВЦЭМ!$C$33:$C$776,СВЦЭМ!$A$33:$A$776,$A61,СВЦЭМ!$B$33:$B$776,X$47)+'СЕТ СН'!$G$9+СВЦЭМ!$D$10+'СЕТ СН'!$G$5-'СЕТ СН'!$G$17</f>
        <v>3503.3216032199998</v>
      </c>
      <c r="Y61" s="36">
        <f>SUMIFS(СВЦЭМ!$C$33:$C$776,СВЦЭМ!$A$33:$A$776,$A61,СВЦЭМ!$B$33:$B$776,Y$47)+'СЕТ СН'!$G$9+СВЦЭМ!$D$10+'СЕТ СН'!$G$5-'СЕТ СН'!$G$17</f>
        <v>3538.6399838100001</v>
      </c>
    </row>
    <row r="62" spans="1:25" ht="15.75" x14ac:dyDescent="0.2">
      <c r="A62" s="35">
        <f t="shared" si="1"/>
        <v>43511</v>
      </c>
      <c r="B62" s="36">
        <f>SUMIFS(СВЦЭМ!$C$33:$C$776,СВЦЭМ!$A$33:$A$776,$A62,СВЦЭМ!$B$33:$B$776,B$47)+'СЕТ СН'!$G$9+СВЦЭМ!$D$10+'СЕТ СН'!$G$5-'СЕТ СН'!$G$17</f>
        <v>3538.3484736700002</v>
      </c>
      <c r="C62" s="36">
        <f>SUMIFS(СВЦЭМ!$C$33:$C$776,СВЦЭМ!$A$33:$A$776,$A62,СВЦЭМ!$B$33:$B$776,C$47)+'СЕТ СН'!$G$9+СВЦЭМ!$D$10+'СЕТ СН'!$G$5-'СЕТ СН'!$G$17</f>
        <v>3547.11292826</v>
      </c>
      <c r="D62" s="36">
        <f>SUMIFS(СВЦЭМ!$C$33:$C$776,СВЦЭМ!$A$33:$A$776,$A62,СВЦЭМ!$B$33:$B$776,D$47)+'СЕТ СН'!$G$9+СВЦЭМ!$D$10+'СЕТ СН'!$G$5-'СЕТ СН'!$G$17</f>
        <v>3563.0615948499999</v>
      </c>
      <c r="E62" s="36">
        <f>SUMIFS(СВЦЭМ!$C$33:$C$776,СВЦЭМ!$A$33:$A$776,$A62,СВЦЭМ!$B$33:$B$776,E$47)+'СЕТ СН'!$G$9+СВЦЭМ!$D$10+'СЕТ СН'!$G$5-'СЕТ СН'!$G$17</f>
        <v>3588.9827495999998</v>
      </c>
      <c r="F62" s="36">
        <f>SUMIFS(СВЦЭМ!$C$33:$C$776,СВЦЭМ!$A$33:$A$776,$A62,СВЦЭМ!$B$33:$B$776,F$47)+'СЕТ СН'!$G$9+СВЦЭМ!$D$10+'СЕТ СН'!$G$5-'СЕТ СН'!$G$17</f>
        <v>3591.5176068800001</v>
      </c>
      <c r="G62" s="36">
        <f>SUMIFS(СВЦЭМ!$C$33:$C$776,СВЦЭМ!$A$33:$A$776,$A62,СВЦЭМ!$B$33:$B$776,G$47)+'СЕТ СН'!$G$9+СВЦЭМ!$D$10+'СЕТ СН'!$G$5-'СЕТ СН'!$G$17</f>
        <v>3567.9300028299995</v>
      </c>
      <c r="H62" s="36">
        <f>SUMIFS(СВЦЭМ!$C$33:$C$776,СВЦЭМ!$A$33:$A$776,$A62,СВЦЭМ!$B$33:$B$776,H$47)+'СЕТ СН'!$G$9+СВЦЭМ!$D$10+'СЕТ СН'!$G$5-'СЕТ СН'!$G$17</f>
        <v>3536.41788017</v>
      </c>
      <c r="I62" s="36">
        <f>SUMIFS(СВЦЭМ!$C$33:$C$776,СВЦЭМ!$A$33:$A$776,$A62,СВЦЭМ!$B$33:$B$776,I$47)+'СЕТ СН'!$G$9+СВЦЭМ!$D$10+'СЕТ СН'!$G$5-'СЕТ СН'!$G$17</f>
        <v>3519.6918416999997</v>
      </c>
      <c r="J62" s="36">
        <f>SUMIFS(СВЦЭМ!$C$33:$C$776,СВЦЭМ!$A$33:$A$776,$A62,СВЦЭМ!$B$33:$B$776,J$47)+'СЕТ СН'!$G$9+СВЦЭМ!$D$10+'СЕТ СН'!$G$5-'СЕТ СН'!$G$17</f>
        <v>3516.2183880600001</v>
      </c>
      <c r="K62" s="36">
        <f>SUMIFS(СВЦЭМ!$C$33:$C$776,СВЦЭМ!$A$33:$A$776,$A62,СВЦЭМ!$B$33:$B$776,K$47)+'СЕТ СН'!$G$9+СВЦЭМ!$D$10+'СЕТ СН'!$G$5-'СЕТ СН'!$G$17</f>
        <v>3517.7339447300001</v>
      </c>
      <c r="L62" s="36">
        <f>SUMIFS(СВЦЭМ!$C$33:$C$776,СВЦЭМ!$A$33:$A$776,$A62,СВЦЭМ!$B$33:$B$776,L$47)+'СЕТ СН'!$G$9+СВЦЭМ!$D$10+'СЕТ СН'!$G$5-'СЕТ СН'!$G$17</f>
        <v>3502.5184424499998</v>
      </c>
      <c r="M62" s="36">
        <f>SUMIFS(СВЦЭМ!$C$33:$C$776,СВЦЭМ!$A$33:$A$776,$A62,СВЦЭМ!$B$33:$B$776,M$47)+'СЕТ СН'!$G$9+СВЦЭМ!$D$10+'СЕТ СН'!$G$5-'СЕТ СН'!$G$17</f>
        <v>3504.7050869099999</v>
      </c>
      <c r="N62" s="36">
        <f>SUMIFS(СВЦЭМ!$C$33:$C$776,СВЦЭМ!$A$33:$A$776,$A62,СВЦЭМ!$B$33:$B$776,N$47)+'СЕТ СН'!$G$9+СВЦЭМ!$D$10+'СЕТ СН'!$G$5-'СЕТ СН'!$G$17</f>
        <v>3497.4705697199997</v>
      </c>
      <c r="O62" s="36">
        <f>SUMIFS(СВЦЭМ!$C$33:$C$776,СВЦЭМ!$A$33:$A$776,$A62,СВЦЭМ!$B$33:$B$776,O$47)+'СЕТ СН'!$G$9+СВЦЭМ!$D$10+'СЕТ СН'!$G$5-'СЕТ СН'!$G$17</f>
        <v>3471.21133289</v>
      </c>
      <c r="P62" s="36">
        <f>SUMIFS(СВЦЭМ!$C$33:$C$776,СВЦЭМ!$A$33:$A$776,$A62,СВЦЭМ!$B$33:$B$776,P$47)+'СЕТ СН'!$G$9+СВЦЭМ!$D$10+'СЕТ СН'!$G$5-'СЕТ СН'!$G$17</f>
        <v>3468.5577892900001</v>
      </c>
      <c r="Q62" s="36">
        <f>SUMIFS(СВЦЭМ!$C$33:$C$776,СВЦЭМ!$A$33:$A$776,$A62,СВЦЭМ!$B$33:$B$776,Q$47)+'СЕТ СН'!$G$9+СВЦЭМ!$D$10+'СЕТ СН'!$G$5-'СЕТ СН'!$G$17</f>
        <v>3478.6234040499999</v>
      </c>
      <c r="R62" s="36">
        <f>SUMIFS(СВЦЭМ!$C$33:$C$776,СВЦЭМ!$A$33:$A$776,$A62,СВЦЭМ!$B$33:$B$776,R$47)+'СЕТ СН'!$G$9+СВЦЭМ!$D$10+'СЕТ СН'!$G$5-'СЕТ СН'!$G$17</f>
        <v>3472.9702528399998</v>
      </c>
      <c r="S62" s="36">
        <f>SUMIFS(СВЦЭМ!$C$33:$C$776,СВЦЭМ!$A$33:$A$776,$A62,СВЦЭМ!$B$33:$B$776,S$47)+'СЕТ СН'!$G$9+СВЦЭМ!$D$10+'СЕТ СН'!$G$5-'СЕТ СН'!$G$17</f>
        <v>3470.37759112</v>
      </c>
      <c r="T62" s="36">
        <f>SUMIFS(СВЦЭМ!$C$33:$C$776,СВЦЭМ!$A$33:$A$776,$A62,СВЦЭМ!$B$33:$B$776,T$47)+'СЕТ СН'!$G$9+СВЦЭМ!$D$10+'СЕТ СН'!$G$5-'СЕТ СН'!$G$17</f>
        <v>3451.9531508199998</v>
      </c>
      <c r="U62" s="36">
        <f>SUMIFS(СВЦЭМ!$C$33:$C$776,СВЦЭМ!$A$33:$A$776,$A62,СВЦЭМ!$B$33:$B$776,U$47)+'СЕТ СН'!$G$9+СВЦЭМ!$D$10+'СЕТ СН'!$G$5-'СЕТ СН'!$G$17</f>
        <v>3450.9809560899998</v>
      </c>
      <c r="V62" s="36">
        <f>SUMIFS(СВЦЭМ!$C$33:$C$776,СВЦЭМ!$A$33:$A$776,$A62,СВЦЭМ!$B$33:$B$776,V$47)+'СЕТ СН'!$G$9+СВЦЭМ!$D$10+'СЕТ СН'!$G$5-'СЕТ СН'!$G$17</f>
        <v>3456.1024253199998</v>
      </c>
      <c r="W62" s="36">
        <f>SUMIFS(СВЦЭМ!$C$33:$C$776,СВЦЭМ!$A$33:$A$776,$A62,СВЦЭМ!$B$33:$B$776,W$47)+'СЕТ СН'!$G$9+СВЦЭМ!$D$10+'СЕТ СН'!$G$5-'СЕТ СН'!$G$17</f>
        <v>3462.8728712900001</v>
      </c>
      <c r="X62" s="36">
        <f>SUMIFS(СВЦЭМ!$C$33:$C$776,СВЦЭМ!$A$33:$A$776,$A62,СВЦЭМ!$B$33:$B$776,X$47)+'СЕТ СН'!$G$9+СВЦЭМ!$D$10+'СЕТ СН'!$G$5-'СЕТ СН'!$G$17</f>
        <v>3475.6140083099999</v>
      </c>
      <c r="Y62" s="36">
        <f>SUMIFS(СВЦЭМ!$C$33:$C$776,СВЦЭМ!$A$33:$A$776,$A62,СВЦЭМ!$B$33:$B$776,Y$47)+'СЕТ СН'!$G$9+СВЦЭМ!$D$10+'СЕТ СН'!$G$5-'СЕТ СН'!$G$17</f>
        <v>3505.4366732999997</v>
      </c>
    </row>
    <row r="63" spans="1:25" ht="15.75" x14ac:dyDescent="0.2">
      <c r="A63" s="35">
        <f t="shared" si="1"/>
        <v>43512</v>
      </c>
      <c r="B63" s="36">
        <f>SUMIFS(СВЦЭМ!$C$33:$C$776,СВЦЭМ!$A$33:$A$776,$A63,СВЦЭМ!$B$33:$B$776,B$47)+'СЕТ СН'!$G$9+СВЦЭМ!$D$10+'СЕТ СН'!$G$5-'СЕТ СН'!$G$17</f>
        <v>3539.4118373399997</v>
      </c>
      <c r="C63" s="36">
        <f>SUMIFS(СВЦЭМ!$C$33:$C$776,СВЦЭМ!$A$33:$A$776,$A63,СВЦЭМ!$B$33:$B$776,C$47)+'СЕТ СН'!$G$9+СВЦЭМ!$D$10+'СЕТ СН'!$G$5-'СЕТ СН'!$G$17</f>
        <v>3533.37704721</v>
      </c>
      <c r="D63" s="36">
        <f>SUMIFS(СВЦЭМ!$C$33:$C$776,СВЦЭМ!$A$33:$A$776,$A63,СВЦЭМ!$B$33:$B$776,D$47)+'СЕТ СН'!$G$9+СВЦЭМ!$D$10+'СЕТ СН'!$G$5-'СЕТ СН'!$G$17</f>
        <v>3570.8882941299998</v>
      </c>
      <c r="E63" s="36">
        <f>SUMIFS(СВЦЭМ!$C$33:$C$776,СВЦЭМ!$A$33:$A$776,$A63,СВЦЭМ!$B$33:$B$776,E$47)+'СЕТ СН'!$G$9+СВЦЭМ!$D$10+'СЕТ СН'!$G$5-'СЕТ СН'!$G$17</f>
        <v>3608.3663489599999</v>
      </c>
      <c r="F63" s="36">
        <f>SUMIFS(СВЦЭМ!$C$33:$C$776,СВЦЭМ!$A$33:$A$776,$A63,СВЦЭМ!$B$33:$B$776,F$47)+'СЕТ СН'!$G$9+СВЦЭМ!$D$10+'СЕТ СН'!$G$5-'СЕТ СН'!$G$17</f>
        <v>3632.9111974299999</v>
      </c>
      <c r="G63" s="36">
        <f>SUMIFS(СВЦЭМ!$C$33:$C$776,СВЦЭМ!$A$33:$A$776,$A63,СВЦЭМ!$B$33:$B$776,G$47)+'СЕТ СН'!$G$9+СВЦЭМ!$D$10+'СЕТ СН'!$G$5-'СЕТ СН'!$G$17</f>
        <v>3620.1631082899999</v>
      </c>
      <c r="H63" s="36">
        <f>SUMIFS(СВЦЭМ!$C$33:$C$776,СВЦЭМ!$A$33:$A$776,$A63,СВЦЭМ!$B$33:$B$776,H$47)+'СЕТ СН'!$G$9+СВЦЭМ!$D$10+'СЕТ СН'!$G$5-'СЕТ СН'!$G$17</f>
        <v>3568.4717897299997</v>
      </c>
      <c r="I63" s="36">
        <f>SUMIFS(СВЦЭМ!$C$33:$C$776,СВЦЭМ!$A$33:$A$776,$A63,СВЦЭМ!$B$33:$B$776,I$47)+'СЕТ СН'!$G$9+СВЦЭМ!$D$10+'СЕТ СН'!$G$5-'СЕТ СН'!$G$17</f>
        <v>3542.6522752700002</v>
      </c>
      <c r="J63" s="36">
        <f>SUMIFS(СВЦЭМ!$C$33:$C$776,СВЦЭМ!$A$33:$A$776,$A63,СВЦЭМ!$B$33:$B$776,J$47)+'СЕТ СН'!$G$9+СВЦЭМ!$D$10+'СЕТ СН'!$G$5-'СЕТ СН'!$G$17</f>
        <v>3500.7191420499998</v>
      </c>
      <c r="K63" s="36">
        <f>SUMIFS(СВЦЭМ!$C$33:$C$776,СВЦЭМ!$A$33:$A$776,$A63,СВЦЭМ!$B$33:$B$776,K$47)+'СЕТ СН'!$G$9+СВЦЭМ!$D$10+'СЕТ СН'!$G$5-'СЕТ СН'!$G$17</f>
        <v>3468.6347563300001</v>
      </c>
      <c r="L63" s="36">
        <f>SUMIFS(СВЦЭМ!$C$33:$C$776,СВЦЭМ!$A$33:$A$776,$A63,СВЦЭМ!$B$33:$B$776,L$47)+'СЕТ СН'!$G$9+СВЦЭМ!$D$10+'СЕТ СН'!$G$5-'СЕТ СН'!$G$17</f>
        <v>3451.4834009599999</v>
      </c>
      <c r="M63" s="36">
        <f>SUMIFS(СВЦЭМ!$C$33:$C$776,СВЦЭМ!$A$33:$A$776,$A63,СВЦЭМ!$B$33:$B$776,M$47)+'СЕТ СН'!$G$9+СВЦЭМ!$D$10+'СЕТ СН'!$G$5-'СЕТ СН'!$G$17</f>
        <v>3452.7969234100001</v>
      </c>
      <c r="N63" s="36">
        <f>SUMIFS(СВЦЭМ!$C$33:$C$776,СВЦЭМ!$A$33:$A$776,$A63,СВЦЭМ!$B$33:$B$776,N$47)+'СЕТ СН'!$G$9+СВЦЭМ!$D$10+'СЕТ СН'!$G$5-'СЕТ СН'!$G$17</f>
        <v>3480.2746318</v>
      </c>
      <c r="O63" s="36">
        <f>SUMIFS(СВЦЭМ!$C$33:$C$776,СВЦЭМ!$A$33:$A$776,$A63,СВЦЭМ!$B$33:$B$776,O$47)+'СЕТ СН'!$G$9+СВЦЭМ!$D$10+'СЕТ СН'!$G$5-'СЕТ СН'!$G$17</f>
        <v>3478.87571953</v>
      </c>
      <c r="P63" s="36">
        <f>SUMIFS(СВЦЭМ!$C$33:$C$776,СВЦЭМ!$A$33:$A$776,$A63,СВЦЭМ!$B$33:$B$776,P$47)+'СЕТ СН'!$G$9+СВЦЭМ!$D$10+'СЕТ СН'!$G$5-'СЕТ СН'!$G$17</f>
        <v>3491.5458856499999</v>
      </c>
      <c r="Q63" s="36">
        <f>SUMIFS(СВЦЭМ!$C$33:$C$776,СВЦЭМ!$A$33:$A$776,$A63,СВЦЭМ!$B$33:$B$776,Q$47)+'СЕТ СН'!$G$9+СВЦЭМ!$D$10+'СЕТ СН'!$G$5-'СЕТ СН'!$G$17</f>
        <v>3498.1634493800002</v>
      </c>
      <c r="R63" s="36">
        <f>SUMIFS(СВЦЭМ!$C$33:$C$776,СВЦЭМ!$A$33:$A$776,$A63,СВЦЭМ!$B$33:$B$776,R$47)+'СЕТ СН'!$G$9+СВЦЭМ!$D$10+'СЕТ СН'!$G$5-'СЕТ СН'!$G$17</f>
        <v>3489.6114004299998</v>
      </c>
      <c r="S63" s="36">
        <f>SUMIFS(СВЦЭМ!$C$33:$C$776,СВЦЭМ!$A$33:$A$776,$A63,СВЦЭМ!$B$33:$B$776,S$47)+'СЕТ СН'!$G$9+СВЦЭМ!$D$10+'СЕТ СН'!$G$5-'СЕТ СН'!$G$17</f>
        <v>3501.9175527100001</v>
      </c>
      <c r="T63" s="36">
        <f>SUMIFS(СВЦЭМ!$C$33:$C$776,СВЦЭМ!$A$33:$A$776,$A63,СВЦЭМ!$B$33:$B$776,T$47)+'СЕТ СН'!$G$9+СВЦЭМ!$D$10+'СЕТ СН'!$G$5-'СЕТ СН'!$G$17</f>
        <v>3464.04138994</v>
      </c>
      <c r="U63" s="36">
        <f>SUMIFS(СВЦЭМ!$C$33:$C$776,СВЦЭМ!$A$33:$A$776,$A63,СВЦЭМ!$B$33:$B$776,U$47)+'СЕТ СН'!$G$9+СВЦЭМ!$D$10+'СЕТ СН'!$G$5-'СЕТ СН'!$G$17</f>
        <v>3452.8465916300001</v>
      </c>
      <c r="V63" s="36">
        <f>SUMIFS(СВЦЭМ!$C$33:$C$776,СВЦЭМ!$A$33:$A$776,$A63,СВЦЭМ!$B$33:$B$776,V$47)+'СЕТ СН'!$G$9+СВЦЭМ!$D$10+'СЕТ СН'!$G$5-'СЕТ СН'!$G$17</f>
        <v>3448.90045616</v>
      </c>
      <c r="W63" s="36">
        <f>SUMIFS(СВЦЭМ!$C$33:$C$776,СВЦЭМ!$A$33:$A$776,$A63,СВЦЭМ!$B$33:$B$776,W$47)+'СЕТ СН'!$G$9+СВЦЭМ!$D$10+'СЕТ СН'!$G$5-'СЕТ СН'!$G$17</f>
        <v>3454.0548263400001</v>
      </c>
      <c r="X63" s="36">
        <f>SUMIFS(СВЦЭМ!$C$33:$C$776,СВЦЭМ!$A$33:$A$776,$A63,СВЦЭМ!$B$33:$B$776,X$47)+'СЕТ СН'!$G$9+СВЦЭМ!$D$10+'СЕТ СН'!$G$5-'СЕТ СН'!$G$17</f>
        <v>3477.56247833</v>
      </c>
      <c r="Y63" s="36">
        <f>SUMIFS(СВЦЭМ!$C$33:$C$776,СВЦЭМ!$A$33:$A$776,$A63,СВЦЭМ!$B$33:$B$776,Y$47)+'СЕТ СН'!$G$9+СВЦЭМ!$D$10+'СЕТ СН'!$G$5-'СЕТ СН'!$G$17</f>
        <v>3520.92358152</v>
      </c>
    </row>
    <row r="64" spans="1:25" ht="15.75" x14ac:dyDescent="0.2">
      <c r="A64" s="35">
        <f t="shared" si="1"/>
        <v>43513</v>
      </c>
      <c r="B64" s="36">
        <f>SUMIFS(СВЦЭМ!$C$33:$C$776,СВЦЭМ!$A$33:$A$776,$A64,СВЦЭМ!$B$33:$B$776,B$47)+'СЕТ СН'!$G$9+СВЦЭМ!$D$10+'СЕТ СН'!$G$5-'СЕТ СН'!$G$17</f>
        <v>3502.4331358999998</v>
      </c>
      <c r="C64" s="36">
        <f>SUMIFS(СВЦЭМ!$C$33:$C$776,СВЦЭМ!$A$33:$A$776,$A64,СВЦЭМ!$B$33:$B$776,C$47)+'СЕТ СН'!$G$9+СВЦЭМ!$D$10+'СЕТ СН'!$G$5-'СЕТ СН'!$G$17</f>
        <v>3521.5777173000001</v>
      </c>
      <c r="D64" s="36">
        <f>SUMIFS(СВЦЭМ!$C$33:$C$776,СВЦЭМ!$A$33:$A$776,$A64,СВЦЭМ!$B$33:$B$776,D$47)+'СЕТ СН'!$G$9+СВЦЭМ!$D$10+'СЕТ СН'!$G$5-'СЕТ СН'!$G$17</f>
        <v>3560.8677174999998</v>
      </c>
      <c r="E64" s="36">
        <f>SUMIFS(СВЦЭМ!$C$33:$C$776,СВЦЭМ!$A$33:$A$776,$A64,СВЦЭМ!$B$33:$B$776,E$47)+'СЕТ СН'!$G$9+СВЦЭМ!$D$10+'СЕТ СН'!$G$5-'СЕТ СН'!$G$17</f>
        <v>3560.6600085399996</v>
      </c>
      <c r="F64" s="36">
        <f>SUMIFS(СВЦЭМ!$C$33:$C$776,СВЦЭМ!$A$33:$A$776,$A64,СВЦЭМ!$B$33:$B$776,F$47)+'СЕТ СН'!$G$9+СВЦЭМ!$D$10+'СЕТ СН'!$G$5-'СЕТ СН'!$G$17</f>
        <v>3575.5406318799996</v>
      </c>
      <c r="G64" s="36">
        <f>SUMIFS(СВЦЭМ!$C$33:$C$776,СВЦЭМ!$A$33:$A$776,$A64,СВЦЭМ!$B$33:$B$776,G$47)+'СЕТ СН'!$G$9+СВЦЭМ!$D$10+'СЕТ СН'!$G$5-'СЕТ СН'!$G$17</f>
        <v>3558.9101545200001</v>
      </c>
      <c r="H64" s="36">
        <f>SUMIFS(СВЦЭМ!$C$33:$C$776,СВЦЭМ!$A$33:$A$776,$A64,СВЦЭМ!$B$33:$B$776,H$47)+'СЕТ СН'!$G$9+СВЦЭМ!$D$10+'СЕТ СН'!$G$5-'СЕТ СН'!$G$17</f>
        <v>3522.2496406499999</v>
      </c>
      <c r="I64" s="36">
        <f>SUMIFS(СВЦЭМ!$C$33:$C$776,СВЦЭМ!$A$33:$A$776,$A64,СВЦЭМ!$B$33:$B$776,I$47)+'СЕТ СН'!$G$9+СВЦЭМ!$D$10+'СЕТ СН'!$G$5-'СЕТ СН'!$G$17</f>
        <v>3497.1719531499998</v>
      </c>
      <c r="J64" s="36">
        <f>SUMIFS(СВЦЭМ!$C$33:$C$776,СВЦЭМ!$A$33:$A$776,$A64,СВЦЭМ!$B$33:$B$776,J$47)+'СЕТ СН'!$G$9+СВЦЭМ!$D$10+'СЕТ СН'!$G$5-'СЕТ СН'!$G$17</f>
        <v>3467.0351233699998</v>
      </c>
      <c r="K64" s="36">
        <f>SUMIFS(СВЦЭМ!$C$33:$C$776,СВЦЭМ!$A$33:$A$776,$A64,СВЦЭМ!$B$33:$B$776,K$47)+'СЕТ СН'!$G$9+СВЦЭМ!$D$10+'СЕТ СН'!$G$5-'СЕТ СН'!$G$17</f>
        <v>3416.0824261600001</v>
      </c>
      <c r="L64" s="36">
        <f>SUMIFS(СВЦЭМ!$C$33:$C$776,СВЦЭМ!$A$33:$A$776,$A64,СВЦЭМ!$B$33:$B$776,L$47)+'СЕТ СН'!$G$9+СВЦЭМ!$D$10+'СЕТ СН'!$G$5-'СЕТ СН'!$G$17</f>
        <v>3398.5478441199998</v>
      </c>
      <c r="M64" s="36">
        <f>SUMIFS(СВЦЭМ!$C$33:$C$776,СВЦЭМ!$A$33:$A$776,$A64,СВЦЭМ!$B$33:$B$776,M$47)+'СЕТ СН'!$G$9+СВЦЭМ!$D$10+'СЕТ СН'!$G$5-'СЕТ СН'!$G$17</f>
        <v>3420.8334582299999</v>
      </c>
      <c r="N64" s="36">
        <f>SUMIFS(СВЦЭМ!$C$33:$C$776,СВЦЭМ!$A$33:$A$776,$A64,СВЦЭМ!$B$33:$B$776,N$47)+'СЕТ СН'!$G$9+СВЦЭМ!$D$10+'СЕТ СН'!$G$5-'СЕТ СН'!$G$17</f>
        <v>3468.1029618799998</v>
      </c>
      <c r="O64" s="36">
        <f>SUMIFS(СВЦЭМ!$C$33:$C$776,СВЦЭМ!$A$33:$A$776,$A64,СВЦЭМ!$B$33:$B$776,O$47)+'СЕТ СН'!$G$9+СВЦЭМ!$D$10+'СЕТ СН'!$G$5-'СЕТ СН'!$G$17</f>
        <v>3468.8048522300001</v>
      </c>
      <c r="P64" s="36">
        <f>SUMIFS(СВЦЭМ!$C$33:$C$776,СВЦЭМ!$A$33:$A$776,$A64,СВЦЭМ!$B$33:$B$776,P$47)+'СЕТ СН'!$G$9+СВЦЭМ!$D$10+'СЕТ СН'!$G$5-'СЕТ СН'!$G$17</f>
        <v>3516.0527735999999</v>
      </c>
      <c r="Q64" s="36">
        <f>SUMIFS(СВЦЭМ!$C$33:$C$776,СВЦЭМ!$A$33:$A$776,$A64,СВЦЭМ!$B$33:$B$776,Q$47)+'СЕТ СН'!$G$9+СВЦЭМ!$D$10+'СЕТ СН'!$G$5-'СЕТ СН'!$G$17</f>
        <v>3512.4591862699999</v>
      </c>
      <c r="R64" s="36">
        <f>SUMIFS(СВЦЭМ!$C$33:$C$776,СВЦЭМ!$A$33:$A$776,$A64,СВЦЭМ!$B$33:$B$776,R$47)+'СЕТ СН'!$G$9+СВЦЭМ!$D$10+'СЕТ СН'!$G$5-'СЕТ СН'!$G$17</f>
        <v>3509.8726606299997</v>
      </c>
      <c r="S64" s="36">
        <f>SUMIFS(СВЦЭМ!$C$33:$C$776,СВЦЭМ!$A$33:$A$776,$A64,СВЦЭМ!$B$33:$B$776,S$47)+'СЕТ СН'!$G$9+СВЦЭМ!$D$10+'СЕТ СН'!$G$5-'СЕТ СН'!$G$17</f>
        <v>3518.3530465200001</v>
      </c>
      <c r="T64" s="36">
        <f>SUMIFS(СВЦЭМ!$C$33:$C$776,СВЦЭМ!$A$33:$A$776,$A64,СВЦЭМ!$B$33:$B$776,T$47)+'СЕТ СН'!$G$9+СВЦЭМ!$D$10+'СЕТ СН'!$G$5-'СЕТ СН'!$G$17</f>
        <v>3488.0672827099997</v>
      </c>
      <c r="U64" s="36">
        <f>SUMIFS(СВЦЭМ!$C$33:$C$776,СВЦЭМ!$A$33:$A$776,$A64,СВЦЭМ!$B$33:$B$776,U$47)+'СЕТ СН'!$G$9+СВЦЭМ!$D$10+'СЕТ СН'!$G$5-'СЕТ СН'!$G$17</f>
        <v>3462.9492331599999</v>
      </c>
      <c r="V64" s="36">
        <f>SUMIFS(СВЦЭМ!$C$33:$C$776,СВЦЭМ!$A$33:$A$776,$A64,СВЦЭМ!$B$33:$B$776,V$47)+'СЕТ СН'!$G$9+СВЦЭМ!$D$10+'СЕТ СН'!$G$5-'СЕТ СН'!$G$17</f>
        <v>3472.8354726799998</v>
      </c>
      <c r="W64" s="36">
        <f>SUMIFS(СВЦЭМ!$C$33:$C$776,СВЦЭМ!$A$33:$A$776,$A64,СВЦЭМ!$B$33:$B$776,W$47)+'СЕТ СН'!$G$9+СВЦЭМ!$D$10+'СЕТ СН'!$G$5-'СЕТ СН'!$G$17</f>
        <v>3469.9557895299999</v>
      </c>
      <c r="X64" s="36">
        <f>SUMIFS(СВЦЭМ!$C$33:$C$776,СВЦЭМ!$A$33:$A$776,$A64,СВЦЭМ!$B$33:$B$776,X$47)+'СЕТ СН'!$G$9+СВЦЭМ!$D$10+'СЕТ СН'!$G$5-'СЕТ СН'!$G$17</f>
        <v>3490.0169975899998</v>
      </c>
      <c r="Y64" s="36">
        <f>SUMIFS(СВЦЭМ!$C$33:$C$776,СВЦЭМ!$A$33:$A$776,$A64,СВЦЭМ!$B$33:$B$776,Y$47)+'СЕТ СН'!$G$9+СВЦЭМ!$D$10+'СЕТ СН'!$G$5-'СЕТ СН'!$G$17</f>
        <v>3513.4490738899999</v>
      </c>
    </row>
    <row r="65" spans="1:27" ht="15.75" x14ac:dyDescent="0.2">
      <c r="A65" s="35">
        <f t="shared" si="1"/>
        <v>43514</v>
      </c>
      <c r="B65" s="36">
        <f>SUMIFS(СВЦЭМ!$C$33:$C$776,СВЦЭМ!$A$33:$A$776,$A65,СВЦЭМ!$B$33:$B$776,B$47)+'СЕТ СН'!$G$9+СВЦЭМ!$D$10+'СЕТ СН'!$G$5-'СЕТ СН'!$G$17</f>
        <v>3575.5011961800001</v>
      </c>
      <c r="C65" s="36">
        <f>SUMIFS(СВЦЭМ!$C$33:$C$776,СВЦЭМ!$A$33:$A$776,$A65,СВЦЭМ!$B$33:$B$776,C$47)+'СЕТ СН'!$G$9+СВЦЭМ!$D$10+'СЕТ СН'!$G$5-'СЕТ СН'!$G$17</f>
        <v>3611.7079965499997</v>
      </c>
      <c r="D65" s="36">
        <f>SUMIFS(СВЦЭМ!$C$33:$C$776,СВЦЭМ!$A$33:$A$776,$A65,СВЦЭМ!$B$33:$B$776,D$47)+'СЕТ СН'!$G$9+СВЦЭМ!$D$10+'СЕТ СН'!$G$5-'СЕТ СН'!$G$17</f>
        <v>3620.6503761399999</v>
      </c>
      <c r="E65" s="36">
        <f>SUMIFS(СВЦЭМ!$C$33:$C$776,СВЦЭМ!$A$33:$A$776,$A65,СВЦЭМ!$B$33:$B$776,E$47)+'СЕТ СН'!$G$9+СВЦЭМ!$D$10+'СЕТ СН'!$G$5-'СЕТ СН'!$G$17</f>
        <v>3592.8686267699995</v>
      </c>
      <c r="F65" s="36">
        <f>SUMIFS(СВЦЭМ!$C$33:$C$776,СВЦЭМ!$A$33:$A$776,$A65,СВЦЭМ!$B$33:$B$776,F$47)+'СЕТ СН'!$G$9+СВЦЭМ!$D$10+'СЕТ СН'!$G$5-'СЕТ СН'!$G$17</f>
        <v>3604.7608666899996</v>
      </c>
      <c r="G65" s="36">
        <f>SUMIFS(СВЦЭМ!$C$33:$C$776,СВЦЭМ!$A$33:$A$776,$A65,СВЦЭМ!$B$33:$B$776,G$47)+'СЕТ СН'!$G$9+СВЦЭМ!$D$10+'СЕТ СН'!$G$5-'СЕТ СН'!$G$17</f>
        <v>3593.9390747999996</v>
      </c>
      <c r="H65" s="36">
        <f>SUMIFS(СВЦЭМ!$C$33:$C$776,СВЦЭМ!$A$33:$A$776,$A65,СВЦЭМ!$B$33:$B$776,H$47)+'СЕТ СН'!$G$9+СВЦЭМ!$D$10+'СЕТ СН'!$G$5-'СЕТ СН'!$G$17</f>
        <v>3542.9777688300001</v>
      </c>
      <c r="I65" s="36">
        <f>SUMIFS(СВЦЭМ!$C$33:$C$776,СВЦЭМ!$A$33:$A$776,$A65,СВЦЭМ!$B$33:$B$776,I$47)+'СЕТ СН'!$G$9+СВЦЭМ!$D$10+'СЕТ СН'!$G$5-'СЕТ СН'!$G$17</f>
        <v>3504.3947674400001</v>
      </c>
      <c r="J65" s="36">
        <f>SUMIFS(СВЦЭМ!$C$33:$C$776,СВЦЭМ!$A$33:$A$776,$A65,СВЦЭМ!$B$33:$B$776,J$47)+'СЕТ СН'!$G$9+СВЦЭМ!$D$10+'СЕТ СН'!$G$5-'СЕТ СН'!$G$17</f>
        <v>3489.8378000399998</v>
      </c>
      <c r="K65" s="36">
        <f>SUMIFS(СВЦЭМ!$C$33:$C$776,СВЦЭМ!$A$33:$A$776,$A65,СВЦЭМ!$B$33:$B$776,K$47)+'СЕТ СН'!$G$9+СВЦЭМ!$D$10+'СЕТ СН'!$G$5-'СЕТ СН'!$G$17</f>
        <v>3487.3822183799998</v>
      </c>
      <c r="L65" s="36">
        <f>SUMIFS(СВЦЭМ!$C$33:$C$776,СВЦЭМ!$A$33:$A$776,$A65,СВЦЭМ!$B$33:$B$776,L$47)+'СЕТ СН'!$G$9+СВЦЭМ!$D$10+'СЕТ СН'!$G$5-'СЕТ СН'!$G$17</f>
        <v>3494.1274745800001</v>
      </c>
      <c r="M65" s="36">
        <f>SUMIFS(СВЦЭМ!$C$33:$C$776,СВЦЭМ!$A$33:$A$776,$A65,СВЦЭМ!$B$33:$B$776,M$47)+'СЕТ СН'!$G$9+СВЦЭМ!$D$10+'СЕТ СН'!$G$5-'СЕТ СН'!$G$17</f>
        <v>3502.56319072</v>
      </c>
      <c r="N65" s="36">
        <f>SUMIFS(СВЦЭМ!$C$33:$C$776,СВЦЭМ!$A$33:$A$776,$A65,СВЦЭМ!$B$33:$B$776,N$47)+'СЕТ СН'!$G$9+СВЦЭМ!$D$10+'СЕТ СН'!$G$5-'СЕТ СН'!$G$17</f>
        <v>3493.1470955099999</v>
      </c>
      <c r="O65" s="36">
        <f>SUMIFS(СВЦЭМ!$C$33:$C$776,СВЦЭМ!$A$33:$A$776,$A65,СВЦЭМ!$B$33:$B$776,O$47)+'СЕТ СН'!$G$9+СВЦЭМ!$D$10+'СЕТ СН'!$G$5-'СЕТ СН'!$G$17</f>
        <v>3496.9986814899999</v>
      </c>
      <c r="P65" s="36">
        <f>SUMIFS(СВЦЭМ!$C$33:$C$776,СВЦЭМ!$A$33:$A$776,$A65,СВЦЭМ!$B$33:$B$776,P$47)+'СЕТ СН'!$G$9+СВЦЭМ!$D$10+'СЕТ СН'!$G$5-'СЕТ СН'!$G$17</f>
        <v>3502.8014121300002</v>
      </c>
      <c r="Q65" s="36">
        <f>SUMIFS(СВЦЭМ!$C$33:$C$776,СВЦЭМ!$A$33:$A$776,$A65,СВЦЭМ!$B$33:$B$776,Q$47)+'СЕТ СН'!$G$9+СВЦЭМ!$D$10+'СЕТ СН'!$G$5-'СЕТ СН'!$G$17</f>
        <v>3512.1917207900001</v>
      </c>
      <c r="R65" s="36">
        <f>SUMIFS(СВЦЭМ!$C$33:$C$776,СВЦЭМ!$A$33:$A$776,$A65,СВЦЭМ!$B$33:$B$776,R$47)+'СЕТ СН'!$G$9+СВЦЭМ!$D$10+'СЕТ СН'!$G$5-'СЕТ СН'!$G$17</f>
        <v>3506.8046088999999</v>
      </c>
      <c r="S65" s="36">
        <f>SUMIFS(СВЦЭМ!$C$33:$C$776,СВЦЭМ!$A$33:$A$776,$A65,СВЦЭМ!$B$33:$B$776,S$47)+'СЕТ СН'!$G$9+СВЦЭМ!$D$10+'СЕТ СН'!$G$5-'СЕТ СН'!$G$17</f>
        <v>3500.2253511700001</v>
      </c>
      <c r="T65" s="36">
        <f>SUMIFS(СВЦЭМ!$C$33:$C$776,СВЦЭМ!$A$33:$A$776,$A65,СВЦЭМ!$B$33:$B$776,T$47)+'СЕТ СН'!$G$9+СВЦЭМ!$D$10+'СЕТ СН'!$G$5-'СЕТ СН'!$G$17</f>
        <v>3482.4258031899999</v>
      </c>
      <c r="U65" s="36">
        <f>SUMIFS(СВЦЭМ!$C$33:$C$776,СВЦЭМ!$A$33:$A$776,$A65,СВЦЭМ!$B$33:$B$776,U$47)+'СЕТ СН'!$G$9+СВЦЭМ!$D$10+'СЕТ СН'!$G$5-'СЕТ СН'!$G$17</f>
        <v>3467.62961877</v>
      </c>
      <c r="V65" s="36">
        <f>SUMIFS(СВЦЭМ!$C$33:$C$776,СВЦЭМ!$A$33:$A$776,$A65,СВЦЭМ!$B$33:$B$776,V$47)+'СЕТ СН'!$G$9+СВЦЭМ!$D$10+'СЕТ СН'!$G$5-'СЕТ СН'!$G$17</f>
        <v>3462.8331464100002</v>
      </c>
      <c r="W65" s="36">
        <f>SUMIFS(СВЦЭМ!$C$33:$C$776,СВЦЭМ!$A$33:$A$776,$A65,СВЦЭМ!$B$33:$B$776,W$47)+'СЕТ СН'!$G$9+СВЦЭМ!$D$10+'СЕТ СН'!$G$5-'СЕТ СН'!$G$17</f>
        <v>3474.3334963500001</v>
      </c>
      <c r="X65" s="36">
        <f>SUMIFS(СВЦЭМ!$C$33:$C$776,СВЦЭМ!$A$33:$A$776,$A65,СВЦЭМ!$B$33:$B$776,X$47)+'СЕТ СН'!$G$9+СВЦЭМ!$D$10+'СЕТ СН'!$G$5-'СЕТ СН'!$G$17</f>
        <v>3499.8941158399998</v>
      </c>
      <c r="Y65" s="36">
        <f>SUMIFS(СВЦЭМ!$C$33:$C$776,СВЦЭМ!$A$33:$A$776,$A65,СВЦЭМ!$B$33:$B$776,Y$47)+'СЕТ СН'!$G$9+СВЦЭМ!$D$10+'СЕТ СН'!$G$5-'СЕТ СН'!$G$17</f>
        <v>3530.2889264699998</v>
      </c>
    </row>
    <row r="66" spans="1:27" ht="15.75" x14ac:dyDescent="0.2">
      <c r="A66" s="35">
        <f t="shared" si="1"/>
        <v>43515</v>
      </c>
      <c r="B66" s="36">
        <f>SUMIFS(СВЦЭМ!$C$33:$C$776,СВЦЭМ!$A$33:$A$776,$A66,СВЦЭМ!$B$33:$B$776,B$47)+'СЕТ СН'!$G$9+СВЦЭМ!$D$10+'СЕТ СН'!$G$5-'СЕТ СН'!$G$17</f>
        <v>3592.5940932200001</v>
      </c>
      <c r="C66" s="36">
        <f>SUMIFS(СВЦЭМ!$C$33:$C$776,СВЦЭМ!$A$33:$A$776,$A66,СВЦЭМ!$B$33:$B$776,C$47)+'СЕТ СН'!$G$9+СВЦЭМ!$D$10+'СЕТ СН'!$G$5-'СЕТ СН'!$G$17</f>
        <v>3613.4474925599998</v>
      </c>
      <c r="D66" s="36">
        <f>SUMIFS(СВЦЭМ!$C$33:$C$776,СВЦЭМ!$A$33:$A$776,$A66,СВЦЭМ!$B$33:$B$776,D$47)+'СЕТ СН'!$G$9+СВЦЭМ!$D$10+'СЕТ СН'!$G$5-'СЕТ СН'!$G$17</f>
        <v>3630.5099034199998</v>
      </c>
      <c r="E66" s="36">
        <f>SUMIFS(СВЦЭМ!$C$33:$C$776,СВЦЭМ!$A$33:$A$776,$A66,СВЦЭМ!$B$33:$B$776,E$47)+'СЕТ СН'!$G$9+СВЦЭМ!$D$10+'СЕТ СН'!$G$5-'СЕТ СН'!$G$17</f>
        <v>3639.3331996999996</v>
      </c>
      <c r="F66" s="36">
        <f>SUMIFS(СВЦЭМ!$C$33:$C$776,СВЦЭМ!$A$33:$A$776,$A66,СВЦЭМ!$B$33:$B$776,F$47)+'СЕТ СН'!$G$9+СВЦЭМ!$D$10+'СЕТ СН'!$G$5-'СЕТ СН'!$G$17</f>
        <v>3628.8579927199999</v>
      </c>
      <c r="G66" s="36">
        <f>SUMIFS(СВЦЭМ!$C$33:$C$776,СВЦЭМ!$A$33:$A$776,$A66,СВЦЭМ!$B$33:$B$776,G$47)+'СЕТ СН'!$G$9+СВЦЭМ!$D$10+'СЕТ СН'!$G$5-'СЕТ СН'!$G$17</f>
        <v>3614.6751868599999</v>
      </c>
      <c r="H66" s="36">
        <f>SUMIFS(СВЦЭМ!$C$33:$C$776,СВЦЭМ!$A$33:$A$776,$A66,СВЦЭМ!$B$33:$B$776,H$47)+'СЕТ СН'!$G$9+СВЦЭМ!$D$10+'СЕТ СН'!$G$5-'СЕТ СН'!$G$17</f>
        <v>3579.82630264</v>
      </c>
      <c r="I66" s="36">
        <f>SUMIFS(СВЦЭМ!$C$33:$C$776,СВЦЭМ!$A$33:$A$776,$A66,СВЦЭМ!$B$33:$B$776,I$47)+'СЕТ СН'!$G$9+СВЦЭМ!$D$10+'СЕТ СН'!$G$5-'СЕТ СН'!$G$17</f>
        <v>3538.10674432</v>
      </c>
      <c r="J66" s="36">
        <f>SUMIFS(СВЦЭМ!$C$33:$C$776,СВЦЭМ!$A$33:$A$776,$A66,СВЦЭМ!$B$33:$B$776,J$47)+'СЕТ СН'!$G$9+СВЦЭМ!$D$10+'СЕТ СН'!$G$5-'СЕТ СН'!$G$17</f>
        <v>3516.7805943899998</v>
      </c>
      <c r="K66" s="36">
        <f>SUMIFS(СВЦЭМ!$C$33:$C$776,СВЦЭМ!$A$33:$A$776,$A66,СВЦЭМ!$B$33:$B$776,K$47)+'СЕТ СН'!$G$9+СВЦЭМ!$D$10+'СЕТ СН'!$G$5-'СЕТ СН'!$G$17</f>
        <v>3507.5499118099997</v>
      </c>
      <c r="L66" s="36">
        <f>SUMIFS(СВЦЭМ!$C$33:$C$776,СВЦЭМ!$A$33:$A$776,$A66,СВЦЭМ!$B$33:$B$776,L$47)+'СЕТ СН'!$G$9+СВЦЭМ!$D$10+'СЕТ СН'!$G$5-'СЕТ СН'!$G$17</f>
        <v>3498.8243386899999</v>
      </c>
      <c r="M66" s="36">
        <f>SUMIFS(СВЦЭМ!$C$33:$C$776,СВЦЭМ!$A$33:$A$776,$A66,СВЦЭМ!$B$33:$B$776,M$47)+'СЕТ СН'!$G$9+СВЦЭМ!$D$10+'СЕТ СН'!$G$5-'СЕТ СН'!$G$17</f>
        <v>3503.35384742</v>
      </c>
      <c r="N66" s="36">
        <f>SUMIFS(СВЦЭМ!$C$33:$C$776,СВЦЭМ!$A$33:$A$776,$A66,СВЦЭМ!$B$33:$B$776,N$47)+'СЕТ СН'!$G$9+СВЦЭМ!$D$10+'СЕТ СН'!$G$5-'СЕТ СН'!$G$17</f>
        <v>3480.7196276700001</v>
      </c>
      <c r="O66" s="36">
        <f>SUMIFS(СВЦЭМ!$C$33:$C$776,СВЦЭМ!$A$33:$A$776,$A66,СВЦЭМ!$B$33:$B$776,O$47)+'СЕТ СН'!$G$9+СВЦЭМ!$D$10+'СЕТ СН'!$G$5-'СЕТ СН'!$G$17</f>
        <v>3458.6679537700002</v>
      </c>
      <c r="P66" s="36">
        <f>SUMIFS(СВЦЭМ!$C$33:$C$776,СВЦЭМ!$A$33:$A$776,$A66,СВЦЭМ!$B$33:$B$776,P$47)+'СЕТ СН'!$G$9+СВЦЭМ!$D$10+'СЕТ СН'!$G$5-'СЕТ СН'!$G$17</f>
        <v>3465.4031001600001</v>
      </c>
      <c r="Q66" s="36">
        <f>SUMIFS(СВЦЭМ!$C$33:$C$776,СВЦЭМ!$A$33:$A$776,$A66,СВЦЭМ!$B$33:$B$776,Q$47)+'СЕТ СН'!$G$9+СВЦЭМ!$D$10+'СЕТ СН'!$G$5-'СЕТ СН'!$G$17</f>
        <v>3474.7792215099998</v>
      </c>
      <c r="R66" s="36">
        <f>SUMIFS(СВЦЭМ!$C$33:$C$776,СВЦЭМ!$A$33:$A$776,$A66,СВЦЭМ!$B$33:$B$776,R$47)+'СЕТ СН'!$G$9+СВЦЭМ!$D$10+'СЕТ СН'!$G$5-'СЕТ СН'!$G$17</f>
        <v>3470.0563168999997</v>
      </c>
      <c r="S66" s="36">
        <f>SUMIFS(СВЦЭМ!$C$33:$C$776,СВЦЭМ!$A$33:$A$776,$A66,СВЦЭМ!$B$33:$B$776,S$47)+'СЕТ СН'!$G$9+СВЦЭМ!$D$10+'СЕТ СН'!$G$5-'СЕТ СН'!$G$17</f>
        <v>3461.9315428499999</v>
      </c>
      <c r="T66" s="36">
        <f>SUMIFS(СВЦЭМ!$C$33:$C$776,СВЦЭМ!$A$33:$A$776,$A66,СВЦЭМ!$B$33:$B$776,T$47)+'СЕТ СН'!$G$9+СВЦЭМ!$D$10+'СЕТ СН'!$G$5-'СЕТ СН'!$G$17</f>
        <v>3439.3431821300001</v>
      </c>
      <c r="U66" s="36">
        <f>SUMIFS(СВЦЭМ!$C$33:$C$776,СВЦЭМ!$A$33:$A$776,$A66,СВЦЭМ!$B$33:$B$776,U$47)+'СЕТ СН'!$G$9+СВЦЭМ!$D$10+'СЕТ СН'!$G$5-'СЕТ СН'!$G$17</f>
        <v>3436.2249423899998</v>
      </c>
      <c r="V66" s="36">
        <f>SUMIFS(СВЦЭМ!$C$33:$C$776,СВЦЭМ!$A$33:$A$776,$A66,СВЦЭМ!$B$33:$B$776,V$47)+'СЕТ СН'!$G$9+СВЦЭМ!$D$10+'СЕТ СН'!$G$5-'СЕТ СН'!$G$17</f>
        <v>3437.9684555499998</v>
      </c>
      <c r="W66" s="36">
        <f>SUMIFS(СВЦЭМ!$C$33:$C$776,СВЦЭМ!$A$33:$A$776,$A66,СВЦЭМ!$B$33:$B$776,W$47)+'СЕТ СН'!$G$9+СВЦЭМ!$D$10+'СЕТ СН'!$G$5-'СЕТ СН'!$G$17</f>
        <v>3438.05327283</v>
      </c>
      <c r="X66" s="36">
        <f>SUMIFS(СВЦЭМ!$C$33:$C$776,СВЦЭМ!$A$33:$A$776,$A66,СВЦЭМ!$B$33:$B$776,X$47)+'СЕТ СН'!$G$9+СВЦЭМ!$D$10+'СЕТ СН'!$G$5-'СЕТ СН'!$G$17</f>
        <v>3454.8790961899999</v>
      </c>
      <c r="Y66" s="36">
        <f>SUMIFS(СВЦЭМ!$C$33:$C$776,СВЦЭМ!$A$33:$A$776,$A66,СВЦЭМ!$B$33:$B$776,Y$47)+'СЕТ СН'!$G$9+СВЦЭМ!$D$10+'СЕТ СН'!$G$5-'СЕТ СН'!$G$17</f>
        <v>3494.3690757200002</v>
      </c>
    </row>
    <row r="67" spans="1:27" ht="15.75" x14ac:dyDescent="0.2">
      <c r="A67" s="35">
        <f t="shared" si="1"/>
        <v>43516</v>
      </c>
      <c r="B67" s="36">
        <f>SUMIFS(СВЦЭМ!$C$33:$C$776,СВЦЭМ!$A$33:$A$776,$A67,СВЦЭМ!$B$33:$B$776,B$47)+'СЕТ СН'!$G$9+СВЦЭМ!$D$10+'СЕТ СН'!$G$5-'СЕТ СН'!$G$17</f>
        <v>3567.0561208099998</v>
      </c>
      <c r="C67" s="36">
        <f>SUMIFS(СВЦЭМ!$C$33:$C$776,СВЦЭМ!$A$33:$A$776,$A67,СВЦЭМ!$B$33:$B$776,C$47)+'СЕТ СН'!$G$9+СВЦЭМ!$D$10+'СЕТ СН'!$G$5-'СЕТ СН'!$G$17</f>
        <v>3598.9616144199999</v>
      </c>
      <c r="D67" s="36">
        <f>SUMIFS(СВЦЭМ!$C$33:$C$776,СВЦЭМ!$A$33:$A$776,$A67,СВЦЭМ!$B$33:$B$776,D$47)+'СЕТ СН'!$G$9+СВЦЭМ!$D$10+'СЕТ СН'!$G$5-'СЕТ СН'!$G$17</f>
        <v>3594.6286110399997</v>
      </c>
      <c r="E67" s="36">
        <f>SUMIFS(СВЦЭМ!$C$33:$C$776,СВЦЭМ!$A$33:$A$776,$A67,СВЦЭМ!$B$33:$B$776,E$47)+'СЕТ СН'!$G$9+СВЦЭМ!$D$10+'СЕТ СН'!$G$5-'СЕТ СН'!$G$17</f>
        <v>3611.9093404300002</v>
      </c>
      <c r="F67" s="36">
        <f>SUMIFS(СВЦЭМ!$C$33:$C$776,СВЦЭМ!$A$33:$A$776,$A67,СВЦЭМ!$B$33:$B$776,F$47)+'СЕТ СН'!$G$9+СВЦЭМ!$D$10+'СЕТ СН'!$G$5-'СЕТ СН'!$G$17</f>
        <v>3605.9812031800002</v>
      </c>
      <c r="G67" s="36">
        <f>SUMIFS(СВЦЭМ!$C$33:$C$776,СВЦЭМ!$A$33:$A$776,$A67,СВЦЭМ!$B$33:$B$776,G$47)+'СЕТ СН'!$G$9+СВЦЭМ!$D$10+'СЕТ СН'!$G$5-'СЕТ СН'!$G$17</f>
        <v>3568.9828919800002</v>
      </c>
      <c r="H67" s="36">
        <f>SUMIFS(СВЦЭМ!$C$33:$C$776,СВЦЭМ!$A$33:$A$776,$A67,СВЦЭМ!$B$33:$B$776,H$47)+'СЕТ СН'!$G$9+СВЦЭМ!$D$10+'СЕТ СН'!$G$5-'СЕТ СН'!$G$17</f>
        <v>3534.28728189</v>
      </c>
      <c r="I67" s="36">
        <f>SUMIFS(СВЦЭМ!$C$33:$C$776,СВЦЭМ!$A$33:$A$776,$A67,СВЦЭМ!$B$33:$B$776,I$47)+'СЕТ СН'!$G$9+СВЦЭМ!$D$10+'СЕТ СН'!$G$5-'СЕТ СН'!$G$17</f>
        <v>3509.7141997200001</v>
      </c>
      <c r="J67" s="36">
        <f>SUMIFS(СВЦЭМ!$C$33:$C$776,СВЦЭМ!$A$33:$A$776,$A67,СВЦЭМ!$B$33:$B$776,J$47)+'СЕТ СН'!$G$9+СВЦЭМ!$D$10+'СЕТ СН'!$G$5-'СЕТ СН'!$G$17</f>
        <v>3478.37841475</v>
      </c>
      <c r="K67" s="36">
        <f>SUMIFS(СВЦЭМ!$C$33:$C$776,СВЦЭМ!$A$33:$A$776,$A67,СВЦЭМ!$B$33:$B$776,K$47)+'СЕТ СН'!$G$9+СВЦЭМ!$D$10+'СЕТ СН'!$G$5-'СЕТ СН'!$G$17</f>
        <v>3478.7259183599999</v>
      </c>
      <c r="L67" s="36">
        <f>SUMIFS(СВЦЭМ!$C$33:$C$776,СВЦЭМ!$A$33:$A$776,$A67,СВЦЭМ!$B$33:$B$776,L$47)+'СЕТ СН'!$G$9+СВЦЭМ!$D$10+'СЕТ СН'!$G$5-'СЕТ СН'!$G$17</f>
        <v>3484.7577346500002</v>
      </c>
      <c r="M67" s="36">
        <f>SUMIFS(СВЦЭМ!$C$33:$C$776,СВЦЭМ!$A$33:$A$776,$A67,СВЦЭМ!$B$33:$B$776,M$47)+'СЕТ СН'!$G$9+СВЦЭМ!$D$10+'СЕТ СН'!$G$5-'СЕТ СН'!$G$17</f>
        <v>3489.1235311</v>
      </c>
      <c r="N67" s="36">
        <f>SUMIFS(СВЦЭМ!$C$33:$C$776,СВЦЭМ!$A$33:$A$776,$A67,СВЦЭМ!$B$33:$B$776,N$47)+'СЕТ СН'!$G$9+СВЦЭМ!$D$10+'СЕТ СН'!$G$5-'СЕТ СН'!$G$17</f>
        <v>3499.30376664</v>
      </c>
      <c r="O67" s="36">
        <f>SUMIFS(СВЦЭМ!$C$33:$C$776,СВЦЭМ!$A$33:$A$776,$A67,СВЦЭМ!$B$33:$B$776,O$47)+'СЕТ СН'!$G$9+СВЦЭМ!$D$10+'СЕТ СН'!$G$5-'СЕТ СН'!$G$17</f>
        <v>3453.9624239999998</v>
      </c>
      <c r="P67" s="36">
        <f>SUMIFS(СВЦЭМ!$C$33:$C$776,СВЦЭМ!$A$33:$A$776,$A67,СВЦЭМ!$B$33:$B$776,P$47)+'СЕТ СН'!$G$9+СВЦЭМ!$D$10+'СЕТ СН'!$G$5-'СЕТ СН'!$G$17</f>
        <v>3462.288024</v>
      </c>
      <c r="Q67" s="36">
        <f>SUMIFS(СВЦЭМ!$C$33:$C$776,СВЦЭМ!$A$33:$A$776,$A67,СВЦЭМ!$B$33:$B$776,Q$47)+'СЕТ СН'!$G$9+СВЦЭМ!$D$10+'СЕТ СН'!$G$5-'СЕТ СН'!$G$17</f>
        <v>3474.4572308199999</v>
      </c>
      <c r="R67" s="36">
        <f>SUMIFS(СВЦЭМ!$C$33:$C$776,СВЦЭМ!$A$33:$A$776,$A67,СВЦЭМ!$B$33:$B$776,R$47)+'СЕТ СН'!$G$9+СВЦЭМ!$D$10+'СЕТ СН'!$G$5-'СЕТ СН'!$G$17</f>
        <v>3469.0820837900001</v>
      </c>
      <c r="S67" s="36">
        <f>SUMIFS(СВЦЭМ!$C$33:$C$776,СВЦЭМ!$A$33:$A$776,$A67,СВЦЭМ!$B$33:$B$776,S$47)+'СЕТ СН'!$G$9+СВЦЭМ!$D$10+'СЕТ СН'!$G$5-'СЕТ СН'!$G$17</f>
        <v>3483.1063332599997</v>
      </c>
      <c r="T67" s="36">
        <f>SUMIFS(СВЦЭМ!$C$33:$C$776,СВЦЭМ!$A$33:$A$776,$A67,СВЦЭМ!$B$33:$B$776,T$47)+'СЕТ СН'!$G$9+СВЦЭМ!$D$10+'СЕТ СН'!$G$5-'СЕТ СН'!$G$17</f>
        <v>3445.78742242</v>
      </c>
      <c r="U67" s="36">
        <f>SUMIFS(СВЦЭМ!$C$33:$C$776,СВЦЭМ!$A$33:$A$776,$A67,СВЦЭМ!$B$33:$B$776,U$47)+'СЕТ СН'!$G$9+СВЦЭМ!$D$10+'СЕТ СН'!$G$5-'СЕТ СН'!$G$17</f>
        <v>3425.4719144999999</v>
      </c>
      <c r="V67" s="36">
        <f>SUMIFS(СВЦЭМ!$C$33:$C$776,СВЦЭМ!$A$33:$A$776,$A67,СВЦЭМ!$B$33:$B$776,V$47)+'СЕТ СН'!$G$9+СВЦЭМ!$D$10+'СЕТ СН'!$G$5-'СЕТ СН'!$G$17</f>
        <v>3415.6825483600001</v>
      </c>
      <c r="W67" s="36">
        <f>SUMIFS(СВЦЭМ!$C$33:$C$776,СВЦЭМ!$A$33:$A$776,$A67,СВЦЭМ!$B$33:$B$776,W$47)+'СЕТ СН'!$G$9+СВЦЭМ!$D$10+'СЕТ СН'!$G$5-'СЕТ СН'!$G$17</f>
        <v>3435.2912604600001</v>
      </c>
      <c r="X67" s="36">
        <f>SUMIFS(СВЦЭМ!$C$33:$C$776,СВЦЭМ!$A$33:$A$776,$A67,СВЦЭМ!$B$33:$B$776,X$47)+'СЕТ СН'!$G$9+СВЦЭМ!$D$10+'СЕТ СН'!$G$5-'СЕТ СН'!$G$17</f>
        <v>3437.9170502900001</v>
      </c>
      <c r="Y67" s="36">
        <f>SUMIFS(СВЦЭМ!$C$33:$C$776,СВЦЭМ!$A$33:$A$776,$A67,СВЦЭМ!$B$33:$B$776,Y$47)+'СЕТ СН'!$G$9+СВЦЭМ!$D$10+'СЕТ СН'!$G$5-'СЕТ СН'!$G$17</f>
        <v>3498.7378908000001</v>
      </c>
    </row>
    <row r="68" spans="1:27" ht="15.75" x14ac:dyDescent="0.2">
      <c r="A68" s="35">
        <f t="shared" si="1"/>
        <v>43517</v>
      </c>
      <c r="B68" s="36">
        <f>SUMIFS(СВЦЭМ!$C$33:$C$776,СВЦЭМ!$A$33:$A$776,$A68,СВЦЭМ!$B$33:$B$776,B$47)+'СЕТ СН'!$G$9+СВЦЭМ!$D$10+'СЕТ СН'!$G$5-'СЕТ СН'!$G$17</f>
        <v>3529.99754054</v>
      </c>
      <c r="C68" s="36">
        <f>SUMIFS(СВЦЭМ!$C$33:$C$776,СВЦЭМ!$A$33:$A$776,$A68,СВЦЭМ!$B$33:$B$776,C$47)+'СЕТ СН'!$G$9+СВЦЭМ!$D$10+'СЕТ СН'!$G$5-'СЕТ СН'!$G$17</f>
        <v>3561.55659689</v>
      </c>
      <c r="D68" s="36">
        <f>SUMIFS(СВЦЭМ!$C$33:$C$776,СВЦЭМ!$A$33:$A$776,$A68,СВЦЭМ!$B$33:$B$776,D$47)+'СЕТ СН'!$G$9+СВЦЭМ!$D$10+'СЕТ СН'!$G$5-'СЕТ СН'!$G$17</f>
        <v>3581.5562323599997</v>
      </c>
      <c r="E68" s="36">
        <f>SUMIFS(СВЦЭМ!$C$33:$C$776,СВЦЭМ!$A$33:$A$776,$A68,СВЦЭМ!$B$33:$B$776,E$47)+'СЕТ СН'!$G$9+СВЦЭМ!$D$10+'СЕТ СН'!$G$5-'СЕТ СН'!$G$17</f>
        <v>3595.4430203299999</v>
      </c>
      <c r="F68" s="36">
        <f>SUMIFS(СВЦЭМ!$C$33:$C$776,СВЦЭМ!$A$33:$A$776,$A68,СВЦЭМ!$B$33:$B$776,F$47)+'СЕТ СН'!$G$9+СВЦЭМ!$D$10+'СЕТ СН'!$G$5-'СЕТ СН'!$G$17</f>
        <v>3594.4445678100001</v>
      </c>
      <c r="G68" s="36">
        <f>SUMIFS(СВЦЭМ!$C$33:$C$776,СВЦЭМ!$A$33:$A$776,$A68,СВЦЭМ!$B$33:$B$776,G$47)+'СЕТ СН'!$G$9+СВЦЭМ!$D$10+'СЕТ СН'!$G$5-'СЕТ СН'!$G$17</f>
        <v>3560.55898875</v>
      </c>
      <c r="H68" s="36">
        <f>SUMIFS(СВЦЭМ!$C$33:$C$776,СВЦЭМ!$A$33:$A$776,$A68,СВЦЭМ!$B$33:$B$776,H$47)+'СЕТ СН'!$G$9+СВЦЭМ!$D$10+'СЕТ СН'!$G$5-'СЕТ СН'!$G$17</f>
        <v>3533.8279884799999</v>
      </c>
      <c r="I68" s="36">
        <f>SUMIFS(СВЦЭМ!$C$33:$C$776,СВЦЭМ!$A$33:$A$776,$A68,СВЦЭМ!$B$33:$B$776,I$47)+'СЕТ СН'!$G$9+СВЦЭМ!$D$10+'СЕТ СН'!$G$5-'СЕТ СН'!$G$17</f>
        <v>3521.5860251899999</v>
      </c>
      <c r="J68" s="36">
        <f>SUMIFS(СВЦЭМ!$C$33:$C$776,СВЦЭМ!$A$33:$A$776,$A68,СВЦЭМ!$B$33:$B$776,J$47)+'СЕТ СН'!$G$9+СВЦЭМ!$D$10+'СЕТ СН'!$G$5-'СЕТ СН'!$G$17</f>
        <v>3502.1908282099998</v>
      </c>
      <c r="K68" s="36">
        <f>SUMIFS(СВЦЭМ!$C$33:$C$776,СВЦЭМ!$A$33:$A$776,$A68,СВЦЭМ!$B$33:$B$776,K$47)+'СЕТ СН'!$G$9+СВЦЭМ!$D$10+'СЕТ СН'!$G$5-'СЕТ СН'!$G$17</f>
        <v>3515.2941839999999</v>
      </c>
      <c r="L68" s="36">
        <f>SUMIFS(СВЦЭМ!$C$33:$C$776,СВЦЭМ!$A$33:$A$776,$A68,СВЦЭМ!$B$33:$B$776,L$47)+'СЕТ СН'!$G$9+СВЦЭМ!$D$10+'СЕТ СН'!$G$5-'СЕТ СН'!$G$17</f>
        <v>3503.3792273399999</v>
      </c>
      <c r="M68" s="36">
        <f>SUMIFS(СВЦЭМ!$C$33:$C$776,СВЦЭМ!$A$33:$A$776,$A68,СВЦЭМ!$B$33:$B$776,M$47)+'СЕТ СН'!$G$9+СВЦЭМ!$D$10+'СЕТ СН'!$G$5-'СЕТ СН'!$G$17</f>
        <v>3490.2257611800001</v>
      </c>
      <c r="N68" s="36">
        <f>SUMIFS(СВЦЭМ!$C$33:$C$776,СВЦЭМ!$A$33:$A$776,$A68,СВЦЭМ!$B$33:$B$776,N$47)+'СЕТ СН'!$G$9+СВЦЭМ!$D$10+'СЕТ СН'!$G$5-'СЕТ СН'!$G$17</f>
        <v>3474.90131182</v>
      </c>
      <c r="O68" s="36">
        <f>SUMIFS(СВЦЭМ!$C$33:$C$776,СВЦЭМ!$A$33:$A$776,$A68,СВЦЭМ!$B$33:$B$776,O$47)+'СЕТ СН'!$G$9+СВЦЭМ!$D$10+'СЕТ СН'!$G$5-'СЕТ СН'!$G$17</f>
        <v>3447.89230258</v>
      </c>
      <c r="P68" s="36">
        <f>SUMIFS(СВЦЭМ!$C$33:$C$776,СВЦЭМ!$A$33:$A$776,$A68,СВЦЭМ!$B$33:$B$776,P$47)+'СЕТ СН'!$G$9+СВЦЭМ!$D$10+'СЕТ СН'!$G$5-'СЕТ СН'!$G$17</f>
        <v>3445.2161767399998</v>
      </c>
      <c r="Q68" s="36">
        <f>SUMIFS(СВЦЭМ!$C$33:$C$776,СВЦЭМ!$A$33:$A$776,$A68,СВЦЭМ!$B$33:$B$776,Q$47)+'СЕТ СН'!$G$9+СВЦЭМ!$D$10+'СЕТ СН'!$G$5-'СЕТ СН'!$G$17</f>
        <v>3456.94111084</v>
      </c>
      <c r="R68" s="36">
        <f>SUMIFS(СВЦЭМ!$C$33:$C$776,СВЦЭМ!$A$33:$A$776,$A68,СВЦЭМ!$B$33:$B$776,R$47)+'СЕТ СН'!$G$9+СВЦЭМ!$D$10+'СЕТ СН'!$G$5-'СЕТ СН'!$G$17</f>
        <v>3490.7956619500001</v>
      </c>
      <c r="S68" s="36">
        <f>SUMIFS(СВЦЭМ!$C$33:$C$776,СВЦЭМ!$A$33:$A$776,$A68,СВЦЭМ!$B$33:$B$776,S$47)+'СЕТ СН'!$G$9+СВЦЭМ!$D$10+'СЕТ СН'!$G$5-'СЕТ СН'!$G$17</f>
        <v>3475.4944060500002</v>
      </c>
      <c r="T68" s="36">
        <f>SUMIFS(СВЦЭМ!$C$33:$C$776,СВЦЭМ!$A$33:$A$776,$A68,СВЦЭМ!$B$33:$B$776,T$47)+'СЕТ СН'!$G$9+СВЦЭМ!$D$10+'СЕТ СН'!$G$5-'СЕТ СН'!$G$17</f>
        <v>3443.0976573299999</v>
      </c>
      <c r="U68" s="36">
        <f>SUMIFS(СВЦЭМ!$C$33:$C$776,СВЦЭМ!$A$33:$A$776,$A68,СВЦЭМ!$B$33:$B$776,U$47)+'СЕТ СН'!$G$9+СВЦЭМ!$D$10+'СЕТ СН'!$G$5-'СЕТ СН'!$G$17</f>
        <v>3432.6555217499999</v>
      </c>
      <c r="V68" s="36">
        <f>SUMIFS(СВЦЭМ!$C$33:$C$776,СВЦЭМ!$A$33:$A$776,$A68,СВЦЭМ!$B$33:$B$776,V$47)+'СЕТ СН'!$G$9+СВЦЭМ!$D$10+'СЕТ СН'!$G$5-'СЕТ СН'!$G$17</f>
        <v>3440.30343683</v>
      </c>
      <c r="W68" s="36">
        <f>SUMIFS(СВЦЭМ!$C$33:$C$776,СВЦЭМ!$A$33:$A$776,$A68,СВЦЭМ!$B$33:$B$776,W$47)+'СЕТ СН'!$G$9+СВЦЭМ!$D$10+'СЕТ СН'!$G$5-'СЕТ СН'!$G$17</f>
        <v>3452.70973688</v>
      </c>
      <c r="X68" s="36">
        <f>SUMIFS(СВЦЭМ!$C$33:$C$776,СВЦЭМ!$A$33:$A$776,$A68,СВЦЭМ!$B$33:$B$776,X$47)+'СЕТ СН'!$G$9+СВЦЭМ!$D$10+'СЕТ СН'!$G$5-'СЕТ СН'!$G$17</f>
        <v>3459.5593841700002</v>
      </c>
      <c r="Y68" s="36">
        <f>SUMIFS(СВЦЭМ!$C$33:$C$776,СВЦЭМ!$A$33:$A$776,$A68,СВЦЭМ!$B$33:$B$776,Y$47)+'СЕТ СН'!$G$9+СВЦЭМ!$D$10+'СЕТ СН'!$G$5-'СЕТ СН'!$G$17</f>
        <v>3496.0024872700001</v>
      </c>
    </row>
    <row r="69" spans="1:27" ht="15.75" x14ac:dyDescent="0.2">
      <c r="A69" s="35">
        <f t="shared" si="1"/>
        <v>43518</v>
      </c>
      <c r="B69" s="36">
        <f>SUMIFS(СВЦЭМ!$C$33:$C$776,СВЦЭМ!$A$33:$A$776,$A69,СВЦЭМ!$B$33:$B$776,B$47)+'СЕТ СН'!$G$9+СВЦЭМ!$D$10+'СЕТ СН'!$G$5-'СЕТ СН'!$G$17</f>
        <v>3507.5145904299998</v>
      </c>
      <c r="C69" s="36">
        <f>SUMIFS(СВЦЭМ!$C$33:$C$776,СВЦЭМ!$A$33:$A$776,$A69,СВЦЭМ!$B$33:$B$776,C$47)+'СЕТ СН'!$G$9+СВЦЭМ!$D$10+'СЕТ СН'!$G$5-'СЕТ СН'!$G$17</f>
        <v>3512.9628293599999</v>
      </c>
      <c r="D69" s="36">
        <f>SUMIFS(СВЦЭМ!$C$33:$C$776,СВЦЭМ!$A$33:$A$776,$A69,СВЦЭМ!$B$33:$B$776,D$47)+'СЕТ СН'!$G$9+СВЦЭМ!$D$10+'СЕТ СН'!$G$5-'СЕТ СН'!$G$17</f>
        <v>3515.08742781</v>
      </c>
      <c r="E69" s="36">
        <f>SUMIFS(СВЦЭМ!$C$33:$C$776,СВЦЭМ!$A$33:$A$776,$A69,СВЦЭМ!$B$33:$B$776,E$47)+'СЕТ СН'!$G$9+СВЦЭМ!$D$10+'СЕТ СН'!$G$5-'СЕТ СН'!$G$17</f>
        <v>3512.0102958399998</v>
      </c>
      <c r="F69" s="36">
        <f>SUMIFS(СВЦЭМ!$C$33:$C$776,СВЦЭМ!$A$33:$A$776,$A69,СВЦЭМ!$B$33:$B$776,F$47)+'СЕТ СН'!$G$9+СВЦЭМ!$D$10+'СЕТ СН'!$G$5-'СЕТ СН'!$G$17</f>
        <v>3500.9520169500001</v>
      </c>
      <c r="G69" s="36">
        <f>SUMIFS(СВЦЭМ!$C$33:$C$776,СВЦЭМ!$A$33:$A$776,$A69,СВЦЭМ!$B$33:$B$776,G$47)+'СЕТ СН'!$G$9+СВЦЭМ!$D$10+'СЕТ СН'!$G$5-'СЕТ СН'!$G$17</f>
        <v>3508.95698395</v>
      </c>
      <c r="H69" s="36">
        <f>SUMIFS(СВЦЭМ!$C$33:$C$776,СВЦЭМ!$A$33:$A$776,$A69,СВЦЭМ!$B$33:$B$776,H$47)+'СЕТ СН'!$G$9+СВЦЭМ!$D$10+'СЕТ СН'!$G$5-'СЕТ СН'!$G$17</f>
        <v>3516.5150339100001</v>
      </c>
      <c r="I69" s="36">
        <f>SUMIFS(СВЦЭМ!$C$33:$C$776,СВЦЭМ!$A$33:$A$776,$A69,СВЦЭМ!$B$33:$B$776,I$47)+'СЕТ СН'!$G$9+СВЦЭМ!$D$10+'СЕТ СН'!$G$5-'СЕТ СН'!$G$17</f>
        <v>3549.2098381000001</v>
      </c>
      <c r="J69" s="36">
        <f>SUMIFS(СВЦЭМ!$C$33:$C$776,СВЦЭМ!$A$33:$A$776,$A69,СВЦЭМ!$B$33:$B$776,J$47)+'СЕТ СН'!$G$9+СВЦЭМ!$D$10+'СЕТ СН'!$G$5-'СЕТ СН'!$G$17</f>
        <v>3537.3384813499997</v>
      </c>
      <c r="K69" s="36">
        <f>SUMIFS(СВЦЭМ!$C$33:$C$776,СВЦЭМ!$A$33:$A$776,$A69,СВЦЭМ!$B$33:$B$776,K$47)+'СЕТ СН'!$G$9+СВЦЭМ!$D$10+'СЕТ СН'!$G$5-'СЕТ СН'!$G$17</f>
        <v>3557.9390569699999</v>
      </c>
      <c r="L69" s="36">
        <f>SUMIFS(СВЦЭМ!$C$33:$C$776,СВЦЭМ!$A$33:$A$776,$A69,СВЦЭМ!$B$33:$B$776,L$47)+'СЕТ СН'!$G$9+СВЦЭМ!$D$10+'СЕТ СН'!$G$5-'СЕТ СН'!$G$17</f>
        <v>3571.2578744399998</v>
      </c>
      <c r="M69" s="36">
        <f>SUMIFS(СВЦЭМ!$C$33:$C$776,СВЦЭМ!$A$33:$A$776,$A69,СВЦЭМ!$B$33:$B$776,M$47)+'СЕТ СН'!$G$9+СВЦЭМ!$D$10+'СЕТ СН'!$G$5-'СЕТ СН'!$G$17</f>
        <v>3586.2775005799995</v>
      </c>
      <c r="N69" s="36">
        <f>SUMIFS(СВЦЭМ!$C$33:$C$776,СВЦЭМ!$A$33:$A$776,$A69,СВЦЭМ!$B$33:$B$776,N$47)+'СЕТ СН'!$G$9+СВЦЭМ!$D$10+'СЕТ СН'!$G$5-'СЕТ СН'!$G$17</f>
        <v>3526.52170187</v>
      </c>
      <c r="O69" s="36">
        <f>SUMIFS(СВЦЭМ!$C$33:$C$776,СВЦЭМ!$A$33:$A$776,$A69,СВЦЭМ!$B$33:$B$776,O$47)+'СЕТ СН'!$G$9+СВЦЭМ!$D$10+'СЕТ СН'!$G$5-'СЕТ СН'!$G$17</f>
        <v>3507.70920166</v>
      </c>
      <c r="P69" s="36">
        <f>SUMIFS(СВЦЭМ!$C$33:$C$776,СВЦЭМ!$A$33:$A$776,$A69,СВЦЭМ!$B$33:$B$776,P$47)+'СЕТ СН'!$G$9+СВЦЭМ!$D$10+'СЕТ СН'!$G$5-'СЕТ СН'!$G$17</f>
        <v>3520.6132232300001</v>
      </c>
      <c r="Q69" s="36">
        <f>SUMIFS(СВЦЭМ!$C$33:$C$776,СВЦЭМ!$A$33:$A$776,$A69,СВЦЭМ!$B$33:$B$776,Q$47)+'СЕТ СН'!$G$9+СВЦЭМ!$D$10+'СЕТ СН'!$G$5-'СЕТ СН'!$G$17</f>
        <v>3515.10497721</v>
      </c>
      <c r="R69" s="36">
        <f>SUMIFS(СВЦЭМ!$C$33:$C$776,СВЦЭМ!$A$33:$A$776,$A69,СВЦЭМ!$B$33:$B$776,R$47)+'СЕТ СН'!$G$9+СВЦЭМ!$D$10+'СЕТ СН'!$G$5-'СЕТ СН'!$G$17</f>
        <v>3524.54689994</v>
      </c>
      <c r="S69" s="36">
        <f>SUMIFS(СВЦЭМ!$C$33:$C$776,СВЦЭМ!$A$33:$A$776,$A69,СВЦЭМ!$B$33:$B$776,S$47)+'СЕТ СН'!$G$9+СВЦЭМ!$D$10+'СЕТ СН'!$G$5-'СЕТ СН'!$G$17</f>
        <v>3531.1554406999999</v>
      </c>
      <c r="T69" s="36">
        <f>SUMIFS(СВЦЭМ!$C$33:$C$776,СВЦЭМ!$A$33:$A$776,$A69,СВЦЭМ!$B$33:$B$776,T$47)+'СЕТ СН'!$G$9+СВЦЭМ!$D$10+'СЕТ СН'!$G$5-'СЕТ СН'!$G$17</f>
        <v>3494.8856399000001</v>
      </c>
      <c r="U69" s="36">
        <f>SUMIFS(СВЦЭМ!$C$33:$C$776,СВЦЭМ!$A$33:$A$776,$A69,СВЦЭМ!$B$33:$B$776,U$47)+'СЕТ СН'!$G$9+СВЦЭМ!$D$10+'СЕТ СН'!$G$5-'СЕТ СН'!$G$17</f>
        <v>3483.8095383700002</v>
      </c>
      <c r="V69" s="36">
        <f>SUMIFS(СВЦЭМ!$C$33:$C$776,СВЦЭМ!$A$33:$A$776,$A69,СВЦЭМ!$B$33:$B$776,V$47)+'СЕТ СН'!$G$9+СВЦЭМ!$D$10+'СЕТ СН'!$G$5-'СЕТ СН'!$G$17</f>
        <v>3479.4283183399998</v>
      </c>
      <c r="W69" s="36">
        <f>SUMIFS(СВЦЭМ!$C$33:$C$776,СВЦЭМ!$A$33:$A$776,$A69,СВЦЭМ!$B$33:$B$776,W$47)+'СЕТ СН'!$G$9+СВЦЭМ!$D$10+'СЕТ СН'!$G$5-'СЕТ СН'!$G$17</f>
        <v>3497.6624788499998</v>
      </c>
      <c r="X69" s="36">
        <f>SUMIFS(СВЦЭМ!$C$33:$C$776,СВЦЭМ!$A$33:$A$776,$A69,СВЦЭМ!$B$33:$B$776,X$47)+'СЕТ СН'!$G$9+СВЦЭМ!$D$10+'СЕТ СН'!$G$5-'СЕТ СН'!$G$17</f>
        <v>3526.8631015999999</v>
      </c>
      <c r="Y69" s="36">
        <f>SUMIFS(СВЦЭМ!$C$33:$C$776,СВЦЭМ!$A$33:$A$776,$A69,СВЦЭМ!$B$33:$B$776,Y$47)+'СЕТ СН'!$G$9+СВЦЭМ!$D$10+'СЕТ СН'!$G$5-'СЕТ СН'!$G$17</f>
        <v>3554.1233945099998</v>
      </c>
    </row>
    <row r="70" spans="1:27" ht="15.75" x14ac:dyDescent="0.2">
      <c r="A70" s="35">
        <f t="shared" si="1"/>
        <v>43519</v>
      </c>
      <c r="B70" s="36">
        <f>SUMIFS(СВЦЭМ!$C$33:$C$776,СВЦЭМ!$A$33:$A$776,$A70,СВЦЭМ!$B$33:$B$776,B$47)+'СЕТ СН'!$G$9+СВЦЭМ!$D$10+'СЕТ СН'!$G$5-'СЕТ СН'!$G$17</f>
        <v>3544.7333015599997</v>
      </c>
      <c r="C70" s="36">
        <f>SUMIFS(СВЦЭМ!$C$33:$C$776,СВЦЭМ!$A$33:$A$776,$A70,СВЦЭМ!$B$33:$B$776,C$47)+'СЕТ СН'!$G$9+СВЦЭМ!$D$10+'СЕТ СН'!$G$5-'СЕТ СН'!$G$17</f>
        <v>3567.91324136</v>
      </c>
      <c r="D70" s="36">
        <f>SUMIFS(СВЦЭМ!$C$33:$C$776,СВЦЭМ!$A$33:$A$776,$A70,СВЦЭМ!$B$33:$B$776,D$47)+'СЕТ СН'!$G$9+СВЦЭМ!$D$10+'СЕТ СН'!$G$5-'СЕТ СН'!$G$17</f>
        <v>3552.97505047</v>
      </c>
      <c r="E70" s="36">
        <f>SUMIFS(СВЦЭМ!$C$33:$C$776,СВЦЭМ!$A$33:$A$776,$A70,СВЦЭМ!$B$33:$B$776,E$47)+'СЕТ СН'!$G$9+СВЦЭМ!$D$10+'СЕТ СН'!$G$5-'СЕТ СН'!$G$17</f>
        <v>3522.6015071100001</v>
      </c>
      <c r="F70" s="36">
        <f>SUMIFS(СВЦЭМ!$C$33:$C$776,СВЦЭМ!$A$33:$A$776,$A70,СВЦЭМ!$B$33:$B$776,F$47)+'СЕТ СН'!$G$9+СВЦЭМ!$D$10+'СЕТ СН'!$G$5-'СЕТ СН'!$G$17</f>
        <v>3508.97277067</v>
      </c>
      <c r="G70" s="36">
        <f>SUMIFS(СВЦЭМ!$C$33:$C$776,СВЦЭМ!$A$33:$A$776,$A70,СВЦЭМ!$B$33:$B$776,G$47)+'СЕТ СН'!$G$9+СВЦЭМ!$D$10+'СЕТ СН'!$G$5-'СЕТ СН'!$G$17</f>
        <v>3502.4220250899998</v>
      </c>
      <c r="H70" s="36">
        <f>SUMIFS(СВЦЭМ!$C$33:$C$776,СВЦЭМ!$A$33:$A$776,$A70,СВЦЭМ!$B$33:$B$776,H$47)+'СЕТ СН'!$G$9+СВЦЭМ!$D$10+'СЕТ СН'!$G$5-'СЕТ СН'!$G$17</f>
        <v>3521.7184843599998</v>
      </c>
      <c r="I70" s="36">
        <f>SUMIFS(СВЦЭМ!$C$33:$C$776,СВЦЭМ!$A$33:$A$776,$A70,СВЦЭМ!$B$33:$B$776,I$47)+'СЕТ СН'!$G$9+СВЦЭМ!$D$10+'СЕТ СН'!$G$5-'СЕТ СН'!$G$17</f>
        <v>3516.7573026700002</v>
      </c>
      <c r="J70" s="36">
        <f>SUMIFS(СВЦЭМ!$C$33:$C$776,СВЦЭМ!$A$33:$A$776,$A70,СВЦЭМ!$B$33:$B$776,J$47)+'СЕТ СН'!$G$9+СВЦЭМ!$D$10+'СЕТ СН'!$G$5-'СЕТ СН'!$G$17</f>
        <v>3489.73460806</v>
      </c>
      <c r="K70" s="36">
        <f>SUMIFS(СВЦЭМ!$C$33:$C$776,СВЦЭМ!$A$33:$A$776,$A70,СВЦЭМ!$B$33:$B$776,K$47)+'СЕТ СН'!$G$9+СВЦЭМ!$D$10+'СЕТ СН'!$G$5-'СЕТ СН'!$G$17</f>
        <v>3469.2386869299999</v>
      </c>
      <c r="L70" s="36">
        <f>SUMIFS(СВЦЭМ!$C$33:$C$776,СВЦЭМ!$A$33:$A$776,$A70,СВЦЭМ!$B$33:$B$776,L$47)+'СЕТ СН'!$G$9+СВЦЭМ!$D$10+'СЕТ СН'!$G$5-'СЕТ СН'!$G$17</f>
        <v>3473.0622544099997</v>
      </c>
      <c r="M70" s="36">
        <f>SUMIFS(СВЦЭМ!$C$33:$C$776,СВЦЭМ!$A$33:$A$776,$A70,СВЦЭМ!$B$33:$B$776,M$47)+'СЕТ СН'!$G$9+СВЦЭМ!$D$10+'СЕТ СН'!$G$5-'СЕТ СН'!$G$17</f>
        <v>3487.2117970499999</v>
      </c>
      <c r="N70" s="36">
        <f>SUMIFS(СВЦЭМ!$C$33:$C$776,СВЦЭМ!$A$33:$A$776,$A70,СВЦЭМ!$B$33:$B$776,N$47)+'СЕТ СН'!$G$9+СВЦЭМ!$D$10+'СЕТ СН'!$G$5-'СЕТ СН'!$G$17</f>
        <v>3529.1257696499997</v>
      </c>
      <c r="O70" s="36">
        <f>SUMIFS(СВЦЭМ!$C$33:$C$776,СВЦЭМ!$A$33:$A$776,$A70,СВЦЭМ!$B$33:$B$776,O$47)+'СЕТ СН'!$G$9+СВЦЭМ!$D$10+'СЕТ СН'!$G$5-'СЕТ СН'!$G$17</f>
        <v>3472.3632771100001</v>
      </c>
      <c r="P70" s="36">
        <f>SUMIFS(СВЦЭМ!$C$33:$C$776,СВЦЭМ!$A$33:$A$776,$A70,СВЦЭМ!$B$33:$B$776,P$47)+'СЕТ СН'!$G$9+СВЦЭМ!$D$10+'СЕТ СН'!$G$5-'СЕТ СН'!$G$17</f>
        <v>3498.1889751200001</v>
      </c>
      <c r="Q70" s="36">
        <f>SUMIFS(СВЦЭМ!$C$33:$C$776,СВЦЭМ!$A$33:$A$776,$A70,СВЦЭМ!$B$33:$B$776,Q$47)+'СЕТ СН'!$G$9+СВЦЭМ!$D$10+'СЕТ СН'!$G$5-'СЕТ СН'!$G$17</f>
        <v>3521.81080617</v>
      </c>
      <c r="R70" s="36">
        <f>SUMIFS(СВЦЭМ!$C$33:$C$776,СВЦЭМ!$A$33:$A$776,$A70,СВЦЭМ!$B$33:$B$776,R$47)+'СЕТ СН'!$G$9+СВЦЭМ!$D$10+'СЕТ СН'!$G$5-'СЕТ СН'!$G$17</f>
        <v>3523.5808035299997</v>
      </c>
      <c r="S70" s="36">
        <f>SUMIFS(СВЦЭМ!$C$33:$C$776,СВЦЭМ!$A$33:$A$776,$A70,СВЦЭМ!$B$33:$B$776,S$47)+'СЕТ СН'!$G$9+СВЦЭМ!$D$10+'СЕТ СН'!$G$5-'СЕТ СН'!$G$17</f>
        <v>3493.17842122</v>
      </c>
      <c r="T70" s="36">
        <f>SUMIFS(СВЦЭМ!$C$33:$C$776,СВЦЭМ!$A$33:$A$776,$A70,СВЦЭМ!$B$33:$B$776,T$47)+'СЕТ СН'!$G$9+СВЦЭМ!$D$10+'СЕТ СН'!$G$5-'СЕТ СН'!$G$17</f>
        <v>3472.8686418699999</v>
      </c>
      <c r="U70" s="36">
        <f>SUMIFS(СВЦЭМ!$C$33:$C$776,СВЦЭМ!$A$33:$A$776,$A70,СВЦЭМ!$B$33:$B$776,U$47)+'СЕТ СН'!$G$9+СВЦЭМ!$D$10+'СЕТ СН'!$G$5-'СЕТ СН'!$G$17</f>
        <v>3433.7896436199999</v>
      </c>
      <c r="V70" s="36">
        <f>SUMIFS(СВЦЭМ!$C$33:$C$776,СВЦЭМ!$A$33:$A$776,$A70,СВЦЭМ!$B$33:$B$776,V$47)+'СЕТ СН'!$G$9+СВЦЭМ!$D$10+'СЕТ СН'!$G$5-'СЕТ СН'!$G$17</f>
        <v>3435.8170373200001</v>
      </c>
      <c r="W70" s="36">
        <f>SUMIFS(СВЦЭМ!$C$33:$C$776,СВЦЭМ!$A$33:$A$776,$A70,СВЦЭМ!$B$33:$B$776,W$47)+'СЕТ СН'!$G$9+СВЦЭМ!$D$10+'СЕТ СН'!$G$5-'СЕТ СН'!$G$17</f>
        <v>3434.8731419800001</v>
      </c>
      <c r="X70" s="36">
        <f>SUMIFS(СВЦЭМ!$C$33:$C$776,СВЦЭМ!$A$33:$A$776,$A70,СВЦЭМ!$B$33:$B$776,X$47)+'СЕТ СН'!$G$9+СВЦЭМ!$D$10+'СЕТ СН'!$G$5-'СЕТ СН'!$G$17</f>
        <v>3445.0450118700001</v>
      </c>
      <c r="Y70" s="36">
        <f>SUMIFS(СВЦЭМ!$C$33:$C$776,СВЦЭМ!$A$33:$A$776,$A70,СВЦЭМ!$B$33:$B$776,Y$47)+'СЕТ СН'!$G$9+СВЦЭМ!$D$10+'СЕТ СН'!$G$5-'СЕТ СН'!$G$17</f>
        <v>3490.1490702800002</v>
      </c>
    </row>
    <row r="71" spans="1:27" ht="15.75" x14ac:dyDescent="0.2">
      <c r="A71" s="35">
        <f t="shared" si="1"/>
        <v>43520</v>
      </c>
      <c r="B71" s="36">
        <f>SUMIFS(СВЦЭМ!$C$33:$C$776,СВЦЭМ!$A$33:$A$776,$A71,СВЦЭМ!$B$33:$B$776,B$47)+'СЕТ СН'!$G$9+СВЦЭМ!$D$10+'СЕТ СН'!$G$5-'СЕТ СН'!$G$17</f>
        <v>3524.97692117</v>
      </c>
      <c r="C71" s="36">
        <f>SUMIFS(СВЦЭМ!$C$33:$C$776,СВЦЭМ!$A$33:$A$776,$A71,СВЦЭМ!$B$33:$B$776,C$47)+'СЕТ СН'!$G$9+СВЦЭМ!$D$10+'СЕТ СН'!$G$5-'СЕТ СН'!$G$17</f>
        <v>3551.9628367999999</v>
      </c>
      <c r="D71" s="36">
        <f>SUMIFS(СВЦЭМ!$C$33:$C$776,СВЦЭМ!$A$33:$A$776,$A71,СВЦЭМ!$B$33:$B$776,D$47)+'СЕТ СН'!$G$9+СВЦЭМ!$D$10+'СЕТ СН'!$G$5-'СЕТ СН'!$G$17</f>
        <v>3565.9110168699999</v>
      </c>
      <c r="E71" s="36">
        <f>SUMIFS(СВЦЭМ!$C$33:$C$776,СВЦЭМ!$A$33:$A$776,$A71,СВЦЭМ!$B$33:$B$776,E$47)+'СЕТ СН'!$G$9+СВЦЭМ!$D$10+'СЕТ СН'!$G$5-'СЕТ СН'!$G$17</f>
        <v>3573.4227080800001</v>
      </c>
      <c r="F71" s="36">
        <f>SUMIFS(СВЦЭМ!$C$33:$C$776,СВЦЭМ!$A$33:$A$776,$A71,СВЦЭМ!$B$33:$B$776,F$47)+'СЕТ СН'!$G$9+СВЦЭМ!$D$10+'СЕТ СН'!$G$5-'СЕТ СН'!$G$17</f>
        <v>3590.0948461799999</v>
      </c>
      <c r="G71" s="36">
        <f>SUMIFS(СВЦЭМ!$C$33:$C$776,СВЦЭМ!$A$33:$A$776,$A71,СВЦЭМ!$B$33:$B$776,G$47)+'СЕТ СН'!$G$9+СВЦЭМ!$D$10+'СЕТ СН'!$G$5-'СЕТ СН'!$G$17</f>
        <v>3584.0814356700002</v>
      </c>
      <c r="H71" s="36">
        <f>SUMIFS(СВЦЭМ!$C$33:$C$776,СВЦЭМ!$A$33:$A$776,$A71,СВЦЭМ!$B$33:$B$776,H$47)+'СЕТ СН'!$G$9+СВЦЭМ!$D$10+'СЕТ СН'!$G$5-'СЕТ СН'!$G$17</f>
        <v>3570.3332704999998</v>
      </c>
      <c r="I71" s="36">
        <f>SUMIFS(СВЦЭМ!$C$33:$C$776,СВЦЭМ!$A$33:$A$776,$A71,СВЦЭМ!$B$33:$B$776,I$47)+'СЕТ СН'!$G$9+СВЦЭМ!$D$10+'СЕТ СН'!$G$5-'СЕТ СН'!$G$17</f>
        <v>3565.5403265300001</v>
      </c>
      <c r="J71" s="36">
        <f>SUMIFS(СВЦЭМ!$C$33:$C$776,СВЦЭМ!$A$33:$A$776,$A71,СВЦЭМ!$B$33:$B$776,J$47)+'СЕТ СН'!$G$9+СВЦЭМ!$D$10+'СЕТ СН'!$G$5-'СЕТ СН'!$G$17</f>
        <v>3495.3001916900002</v>
      </c>
      <c r="K71" s="36">
        <f>SUMIFS(СВЦЭМ!$C$33:$C$776,СВЦЭМ!$A$33:$A$776,$A71,СВЦЭМ!$B$33:$B$776,K$47)+'СЕТ СН'!$G$9+СВЦЭМ!$D$10+'СЕТ СН'!$G$5-'СЕТ СН'!$G$17</f>
        <v>3465.2308332600001</v>
      </c>
      <c r="L71" s="36">
        <f>SUMIFS(СВЦЭМ!$C$33:$C$776,СВЦЭМ!$A$33:$A$776,$A71,СВЦЭМ!$B$33:$B$776,L$47)+'СЕТ СН'!$G$9+СВЦЭМ!$D$10+'СЕТ СН'!$G$5-'СЕТ СН'!$G$17</f>
        <v>3455.3815801599999</v>
      </c>
      <c r="M71" s="36">
        <f>SUMIFS(СВЦЭМ!$C$33:$C$776,СВЦЭМ!$A$33:$A$776,$A71,СВЦЭМ!$B$33:$B$776,M$47)+'СЕТ СН'!$G$9+СВЦЭМ!$D$10+'СЕТ СН'!$G$5-'СЕТ СН'!$G$17</f>
        <v>3462.79623812</v>
      </c>
      <c r="N71" s="36">
        <f>SUMIFS(СВЦЭМ!$C$33:$C$776,СВЦЭМ!$A$33:$A$776,$A71,СВЦЭМ!$B$33:$B$776,N$47)+'СЕТ СН'!$G$9+СВЦЭМ!$D$10+'СЕТ СН'!$G$5-'СЕТ СН'!$G$17</f>
        <v>3454.5719291999999</v>
      </c>
      <c r="O71" s="36">
        <f>SUMIFS(СВЦЭМ!$C$33:$C$776,СВЦЭМ!$A$33:$A$776,$A71,СВЦЭМ!$B$33:$B$776,O$47)+'СЕТ СН'!$G$9+СВЦЭМ!$D$10+'СЕТ СН'!$G$5-'СЕТ СН'!$G$17</f>
        <v>3433.6255456499998</v>
      </c>
      <c r="P71" s="36">
        <f>SUMIFS(СВЦЭМ!$C$33:$C$776,СВЦЭМ!$A$33:$A$776,$A71,СВЦЭМ!$B$33:$B$776,P$47)+'СЕТ СН'!$G$9+СВЦЭМ!$D$10+'СЕТ СН'!$G$5-'СЕТ СН'!$G$17</f>
        <v>3441.3613796199998</v>
      </c>
      <c r="Q71" s="36">
        <f>SUMIFS(СВЦЭМ!$C$33:$C$776,СВЦЭМ!$A$33:$A$776,$A71,СВЦЭМ!$B$33:$B$776,Q$47)+'СЕТ СН'!$G$9+СВЦЭМ!$D$10+'СЕТ СН'!$G$5-'СЕТ СН'!$G$17</f>
        <v>3444.67533813</v>
      </c>
      <c r="R71" s="36">
        <f>SUMIFS(СВЦЭМ!$C$33:$C$776,СВЦЭМ!$A$33:$A$776,$A71,СВЦЭМ!$B$33:$B$776,R$47)+'СЕТ СН'!$G$9+СВЦЭМ!$D$10+'СЕТ СН'!$G$5-'СЕТ СН'!$G$17</f>
        <v>3450.1059297000002</v>
      </c>
      <c r="S71" s="36">
        <f>SUMIFS(СВЦЭМ!$C$33:$C$776,СВЦЭМ!$A$33:$A$776,$A71,СВЦЭМ!$B$33:$B$776,S$47)+'СЕТ СН'!$G$9+СВЦЭМ!$D$10+'СЕТ СН'!$G$5-'СЕТ СН'!$G$17</f>
        <v>3441.6815563999999</v>
      </c>
      <c r="T71" s="36">
        <f>SUMIFS(СВЦЭМ!$C$33:$C$776,СВЦЭМ!$A$33:$A$776,$A71,СВЦЭМ!$B$33:$B$776,T$47)+'СЕТ СН'!$G$9+СВЦЭМ!$D$10+'СЕТ СН'!$G$5-'СЕТ СН'!$G$17</f>
        <v>3415.06345637</v>
      </c>
      <c r="U71" s="36">
        <f>SUMIFS(СВЦЭМ!$C$33:$C$776,СВЦЭМ!$A$33:$A$776,$A71,СВЦЭМ!$B$33:$B$776,U$47)+'СЕТ СН'!$G$9+СВЦЭМ!$D$10+'СЕТ СН'!$G$5-'СЕТ СН'!$G$17</f>
        <v>3385.1339562200001</v>
      </c>
      <c r="V71" s="36">
        <f>SUMIFS(СВЦЭМ!$C$33:$C$776,СВЦЭМ!$A$33:$A$776,$A71,СВЦЭМ!$B$33:$B$776,V$47)+'СЕТ СН'!$G$9+СВЦЭМ!$D$10+'СЕТ СН'!$G$5-'СЕТ СН'!$G$17</f>
        <v>3402.9310011899997</v>
      </c>
      <c r="W71" s="36">
        <f>SUMIFS(СВЦЭМ!$C$33:$C$776,СВЦЭМ!$A$33:$A$776,$A71,СВЦЭМ!$B$33:$B$776,W$47)+'СЕТ СН'!$G$9+СВЦЭМ!$D$10+'СЕТ СН'!$G$5-'СЕТ СН'!$G$17</f>
        <v>3434.2244538599998</v>
      </c>
      <c r="X71" s="36">
        <f>SUMIFS(СВЦЭМ!$C$33:$C$776,СВЦЭМ!$A$33:$A$776,$A71,СВЦЭМ!$B$33:$B$776,X$47)+'СЕТ СН'!$G$9+СВЦЭМ!$D$10+'СЕТ СН'!$G$5-'СЕТ СН'!$G$17</f>
        <v>3456.1563498699998</v>
      </c>
      <c r="Y71" s="36">
        <f>SUMIFS(СВЦЭМ!$C$33:$C$776,СВЦЭМ!$A$33:$A$776,$A71,СВЦЭМ!$B$33:$B$776,Y$47)+'СЕТ СН'!$G$9+СВЦЭМ!$D$10+'СЕТ СН'!$G$5-'СЕТ СН'!$G$17</f>
        <v>3517.20219954</v>
      </c>
    </row>
    <row r="72" spans="1:27" ht="15.75" x14ac:dyDescent="0.2">
      <c r="A72" s="35">
        <f t="shared" si="1"/>
        <v>43521</v>
      </c>
      <c r="B72" s="36">
        <f>SUMIFS(СВЦЭМ!$C$33:$C$776,СВЦЭМ!$A$33:$A$776,$A72,СВЦЭМ!$B$33:$B$776,B$47)+'СЕТ СН'!$G$9+СВЦЭМ!$D$10+'СЕТ СН'!$G$5-'СЕТ СН'!$G$17</f>
        <v>3537.1841169300001</v>
      </c>
      <c r="C72" s="36">
        <f>SUMIFS(СВЦЭМ!$C$33:$C$776,СВЦЭМ!$A$33:$A$776,$A72,СВЦЭМ!$B$33:$B$776,C$47)+'СЕТ СН'!$G$9+СВЦЭМ!$D$10+'СЕТ СН'!$G$5-'СЕТ СН'!$G$17</f>
        <v>3577.4040903899995</v>
      </c>
      <c r="D72" s="36">
        <f>SUMIFS(СВЦЭМ!$C$33:$C$776,СВЦЭМ!$A$33:$A$776,$A72,СВЦЭМ!$B$33:$B$776,D$47)+'СЕТ СН'!$G$9+СВЦЭМ!$D$10+'СЕТ СН'!$G$5-'СЕТ СН'!$G$17</f>
        <v>3571.3969312099998</v>
      </c>
      <c r="E72" s="36">
        <f>SUMIFS(СВЦЭМ!$C$33:$C$776,СВЦЭМ!$A$33:$A$776,$A72,СВЦЭМ!$B$33:$B$776,E$47)+'СЕТ СН'!$G$9+СВЦЭМ!$D$10+'СЕТ СН'!$G$5-'СЕТ СН'!$G$17</f>
        <v>3548.2337381100001</v>
      </c>
      <c r="F72" s="36">
        <f>SUMIFS(СВЦЭМ!$C$33:$C$776,СВЦЭМ!$A$33:$A$776,$A72,СВЦЭМ!$B$33:$B$776,F$47)+'СЕТ СН'!$G$9+СВЦЭМ!$D$10+'СЕТ СН'!$G$5-'СЕТ СН'!$G$17</f>
        <v>3521.74662425</v>
      </c>
      <c r="G72" s="36">
        <f>SUMIFS(СВЦЭМ!$C$33:$C$776,СВЦЭМ!$A$33:$A$776,$A72,СВЦЭМ!$B$33:$B$776,G$47)+'СЕТ СН'!$G$9+СВЦЭМ!$D$10+'СЕТ СН'!$G$5-'СЕТ СН'!$G$17</f>
        <v>3517.4303190999999</v>
      </c>
      <c r="H72" s="36">
        <f>SUMIFS(СВЦЭМ!$C$33:$C$776,СВЦЭМ!$A$33:$A$776,$A72,СВЦЭМ!$B$33:$B$776,H$47)+'СЕТ СН'!$G$9+СВЦЭМ!$D$10+'СЕТ СН'!$G$5-'СЕТ СН'!$G$17</f>
        <v>3536.7719151299998</v>
      </c>
      <c r="I72" s="36">
        <f>SUMIFS(СВЦЭМ!$C$33:$C$776,СВЦЭМ!$A$33:$A$776,$A72,СВЦЭМ!$B$33:$B$776,I$47)+'СЕТ СН'!$G$9+СВЦЭМ!$D$10+'СЕТ СН'!$G$5-'СЕТ СН'!$G$17</f>
        <v>3520.6863169899998</v>
      </c>
      <c r="J72" s="36">
        <f>SUMIFS(СВЦЭМ!$C$33:$C$776,СВЦЭМ!$A$33:$A$776,$A72,СВЦЭМ!$B$33:$B$776,J$47)+'СЕТ СН'!$G$9+СВЦЭМ!$D$10+'СЕТ СН'!$G$5-'СЕТ СН'!$G$17</f>
        <v>3482.1023740999999</v>
      </c>
      <c r="K72" s="36">
        <f>SUMIFS(СВЦЭМ!$C$33:$C$776,СВЦЭМ!$A$33:$A$776,$A72,СВЦЭМ!$B$33:$B$776,K$47)+'СЕТ СН'!$G$9+СВЦЭМ!$D$10+'СЕТ СН'!$G$5-'СЕТ СН'!$G$17</f>
        <v>3458.6598765999997</v>
      </c>
      <c r="L72" s="36">
        <f>SUMIFS(СВЦЭМ!$C$33:$C$776,СВЦЭМ!$A$33:$A$776,$A72,СВЦЭМ!$B$33:$B$776,L$47)+'СЕТ СН'!$G$9+СВЦЭМ!$D$10+'СЕТ СН'!$G$5-'СЕТ СН'!$G$17</f>
        <v>3472.6680681299999</v>
      </c>
      <c r="M72" s="36">
        <f>SUMIFS(СВЦЭМ!$C$33:$C$776,СВЦЭМ!$A$33:$A$776,$A72,СВЦЭМ!$B$33:$B$776,M$47)+'СЕТ СН'!$G$9+СВЦЭМ!$D$10+'СЕТ СН'!$G$5-'СЕТ СН'!$G$17</f>
        <v>3493.3499607200001</v>
      </c>
      <c r="N72" s="36">
        <f>SUMIFS(СВЦЭМ!$C$33:$C$776,СВЦЭМ!$A$33:$A$776,$A72,СВЦЭМ!$B$33:$B$776,N$47)+'СЕТ СН'!$G$9+СВЦЭМ!$D$10+'СЕТ СН'!$G$5-'СЕТ СН'!$G$17</f>
        <v>3499.1805495399999</v>
      </c>
      <c r="O72" s="36">
        <f>SUMIFS(СВЦЭМ!$C$33:$C$776,СВЦЭМ!$A$33:$A$776,$A72,СВЦЭМ!$B$33:$B$776,O$47)+'СЕТ СН'!$G$9+СВЦЭМ!$D$10+'СЕТ СН'!$G$5-'СЕТ СН'!$G$17</f>
        <v>3485.3636578599999</v>
      </c>
      <c r="P72" s="36">
        <f>SUMIFS(СВЦЭМ!$C$33:$C$776,СВЦЭМ!$A$33:$A$776,$A72,СВЦЭМ!$B$33:$B$776,P$47)+'СЕТ СН'!$G$9+СВЦЭМ!$D$10+'СЕТ СН'!$G$5-'СЕТ СН'!$G$17</f>
        <v>3493.5502539099998</v>
      </c>
      <c r="Q72" s="36">
        <f>SUMIFS(СВЦЭМ!$C$33:$C$776,СВЦЭМ!$A$33:$A$776,$A72,СВЦЭМ!$B$33:$B$776,Q$47)+'СЕТ СН'!$G$9+СВЦЭМ!$D$10+'СЕТ СН'!$G$5-'СЕТ СН'!$G$17</f>
        <v>3509.5196975899999</v>
      </c>
      <c r="R72" s="36">
        <f>SUMIFS(СВЦЭМ!$C$33:$C$776,СВЦЭМ!$A$33:$A$776,$A72,СВЦЭМ!$B$33:$B$776,R$47)+'СЕТ СН'!$G$9+СВЦЭМ!$D$10+'СЕТ СН'!$G$5-'СЕТ СН'!$G$17</f>
        <v>3521.0115383399998</v>
      </c>
      <c r="S72" s="36">
        <f>SUMIFS(СВЦЭМ!$C$33:$C$776,СВЦЭМ!$A$33:$A$776,$A72,СВЦЭМ!$B$33:$B$776,S$47)+'СЕТ СН'!$G$9+СВЦЭМ!$D$10+'СЕТ СН'!$G$5-'СЕТ СН'!$G$17</f>
        <v>3505.5095614500001</v>
      </c>
      <c r="T72" s="36">
        <f>SUMIFS(СВЦЭМ!$C$33:$C$776,СВЦЭМ!$A$33:$A$776,$A72,СВЦЭМ!$B$33:$B$776,T$47)+'СЕТ СН'!$G$9+СВЦЭМ!$D$10+'СЕТ СН'!$G$5-'СЕТ СН'!$G$17</f>
        <v>3449.4818385099998</v>
      </c>
      <c r="U72" s="36">
        <f>SUMIFS(СВЦЭМ!$C$33:$C$776,СВЦЭМ!$A$33:$A$776,$A72,СВЦЭМ!$B$33:$B$776,U$47)+'СЕТ СН'!$G$9+СВЦЭМ!$D$10+'СЕТ СН'!$G$5-'СЕТ СН'!$G$17</f>
        <v>3423.2713117499998</v>
      </c>
      <c r="V72" s="36">
        <f>SUMIFS(СВЦЭМ!$C$33:$C$776,СВЦЭМ!$A$33:$A$776,$A72,СВЦЭМ!$B$33:$B$776,V$47)+'СЕТ СН'!$G$9+СВЦЭМ!$D$10+'СЕТ СН'!$G$5-'СЕТ СН'!$G$17</f>
        <v>3420.1788905499998</v>
      </c>
      <c r="W72" s="36">
        <f>SUMIFS(СВЦЭМ!$C$33:$C$776,СВЦЭМ!$A$33:$A$776,$A72,СВЦЭМ!$B$33:$B$776,W$47)+'СЕТ СН'!$G$9+СВЦЭМ!$D$10+'СЕТ СН'!$G$5-'СЕТ СН'!$G$17</f>
        <v>3425.3128757300001</v>
      </c>
      <c r="X72" s="36">
        <f>SUMIFS(СВЦЭМ!$C$33:$C$776,СВЦЭМ!$A$33:$A$776,$A72,СВЦЭМ!$B$33:$B$776,X$47)+'СЕТ СН'!$G$9+СВЦЭМ!$D$10+'СЕТ СН'!$G$5-'СЕТ СН'!$G$17</f>
        <v>3449.6055015000002</v>
      </c>
      <c r="Y72" s="36">
        <f>SUMIFS(СВЦЭМ!$C$33:$C$776,СВЦЭМ!$A$33:$A$776,$A72,СВЦЭМ!$B$33:$B$776,Y$47)+'СЕТ СН'!$G$9+СВЦЭМ!$D$10+'СЕТ СН'!$G$5-'СЕТ СН'!$G$17</f>
        <v>3492.6832470600002</v>
      </c>
    </row>
    <row r="73" spans="1:27" ht="15.75" x14ac:dyDescent="0.2">
      <c r="A73" s="35">
        <f t="shared" si="1"/>
        <v>43522</v>
      </c>
      <c r="B73" s="36">
        <f>SUMIFS(СВЦЭМ!$C$33:$C$776,СВЦЭМ!$A$33:$A$776,$A73,СВЦЭМ!$B$33:$B$776,B$47)+'СЕТ СН'!$G$9+СВЦЭМ!$D$10+'СЕТ СН'!$G$5-'СЕТ СН'!$G$17</f>
        <v>3519.67827343</v>
      </c>
      <c r="C73" s="36">
        <f>SUMIFS(СВЦЭМ!$C$33:$C$776,СВЦЭМ!$A$33:$A$776,$A73,СВЦЭМ!$B$33:$B$776,C$47)+'СЕТ СН'!$G$9+СВЦЭМ!$D$10+'СЕТ СН'!$G$5-'СЕТ СН'!$G$17</f>
        <v>3518.1123227600001</v>
      </c>
      <c r="D73" s="36">
        <f>SUMIFS(СВЦЭМ!$C$33:$C$776,СВЦЭМ!$A$33:$A$776,$A73,СВЦЭМ!$B$33:$B$776,D$47)+'СЕТ СН'!$G$9+СВЦЭМ!$D$10+'СЕТ СН'!$G$5-'СЕТ СН'!$G$17</f>
        <v>3511.7499677199999</v>
      </c>
      <c r="E73" s="36">
        <f>SUMIFS(СВЦЭМ!$C$33:$C$776,СВЦЭМ!$A$33:$A$776,$A73,СВЦЭМ!$B$33:$B$776,E$47)+'СЕТ СН'!$G$9+СВЦЭМ!$D$10+'СЕТ СН'!$G$5-'СЕТ СН'!$G$17</f>
        <v>3505.32434306</v>
      </c>
      <c r="F73" s="36">
        <f>SUMIFS(СВЦЭМ!$C$33:$C$776,СВЦЭМ!$A$33:$A$776,$A73,СВЦЭМ!$B$33:$B$776,F$47)+'СЕТ СН'!$G$9+СВЦЭМ!$D$10+'СЕТ СН'!$G$5-'СЕТ СН'!$G$17</f>
        <v>3511.2867638399998</v>
      </c>
      <c r="G73" s="36">
        <f>SUMIFS(СВЦЭМ!$C$33:$C$776,СВЦЭМ!$A$33:$A$776,$A73,СВЦЭМ!$B$33:$B$776,G$47)+'СЕТ СН'!$G$9+СВЦЭМ!$D$10+'СЕТ СН'!$G$5-'СЕТ СН'!$G$17</f>
        <v>3519.1062472200001</v>
      </c>
      <c r="H73" s="36">
        <f>SUMIFS(СВЦЭМ!$C$33:$C$776,СВЦЭМ!$A$33:$A$776,$A73,СВЦЭМ!$B$33:$B$776,H$47)+'СЕТ СН'!$G$9+СВЦЭМ!$D$10+'СЕТ СН'!$G$5-'СЕТ СН'!$G$17</f>
        <v>3516.2721102300002</v>
      </c>
      <c r="I73" s="36">
        <f>SUMIFS(СВЦЭМ!$C$33:$C$776,СВЦЭМ!$A$33:$A$776,$A73,СВЦЭМ!$B$33:$B$776,I$47)+'СЕТ СН'!$G$9+СВЦЭМ!$D$10+'СЕТ СН'!$G$5-'СЕТ СН'!$G$17</f>
        <v>3490.3000911899999</v>
      </c>
      <c r="J73" s="36">
        <f>SUMIFS(СВЦЭМ!$C$33:$C$776,СВЦЭМ!$A$33:$A$776,$A73,СВЦЭМ!$B$33:$B$776,J$47)+'СЕТ СН'!$G$9+СВЦЭМ!$D$10+'СЕТ СН'!$G$5-'СЕТ СН'!$G$17</f>
        <v>3458.6632984799999</v>
      </c>
      <c r="K73" s="36">
        <f>SUMIFS(СВЦЭМ!$C$33:$C$776,СВЦЭМ!$A$33:$A$776,$A73,СВЦЭМ!$B$33:$B$776,K$47)+'СЕТ СН'!$G$9+СВЦЭМ!$D$10+'СЕТ СН'!$G$5-'СЕТ СН'!$G$17</f>
        <v>3457.4402205299998</v>
      </c>
      <c r="L73" s="36">
        <f>SUMIFS(СВЦЭМ!$C$33:$C$776,СВЦЭМ!$A$33:$A$776,$A73,СВЦЭМ!$B$33:$B$776,L$47)+'СЕТ СН'!$G$9+СВЦЭМ!$D$10+'СЕТ СН'!$G$5-'СЕТ СН'!$G$17</f>
        <v>3477.8559008299999</v>
      </c>
      <c r="M73" s="36">
        <f>SUMIFS(СВЦЭМ!$C$33:$C$776,СВЦЭМ!$A$33:$A$776,$A73,СВЦЭМ!$B$33:$B$776,M$47)+'СЕТ СН'!$G$9+СВЦЭМ!$D$10+'СЕТ СН'!$G$5-'СЕТ СН'!$G$17</f>
        <v>3496.56688807</v>
      </c>
      <c r="N73" s="36">
        <f>SUMIFS(СВЦЭМ!$C$33:$C$776,СВЦЭМ!$A$33:$A$776,$A73,СВЦЭМ!$B$33:$B$776,N$47)+'СЕТ СН'!$G$9+СВЦЭМ!$D$10+'СЕТ СН'!$G$5-'СЕТ СН'!$G$17</f>
        <v>3475.5368164699998</v>
      </c>
      <c r="O73" s="36">
        <f>SUMIFS(СВЦЭМ!$C$33:$C$776,СВЦЭМ!$A$33:$A$776,$A73,СВЦЭМ!$B$33:$B$776,O$47)+'СЕТ СН'!$G$9+СВЦЭМ!$D$10+'СЕТ СН'!$G$5-'СЕТ СН'!$G$17</f>
        <v>3447.2425296000001</v>
      </c>
      <c r="P73" s="36">
        <f>SUMIFS(СВЦЭМ!$C$33:$C$776,СВЦЭМ!$A$33:$A$776,$A73,СВЦЭМ!$B$33:$B$776,P$47)+'СЕТ СН'!$G$9+СВЦЭМ!$D$10+'СЕТ СН'!$G$5-'СЕТ СН'!$G$17</f>
        <v>3453.6103295100002</v>
      </c>
      <c r="Q73" s="36">
        <f>SUMIFS(СВЦЭМ!$C$33:$C$776,СВЦЭМ!$A$33:$A$776,$A73,СВЦЭМ!$B$33:$B$776,Q$47)+'СЕТ СН'!$G$9+СВЦЭМ!$D$10+'СЕТ СН'!$G$5-'СЕТ СН'!$G$17</f>
        <v>3459.9768368</v>
      </c>
      <c r="R73" s="36">
        <f>SUMIFS(СВЦЭМ!$C$33:$C$776,СВЦЭМ!$A$33:$A$776,$A73,СВЦЭМ!$B$33:$B$776,R$47)+'СЕТ СН'!$G$9+СВЦЭМ!$D$10+'СЕТ СН'!$G$5-'СЕТ СН'!$G$17</f>
        <v>3479.0108860800001</v>
      </c>
      <c r="S73" s="36">
        <f>SUMIFS(СВЦЭМ!$C$33:$C$776,СВЦЭМ!$A$33:$A$776,$A73,СВЦЭМ!$B$33:$B$776,S$47)+'СЕТ СН'!$G$9+СВЦЭМ!$D$10+'СЕТ СН'!$G$5-'СЕТ СН'!$G$17</f>
        <v>3496.6829629200001</v>
      </c>
      <c r="T73" s="36">
        <f>SUMIFS(СВЦЭМ!$C$33:$C$776,СВЦЭМ!$A$33:$A$776,$A73,СВЦЭМ!$B$33:$B$776,T$47)+'СЕТ СН'!$G$9+СВЦЭМ!$D$10+'СЕТ СН'!$G$5-'СЕТ СН'!$G$17</f>
        <v>3451.9451602300001</v>
      </c>
      <c r="U73" s="36">
        <f>SUMIFS(СВЦЭМ!$C$33:$C$776,СВЦЭМ!$A$33:$A$776,$A73,СВЦЭМ!$B$33:$B$776,U$47)+'СЕТ СН'!$G$9+СВЦЭМ!$D$10+'СЕТ СН'!$G$5-'СЕТ СН'!$G$17</f>
        <v>3421.0085903199997</v>
      </c>
      <c r="V73" s="36">
        <f>SUMIFS(СВЦЭМ!$C$33:$C$776,СВЦЭМ!$A$33:$A$776,$A73,СВЦЭМ!$B$33:$B$776,V$47)+'СЕТ СН'!$G$9+СВЦЭМ!$D$10+'СЕТ СН'!$G$5-'СЕТ СН'!$G$17</f>
        <v>3421.3871280399999</v>
      </c>
      <c r="W73" s="36">
        <f>SUMIFS(СВЦЭМ!$C$33:$C$776,СВЦЭМ!$A$33:$A$776,$A73,СВЦЭМ!$B$33:$B$776,W$47)+'СЕТ СН'!$G$9+СВЦЭМ!$D$10+'СЕТ СН'!$G$5-'СЕТ СН'!$G$17</f>
        <v>3426.46167805</v>
      </c>
      <c r="X73" s="36">
        <f>SUMIFS(СВЦЭМ!$C$33:$C$776,СВЦЭМ!$A$33:$A$776,$A73,СВЦЭМ!$B$33:$B$776,X$47)+'СЕТ СН'!$G$9+СВЦЭМ!$D$10+'СЕТ СН'!$G$5-'СЕТ СН'!$G$17</f>
        <v>3441.4316082999999</v>
      </c>
      <c r="Y73" s="36">
        <f>SUMIFS(СВЦЭМ!$C$33:$C$776,СВЦЭМ!$A$33:$A$776,$A73,СВЦЭМ!$B$33:$B$776,Y$47)+'СЕТ СН'!$G$9+СВЦЭМ!$D$10+'СЕТ СН'!$G$5-'СЕТ СН'!$G$17</f>
        <v>3486.18009957</v>
      </c>
    </row>
    <row r="74" spans="1:27" ht="15.75" x14ac:dyDescent="0.2">
      <c r="A74" s="35">
        <f t="shared" si="1"/>
        <v>43523</v>
      </c>
      <c r="B74" s="36">
        <f>SUMIFS(СВЦЭМ!$C$33:$C$776,СВЦЭМ!$A$33:$A$776,$A74,СВЦЭМ!$B$33:$B$776,B$47)+'СЕТ СН'!$G$9+СВЦЭМ!$D$10+'СЕТ СН'!$G$5-'СЕТ СН'!$G$17</f>
        <v>3542.93551445</v>
      </c>
      <c r="C74" s="36">
        <f>SUMIFS(СВЦЭМ!$C$33:$C$776,СВЦЭМ!$A$33:$A$776,$A74,СВЦЭМ!$B$33:$B$776,C$47)+'СЕТ СН'!$G$9+СВЦЭМ!$D$10+'СЕТ СН'!$G$5-'СЕТ СН'!$G$17</f>
        <v>3544.3175736100002</v>
      </c>
      <c r="D74" s="36">
        <f>SUMIFS(СВЦЭМ!$C$33:$C$776,СВЦЭМ!$A$33:$A$776,$A74,СВЦЭМ!$B$33:$B$776,D$47)+'СЕТ СН'!$G$9+СВЦЭМ!$D$10+'СЕТ СН'!$G$5-'СЕТ СН'!$G$17</f>
        <v>3561.0071840099999</v>
      </c>
      <c r="E74" s="36">
        <f>SUMIFS(СВЦЭМ!$C$33:$C$776,СВЦЭМ!$A$33:$A$776,$A74,СВЦЭМ!$B$33:$B$776,E$47)+'СЕТ СН'!$G$9+СВЦЭМ!$D$10+'СЕТ СН'!$G$5-'СЕТ СН'!$G$17</f>
        <v>3569.1804199299995</v>
      </c>
      <c r="F74" s="36">
        <f>SUMIFS(СВЦЭМ!$C$33:$C$776,СВЦЭМ!$A$33:$A$776,$A74,СВЦЭМ!$B$33:$B$776,F$47)+'СЕТ СН'!$G$9+СВЦЭМ!$D$10+'СЕТ СН'!$G$5-'СЕТ СН'!$G$17</f>
        <v>3566.9912833299995</v>
      </c>
      <c r="G74" s="36">
        <f>SUMIFS(СВЦЭМ!$C$33:$C$776,СВЦЭМ!$A$33:$A$776,$A74,СВЦЭМ!$B$33:$B$776,G$47)+'СЕТ СН'!$G$9+СВЦЭМ!$D$10+'СЕТ СН'!$G$5-'СЕТ СН'!$G$17</f>
        <v>3540.8162658399997</v>
      </c>
      <c r="H74" s="36">
        <f>SUMIFS(СВЦЭМ!$C$33:$C$776,СВЦЭМ!$A$33:$A$776,$A74,СВЦЭМ!$B$33:$B$776,H$47)+'СЕТ СН'!$G$9+СВЦЭМ!$D$10+'СЕТ СН'!$G$5-'СЕТ СН'!$G$17</f>
        <v>3495.9741644199999</v>
      </c>
      <c r="I74" s="36">
        <f>SUMIFS(СВЦЭМ!$C$33:$C$776,СВЦЭМ!$A$33:$A$776,$A74,СВЦЭМ!$B$33:$B$776,I$47)+'СЕТ СН'!$G$9+СВЦЭМ!$D$10+'СЕТ СН'!$G$5-'СЕТ СН'!$G$17</f>
        <v>3476.9968181499999</v>
      </c>
      <c r="J74" s="36">
        <f>SUMIFS(СВЦЭМ!$C$33:$C$776,СВЦЭМ!$A$33:$A$776,$A74,СВЦЭМ!$B$33:$B$776,J$47)+'СЕТ СН'!$G$9+СВЦЭМ!$D$10+'СЕТ СН'!$G$5-'СЕТ СН'!$G$17</f>
        <v>3462.5717494099999</v>
      </c>
      <c r="K74" s="36">
        <f>SUMIFS(СВЦЭМ!$C$33:$C$776,СВЦЭМ!$A$33:$A$776,$A74,СВЦЭМ!$B$33:$B$776,K$47)+'СЕТ СН'!$G$9+СВЦЭМ!$D$10+'СЕТ СН'!$G$5-'СЕТ СН'!$G$17</f>
        <v>3464.23751296</v>
      </c>
      <c r="L74" s="36">
        <f>SUMIFS(СВЦЭМ!$C$33:$C$776,СВЦЭМ!$A$33:$A$776,$A74,СВЦЭМ!$B$33:$B$776,L$47)+'СЕТ СН'!$G$9+СВЦЭМ!$D$10+'СЕТ СН'!$G$5-'СЕТ СН'!$G$17</f>
        <v>3487.3242092</v>
      </c>
      <c r="M74" s="36">
        <f>SUMIFS(СВЦЭМ!$C$33:$C$776,СВЦЭМ!$A$33:$A$776,$A74,СВЦЭМ!$B$33:$B$776,M$47)+'СЕТ СН'!$G$9+СВЦЭМ!$D$10+'СЕТ СН'!$G$5-'СЕТ СН'!$G$17</f>
        <v>3473.0716738299998</v>
      </c>
      <c r="N74" s="36">
        <f>SUMIFS(СВЦЭМ!$C$33:$C$776,СВЦЭМ!$A$33:$A$776,$A74,СВЦЭМ!$B$33:$B$776,N$47)+'СЕТ СН'!$G$9+СВЦЭМ!$D$10+'СЕТ СН'!$G$5-'СЕТ СН'!$G$17</f>
        <v>3475.6754765300002</v>
      </c>
      <c r="O74" s="36">
        <f>SUMIFS(СВЦЭМ!$C$33:$C$776,СВЦЭМ!$A$33:$A$776,$A74,СВЦЭМ!$B$33:$B$776,O$47)+'СЕТ СН'!$G$9+СВЦЭМ!$D$10+'СЕТ СН'!$G$5-'СЕТ СН'!$G$17</f>
        <v>3430.9391709399997</v>
      </c>
      <c r="P74" s="36">
        <f>SUMIFS(СВЦЭМ!$C$33:$C$776,СВЦЭМ!$A$33:$A$776,$A74,СВЦЭМ!$B$33:$B$776,P$47)+'СЕТ СН'!$G$9+СВЦЭМ!$D$10+'СЕТ СН'!$G$5-'СЕТ СН'!$G$17</f>
        <v>3433.31435736</v>
      </c>
      <c r="Q74" s="36">
        <f>SUMIFS(СВЦЭМ!$C$33:$C$776,СВЦЭМ!$A$33:$A$776,$A74,СВЦЭМ!$B$33:$B$776,Q$47)+'СЕТ СН'!$G$9+СВЦЭМ!$D$10+'СЕТ СН'!$G$5-'СЕТ СН'!$G$17</f>
        <v>3442.8821856</v>
      </c>
      <c r="R74" s="36">
        <f>SUMIFS(СВЦЭМ!$C$33:$C$776,СВЦЭМ!$A$33:$A$776,$A74,СВЦЭМ!$B$33:$B$776,R$47)+'СЕТ СН'!$G$9+СВЦЭМ!$D$10+'СЕТ СН'!$G$5-'СЕТ СН'!$G$17</f>
        <v>3432.4461523499999</v>
      </c>
      <c r="S74" s="36">
        <f>SUMIFS(СВЦЭМ!$C$33:$C$776,СВЦЭМ!$A$33:$A$776,$A74,СВЦЭМ!$B$33:$B$776,S$47)+'СЕТ СН'!$G$9+СВЦЭМ!$D$10+'СЕТ СН'!$G$5-'СЕТ СН'!$G$17</f>
        <v>3435.5419505700002</v>
      </c>
      <c r="T74" s="36">
        <f>SUMIFS(СВЦЭМ!$C$33:$C$776,СВЦЭМ!$A$33:$A$776,$A74,СВЦЭМ!$B$33:$B$776,T$47)+'СЕТ СН'!$G$9+СВЦЭМ!$D$10+'СЕТ СН'!$G$5-'СЕТ СН'!$G$17</f>
        <v>3423.1207297599999</v>
      </c>
      <c r="U74" s="36">
        <f>SUMIFS(СВЦЭМ!$C$33:$C$776,СВЦЭМ!$A$33:$A$776,$A74,СВЦЭМ!$B$33:$B$776,U$47)+'СЕТ СН'!$G$9+СВЦЭМ!$D$10+'СЕТ СН'!$G$5-'СЕТ СН'!$G$17</f>
        <v>3396.8840408699998</v>
      </c>
      <c r="V74" s="36">
        <f>SUMIFS(СВЦЭМ!$C$33:$C$776,СВЦЭМ!$A$33:$A$776,$A74,СВЦЭМ!$B$33:$B$776,V$47)+'СЕТ СН'!$G$9+СВЦЭМ!$D$10+'СЕТ СН'!$G$5-'СЕТ СН'!$G$17</f>
        <v>3385.7197393699998</v>
      </c>
      <c r="W74" s="36">
        <f>SUMIFS(СВЦЭМ!$C$33:$C$776,СВЦЭМ!$A$33:$A$776,$A74,СВЦЭМ!$B$33:$B$776,W$47)+'СЕТ СН'!$G$9+СВЦЭМ!$D$10+'СЕТ СН'!$G$5-'СЕТ СН'!$G$17</f>
        <v>3405.0424481199998</v>
      </c>
      <c r="X74" s="36">
        <f>SUMIFS(СВЦЭМ!$C$33:$C$776,СВЦЭМ!$A$33:$A$776,$A74,СВЦЭМ!$B$33:$B$776,X$47)+'СЕТ СН'!$G$9+СВЦЭМ!$D$10+'СЕТ СН'!$G$5-'СЕТ СН'!$G$17</f>
        <v>3428.9797534600002</v>
      </c>
      <c r="Y74" s="36">
        <f>SUMIFS(СВЦЭМ!$C$33:$C$776,СВЦЭМ!$A$33:$A$776,$A74,СВЦЭМ!$B$33:$B$776,Y$47)+'СЕТ СН'!$G$9+СВЦЭМ!$D$10+'СЕТ СН'!$G$5-'СЕТ СН'!$G$17</f>
        <v>3472.9494109100001</v>
      </c>
    </row>
    <row r="75" spans="1:27" ht="15.75" x14ac:dyDescent="0.2">
      <c r="A75" s="35">
        <f t="shared" si="1"/>
        <v>43524</v>
      </c>
      <c r="B75" s="36">
        <f>SUMIFS(СВЦЭМ!$C$33:$C$776,СВЦЭМ!$A$33:$A$776,$A75,СВЦЭМ!$B$33:$B$776,B$47)+'СЕТ СН'!$G$9+СВЦЭМ!$D$10+'СЕТ СН'!$G$5-'СЕТ СН'!$G$17</f>
        <v>3514.1734967900002</v>
      </c>
      <c r="C75" s="36">
        <f>SUMIFS(СВЦЭМ!$C$33:$C$776,СВЦЭМ!$A$33:$A$776,$A75,СВЦЭМ!$B$33:$B$776,C$47)+'СЕТ СН'!$G$9+СВЦЭМ!$D$10+'СЕТ СН'!$G$5-'СЕТ СН'!$G$17</f>
        <v>3535.75513546</v>
      </c>
      <c r="D75" s="36">
        <f>SUMIFS(СВЦЭМ!$C$33:$C$776,СВЦЭМ!$A$33:$A$776,$A75,СВЦЭМ!$B$33:$B$776,D$47)+'СЕТ СН'!$G$9+СВЦЭМ!$D$10+'СЕТ СН'!$G$5-'СЕТ СН'!$G$17</f>
        <v>3546.7126888499997</v>
      </c>
      <c r="E75" s="36">
        <f>SUMIFS(СВЦЭМ!$C$33:$C$776,СВЦЭМ!$A$33:$A$776,$A75,СВЦЭМ!$B$33:$B$776,E$47)+'СЕТ СН'!$G$9+СВЦЭМ!$D$10+'СЕТ СН'!$G$5-'СЕТ СН'!$G$17</f>
        <v>3549.9874617800001</v>
      </c>
      <c r="F75" s="36">
        <f>SUMIFS(СВЦЭМ!$C$33:$C$776,СВЦЭМ!$A$33:$A$776,$A75,СВЦЭМ!$B$33:$B$776,F$47)+'СЕТ СН'!$G$9+СВЦЭМ!$D$10+'СЕТ СН'!$G$5-'СЕТ СН'!$G$17</f>
        <v>3543.0971226399997</v>
      </c>
      <c r="G75" s="36">
        <f>SUMIFS(СВЦЭМ!$C$33:$C$776,СВЦЭМ!$A$33:$A$776,$A75,СВЦЭМ!$B$33:$B$776,G$47)+'СЕТ СН'!$G$9+СВЦЭМ!$D$10+'СЕТ СН'!$G$5-'СЕТ СН'!$G$17</f>
        <v>3533.99241682</v>
      </c>
      <c r="H75" s="36">
        <f>SUMIFS(СВЦЭМ!$C$33:$C$776,СВЦЭМ!$A$33:$A$776,$A75,СВЦЭМ!$B$33:$B$776,H$47)+'СЕТ СН'!$G$9+СВЦЭМ!$D$10+'СЕТ СН'!$G$5-'СЕТ СН'!$G$17</f>
        <v>3508.89971324</v>
      </c>
      <c r="I75" s="36">
        <f>SUMIFS(СВЦЭМ!$C$33:$C$776,СВЦЭМ!$A$33:$A$776,$A75,СВЦЭМ!$B$33:$B$776,I$47)+'СЕТ СН'!$G$9+СВЦЭМ!$D$10+'СЕТ СН'!$G$5-'СЕТ СН'!$G$17</f>
        <v>3485.0696685299999</v>
      </c>
      <c r="J75" s="36">
        <f>SUMIFS(СВЦЭМ!$C$33:$C$776,СВЦЭМ!$A$33:$A$776,$A75,СВЦЭМ!$B$33:$B$776,J$47)+'СЕТ СН'!$G$9+СВЦЭМ!$D$10+'СЕТ СН'!$G$5-'СЕТ СН'!$G$17</f>
        <v>3473.1983316799997</v>
      </c>
      <c r="K75" s="36">
        <f>SUMIFS(СВЦЭМ!$C$33:$C$776,СВЦЭМ!$A$33:$A$776,$A75,СВЦЭМ!$B$33:$B$776,K$47)+'СЕТ СН'!$G$9+СВЦЭМ!$D$10+'СЕТ СН'!$G$5-'СЕТ СН'!$G$17</f>
        <v>3467.6721742300001</v>
      </c>
      <c r="L75" s="36">
        <f>SUMIFS(СВЦЭМ!$C$33:$C$776,СВЦЭМ!$A$33:$A$776,$A75,СВЦЭМ!$B$33:$B$776,L$47)+'СЕТ СН'!$G$9+СВЦЭМ!$D$10+'СЕТ СН'!$G$5-'СЕТ СН'!$G$17</f>
        <v>3481.3353737299999</v>
      </c>
      <c r="M75" s="36">
        <f>SUMIFS(СВЦЭМ!$C$33:$C$776,СВЦЭМ!$A$33:$A$776,$A75,СВЦЭМ!$B$33:$B$776,M$47)+'СЕТ СН'!$G$9+СВЦЭМ!$D$10+'СЕТ СН'!$G$5-'СЕТ СН'!$G$17</f>
        <v>3495.0960250500002</v>
      </c>
      <c r="N75" s="36">
        <f>SUMIFS(СВЦЭМ!$C$33:$C$776,СВЦЭМ!$A$33:$A$776,$A75,СВЦЭМ!$B$33:$B$776,N$47)+'СЕТ СН'!$G$9+СВЦЭМ!$D$10+'СЕТ СН'!$G$5-'СЕТ СН'!$G$17</f>
        <v>3483.5699903699997</v>
      </c>
      <c r="O75" s="36">
        <f>SUMIFS(СВЦЭМ!$C$33:$C$776,СВЦЭМ!$A$33:$A$776,$A75,СВЦЭМ!$B$33:$B$776,O$47)+'СЕТ СН'!$G$9+СВЦЭМ!$D$10+'СЕТ СН'!$G$5-'СЕТ СН'!$G$17</f>
        <v>3457.6748820799999</v>
      </c>
      <c r="P75" s="36">
        <f>SUMIFS(СВЦЭМ!$C$33:$C$776,СВЦЭМ!$A$33:$A$776,$A75,СВЦЭМ!$B$33:$B$776,P$47)+'СЕТ СН'!$G$9+СВЦЭМ!$D$10+'СЕТ СН'!$G$5-'СЕТ СН'!$G$17</f>
        <v>3464.5124336399999</v>
      </c>
      <c r="Q75" s="36">
        <f>SUMIFS(СВЦЭМ!$C$33:$C$776,СВЦЭМ!$A$33:$A$776,$A75,СВЦЭМ!$B$33:$B$776,Q$47)+'СЕТ СН'!$G$9+СВЦЭМ!$D$10+'СЕТ СН'!$G$5-'СЕТ СН'!$G$17</f>
        <v>3498.33427484</v>
      </c>
      <c r="R75" s="36">
        <f>SUMIFS(СВЦЭМ!$C$33:$C$776,СВЦЭМ!$A$33:$A$776,$A75,СВЦЭМ!$B$33:$B$776,R$47)+'СЕТ СН'!$G$9+СВЦЭМ!$D$10+'СЕТ СН'!$G$5-'СЕТ СН'!$G$17</f>
        <v>3484.1353384899999</v>
      </c>
      <c r="S75" s="36">
        <f>SUMIFS(СВЦЭМ!$C$33:$C$776,СВЦЭМ!$A$33:$A$776,$A75,СВЦЭМ!$B$33:$B$776,S$47)+'СЕТ СН'!$G$9+СВЦЭМ!$D$10+'СЕТ СН'!$G$5-'СЕТ СН'!$G$17</f>
        <v>3455.1851154300002</v>
      </c>
      <c r="T75" s="36">
        <f>SUMIFS(СВЦЭМ!$C$33:$C$776,СВЦЭМ!$A$33:$A$776,$A75,СВЦЭМ!$B$33:$B$776,T$47)+'СЕТ СН'!$G$9+СВЦЭМ!$D$10+'СЕТ СН'!$G$5-'СЕТ СН'!$G$17</f>
        <v>3424.0620833900002</v>
      </c>
      <c r="U75" s="36">
        <f>SUMIFS(СВЦЭМ!$C$33:$C$776,СВЦЭМ!$A$33:$A$776,$A75,СВЦЭМ!$B$33:$B$776,U$47)+'СЕТ СН'!$G$9+СВЦЭМ!$D$10+'СЕТ СН'!$G$5-'СЕТ СН'!$G$17</f>
        <v>3399.6762519599997</v>
      </c>
      <c r="V75" s="36">
        <f>SUMIFS(СВЦЭМ!$C$33:$C$776,СВЦЭМ!$A$33:$A$776,$A75,СВЦЭМ!$B$33:$B$776,V$47)+'СЕТ СН'!$G$9+СВЦЭМ!$D$10+'СЕТ СН'!$G$5-'СЕТ СН'!$G$17</f>
        <v>3390.7399081499998</v>
      </c>
      <c r="W75" s="36">
        <f>SUMIFS(СВЦЭМ!$C$33:$C$776,СВЦЭМ!$A$33:$A$776,$A75,СВЦЭМ!$B$33:$B$776,W$47)+'СЕТ СН'!$G$9+СВЦЭМ!$D$10+'СЕТ СН'!$G$5-'СЕТ СН'!$G$17</f>
        <v>3422.7166711300001</v>
      </c>
      <c r="X75" s="36">
        <f>SUMIFS(СВЦЭМ!$C$33:$C$776,СВЦЭМ!$A$33:$A$776,$A75,СВЦЭМ!$B$33:$B$776,X$47)+'СЕТ СН'!$G$9+СВЦЭМ!$D$10+'СЕТ СН'!$G$5-'СЕТ СН'!$G$17</f>
        <v>3444.5396439599999</v>
      </c>
      <c r="Y75" s="36">
        <f>SUMIFS(СВЦЭМ!$C$33:$C$776,СВЦЭМ!$A$33:$A$776,$A75,СВЦЭМ!$B$33:$B$776,Y$47)+'СЕТ СН'!$G$9+СВЦЭМ!$D$10+'СЕТ СН'!$G$5-'СЕТ СН'!$G$17</f>
        <v>3477.0377528600002</v>
      </c>
    </row>
    <row r="76" spans="1:27" ht="15.75" hidden="1" x14ac:dyDescent="0.2">
      <c r="A76" s="35">
        <f t="shared" si="1"/>
        <v>43525</v>
      </c>
      <c r="B76" s="36">
        <f>SUMIFS(СВЦЭМ!$C$33:$C$776,СВЦЭМ!$A$33:$A$776,$A76,СВЦЭМ!$B$33:$B$776,B$47)+'СЕТ СН'!$G$9+СВЦЭМ!$D$10+'СЕТ СН'!$G$5-'СЕТ СН'!$G$17</f>
        <v>2586.2934604100001</v>
      </c>
      <c r="C76" s="36">
        <f>SUMIFS(СВЦЭМ!$C$33:$C$776,СВЦЭМ!$A$33:$A$776,$A76,СВЦЭМ!$B$33:$B$776,C$47)+'СЕТ СН'!$G$9+СВЦЭМ!$D$10+'СЕТ СН'!$G$5-'СЕТ СН'!$G$17</f>
        <v>2586.2934604100001</v>
      </c>
      <c r="D76" s="36">
        <f>SUMIFS(СВЦЭМ!$C$33:$C$776,СВЦЭМ!$A$33:$A$776,$A76,СВЦЭМ!$B$33:$B$776,D$47)+'СЕТ СН'!$G$9+СВЦЭМ!$D$10+'СЕТ СН'!$G$5-'СЕТ СН'!$G$17</f>
        <v>2586.2934604100001</v>
      </c>
      <c r="E76" s="36">
        <f>SUMIFS(СВЦЭМ!$C$33:$C$776,СВЦЭМ!$A$33:$A$776,$A76,СВЦЭМ!$B$33:$B$776,E$47)+'СЕТ СН'!$G$9+СВЦЭМ!$D$10+'СЕТ СН'!$G$5-'СЕТ СН'!$G$17</f>
        <v>2586.2934604100001</v>
      </c>
      <c r="F76" s="36">
        <f>SUMIFS(СВЦЭМ!$C$33:$C$776,СВЦЭМ!$A$33:$A$776,$A76,СВЦЭМ!$B$33:$B$776,F$47)+'СЕТ СН'!$G$9+СВЦЭМ!$D$10+'СЕТ СН'!$G$5-'СЕТ СН'!$G$17</f>
        <v>2586.2934604100001</v>
      </c>
      <c r="G76" s="36">
        <f>SUMIFS(СВЦЭМ!$C$33:$C$776,СВЦЭМ!$A$33:$A$776,$A76,СВЦЭМ!$B$33:$B$776,G$47)+'СЕТ СН'!$G$9+СВЦЭМ!$D$10+'СЕТ СН'!$G$5-'СЕТ СН'!$G$17</f>
        <v>2586.2934604100001</v>
      </c>
      <c r="H76" s="36">
        <f>SUMIFS(СВЦЭМ!$C$33:$C$776,СВЦЭМ!$A$33:$A$776,$A76,СВЦЭМ!$B$33:$B$776,H$47)+'СЕТ СН'!$G$9+СВЦЭМ!$D$10+'СЕТ СН'!$G$5-'СЕТ СН'!$G$17</f>
        <v>2586.2934604100001</v>
      </c>
      <c r="I76" s="36">
        <f>SUMIFS(СВЦЭМ!$C$33:$C$776,СВЦЭМ!$A$33:$A$776,$A76,СВЦЭМ!$B$33:$B$776,I$47)+'СЕТ СН'!$G$9+СВЦЭМ!$D$10+'СЕТ СН'!$G$5-'СЕТ СН'!$G$17</f>
        <v>2586.2934604100001</v>
      </c>
      <c r="J76" s="36">
        <f>SUMIFS(СВЦЭМ!$C$33:$C$776,СВЦЭМ!$A$33:$A$776,$A76,СВЦЭМ!$B$33:$B$776,J$47)+'СЕТ СН'!$G$9+СВЦЭМ!$D$10+'СЕТ СН'!$G$5-'СЕТ СН'!$G$17</f>
        <v>2586.2934604100001</v>
      </c>
      <c r="K76" s="36">
        <f>SUMIFS(СВЦЭМ!$C$33:$C$776,СВЦЭМ!$A$33:$A$776,$A76,СВЦЭМ!$B$33:$B$776,K$47)+'СЕТ СН'!$G$9+СВЦЭМ!$D$10+'СЕТ СН'!$G$5-'СЕТ СН'!$G$17</f>
        <v>2586.2934604100001</v>
      </c>
      <c r="L76" s="36">
        <f>SUMIFS(СВЦЭМ!$C$33:$C$776,СВЦЭМ!$A$33:$A$776,$A76,СВЦЭМ!$B$33:$B$776,L$47)+'СЕТ СН'!$G$9+СВЦЭМ!$D$10+'СЕТ СН'!$G$5-'СЕТ СН'!$G$17</f>
        <v>2586.2934604100001</v>
      </c>
      <c r="M76" s="36">
        <f>SUMIFS(СВЦЭМ!$C$33:$C$776,СВЦЭМ!$A$33:$A$776,$A76,СВЦЭМ!$B$33:$B$776,M$47)+'СЕТ СН'!$G$9+СВЦЭМ!$D$10+'СЕТ СН'!$G$5-'СЕТ СН'!$G$17</f>
        <v>2586.2934604100001</v>
      </c>
      <c r="N76" s="36">
        <f>SUMIFS(СВЦЭМ!$C$33:$C$776,СВЦЭМ!$A$33:$A$776,$A76,СВЦЭМ!$B$33:$B$776,N$47)+'СЕТ СН'!$G$9+СВЦЭМ!$D$10+'СЕТ СН'!$G$5-'СЕТ СН'!$G$17</f>
        <v>2586.2934604100001</v>
      </c>
      <c r="O76" s="36">
        <f>SUMIFS(СВЦЭМ!$C$33:$C$776,СВЦЭМ!$A$33:$A$776,$A76,СВЦЭМ!$B$33:$B$776,O$47)+'СЕТ СН'!$G$9+СВЦЭМ!$D$10+'СЕТ СН'!$G$5-'СЕТ СН'!$G$17</f>
        <v>2586.2934604100001</v>
      </c>
      <c r="P76" s="36">
        <f>SUMIFS(СВЦЭМ!$C$33:$C$776,СВЦЭМ!$A$33:$A$776,$A76,СВЦЭМ!$B$33:$B$776,P$47)+'СЕТ СН'!$G$9+СВЦЭМ!$D$10+'СЕТ СН'!$G$5-'СЕТ СН'!$G$17</f>
        <v>2586.2934604100001</v>
      </c>
      <c r="Q76" s="36">
        <f>SUMIFS(СВЦЭМ!$C$33:$C$776,СВЦЭМ!$A$33:$A$776,$A76,СВЦЭМ!$B$33:$B$776,Q$47)+'СЕТ СН'!$G$9+СВЦЭМ!$D$10+'СЕТ СН'!$G$5-'СЕТ СН'!$G$17</f>
        <v>2586.2934604100001</v>
      </c>
      <c r="R76" s="36">
        <f>SUMIFS(СВЦЭМ!$C$33:$C$776,СВЦЭМ!$A$33:$A$776,$A76,СВЦЭМ!$B$33:$B$776,R$47)+'СЕТ СН'!$G$9+СВЦЭМ!$D$10+'СЕТ СН'!$G$5-'СЕТ СН'!$G$17</f>
        <v>2586.2934604100001</v>
      </c>
      <c r="S76" s="36">
        <f>SUMIFS(СВЦЭМ!$C$33:$C$776,СВЦЭМ!$A$33:$A$776,$A76,СВЦЭМ!$B$33:$B$776,S$47)+'СЕТ СН'!$G$9+СВЦЭМ!$D$10+'СЕТ СН'!$G$5-'СЕТ СН'!$G$17</f>
        <v>2586.2934604100001</v>
      </c>
      <c r="T76" s="36">
        <f>SUMIFS(СВЦЭМ!$C$33:$C$776,СВЦЭМ!$A$33:$A$776,$A76,СВЦЭМ!$B$33:$B$776,T$47)+'СЕТ СН'!$G$9+СВЦЭМ!$D$10+'СЕТ СН'!$G$5-'СЕТ СН'!$G$17</f>
        <v>2586.2934604100001</v>
      </c>
      <c r="U76" s="36">
        <f>SUMIFS(СВЦЭМ!$C$33:$C$776,СВЦЭМ!$A$33:$A$776,$A76,СВЦЭМ!$B$33:$B$776,U$47)+'СЕТ СН'!$G$9+СВЦЭМ!$D$10+'СЕТ СН'!$G$5-'СЕТ СН'!$G$17</f>
        <v>2586.2934604100001</v>
      </c>
      <c r="V76" s="36">
        <f>SUMIFS(СВЦЭМ!$C$33:$C$776,СВЦЭМ!$A$33:$A$776,$A76,СВЦЭМ!$B$33:$B$776,V$47)+'СЕТ СН'!$G$9+СВЦЭМ!$D$10+'СЕТ СН'!$G$5-'СЕТ СН'!$G$17</f>
        <v>2586.2934604100001</v>
      </c>
      <c r="W76" s="36">
        <f>SUMIFS(СВЦЭМ!$C$33:$C$776,СВЦЭМ!$A$33:$A$776,$A76,СВЦЭМ!$B$33:$B$776,W$47)+'СЕТ СН'!$G$9+СВЦЭМ!$D$10+'СЕТ СН'!$G$5-'СЕТ СН'!$G$17</f>
        <v>2586.2934604100001</v>
      </c>
      <c r="X76" s="36">
        <f>SUMIFS(СВЦЭМ!$C$33:$C$776,СВЦЭМ!$A$33:$A$776,$A76,СВЦЭМ!$B$33:$B$776,X$47)+'СЕТ СН'!$G$9+СВЦЭМ!$D$10+'СЕТ СН'!$G$5-'СЕТ СН'!$G$17</f>
        <v>2586.2934604100001</v>
      </c>
      <c r="Y76" s="36">
        <f>SUMIFS(СВЦЭМ!$C$33:$C$776,СВЦЭМ!$A$33:$A$776,$A76,СВЦЭМ!$B$33:$B$776,Y$47)+'СЕТ СН'!$G$9+СВЦЭМ!$D$10+'СЕТ СН'!$G$5-'СЕТ СН'!$G$17</f>
        <v>2586.2934604100001</v>
      </c>
    </row>
    <row r="77" spans="1:27" ht="15.75" hidden="1" x14ac:dyDescent="0.2">
      <c r="A77" s="35">
        <f t="shared" si="1"/>
        <v>43526</v>
      </c>
      <c r="B77" s="36">
        <f>SUMIFS(СВЦЭМ!$C$33:$C$776,СВЦЭМ!$A$33:$A$776,$A77,СВЦЭМ!$B$33:$B$776,B$47)+'СЕТ СН'!$G$9+СВЦЭМ!$D$10+'СЕТ СН'!$G$5-'СЕТ СН'!$G$17</f>
        <v>2586.2934604100001</v>
      </c>
      <c r="C77" s="36">
        <f>SUMIFS(СВЦЭМ!$C$33:$C$776,СВЦЭМ!$A$33:$A$776,$A77,СВЦЭМ!$B$33:$B$776,C$47)+'СЕТ СН'!$G$9+СВЦЭМ!$D$10+'СЕТ СН'!$G$5-'СЕТ СН'!$G$17</f>
        <v>2586.2934604100001</v>
      </c>
      <c r="D77" s="36">
        <f>SUMIFS(СВЦЭМ!$C$33:$C$776,СВЦЭМ!$A$33:$A$776,$A77,СВЦЭМ!$B$33:$B$776,D$47)+'СЕТ СН'!$G$9+СВЦЭМ!$D$10+'СЕТ СН'!$G$5-'СЕТ СН'!$G$17</f>
        <v>2586.2934604100001</v>
      </c>
      <c r="E77" s="36">
        <f>SUMIFS(СВЦЭМ!$C$33:$C$776,СВЦЭМ!$A$33:$A$776,$A77,СВЦЭМ!$B$33:$B$776,E$47)+'СЕТ СН'!$G$9+СВЦЭМ!$D$10+'СЕТ СН'!$G$5-'СЕТ СН'!$G$17</f>
        <v>2586.2934604100001</v>
      </c>
      <c r="F77" s="36">
        <f>SUMIFS(СВЦЭМ!$C$33:$C$776,СВЦЭМ!$A$33:$A$776,$A77,СВЦЭМ!$B$33:$B$776,F$47)+'СЕТ СН'!$G$9+СВЦЭМ!$D$10+'СЕТ СН'!$G$5-'СЕТ СН'!$G$17</f>
        <v>2586.2934604100001</v>
      </c>
      <c r="G77" s="36">
        <f>SUMIFS(СВЦЭМ!$C$33:$C$776,СВЦЭМ!$A$33:$A$776,$A77,СВЦЭМ!$B$33:$B$776,G$47)+'СЕТ СН'!$G$9+СВЦЭМ!$D$10+'СЕТ СН'!$G$5-'СЕТ СН'!$G$17</f>
        <v>2586.2934604100001</v>
      </c>
      <c r="H77" s="36">
        <f>SUMIFS(СВЦЭМ!$C$33:$C$776,СВЦЭМ!$A$33:$A$776,$A77,СВЦЭМ!$B$33:$B$776,H$47)+'СЕТ СН'!$G$9+СВЦЭМ!$D$10+'СЕТ СН'!$G$5-'СЕТ СН'!$G$17</f>
        <v>2586.2934604100001</v>
      </c>
      <c r="I77" s="36">
        <f>SUMIFS(СВЦЭМ!$C$33:$C$776,СВЦЭМ!$A$33:$A$776,$A77,СВЦЭМ!$B$33:$B$776,I$47)+'СЕТ СН'!$G$9+СВЦЭМ!$D$10+'СЕТ СН'!$G$5-'СЕТ СН'!$G$17</f>
        <v>2586.2934604100001</v>
      </c>
      <c r="J77" s="36">
        <f>SUMIFS(СВЦЭМ!$C$33:$C$776,СВЦЭМ!$A$33:$A$776,$A77,СВЦЭМ!$B$33:$B$776,J$47)+'СЕТ СН'!$G$9+СВЦЭМ!$D$10+'СЕТ СН'!$G$5-'СЕТ СН'!$G$17</f>
        <v>2586.2934604100001</v>
      </c>
      <c r="K77" s="36">
        <f>SUMIFS(СВЦЭМ!$C$33:$C$776,СВЦЭМ!$A$33:$A$776,$A77,СВЦЭМ!$B$33:$B$776,K$47)+'СЕТ СН'!$G$9+СВЦЭМ!$D$10+'СЕТ СН'!$G$5-'СЕТ СН'!$G$17</f>
        <v>2586.2934604100001</v>
      </c>
      <c r="L77" s="36">
        <f>SUMIFS(СВЦЭМ!$C$33:$C$776,СВЦЭМ!$A$33:$A$776,$A77,СВЦЭМ!$B$33:$B$776,L$47)+'СЕТ СН'!$G$9+СВЦЭМ!$D$10+'СЕТ СН'!$G$5-'СЕТ СН'!$G$17</f>
        <v>2586.2934604100001</v>
      </c>
      <c r="M77" s="36">
        <f>SUMIFS(СВЦЭМ!$C$33:$C$776,СВЦЭМ!$A$33:$A$776,$A77,СВЦЭМ!$B$33:$B$776,M$47)+'СЕТ СН'!$G$9+СВЦЭМ!$D$10+'СЕТ СН'!$G$5-'СЕТ СН'!$G$17</f>
        <v>2586.2934604100001</v>
      </c>
      <c r="N77" s="36">
        <f>SUMIFS(СВЦЭМ!$C$33:$C$776,СВЦЭМ!$A$33:$A$776,$A77,СВЦЭМ!$B$33:$B$776,N$47)+'СЕТ СН'!$G$9+СВЦЭМ!$D$10+'СЕТ СН'!$G$5-'СЕТ СН'!$G$17</f>
        <v>2586.2934604100001</v>
      </c>
      <c r="O77" s="36">
        <f>SUMIFS(СВЦЭМ!$C$33:$C$776,СВЦЭМ!$A$33:$A$776,$A77,СВЦЭМ!$B$33:$B$776,O$47)+'СЕТ СН'!$G$9+СВЦЭМ!$D$10+'СЕТ СН'!$G$5-'СЕТ СН'!$G$17</f>
        <v>2586.2934604100001</v>
      </c>
      <c r="P77" s="36">
        <f>SUMIFS(СВЦЭМ!$C$33:$C$776,СВЦЭМ!$A$33:$A$776,$A77,СВЦЭМ!$B$33:$B$776,P$47)+'СЕТ СН'!$G$9+СВЦЭМ!$D$10+'СЕТ СН'!$G$5-'СЕТ СН'!$G$17</f>
        <v>2586.2934604100001</v>
      </c>
      <c r="Q77" s="36">
        <f>SUMIFS(СВЦЭМ!$C$33:$C$776,СВЦЭМ!$A$33:$A$776,$A77,СВЦЭМ!$B$33:$B$776,Q$47)+'СЕТ СН'!$G$9+СВЦЭМ!$D$10+'СЕТ СН'!$G$5-'СЕТ СН'!$G$17</f>
        <v>2586.2934604100001</v>
      </c>
      <c r="R77" s="36">
        <f>SUMIFS(СВЦЭМ!$C$33:$C$776,СВЦЭМ!$A$33:$A$776,$A77,СВЦЭМ!$B$33:$B$776,R$47)+'СЕТ СН'!$G$9+СВЦЭМ!$D$10+'СЕТ СН'!$G$5-'СЕТ СН'!$G$17</f>
        <v>2586.2934604100001</v>
      </c>
      <c r="S77" s="36">
        <f>SUMIFS(СВЦЭМ!$C$33:$C$776,СВЦЭМ!$A$33:$A$776,$A77,СВЦЭМ!$B$33:$B$776,S$47)+'СЕТ СН'!$G$9+СВЦЭМ!$D$10+'СЕТ СН'!$G$5-'СЕТ СН'!$G$17</f>
        <v>2586.2934604100001</v>
      </c>
      <c r="T77" s="36">
        <f>SUMIFS(СВЦЭМ!$C$33:$C$776,СВЦЭМ!$A$33:$A$776,$A77,СВЦЭМ!$B$33:$B$776,T$47)+'СЕТ СН'!$G$9+СВЦЭМ!$D$10+'СЕТ СН'!$G$5-'СЕТ СН'!$G$17</f>
        <v>2586.2934604100001</v>
      </c>
      <c r="U77" s="36">
        <f>SUMIFS(СВЦЭМ!$C$33:$C$776,СВЦЭМ!$A$33:$A$776,$A77,СВЦЭМ!$B$33:$B$776,U$47)+'СЕТ СН'!$G$9+СВЦЭМ!$D$10+'СЕТ СН'!$G$5-'СЕТ СН'!$G$17</f>
        <v>2586.2934604100001</v>
      </c>
      <c r="V77" s="36">
        <f>SUMIFS(СВЦЭМ!$C$33:$C$776,СВЦЭМ!$A$33:$A$776,$A77,СВЦЭМ!$B$33:$B$776,V$47)+'СЕТ СН'!$G$9+СВЦЭМ!$D$10+'СЕТ СН'!$G$5-'СЕТ СН'!$G$17</f>
        <v>2586.2934604100001</v>
      </c>
      <c r="W77" s="36">
        <f>SUMIFS(СВЦЭМ!$C$33:$C$776,СВЦЭМ!$A$33:$A$776,$A77,СВЦЭМ!$B$33:$B$776,W$47)+'СЕТ СН'!$G$9+СВЦЭМ!$D$10+'СЕТ СН'!$G$5-'СЕТ СН'!$G$17</f>
        <v>2586.2934604100001</v>
      </c>
      <c r="X77" s="36">
        <f>SUMIFS(СВЦЭМ!$C$33:$C$776,СВЦЭМ!$A$33:$A$776,$A77,СВЦЭМ!$B$33:$B$776,X$47)+'СЕТ СН'!$G$9+СВЦЭМ!$D$10+'СЕТ СН'!$G$5-'СЕТ СН'!$G$17</f>
        <v>2586.2934604100001</v>
      </c>
      <c r="Y77" s="36">
        <f>SUMIFS(СВЦЭМ!$C$33:$C$776,СВЦЭМ!$A$33:$A$776,$A77,СВЦЭМ!$B$33:$B$776,Y$47)+'СЕТ СН'!$G$9+СВЦЭМ!$D$10+'СЕТ СН'!$G$5-'СЕТ СН'!$G$17</f>
        <v>2586.2934604100001</v>
      </c>
      <c r="AA77" s="37"/>
    </row>
    <row r="78" spans="1:27" ht="15.75" hidden="1" x14ac:dyDescent="0.2">
      <c r="A78" s="35">
        <f t="shared" si="1"/>
        <v>43527</v>
      </c>
      <c r="B78" s="36">
        <f>SUMIFS(СВЦЭМ!$C$33:$C$776,СВЦЭМ!$A$33:$A$776,$A78,СВЦЭМ!$B$33:$B$776,B$47)+'СЕТ СН'!$G$9+СВЦЭМ!$D$10+'СЕТ СН'!$G$5-'СЕТ СН'!$G$17</f>
        <v>2586.2934604100001</v>
      </c>
      <c r="C78" s="36">
        <f>SUMIFS(СВЦЭМ!$C$33:$C$776,СВЦЭМ!$A$33:$A$776,$A78,СВЦЭМ!$B$33:$B$776,C$47)+'СЕТ СН'!$G$9+СВЦЭМ!$D$10+'СЕТ СН'!$G$5-'СЕТ СН'!$G$17</f>
        <v>2586.2934604100001</v>
      </c>
      <c r="D78" s="36">
        <f>SUMIFS(СВЦЭМ!$C$33:$C$776,СВЦЭМ!$A$33:$A$776,$A78,СВЦЭМ!$B$33:$B$776,D$47)+'СЕТ СН'!$G$9+СВЦЭМ!$D$10+'СЕТ СН'!$G$5-'СЕТ СН'!$G$17</f>
        <v>2586.2934604100001</v>
      </c>
      <c r="E78" s="36">
        <f>SUMIFS(СВЦЭМ!$C$33:$C$776,СВЦЭМ!$A$33:$A$776,$A78,СВЦЭМ!$B$33:$B$776,E$47)+'СЕТ СН'!$G$9+СВЦЭМ!$D$10+'СЕТ СН'!$G$5-'СЕТ СН'!$G$17</f>
        <v>2586.2934604100001</v>
      </c>
      <c r="F78" s="36">
        <f>SUMIFS(СВЦЭМ!$C$33:$C$776,СВЦЭМ!$A$33:$A$776,$A78,СВЦЭМ!$B$33:$B$776,F$47)+'СЕТ СН'!$G$9+СВЦЭМ!$D$10+'СЕТ СН'!$G$5-'СЕТ СН'!$G$17</f>
        <v>2586.2934604100001</v>
      </c>
      <c r="G78" s="36">
        <f>SUMIFS(СВЦЭМ!$C$33:$C$776,СВЦЭМ!$A$33:$A$776,$A78,СВЦЭМ!$B$33:$B$776,G$47)+'СЕТ СН'!$G$9+СВЦЭМ!$D$10+'СЕТ СН'!$G$5-'СЕТ СН'!$G$17</f>
        <v>2586.2934604100001</v>
      </c>
      <c r="H78" s="36">
        <f>SUMIFS(СВЦЭМ!$C$33:$C$776,СВЦЭМ!$A$33:$A$776,$A78,СВЦЭМ!$B$33:$B$776,H$47)+'СЕТ СН'!$G$9+СВЦЭМ!$D$10+'СЕТ СН'!$G$5-'СЕТ СН'!$G$17</f>
        <v>2586.2934604100001</v>
      </c>
      <c r="I78" s="36">
        <f>SUMIFS(СВЦЭМ!$C$33:$C$776,СВЦЭМ!$A$33:$A$776,$A78,СВЦЭМ!$B$33:$B$776,I$47)+'СЕТ СН'!$G$9+СВЦЭМ!$D$10+'СЕТ СН'!$G$5-'СЕТ СН'!$G$17</f>
        <v>2586.2934604100001</v>
      </c>
      <c r="J78" s="36">
        <f>SUMIFS(СВЦЭМ!$C$33:$C$776,СВЦЭМ!$A$33:$A$776,$A78,СВЦЭМ!$B$33:$B$776,J$47)+'СЕТ СН'!$G$9+СВЦЭМ!$D$10+'СЕТ СН'!$G$5-'СЕТ СН'!$G$17</f>
        <v>2586.2934604100001</v>
      </c>
      <c r="K78" s="36">
        <f>SUMIFS(СВЦЭМ!$C$33:$C$776,СВЦЭМ!$A$33:$A$776,$A78,СВЦЭМ!$B$33:$B$776,K$47)+'СЕТ СН'!$G$9+СВЦЭМ!$D$10+'СЕТ СН'!$G$5-'СЕТ СН'!$G$17</f>
        <v>2586.2934604100001</v>
      </c>
      <c r="L78" s="36">
        <f>SUMIFS(СВЦЭМ!$C$33:$C$776,СВЦЭМ!$A$33:$A$776,$A78,СВЦЭМ!$B$33:$B$776,L$47)+'СЕТ СН'!$G$9+СВЦЭМ!$D$10+'СЕТ СН'!$G$5-'СЕТ СН'!$G$17</f>
        <v>2586.2934604100001</v>
      </c>
      <c r="M78" s="36">
        <f>SUMIFS(СВЦЭМ!$C$33:$C$776,СВЦЭМ!$A$33:$A$776,$A78,СВЦЭМ!$B$33:$B$776,M$47)+'СЕТ СН'!$G$9+СВЦЭМ!$D$10+'СЕТ СН'!$G$5-'СЕТ СН'!$G$17</f>
        <v>2586.2934604100001</v>
      </c>
      <c r="N78" s="36">
        <f>SUMIFS(СВЦЭМ!$C$33:$C$776,СВЦЭМ!$A$33:$A$776,$A78,СВЦЭМ!$B$33:$B$776,N$47)+'СЕТ СН'!$G$9+СВЦЭМ!$D$10+'СЕТ СН'!$G$5-'СЕТ СН'!$G$17</f>
        <v>2586.2934604100001</v>
      </c>
      <c r="O78" s="36">
        <f>SUMIFS(СВЦЭМ!$C$33:$C$776,СВЦЭМ!$A$33:$A$776,$A78,СВЦЭМ!$B$33:$B$776,O$47)+'СЕТ СН'!$G$9+СВЦЭМ!$D$10+'СЕТ СН'!$G$5-'СЕТ СН'!$G$17</f>
        <v>2586.2934604100001</v>
      </c>
      <c r="P78" s="36">
        <f>SUMIFS(СВЦЭМ!$C$33:$C$776,СВЦЭМ!$A$33:$A$776,$A78,СВЦЭМ!$B$33:$B$776,P$47)+'СЕТ СН'!$G$9+СВЦЭМ!$D$10+'СЕТ СН'!$G$5-'СЕТ СН'!$G$17</f>
        <v>2586.2934604100001</v>
      </c>
      <c r="Q78" s="36">
        <f>SUMIFS(СВЦЭМ!$C$33:$C$776,СВЦЭМ!$A$33:$A$776,$A78,СВЦЭМ!$B$33:$B$776,Q$47)+'СЕТ СН'!$G$9+СВЦЭМ!$D$10+'СЕТ СН'!$G$5-'СЕТ СН'!$G$17</f>
        <v>2586.2934604100001</v>
      </c>
      <c r="R78" s="36">
        <f>SUMIFS(СВЦЭМ!$C$33:$C$776,СВЦЭМ!$A$33:$A$776,$A78,СВЦЭМ!$B$33:$B$776,R$47)+'СЕТ СН'!$G$9+СВЦЭМ!$D$10+'СЕТ СН'!$G$5-'СЕТ СН'!$G$17</f>
        <v>2586.2934604100001</v>
      </c>
      <c r="S78" s="36">
        <f>SUMIFS(СВЦЭМ!$C$33:$C$776,СВЦЭМ!$A$33:$A$776,$A78,СВЦЭМ!$B$33:$B$776,S$47)+'СЕТ СН'!$G$9+СВЦЭМ!$D$10+'СЕТ СН'!$G$5-'СЕТ СН'!$G$17</f>
        <v>2586.2934604100001</v>
      </c>
      <c r="T78" s="36">
        <f>SUMIFS(СВЦЭМ!$C$33:$C$776,СВЦЭМ!$A$33:$A$776,$A78,СВЦЭМ!$B$33:$B$776,T$47)+'СЕТ СН'!$G$9+СВЦЭМ!$D$10+'СЕТ СН'!$G$5-'СЕТ СН'!$G$17</f>
        <v>2586.2934604100001</v>
      </c>
      <c r="U78" s="36">
        <f>SUMIFS(СВЦЭМ!$C$33:$C$776,СВЦЭМ!$A$33:$A$776,$A78,СВЦЭМ!$B$33:$B$776,U$47)+'СЕТ СН'!$G$9+СВЦЭМ!$D$10+'СЕТ СН'!$G$5-'СЕТ СН'!$G$17</f>
        <v>2586.2934604100001</v>
      </c>
      <c r="V78" s="36">
        <f>SUMIFS(СВЦЭМ!$C$33:$C$776,СВЦЭМ!$A$33:$A$776,$A78,СВЦЭМ!$B$33:$B$776,V$47)+'СЕТ СН'!$G$9+СВЦЭМ!$D$10+'СЕТ СН'!$G$5-'СЕТ СН'!$G$17</f>
        <v>2586.2934604100001</v>
      </c>
      <c r="W78" s="36">
        <f>SUMIFS(СВЦЭМ!$C$33:$C$776,СВЦЭМ!$A$33:$A$776,$A78,СВЦЭМ!$B$33:$B$776,W$47)+'СЕТ СН'!$G$9+СВЦЭМ!$D$10+'СЕТ СН'!$G$5-'СЕТ СН'!$G$17</f>
        <v>2586.2934604100001</v>
      </c>
      <c r="X78" s="36">
        <f>SUMIFS(СВЦЭМ!$C$33:$C$776,СВЦЭМ!$A$33:$A$776,$A78,СВЦЭМ!$B$33:$B$776,X$47)+'СЕТ СН'!$G$9+СВЦЭМ!$D$10+'СЕТ СН'!$G$5-'СЕТ СН'!$G$17</f>
        <v>2586.2934604100001</v>
      </c>
      <c r="Y78" s="36">
        <f>SUMIFS(СВЦЭМ!$C$33:$C$776,СВЦЭМ!$A$33:$A$776,$A78,СВЦЭМ!$B$33:$B$776,Y$47)+'СЕТ СН'!$G$9+СВЦЭМ!$D$10+'СЕТ СН'!$G$5-'СЕТ СН'!$G$17</f>
        <v>2586.2934604100001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2"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01.02.2019</v>
      </c>
      <c r="B84" s="36">
        <f>SUMIFS(СВЦЭМ!$C$33:$C$776,СВЦЭМ!$A$33:$A$776,$A84,СВЦЭМ!$B$33:$B$776,B$83)+'СЕТ СН'!$H$9+СВЦЭМ!$D$10+'СЕТ СН'!$H$5-'СЕТ СН'!$H$17</f>
        <v>3827.2802752600001</v>
      </c>
      <c r="C84" s="36">
        <f>SUMIFS(СВЦЭМ!$C$33:$C$776,СВЦЭМ!$A$33:$A$776,$A84,СВЦЭМ!$B$33:$B$776,C$83)+'СЕТ СН'!$H$9+СВЦЭМ!$D$10+'СЕТ СН'!$H$5-'СЕТ СН'!$H$17</f>
        <v>3858.22452875</v>
      </c>
      <c r="D84" s="36">
        <f>SUMIFS(СВЦЭМ!$C$33:$C$776,СВЦЭМ!$A$33:$A$776,$A84,СВЦЭМ!$B$33:$B$776,D$83)+'СЕТ СН'!$H$9+СВЦЭМ!$D$10+'СЕТ СН'!$H$5-'СЕТ СН'!$H$17</f>
        <v>3861.3189229299996</v>
      </c>
      <c r="E84" s="36">
        <f>SUMIFS(СВЦЭМ!$C$33:$C$776,СВЦЭМ!$A$33:$A$776,$A84,СВЦЭМ!$B$33:$B$776,E$83)+'СЕТ СН'!$H$9+СВЦЭМ!$D$10+'СЕТ СН'!$H$5-'СЕТ СН'!$H$17</f>
        <v>3872.34022499</v>
      </c>
      <c r="F84" s="36">
        <f>SUMIFS(СВЦЭМ!$C$33:$C$776,СВЦЭМ!$A$33:$A$776,$A84,СВЦЭМ!$B$33:$B$776,F$83)+'СЕТ СН'!$H$9+СВЦЭМ!$D$10+'СЕТ СН'!$H$5-'СЕТ СН'!$H$17</f>
        <v>3865.2678024099996</v>
      </c>
      <c r="G84" s="36">
        <f>SUMIFS(СВЦЭМ!$C$33:$C$776,СВЦЭМ!$A$33:$A$776,$A84,СВЦЭМ!$B$33:$B$776,G$83)+'СЕТ СН'!$H$9+СВЦЭМ!$D$10+'СЕТ СН'!$H$5-'СЕТ СН'!$H$17</f>
        <v>3851.5035341099997</v>
      </c>
      <c r="H84" s="36">
        <f>SUMIFS(СВЦЭМ!$C$33:$C$776,СВЦЭМ!$A$33:$A$776,$A84,СВЦЭМ!$B$33:$B$776,H$83)+'СЕТ СН'!$H$9+СВЦЭМ!$D$10+'СЕТ СН'!$H$5-'СЕТ СН'!$H$17</f>
        <v>3805.4513161300001</v>
      </c>
      <c r="I84" s="36">
        <f>SUMIFS(СВЦЭМ!$C$33:$C$776,СВЦЭМ!$A$33:$A$776,$A84,СВЦЭМ!$B$33:$B$776,I$83)+'СЕТ СН'!$H$9+СВЦЭМ!$D$10+'СЕТ СН'!$H$5-'СЕТ СН'!$H$17</f>
        <v>3780.8451966299999</v>
      </c>
      <c r="J84" s="36">
        <f>SUMIFS(СВЦЭМ!$C$33:$C$776,СВЦЭМ!$A$33:$A$776,$A84,СВЦЭМ!$B$33:$B$776,J$83)+'СЕТ СН'!$H$9+СВЦЭМ!$D$10+'СЕТ СН'!$H$5-'СЕТ СН'!$H$17</f>
        <v>3743.5253824499996</v>
      </c>
      <c r="K84" s="36">
        <f>SUMIFS(СВЦЭМ!$C$33:$C$776,СВЦЭМ!$A$33:$A$776,$A84,СВЦЭМ!$B$33:$B$776,K$83)+'СЕТ СН'!$H$9+СВЦЭМ!$D$10+'СЕТ СН'!$H$5-'СЕТ СН'!$H$17</f>
        <v>3735.2507949999999</v>
      </c>
      <c r="L84" s="36">
        <f>SUMIFS(СВЦЭМ!$C$33:$C$776,СВЦЭМ!$A$33:$A$776,$A84,СВЦЭМ!$B$33:$B$776,L$83)+'СЕТ СН'!$H$9+СВЦЭМ!$D$10+'СЕТ СН'!$H$5-'СЕТ СН'!$H$17</f>
        <v>3733.5196254899997</v>
      </c>
      <c r="M84" s="36">
        <f>SUMIFS(СВЦЭМ!$C$33:$C$776,СВЦЭМ!$A$33:$A$776,$A84,СВЦЭМ!$B$33:$B$776,M$83)+'СЕТ СН'!$H$9+СВЦЭМ!$D$10+'СЕТ СН'!$H$5-'СЕТ СН'!$H$17</f>
        <v>3753.0335643999997</v>
      </c>
      <c r="N84" s="36">
        <f>SUMIFS(СВЦЭМ!$C$33:$C$776,СВЦЭМ!$A$33:$A$776,$A84,СВЦЭМ!$B$33:$B$776,N$83)+'СЕТ СН'!$H$9+СВЦЭМ!$D$10+'СЕТ СН'!$H$5-'СЕТ СН'!$H$17</f>
        <v>3756.23160633</v>
      </c>
      <c r="O84" s="36">
        <f>SUMIFS(СВЦЭМ!$C$33:$C$776,СВЦЭМ!$A$33:$A$776,$A84,СВЦЭМ!$B$33:$B$776,O$83)+'СЕТ СН'!$H$9+СВЦЭМ!$D$10+'СЕТ СН'!$H$5-'СЕТ СН'!$H$17</f>
        <v>3714.6027849299999</v>
      </c>
      <c r="P84" s="36">
        <f>SUMIFS(СВЦЭМ!$C$33:$C$776,СВЦЭМ!$A$33:$A$776,$A84,СВЦЭМ!$B$33:$B$776,P$83)+'СЕТ СН'!$H$9+СВЦЭМ!$D$10+'СЕТ СН'!$H$5-'СЕТ СН'!$H$17</f>
        <v>3723.8644116999999</v>
      </c>
      <c r="Q84" s="36">
        <f>SUMIFS(СВЦЭМ!$C$33:$C$776,СВЦЭМ!$A$33:$A$776,$A84,СВЦЭМ!$B$33:$B$776,Q$83)+'СЕТ СН'!$H$9+СВЦЭМ!$D$10+'СЕТ СН'!$H$5-'СЕТ СН'!$H$17</f>
        <v>3740.0370031899997</v>
      </c>
      <c r="R84" s="36">
        <f>SUMIFS(СВЦЭМ!$C$33:$C$776,СВЦЭМ!$A$33:$A$776,$A84,СВЦЭМ!$B$33:$B$776,R$83)+'СЕТ СН'!$H$9+СВЦЭМ!$D$10+'СЕТ СН'!$H$5-'СЕТ СН'!$H$17</f>
        <v>3732.7030120299996</v>
      </c>
      <c r="S84" s="36">
        <f>SUMIFS(СВЦЭМ!$C$33:$C$776,СВЦЭМ!$A$33:$A$776,$A84,СВЦЭМ!$B$33:$B$776,S$83)+'СЕТ СН'!$H$9+СВЦЭМ!$D$10+'СЕТ СН'!$H$5-'СЕТ СН'!$H$17</f>
        <v>3715.7480871600001</v>
      </c>
      <c r="T84" s="36">
        <f>SUMIFS(СВЦЭМ!$C$33:$C$776,СВЦЭМ!$A$33:$A$776,$A84,СВЦЭМ!$B$33:$B$776,T$83)+'СЕТ СН'!$H$9+СВЦЭМ!$D$10+'СЕТ СН'!$H$5-'СЕТ СН'!$H$17</f>
        <v>3684.1961805699998</v>
      </c>
      <c r="U84" s="36">
        <f>SUMIFS(СВЦЭМ!$C$33:$C$776,СВЦЭМ!$A$33:$A$776,$A84,СВЦЭМ!$B$33:$B$776,U$83)+'СЕТ СН'!$H$9+СВЦЭМ!$D$10+'СЕТ СН'!$H$5-'СЕТ СН'!$H$17</f>
        <v>3696.1842923599997</v>
      </c>
      <c r="V84" s="36">
        <f>SUMIFS(СВЦЭМ!$C$33:$C$776,СВЦЭМ!$A$33:$A$776,$A84,СВЦЭМ!$B$33:$B$776,V$83)+'СЕТ СН'!$H$9+СВЦЭМ!$D$10+'СЕТ СН'!$H$5-'СЕТ СН'!$H$17</f>
        <v>3705.8668810700001</v>
      </c>
      <c r="W84" s="36">
        <f>SUMIFS(СВЦЭМ!$C$33:$C$776,СВЦЭМ!$A$33:$A$776,$A84,СВЦЭМ!$B$33:$B$776,W$83)+'СЕТ СН'!$H$9+СВЦЭМ!$D$10+'СЕТ СН'!$H$5-'СЕТ СН'!$H$17</f>
        <v>3725.8617210499997</v>
      </c>
      <c r="X84" s="36">
        <f>SUMIFS(СВЦЭМ!$C$33:$C$776,СВЦЭМ!$A$33:$A$776,$A84,СВЦЭМ!$B$33:$B$776,X$83)+'СЕТ СН'!$H$9+СВЦЭМ!$D$10+'СЕТ СН'!$H$5-'СЕТ СН'!$H$17</f>
        <v>3742.4428339799997</v>
      </c>
      <c r="Y84" s="36">
        <f>SUMIFS(СВЦЭМ!$C$33:$C$776,СВЦЭМ!$A$33:$A$776,$A84,СВЦЭМ!$B$33:$B$776,Y$83)+'СЕТ СН'!$H$9+СВЦЭМ!$D$10+'СЕТ СН'!$H$5-'СЕТ СН'!$H$17</f>
        <v>3755.4379251999999</v>
      </c>
    </row>
    <row r="85" spans="1:25" ht="15.75" x14ac:dyDescent="0.2">
      <c r="A85" s="35">
        <f>A84+1</f>
        <v>43498</v>
      </c>
      <c r="B85" s="36">
        <f>SUMIFS(СВЦЭМ!$C$33:$C$776,СВЦЭМ!$A$33:$A$776,$A85,СВЦЭМ!$B$33:$B$776,B$83)+'СЕТ СН'!$H$9+СВЦЭМ!$D$10+'СЕТ СН'!$H$5-'СЕТ СН'!$H$17</f>
        <v>3843.9844009999997</v>
      </c>
      <c r="C85" s="36">
        <f>SUMIFS(СВЦЭМ!$C$33:$C$776,СВЦЭМ!$A$33:$A$776,$A85,СВЦЭМ!$B$33:$B$776,C$83)+'СЕТ СН'!$H$9+СВЦЭМ!$D$10+'СЕТ СН'!$H$5-'СЕТ СН'!$H$17</f>
        <v>3842.7986800599997</v>
      </c>
      <c r="D85" s="36">
        <f>SUMIFS(СВЦЭМ!$C$33:$C$776,СВЦЭМ!$A$33:$A$776,$A85,СВЦЭМ!$B$33:$B$776,D$83)+'СЕТ СН'!$H$9+СВЦЭМ!$D$10+'СЕТ СН'!$H$5-'СЕТ СН'!$H$17</f>
        <v>3845.3087260299999</v>
      </c>
      <c r="E85" s="36">
        <f>SUMIFS(СВЦЭМ!$C$33:$C$776,СВЦЭМ!$A$33:$A$776,$A85,СВЦЭМ!$B$33:$B$776,E$83)+'СЕТ СН'!$H$9+СВЦЭМ!$D$10+'СЕТ СН'!$H$5-'СЕТ СН'!$H$17</f>
        <v>3853.0046923</v>
      </c>
      <c r="F85" s="36">
        <f>SUMIFS(СВЦЭМ!$C$33:$C$776,СВЦЭМ!$A$33:$A$776,$A85,СВЦЭМ!$B$33:$B$776,F$83)+'СЕТ СН'!$H$9+СВЦЭМ!$D$10+'СЕТ СН'!$H$5-'СЕТ СН'!$H$17</f>
        <v>3853.3543559699997</v>
      </c>
      <c r="G85" s="36">
        <f>SUMIFS(СВЦЭМ!$C$33:$C$776,СВЦЭМ!$A$33:$A$776,$A85,СВЦЭМ!$B$33:$B$776,G$83)+'СЕТ СН'!$H$9+СВЦЭМ!$D$10+'СЕТ СН'!$H$5-'СЕТ СН'!$H$17</f>
        <v>3835.4863568599994</v>
      </c>
      <c r="H85" s="36">
        <f>SUMIFS(СВЦЭМ!$C$33:$C$776,СВЦЭМ!$A$33:$A$776,$A85,СВЦЭМ!$B$33:$B$776,H$83)+'СЕТ СН'!$H$9+СВЦЭМ!$D$10+'СЕТ СН'!$H$5-'СЕТ СН'!$H$17</f>
        <v>3826.98751472</v>
      </c>
      <c r="I85" s="36">
        <f>SUMIFS(СВЦЭМ!$C$33:$C$776,СВЦЭМ!$A$33:$A$776,$A85,СВЦЭМ!$B$33:$B$776,I$83)+'СЕТ СН'!$H$9+СВЦЭМ!$D$10+'СЕТ СН'!$H$5-'СЕТ СН'!$H$17</f>
        <v>3816.1124830399995</v>
      </c>
      <c r="J85" s="36">
        <f>SUMIFS(СВЦЭМ!$C$33:$C$776,СВЦЭМ!$A$33:$A$776,$A85,СВЦЭМ!$B$33:$B$776,J$83)+'СЕТ СН'!$H$9+СВЦЭМ!$D$10+'СЕТ СН'!$H$5-'СЕТ СН'!$H$17</f>
        <v>3773.9879607399998</v>
      </c>
      <c r="K85" s="36">
        <f>SUMIFS(СВЦЭМ!$C$33:$C$776,СВЦЭМ!$A$33:$A$776,$A85,СВЦЭМ!$B$33:$B$776,K$83)+'СЕТ СН'!$H$9+СВЦЭМ!$D$10+'СЕТ СН'!$H$5-'СЕТ СН'!$H$17</f>
        <v>3750.7508894100001</v>
      </c>
      <c r="L85" s="36">
        <f>SUMIFS(СВЦЭМ!$C$33:$C$776,СВЦЭМ!$A$33:$A$776,$A85,СВЦЭМ!$B$33:$B$776,L$83)+'СЕТ СН'!$H$9+СВЦЭМ!$D$10+'СЕТ СН'!$H$5-'СЕТ СН'!$H$17</f>
        <v>3740.4920357000001</v>
      </c>
      <c r="M85" s="36">
        <f>SUMIFS(СВЦЭМ!$C$33:$C$776,СВЦЭМ!$A$33:$A$776,$A85,СВЦЭМ!$B$33:$B$776,M$83)+'СЕТ СН'!$H$9+СВЦЭМ!$D$10+'СЕТ СН'!$H$5-'СЕТ СН'!$H$17</f>
        <v>3754.1878324199997</v>
      </c>
      <c r="N85" s="36">
        <f>SUMIFS(СВЦЭМ!$C$33:$C$776,СВЦЭМ!$A$33:$A$776,$A85,СВЦЭМ!$B$33:$B$776,N$83)+'СЕТ СН'!$H$9+СВЦЭМ!$D$10+'СЕТ СН'!$H$5-'СЕТ СН'!$H$17</f>
        <v>3741.44016732</v>
      </c>
      <c r="O85" s="36">
        <f>SUMIFS(СВЦЭМ!$C$33:$C$776,СВЦЭМ!$A$33:$A$776,$A85,СВЦЭМ!$B$33:$B$776,O$83)+'СЕТ СН'!$H$9+СВЦЭМ!$D$10+'СЕТ СН'!$H$5-'СЕТ СН'!$H$17</f>
        <v>3718.0599692400001</v>
      </c>
      <c r="P85" s="36">
        <f>SUMIFS(СВЦЭМ!$C$33:$C$776,СВЦЭМ!$A$33:$A$776,$A85,СВЦЭМ!$B$33:$B$776,P$83)+'СЕТ СН'!$H$9+СВЦЭМ!$D$10+'СЕТ СН'!$H$5-'СЕТ СН'!$H$17</f>
        <v>3729.8661784599999</v>
      </c>
      <c r="Q85" s="36">
        <f>SUMIFS(СВЦЭМ!$C$33:$C$776,СВЦЭМ!$A$33:$A$776,$A85,СВЦЭМ!$B$33:$B$776,Q$83)+'СЕТ СН'!$H$9+СВЦЭМ!$D$10+'СЕТ СН'!$H$5-'СЕТ СН'!$H$17</f>
        <v>3742.5557494699997</v>
      </c>
      <c r="R85" s="36">
        <f>SUMIFS(СВЦЭМ!$C$33:$C$776,СВЦЭМ!$A$33:$A$776,$A85,СВЦЭМ!$B$33:$B$776,R$83)+'СЕТ СН'!$H$9+СВЦЭМ!$D$10+'СЕТ СН'!$H$5-'СЕТ СН'!$H$17</f>
        <v>3755.5008773199997</v>
      </c>
      <c r="S85" s="36">
        <f>SUMIFS(СВЦЭМ!$C$33:$C$776,СВЦЭМ!$A$33:$A$776,$A85,СВЦЭМ!$B$33:$B$776,S$83)+'СЕТ СН'!$H$9+СВЦЭМ!$D$10+'СЕТ СН'!$H$5-'СЕТ СН'!$H$17</f>
        <v>3753.39323603</v>
      </c>
      <c r="T85" s="36">
        <f>SUMIFS(СВЦЭМ!$C$33:$C$776,СВЦЭМ!$A$33:$A$776,$A85,СВЦЭМ!$B$33:$B$776,T$83)+'СЕТ СН'!$H$9+СВЦЭМ!$D$10+'СЕТ СН'!$H$5-'СЕТ СН'!$H$17</f>
        <v>3699.75614107</v>
      </c>
      <c r="U85" s="36">
        <f>SUMIFS(СВЦЭМ!$C$33:$C$776,СВЦЭМ!$A$33:$A$776,$A85,СВЦЭМ!$B$33:$B$776,U$83)+'СЕТ СН'!$H$9+СВЦЭМ!$D$10+'СЕТ СН'!$H$5-'СЕТ СН'!$H$17</f>
        <v>3695.9978283399996</v>
      </c>
      <c r="V85" s="36">
        <f>SUMIFS(СВЦЭМ!$C$33:$C$776,СВЦЭМ!$A$33:$A$776,$A85,СВЦЭМ!$B$33:$B$776,V$83)+'СЕТ СН'!$H$9+СВЦЭМ!$D$10+'СЕТ СН'!$H$5-'СЕТ СН'!$H$17</f>
        <v>3707.7450462500001</v>
      </c>
      <c r="W85" s="36">
        <f>SUMIFS(СВЦЭМ!$C$33:$C$776,СВЦЭМ!$A$33:$A$776,$A85,СВЦЭМ!$B$33:$B$776,W$83)+'СЕТ СН'!$H$9+СВЦЭМ!$D$10+'СЕТ СН'!$H$5-'СЕТ СН'!$H$17</f>
        <v>3722.7169265499997</v>
      </c>
      <c r="X85" s="36">
        <f>SUMIFS(СВЦЭМ!$C$33:$C$776,СВЦЭМ!$A$33:$A$776,$A85,СВЦЭМ!$B$33:$B$776,X$83)+'СЕТ СН'!$H$9+СВЦЭМ!$D$10+'СЕТ СН'!$H$5-'СЕТ СН'!$H$17</f>
        <v>3738.78670745</v>
      </c>
      <c r="Y85" s="36">
        <f>SUMIFS(СВЦЭМ!$C$33:$C$776,СВЦЭМ!$A$33:$A$776,$A85,СВЦЭМ!$B$33:$B$776,Y$83)+'СЕТ СН'!$H$9+СВЦЭМ!$D$10+'СЕТ СН'!$H$5-'СЕТ СН'!$H$17</f>
        <v>3759.9646835200001</v>
      </c>
    </row>
    <row r="86" spans="1:25" ht="15.75" x14ac:dyDescent="0.2">
      <c r="A86" s="35">
        <f t="shared" ref="A86:A114" si="2">A85+1</f>
        <v>43499</v>
      </c>
      <c r="B86" s="36">
        <f>SUMIFS(СВЦЭМ!$C$33:$C$776,СВЦЭМ!$A$33:$A$776,$A86,СВЦЭМ!$B$33:$B$776,B$83)+'СЕТ СН'!$H$9+СВЦЭМ!$D$10+'СЕТ СН'!$H$5-'СЕТ СН'!$H$17</f>
        <v>3813.8094636199994</v>
      </c>
      <c r="C86" s="36">
        <f>SUMIFS(СВЦЭМ!$C$33:$C$776,СВЦЭМ!$A$33:$A$776,$A86,СВЦЭМ!$B$33:$B$776,C$83)+'СЕТ СН'!$H$9+СВЦЭМ!$D$10+'СЕТ СН'!$H$5-'СЕТ СН'!$H$17</f>
        <v>3848.9928209499994</v>
      </c>
      <c r="D86" s="36">
        <f>SUMIFS(СВЦЭМ!$C$33:$C$776,СВЦЭМ!$A$33:$A$776,$A86,СВЦЭМ!$B$33:$B$776,D$83)+'СЕТ СН'!$H$9+СВЦЭМ!$D$10+'СЕТ СН'!$H$5-'СЕТ СН'!$H$17</f>
        <v>3848.9509092599997</v>
      </c>
      <c r="E86" s="36">
        <f>SUMIFS(СВЦЭМ!$C$33:$C$776,СВЦЭМ!$A$33:$A$776,$A86,СВЦЭМ!$B$33:$B$776,E$83)+'СЕТ СН'!$H$9+СВЦЭМ!$D$10+'СЕТ СН'!$H$5-'СЕТ СН'!$H$17</f>
        <v>3859.6449622499995</v>
      </c>
      <c r="F86" s="36">
        <f>SUMIFS(СВЦЭМ!$C$33:$C$776,СВЦЭМ!$A$33:$A$776,$A86,СВЦЭМ!$B$33:$B$776,F$83)+'СЕТ СН'!$H$9+СВЦЭМ!$D$10+'СЕТ СН'!$H$5-'СЕТ СН'!$H$17</f>
        <v>3852.3757295099995</v>
      </c>
      <c r="G86" s="36">
        <f>SUMIFS(СВЦЭМ!$C$33:$C$776,СВЦЭМ!$A$33:$A$776,$A86,СВЦЭМ!$B$33:$B$776,G$83)+'СЕТ СН'!$H$9+СВЦЭМ!$D$10+'СЕТ СН'!$H$5-'СЕТ СН'!$H$17</f>
        <v>3848.5651598899994</v>
      </c>
      <c r="H86" s="36">
        <f>SUMIFS(СВЦЭМ!$C$33:$C$776,СВЦЭМ!$A$33:$A$776,$A86,СВЦЭМ!$B$33:$B$776,H$83)+'СЕТ СН'!$H$9+СВЦЭМ!$D$10+'СЕТ СН'!$H$5-'СЕТ СН'!$H$17</f>
        <v>3824.9097976699995</v>
      </c>
      <c r="I86" s="36">
        <f>SUMIFS(СВЦЭМ!$C$33:$C$776,СВЦЭМ!$A$33:$A$776,$A86,СВЦЭМ!$B$33:$B$776,I$83)+'СЕТ СН'!$H$9+СВЦЭМ!$D$10+'СЕТ СН'!$H$5-'СЕТ СН'!$H$17</f>
        <v>3827.3110523299997</v>
      </c>
      <c r="J86" s="36">
        <f>SUMIFS(СВЦЭМ!$C$33:$C$776,СВЦЭМ!$A$33:$A$776,$A86,СВЦЭМ!$B$33:$B$776,J$83)+'СЕТ СН'!$H$9+СВЦЭМ!$D$10+'СЕТ СН'!$H$5-'СЕТ СН'!$H$17</f>
        <v>3804.0124354299996</v>
      </c>
      <c r="K86" s="36">
        <f>SUMIFS(СВЦЭМ!$C$33:$C$776,СВЦЭМ!$A$33:$A$776,$A86,СВЦЭМ!$B$33:$B$776,K$83)+'СЕТ СН'!$H$9+СВЦЭМ!$D$10+'СЕТ СН'!$H$5-'СЕТ СН'!$H$17</f>
        <v>3766.1699464499998</v>
      </c>
      <c r="L86" s="36">
        <f>SUMIFS(СВЦЭМ!$C$33:$C$776,СВЦЭМ!$A$33:$A$776,$A86,СВЦЭМ!$B$33:$B$776,L$83)+'СЕТ СН'!$H$9+СВЦЭМ!$D$10+'СЕТ СН'!$H$5-'СЕТ СН'!$H$17</f>
        <v>3743.0103229799997</v>
      </c>
      <c r="M86" s="36">
        <f>SUMIFS(СВЦЭМ!$C$33:$C$776,СВЦЭМ!$A$33:$A$776,$A86,СВЦЭМ!$B$33:$B$776,M$83)+'СЕТ СН'!$H$9+СВЦЭМ!$D$10+'СЕТ СН'!$H$5-'СЕТ СН'!$H$17</f>
        <v>3748.4777124100001</v>
      </c>
      <c r="N86" s="36">
        <f>SUMIFS(СВЦЭМ!$C$33:$C$776,СВЦЭМ!$A$33:$A$776,$A86,СВЦЭМ!$B$33:$B$776,N$83)+'СЕТ СН'!$H$9+СВЦЭМ!$D$10+'СЕТ СН'!$H$5-'СЕТ СН'!$H$17</f>
        <v>3753.43731372</v>
      </c>
      <c r="O86" s="36">
        <f>SUMIFS(СВЦЭМ!$C$33:$C$776,СВЦЭМ!$A$33:$A$776,$A86,СВЦЭМ!$B$33:$B$776,O$83)+'СЕТ СН'!$H$9+СВЦЭМ!$D$10+'СЕТ СН'!$H$5-'СЕТ СН'!$H$17</f>
        <v>3745.2765294399996</v>
      </c>
      <c r="P86" s="36">
        <f>SUMIFS(СВЦЭМ!$C$33:$C$776,СВЦЭМ!$A$33:$A$776,$A86,СВЦЭМ!$B$33:$B$776,P$83)+'СЕТ СН'!$H$9+СВЦЭМ!$D$10+'СЕТ СН'!$H$5-'СЕТ СН'!$H$17</f>
        <v>3749.1230845</v>
      </c>
      <c r="Q86" s="36">
        <f>SUMIFS(СВЦЭМ!$C$33:$C$776,СВЦЭМ!$A$33:$A$776,$A86,СВЦЭМ!$B$33:$B$776,Q$83)+'СЕТ СН'!$H$9+СВЦЭМ!$D$10+'СЕТ СН'!$H$5-'СЕТ СН'!$H$17</f>
        <v>3762.3375993199998</v>
      </c>
      <c r="R86" s="36">
        <f>SUMIFS(СВЦЭМ!$C$33:$C$776,СВЦЭМ!$A$33:$A$776,$A86,СВЦЭМ!$B$33:$B$776,R$83)+'СЕТ СН'!$H$9+СВЦЭМ!$D$10+'СЕТ СН'!$H$5-'СЕТ СН'!$H$17</f>
        <v>3747.3561333499997</v>
      </c>
      <c r="S86" s="36">
        <f>SUMIFS(СВЦЭМ!$C$33:$C$776,СВЦЭМ!$A$33:$A$776,$A86,СВЦЭМ!$B$33:$B$776,S$83)+'СЕТ СН'!$H$9+СВЦЭМ!$D$10+'СЕТ СН'!$H$5-'СЕТ СН'!$H$17</f>
        <v>3730.4605472099997</v>
      </c>
      <c r="T86" s="36">
        <f>SUMIFS(СВЦЭМ!$C$33:$C$776,СВЦЭМ!$A$33:$A$776,$A86,СВЦЭМ!$B$33:$B$776,T$83)+'СЕТ СН'!$H$9+СВЦЭМ!$D$10+'СЕТ СН'!$H$5-'СЕТ СН'!$H$17</f>
        <v>3696.0028978</v>
      </c>
      <c r="U86" s="36">
        <f>SUMIFS(СВЦЭМ!$C$33:$C$776,СВЦЭМ!$A$33:$A$776,$A86,СВЦЭМ!$B$33:$B$776,U$83)+'СЕТ СН'!$H$9+СВЦЭМ!$D$10+'СЕТ СН'!$H$5-'СЕТ СН'!$H$17</f>
        <v>3689.68057537</v>
      </c>
      <c r="V86" s="36">
        <f>SUMIFS(СВЦЭМ!$C$33:$C$776,СВЦЭМ!$A$33:$A$776,$A86,СВЦЭМ!$B$33:$B$776,V$83)+'СЕТ СН'!$H$9+СВЦЭМ!$D$10+'СЕТ СН'!$H$5-'СЕТ СН'!$H$17</f>
        <v>3691.36792474</v>
      </c>
      <c r="W86" s="36">
        <f>SUMIFS(СВЦЭМ!$C$33:$C$776,СВЦЭМ!$A$33:$A$776,$A86,СВЦЭМ!$B$33:$B$776,W$83)+'СЕТ СН'!$H$9+СВЦЭМ!$D$10+'СЕТ СН'!$H$5-'СЕТ СН'!$H$17</f>
        <v>3719.5799926299997</v>
      </c>
      <c r="X86" s="36">
        <f>SUMIFS(СВЦЭМ!$C$33:$C$776,СВЦЭМ!$A$33:$A$776,$A86,СВЦЭМ!$B$33:$B$776,X$83)+'СЕТ СН'!$H$9+СВЦЭМ!$D$10+'СЕТ СН'!$H$5-'СЕТ СН'!$H$17</f>
        <v>3736.8073733900001</v>
      </c>
      <c r="Y86" s="36">
        <f>SUMIFS(СВЦЭМ!$C$33:$C$776,СВЦЭМ!$A$33:$A$776,$A86,СВЦЭМ!$B$33:$B$776,Y$83)+'СЕТ СН'!$H$9+СВЦЭМ!$D$10+'СЕТ СН'!$H$5-'СЕТ СН'!$H$17</f>
        <v>3784.2206406599998</v>
      </c>
    </row>
    <row r="87" spans="1:25" ht="15.75" x14ac:dyDescent="0.2">
      <c r="A87" s="35">
        <f t="shared" si="2"/>
        <v>43500</v>
      </c>
      <c r="B87" s="36">
        <f>SUMIFS(СВЦЭМ!$C$33:$C$776,СВЦЭМ!$A$33:$A$776,$A87,СВЦЭМ!$B$33:$B$776,B$83)+'СЕТ СН'!$H$9+СВЦЭМ!$D$10+'СЕТ СН'!$H$5-'СЕТ СН'!$H$17</f>
        <v>3837.82599639</v>
      </c>
      <c r="C87" s="36">
        <f>SUMIFS(СВЦЭМ!$C$33:$C$776,СВЦЭМ!$A$33:$A$776,$A87,СВЦЭМ!$B$33:$B$776,C$83)+'СЕТ СН'!$H$9+СВЦЭМ!$D$10+'СЕТ СН'!$H$5-'СЕТ СН'!$H$17</f>
        <v>3858.0416052</v>
      </c>
      <c r="D87" s="36">
        <f>SUMIFS(СВЦЭМ!$C$33:$C$776,СВЦЭМ!$A$33:$A$776,$A87,СВЦЭМ!$B$33:$B$776,D$83)+'СЕТ СН'!$H$9+СВЦЭМ!$D$10+'СЕТ СН'!$H$5-'СЕТ СН'!$H$17</f>
        <v>3896.5187029099998</v>
      </c>
      <c r="E87" s="36">
        <f>SUMIFS(СВЦЭМ!$C$33:$C$776,СВЦЭМ!$A$33:$A$776,$A87,СВЦЭМ!$B$33:$B$776,E$83)+'СЕТ СН'!$H$9+СВЦЭМ!$D$10+'СЕТ СН'!$H$5-'СЕТ СН'!$H$17</f>
        <v>3923.3041434500001</v>
      </c>
      <c r="F87" s="36">
        <f>SUMIFS(СВЦЭМ!$C$33:$C$776,СВЦЭМ!$A$33:$A$776,$A87,СВЦЭМ!$B$33:$B$776,F$83)+'СЕТ СН'!$H$9+СВЦЭМ!$D$10+'СЕТ СН'!$H$5-'СЕТ СН'!$H$17</f>
        <v>3924.4780478599996</v>
      </c>
      <c r="G87" s="36">
        <f>SUMIFS(СВЦЭМ!$C$33:$C$776,СВЦЭМ!$A$33:$A$776,$A87,СВЦЭМ!$B$33:$B$776,G$83)+'СЕТ СН'!$H$9+СВЦЭМ!$D$10+'СЕТ СН'!$H$5-'СЕТ СН'!$H$17</f>
        <v>3937.3165694099998</v>
      </c>
      <c r="H87" s="36">
        <f>SUMIFS(СВЦЭМ!$C$33:$C$776,СВЦЭМ!$A$33:$A$776,$A87,СВЦЭМ!$B$33:$B$776,H$83)+'СЕТ СН'!$H$9+СВЦЭМ!$D$10+'СЕТ СН'!$H$5-'СЕТ СН'!$H$17</f>
        <v>3864.6075282399997</v>
      </c>
      <c r="I87" s="36">
        <f>SUMIFS(СВЦЭМ!$C$33:$C$776,СВЦЭМ!$A$33:$A$776,$A87,СВЦЭМ!$B$33:$B$776,I$83)+'СЕТ СН'!$H$9+СВЦЭМ!$D$10+'СЕТ СН'!$H$5-'СЕТ СН'!$H$17</f>
        <v>3840.83732014</v>
      </c>
      <c r="J87" s="36">
        <f>SUMIFS(СВЦЭМ!$C$33:$C$776,СВЦЭМ!$A$33:$A$776,$A87,СВЦЭМ!$B$33:$B$776,J$83)+'СЕТ СН'!$H$9+СВЦЭМ!$D$10+'СЕТ СН'!$H$5-'СЕТ СН'!$H$17</f>
        <v>3796.5309693599997</v>
      </c>
      <c r="K87" s="36">
        <f>SUMIFS(СВЦЭМ!$C$33:$C$776,СВЦЭМ!$A$33:$A$776,$A87,СВЦЭМ!$B$33:$B$776,K$83)+'СЕТ СН'!$H$9+СВЦЭМ!$D$10+'СЕТ СН'!$H$5-'СЕТ СН'!$H$17</f>
        <v>3801.27523019</v>
      </c>
      <c r="L87" s="36">
        <f>SUMIFS(СВЦЭМ!$C$33:$C$776,СВЦЭМ!$A$33:$A$776,$A87,СВЦЭМ!$B$33:$B$776,L$83)+'СЕТ СН'!$H$9+СВЦЭМ!$D$10+'СЕТ СН'!$H$5-'СЕТ СН'!$H$17</f>
        <v>3786.8483754700001</v>
      </c>
      <c r="M87" s="36">
        <f>SUMIFS(СВЦЭМ!$C$33:$C$776,СВЦЭМ!$A$33:$A$776,$A87,СВЦЭМ!$B$33:$B$776,M$83)+'СЕТ СН'!$H$9+СВЦЭМ!$D$10+'СЕТ СН'!$H$5-'СЕТ СН'!$H$17</f>
        <v>3810.2335507499997</v>
      </c>
      <c r="N87" s="36">
        <f>SUMIFS(СВЦЭМ!$C$33:$C$776,СВЦЭМ!$A$33:$A$776,$A87,СВЦЭМ!$B$33:$B$776,N$83)+'СЕТ СН'!$H$9+СВЦЭМ!$D$10+'СЕТ СН'!$H$5-'СЕТ СН'!$H$17</f>
        <v>3728.6750028799997</v>
      </c>
      <c r="O87" s="36">
        <f>SUMIFS(СВЦЭМ!$C$33:$C$776,СВЦЭМ!$A$33:$A$776,$A87,СВЦЭМ!$B$33:$B$776,O$83)+'СЕТ СН'!$H$9+СВЦЭМ!$D$10+'СЕТ СН'!$H$5-'СЕТ СН'!$H$17</f>
        <v>3710.0814015999999</v>
      </c>
      <c r="P87" s="36">
        <f>SUMIFS(СВЦЭМ!$C$33:$C$776,СВЦЭМ!$A$33:$A$776,$A87,СВЦЭМ!$B$33:$B$776,P$83)+'СЕТ СН'!$H$9+СВЦЭМ!$D$10+'СЕТ СН'!$H$5-'СЕТ СН'!$H$17</f>
        <v>3703.4842061899999</v>
      </c>
      <c r="Q87" s="36">
        <f>SUMIFS(СВЦЭМ!$C$33:$C$776,СВЦЭМ!$A$33:$A$776,$A87,СВЦЭМ!$B$33:$B$776,Q$83)+'СЕТ СН'!$H$9+СВЦЭМ!$D$10+'СЕТ СН'!$H$5-'СЕТ СН'!$H$17</f>
        <v>3728.4922631700001</v>
      </c>
      <c r="R87" s="36">
        <f>SUMIFS(СВЦЭМ!$C$33:$C$776,СВЦЭМ!$A$33:$A$776,$A87,СВЦЭМ!$B$33:$B$776,R$83)+'СЕТ СН'!$H$9+СВЦЭМ!$D$10+'СЕТ СН'!$H$5-'СЕТ СН'!$H$17</f>
        <v>3745.55526857</v>
      </c>
      <c r="S87" s="36">
        <f>SUMIFS(СВЦЭМ!$C$33:$C$776,СВЦЭМ!$A$33:$A$776,$A87,СВЦЭМ!$B$33:$B$776,S$83)+'СЕТ СН'!$H$9+СВЦЭМ!$D$10+'СЕТ СН'!$H$5-'СЕТ СН'!$H$17</f>
        <v>3711.0101707399999</v>
      </c>
      <c r="T87" s="36">
        <f>SUMIFS(СВЦЭМ!$C$33:$C$776,СВЦЭМ!$A$33:$A$776,$A87,СВЦЭМ!$B$33:$B$776,T$83)+'СЕТ СН'!$H$9+СВЦЭМ!$D$10+'СЕТ СН'!$H$5-'СЕТ СН'!$H$17</f>
        <v>3682.9756660599996</v>
      </c>
      <c r="U87" s="36">
        <f>SUMIFS(СВЦЭМ!$C$33:$C$776,СВЦЭМ!$A$33:$A$776,$A87,СВЦЭМ!$B$33:$B$776,U$83)+'СЕТ СН'!$H$9+СВЦЭМ!$D$10+'СЕТ СН'!$H$5-'СЕТ СН'!$H$17</f>
        <v>3691.6880487600001</v>
      </c>
      <c r="V87" s="36">
        <f>SUMIFS(СВЦЭМ!$C$33:$C$776,СВЦЭМ!$A$33:$A$776,$A87,СВЦЭМ!$B$33:$B$776,V$83)+'СЕТ СН'!$H$9+СВЦЭМ!$D$10+'СЕТ СН'!$H$5-'СЕТ СН'!$H$17</f>
        <v>3697.6376888599998</v>
      </c>
      <c r="W87" s="36">
        <f>SUMIFS(СВЦЭМ!$C$33:$C$776,СВЦЭМ!$A$33:$A$776,$A87,СВЦЭМ!$B$33:$B$776,W$83)+'СЕТ СН'!$H$9+СВЦЭМ!$D$10+'СЕТ СН'!$H$5-'СЕТ СН'!$H$17</f>
        <v>3724.8994908499999</v>
      </c>
      <c r="X87" s="36">
        <f>SUMIFS(СВЦЭМ!$C$33:$C$776,СВЦЭМ!$A$33:$A$776,$A87,СВЦЭМ!$B$33:$B$776,X$83)+'СЕТ СН'!$H$9+СВЦЭМ!$D$10+'СЕТ СН'!$H$5-'СЕТ СН'!$H$17</f>
        <v>3778.3972149799997</v>
      </c>
      <c r="Y87" s="36">
        <f>SUMIFS(СВЦЭМ!$C$33:$C$776,СВЦЭМ!$A$33:$A$776,$A87,СВЦЭМ!$B$33:$B$776,Y$83)+'СЕТ СН'!$H$9+СВЦЭМ!$D$10+'СЕТ СН'!$H$5-'СЕТ СН'!$H$17</f>
        <v>3806.1214449299996</v>
      </c>
    </row>
    <row r="88" spans="1:25" ht="15.75" x14ac:dyDescent="0.2">
      <c r="A88" s="35">
        <f t="shared" si="2"/>
        <v>43501</v>
      </c>
      <c r="B88" s="36">
        <f>SUMIFS(СВЦЭМ!$C$33:$C$776,СВЦЭМ!$A$33:$A$776,$A88,СВЦЭМ!$B$33:$B$776,B$83)+'СЕТ СН'!$H$9+СВЦЭМ!$D$10+'СЕТ СН'!$H$5-'СЕТ СН'!$H$17</f>
        <v>3856.14937534</v>
      </c>
      <c r="C88" s="36">
        <f>SUMIFS(СВЦЭМ!$C$33:$C$776,СВЦЭМ!$A$33:$A$776,$A88,СВЦЭМ!$B$33:$B$776,C$83)+'СЕТ СН'!$H$9+СВЦЭМ!$D$10+'СЕТ СН'!$H$5-'СЕТ СН'!$H$17</f>
        <v>3886.6892729499996</v>
      </c>
      <c r="D88" s="36">
        <f>SUMIFS(СВЦЭМ!$C$33:$C$776,СВЦЭМ!$A$33:$A$776,$A88,СВЦЭМ!$B$33:$B$776,D$83)+'СЕТ СН'!$H$9+СВЦЭМ!$D$10+'СЕТ СН'!$H$5-'СЕТ СН'!$H$17</f>
        <v>3900.907663</v>
      </c>
      <c r="E88" s="36">
        <f>SUMIFS(СВЦЭМ!$C$33:$C$776,СВЦЭМ!$A$33:$A$776,$A88,СВЦЭМ!$B$33:$B$776,E$83)+'СЕТ СН'!$H$9+СВЦЭМ!$D$10+'СЕТ СН'!$H$5-'СЕТ СН'!$H$17</f>
        <v>3924.8339020099997</v>
      </c>
      <c r="F88" s="36">
        <f>SUMIFS(СВЦЭМ!$C$33:$C$776,СВЦЭМ!$A$33:$A$776,$A88,СВЦЭМ!$B$33:$B$776,F$83)+'СЕТ СН'!$H$9+СВЦЭМ!$D$10+'СЕТ СН'!$H$5-'СЕТ СН'!$H$17</f>
        <v>3891.0851235800001</v>
      </c>
      <c r="G88" s="36">
        <f>SUMIFS(СВЦЭМ!$C$33:$C$776,СВЦЭМ!$A$33:$A$776,$A88,СВЦЭМ!$B$33:$B$776,G$83)+'СЕТ СН'!$H$9+СВЦЭМ!$D$10+'СЕТ СН'!$H$5-'СЕТ СН'!$H$17</f>
        <v>3858.6622777699995</v>
      </c>
      <c r="H88" s="36">
        <f>SUMIFS(СВЦЭМ!$C$33:$C$776,СВЦЭМ!$A$33:$A$776,$A88,СВЦЭМ!$B$33:$B$776,H$83)+'СЕТ СН'!$H$9+СВЦЭМ!$D$10+'СЕТ СН'!$H$5-'СЕТ СН'!$H$17</f>
        <v>3824.3100016799999</v>
      </c>
      <c r="I88" s="36">
        <f>SUMIFS(СВЦЭМ!$C$33:$C$776,СВЦЭМ!$A$33:$A$776,$A88,СВЦЭМ!$B$33:$B$776,I$83)+'СЕТ СН'!$H$9+СВЦЭМ!$D$10+'СЕТ СН'!$H$5-'СЕТ СН'!$H$17</f>
        <v>3816.8921776199995</v>
      </c>
      <c r="J88" s="36">
        <f>SUMIFS(СВЦЭМ!$C$33:$C$776,СВЦЭМ!$A$33:$A$776,$A88,СВЦЭМ!$B$33:$B$776,J$83)+'СЕТ СН'!$H$9+СВЦЭМ!$D$10+'СЕТ СН'!$H$5-'СЕТ СН'!$H$17</f>
        <v>3789.7369853599994</v>
      </c>
      <c r="K88" s="36">
        <f>SUMIFS(СВЦЭМ!$C$33:$C$776,СВЦЭМ!$A$33:$A$776,$A88,СВЦЭМ!$B$33:$B$776,K$83)+'СЕТ СН'!$H$9+СВЦЭМ!$D$10+'СЕТ СН'!$H$5-'СЕТ СН'!$H$17</f>
        <v>3798.6199017999998</v>
      </c>
      <c r="L88" s="36">
        <f>SUMIFS(СВЦЭМ!$C$33:$C$776,СВЦЭМ!$A$33:$A$776,$A88,СВЦЭМ!$B$33:$B$776,L$83)+'СЕТ СН'!$H$9+СВЦЭМ!$D$10+'СЕТ СН'!$H$5-'СЕТ СН'!$H$17</f>
        <v>3798.2291190199994</v>
      </c>
      <c r="M88" s="36">
        <f>SUMIFS(СВЦЭМ!$C$33:$C$776,СВЦЭМ!$A$33:$A$776,$A88,СВЦЭМ!$B$33:$B$776,M$83)+'СЕТ СН'!$H$9+СВЦЭМ!$D$10+'СЕТ СН'!$H$5-'СЕТ СН'!$H$17</f>
        <v>3807.8596528999997</v>
      </c>
      <c r="N88" s="36">
        <f>SUMIFS(СВЦЭМ!$C$33:$C$776,СВЦЭМ!$A$33:$A$776,$A88,СВЦЭМ!$B$33:$B$776,N$83)+'СЕТ СН'!$H$9+СВЦЭМ!$D$10+'СЕТ СН'!$H$5-'СЕТ СН'!$H$17</f>
        <v>3782.4742390599995</v>
      </c>
      <c r="O88" s="36">
        <f>SUMIFS(СВЦЭМ!$C$33:$C$776,СВЦЭМ!$A$33:$A$776,$A88,СВЦЭМ!$B$33:$B$776,O$83)+'СЕТ СН'!$H$9+СВЦЭМ!$D$10+'СЕТ СН'!$H$5-'СЕТ СН'!$H$17</f>
        <v>3749.5096272000001</v>
      </c>
      <c r="P88" s="36">
        <f>SUMIFS(СВЦЭМ!$C$33:$C$776,СВЦЭМ!$A$33:$A$776,$A88,СВЦЭМ!$B$33:$B$776,P$83)+'СЕТ СН'!$H$9+СВЦЭМ!$D$10+'СЕТ СН'!$H$5-'СЕТ СН'!$H$17</f>
        <v>3759.0856686500001</v>
      </c>
      <c r="Q88" s="36">
        <f>SUMIFS(СВЦЭМ!$C$33:$C$776,СВЦЭМ!$A$33:$A$776,$A88,СВЦЭМ!$B$33:$B$776,Q$83)+'СЕТ СН'!$H$9+СВЦЭМ!$D$10+'СЕТ СН'!$H$5-'СЕТ СН'!$H$17</f>
        <v>3774.0540282299999</v>
      </c>
      <c r="R88" s="36">
        <f>SUMIFS(СВЦЭМ!$C$33:$C$776,СВЦЭМ!$A$33:$A$776,$A88,СВЦЭМ!$B$33:$B$776,R$83)+'СЕТ СН'!$H$9+СВЦЭМ!$D$10+'СЕТ СН'!$H$5-'СЕТ СН'!$H$17</f>
        <v>3759.40031082</v>
      </c>
      <c r="S88" s="36">
        <f>SUMIFS(СВЦЭМ!$C$33:$C$776,СВЦЭМ!$A$33:$A$776,$A88,СВЦЭМ!$B$33:$B$776,S$83)+'СЕТ СН'!$H$9+СВЦЭМ!$D$10+'СЕТ СН'!$H$5-'СЕТ СН'!$H$17</f>
        <v>3764.6655338699998</v>
      </c>
      <c r="T88" s="36">
        <f>SUMIFS(СВЦЭМ!$C$33:$C$776,СВЦЭМ!$A$33:$A$776,$A88,СВЦЭМ!$B$33:$B$776,T$83)+'СЕТ СН'!$H$9+СВЦЭМ!$D$10+'СЕТ СН'!$H$5-'СЕТ СН'!$H$17</f>
        <v>3720.12543392</v>
      </c>
      <c r="U88" s="36">
        <f>SUMIFS(СВЦЭМ!$C$33:$C$776,СВЦЭМ!$A$33:$A$776,$A88,СВЦЭМ!$B$33:$B$776,U$83)+'СЕТ СН'!$H$9+СВЦЭМ!$D$10+'СЕТ СН'!$H$5-'СЕТ СН'!$H$17</f>
        <v>3742.2161999</v>
      </c>
      <c r="V88" s="36">
        <f>SUMIFS(СВЦЭМ!$C$33:$C$776,СВЦЭМ!$A$33:$A$776,$A88,СВЦЭМ!$B$33:$B$776,V$83)+'СЕТ СН'!$H$9+СВЦЭМ!$D$10+'СЕТ СН'!$H$5-'СЕТ СН'!$H$17</f>
        <v>3744.0810886599998</v>
      </c>
      <c r="W88" s="36">
        <f>SUMIFS(СВЦЭМ!$C$33:$C$776,СВЦЭМ!$A$33:$A$776,$A88,СВЦЭМ!$B$33:$B$776,W$83)+'СЕТ СН'!$H$9+СВЦЭМ!$D$10+'СЕТ СН'!$H$5-'СЕТ СН'!$H$17</f>
        <v>3761.3440460699999</v>
      </c>
      <c r="X88" s="36">
        <f>SUMIFS(СВЦЭМ!$C$33:$C$776,СВЦЭМ!$A$33:$A$776,$A88,СВЦЭМ!$B$33:$B$776,X$83)+'СЕТ СН'!$H$9+СВЦЭМ!$D$10+'СЕТ СН'!$H$5-'СЕТ СН'!$H$17</f>
        <v>3784.4088042399999</v>
      </c>
      <c r="Y88" s="36">
        <f>SUMIFS(СВЦЭМ!$C$33:$C$776,СВЦЭМ!$A$33:$A$776,$A88,СВЦЭМ!$B$33:$B$776,Y$83)+'СЕТ СН'!$H$9+СВЦЭМ!$D$10+'СЕТ СН'!$H$5-'СЕТ СН'!$H$17</f>
        <v>3799.2065295899997</v>
      </c>
    </row>
    <row r="89" spans="1:25" ht="15.75" x14ac:dyDescent="0.2">
      <c r="A89" s="35">
        <f t="shared" si="2"/>
        <v>43502</v>
      </c>
      <c r="B89" s="36">
        <f>SUMIFS(СВЦЭМ!$C$33:$C$776,СВЦЭМ!$A$33:$A$776,$A89,СВЦЭМ!$B$33:$B$776,B$83)+'СЕТ СН'!$H$9+СВЦЭМ!$D$10+'СЕТ СН'!$H$5-'СЕТ СН'!$H$17</f>
        <v>3834.9949988599997</v>
      </c>
      <c r="C89" s="36">
        <f>SUMIFS(СВЦЭМ!$C$33:$C$776,СВЦЭМ!$A$33:$A$776,$A89,СВЦЭМ!$B$33:$B$776,C$83)+'СЕТ СН'!$H$9+СВЦЭМ!$D$10+'СЕТ СН'!$H$5-'СЕТ СН'!$H$17</f>
        <v>3857.8327464799995</v>
      </c>
      <c r="D89" s="36">
        <f>SUMIFS(СВЦЭМ!$C$33:$C$776,СВЦЭМ!$A$33:$A$776,$A89,СВЦЭМ!$B$33:$B$776,D$83)+'СЕТ СН'!$H$9+СВЦЭМ!$D$10+'СЕТ СН'!$H$5-'СЕТ СН'!$H$17</f>
        <v>3873.39343405</v>
      </c>
      <c r="E89" s="36">
        <f>SUMIFS(СВЦЭМ!$C$33:$C$776,СВЦЭМ!$A$33:$A$776,$A89,СВЦЭМ!$B$33:$B$776,E$83)+'СЕТ СН'!$H$9+СВЦЭМ!$D$10+'СЕТ СН'!$H$5-'СЕТ СН'!$H$17</f>
        <v>3867.0322568599995</v>
      </c>
      <c r="F89" s="36">
        <f>SUMIFS(СВЦЭМ!$C$33:$C$776,СВЦЭМ!$A$33:$A$776,$A89,СВЦЭМ!$B$33:$B$776,F$83)+'СЕТ СН'!$H$9+СВЦЭМ!$D$10+'СЕТ СН'!$H$5-'СЕТ СН'!$H$17</f>
        <v>3868.4206024499999</v>
      </c>
      <c r="G89" s="36">
        <f>SUMIFS(СВЦЭМ!$C$33:$C$776,СВЦЭМ!$A$33:$A$776,$A89,СВЦЭМ!$B$33:$B$776,G$83)+'СЕТ СН'!$H$9+СВЦЭМ!$D$10+'СЕТ СН'!$H$5-'СЕТ СН'!$H$17</f>
        <v>3845.7665650199997</v>
      </c>
      <c r="H89" s="36">
        <f>SUMIFS(СВЦЭМ!$C$33:$C$776,СВЦЭМ!$A$33:$A$776,$A89,СВЦЭМ!$B$33:$B$776,H$83)+'СЕТ СН'!$H$9+СВЦЭМ!$D$10+'СЕТ СН'!$H$5-'СЕТ СН'!$H$17</f>
        <v>3810.3694274899999</v>
      </c>
      <c r="I89" s="36">
        <f>SUMIFS(СВЦЭМ!$C$33:$C$776,СВЦЭМ!$A$33:$A$776,$A89,СВЦЭМ!$B$33:$B$776,I$83)+'СЕТ СН'!$H$9+СВЦЭМ!$D$10+'СЕТ СН'!$H$5-'СЕТ СН'!$H$17</f>
        <v>3787.8895089199996</v>
      </c>
      <c r="J89" s="36">
        <f>SUMIFS(СВЦЭМ!$C$33:$C$776,СВЦЭМ!$A$33:$A$776,$A89,СВЦЭМ!$B$33:$B$776,J$83)+'СЕТ СН'!$H$9+СВЦЭМ!$D$10+'СЕТ СН'!$H$5-'СЕТ СН'!$H$17</f>
        <v>3804.1059737999994</v>
      </c>
      <c r="K89" s="36">
        <f>SUMIFS(СВЦЭМ!$C$33:$C$776,СВЦЭМ!$A$33:$A$776,$A89,СВЦЭМ!$B$33:$B$776,K$83)+'СЕТ СН'!$H$9+СВЦЭМ!$D$10+'СЕТ СН'!$H$5-'СЕТ СН'!$H$17</f>
        <v>3802.9117434899999</v>
      </c>
      <c r="L89" s="36">
        <f>SUMIFS(СВЦЭМ!$C$33:$C$776,СВЦЭМ!$A$33:$A$776,$A89,СВЦЭМ!$B$33:$B$776,L$83)+'СЕТ СН'!$H$9+СВЦЭМ!$D$10+'СЕТ СН'!$H$5-'СЕТ СН'!$H$17</f>
        <v>3817.8636863399997</v>
      </c>
      <c r="M89" s="36">
        <f>SUMIFS(СВЦЭМ!$C$33:$C$776,СВЦЭМ!$A$33:$A$776,$A89,СВЦЭМ!$B$33:$B$776,M$83)+'СЕТ СН'!$H$9+СВЦЭМ!$D$10+'СЕТ СН'!$H$5-'СЕТ СН'!$H$17</f>
        <v>3808.8330028199998</v>
      </c>
      <c r="N89" s="36">
        <f>SUMIFS(СВЦЭМ!$C$33:$C$776,СВЦЭМ!$A$33:$A$776,$A89,СВЦЭМ!$B$33:$B$776,N$83)+'СЕТ СН'!$H$9+СВЦЭМ!$D$10+'СЕТ СН'!$H$5-'СЕТ СН'!$H$17</f>
        <v>3788.6841455899994</v>
      </c>
      <c r="O89" s="36">
        <f>SUMIFS(СВЦЭМ!$C$33:$C$776,СВЦЭМ!$A$33:$A$776,$A89,СВЦЭМ!$B$33:$B$776,O$83)+'СЕТ СН'!$H$9+СВЦЭМ!$D$10+'СЕТ СН'!$H$5-'СЕТ СН'!$H$17</f>
        <v>3764.3439408699996</v>
      </c>
      <c r="P89" s="36">
        <f>SUMIFS(СВЦЭМ!$C$33:$C$776,СВЦЭМ!$A$33:$A$776,$A89,СВЦЭМ!$B$33:$B$776,P$83)+'СЕТ СН'!$H$9+СВЦЭМ!$D$10+'СЕТ СН'!$H$5-'СЕТ СН'!$H$17</f>
        <v>3769.4298914999999</v>
      </c>
      <c r="Q89" s="36">
        <f>SUMIFS(СВЦЭМ!$C$33:$C$776,СВЦЭМ!$A$33:$A$776,$A89,СВЦЭМ!$B$33:$B$776,Q$83)+'СЕТ СН'!$H$9+СВЦЭМ!$D$10+'СЕТ СН'!$H$5-'СЕТ СН'!$H$17</f>
        <v>3772.9909399799999</v>
      </c>
      <c r="R89" s="36">
        <f>SUMIFS(СВЦЭМ!$C$33:$C$776,СВЦЭМ!$A$33:$A$776,$A89,СВЦЭМ!$B$33:$B$776,R$83)+'СЕТ СН'!$H$9+СВЦЭМ!$D$10+'СЕТ СН'!$H$5-'СЕТ СН'!$H$17</f>
        <v>3764.3114561299999</v>
      </c>
      <c r="S89" s="36">
        <f>SUMIFS(СВЦЭМ!$C$33:$C$776,СВЦЭМ!$A$33:$A$776,$A89,СВЦЭМ!$B$33:$B$776,S$83)+'СЕТ СН'!$H$9+СВЦЭМ!$D$10+'СЕТ СН'!$H$5-'СЕТ СН'!$H$17</f>
        <v>3773.7449596599999</v>
      </c>
      <c r="T89" s="36">
        <f>SUMIFS(СВЦЭМ!$C$33:$C$776,СВЦЭМ!$A$33:$A$776,$A89,СВЦЭМ!$B$33:$B$776,T$83)+'СЕТ СН'!$H$9+СВЦЭМ!$D$10+'СЕТ СН'!$H$5-'СЕТ СН'!$H$17</f>
        <v>3751.9962094699999</v>
      </c>
      <c r="U89" s="36">
        <f>SUMIFS(СВЦЭМ!$C$33:$C$776,СВЦЭМ!$A$33:$A$776,$A89,СВЦЭМ!$B$33:$B$776,U$83)+'СЕТ СН'!$H$9+СВЦЭМ!$D$10+'СЕТ СН'!$H$5-'СЕТ СН'!$H$17</f>
        <v>3753.1474472999998</v>
      </c>
      <c r="V89" s="36">
        <f>SUMIFS(СВЦЭМ!$C$33:$C$776,СВЦЭМ!$A$33:$A$776,$A89,СВЦЭМ!$B$33:$B$776,V$83)+'СЕТ СН'!$H$9+СВЦЭМ!$D$10+'СЕТ СН'!$H$5-'СЕТ СН'!$H$17</f>
        <v>3773.0309628599998</v>
      </c>
      <c r="W89" s="36">
        <f>SUMIFS(СВЦЭМ!$C$33:$C$776,СВЦЭМ!$A$33:$A$776,$A89,СВЦЭМ!$B$33:$B$776,W$83)+'СЕТ СН'!$H$9+СВЦЭМ!$D$10+'СЕТ СН'!$H$5-'СЕТ СН'!$H$17</f>
        <v>3781.9638795699998</v>
      </c>
      <c r="X89" s="36">
        <f>SUMIFS(СВЦЭМ!$C$33:$C$776,СВЦЭМ!$A$33:$A$776,$A89,СВЦЭМ!$B$33:$B$776,X$83)+'СЕТ СН'!$H$9+СВЦЭМ!$D$10+'СЕТ СН'!$H$5-'СЕТ СН'!$H$17</f>
        <v>3806.8643415099996</v>
      </c>
      <c r="Y89" s="36">
        <f>SUMIFS(СВЦЭМ!$C$33:$C$776,СВЦЭМ!$A$33:$A$776,$A89,СВЦЭМ!$B$33:$B$776,Y$83)+'СЕТ СН'!$H$9+СВЦЭМ!$D$10+'СЕТ СН'!$H$5-'СЕТ СН'!$H$17</f>
        <v>3836.8736342100001</v>
      </c>
    </row>
    <row r="90" spans="1:25" ht="15.75" x14ac:dyDescent="0.2">
      <c r="A90" s="35">
        <f t="shared" si="2"/>
        <v>43503</v>
      </c>
      <c r="B90" s="36">
        <f>SUMIFS(СВЦЭМ!$C$33:$C$776,СВЦЭМ!$A$33:$A$776,$A90,СВЦЭМ!$B$33:$B$776,B$83)+'СЕТ СН'!$H$9+СВЦЭМ!$D$10+'СЕТ СН'!$H$5-'СЕТ СН'!$H$17</f>
        <v>3860.5649565999997</v>
      </c>
      <c r="C90" s="36">
        <f>SUMIFS(СВЦЭМ!$C$33:$C$776,СВЦЭМ!$A$33:$A$776,$A90,СВЦЭМ!$B$33:$B$776,C$83)+'СЕТ СН'!$H$9+СВЦЭМ!$D$10+'СЕТ СН'!$H$5-'СЕТ СН'!$H$17</f>
        <v>3883.9570809500001</v>
      </c>
      <c r="D90" s="36">
        <f>SUMIFS(СВЦЭМ!$C$33:$C$776,СВЦЭМ!$A$33:$A$776,$A90,СВЦЭМ!$B$33:$B$776,D$83)+'СЕТ СН'!$H$9+СВЦЭМ!$D$10+'СЕТ СН'!$H$5-'СЕТ СН'!$H$17</f>
        <v>3892.7687159099996</v>
      </c>
      <c r="E90" s="36">
        <f>SUMIFS(СВЦЭМ!$C$33:$C$776,СВЦЭМ!$A$33:$A$776,$A90,СВЦЭМ!$B$33:$B$776,E$83)+'СЕТ СН'!$H$9+СВЦЭМ!$D$10+'СЕТ СН'!$H$5-'СЕТ СН'!$H$17</f>
        <v>3920.6938749599994</v>
      </c>
      <c r="F90" s="36">
        <f>SUMIFS(СВЦЭМ!$C$33:$C$776,СВЦЭМ!$A$33:$A$776,$A90,СВЦЭМ!$B$33:$B$776,F$83)+'СЕТ СН'!$H$9+СВЦЭМ!$D$10+'СЕТ СН'!$H$5-'СЕТ СН'!$H$17</f>
        <v>3897.6014643099998</v>
      </c>
      <c r="G90" s="36">
        <f>SUMIFS(СВЦЭМ!$C$33:$C$776,СВЦЭМ!$A$33:$A$776,$A90,СВЦЭМ!$B$33:$B$776,G$83)+'СЕТ СН'!$H$9+СВЦЭМ!$D$10+'СЕТ СН'!$H$5-'СЕТ СН'!$H$17</f>
        <v>3884.2218824199999</v>
      </c>
      <c r="H90" s="36">
        <f>SUMIFS(СВЦЭМ!$C$33:$C$776,СВЦЭМ!$A$33:$A$776,$A90,СВЦЭМ!$B$33:$B$776,H$83)+'СЕТ СН'!$H$9+СВЦЭМ!$D$10+'СЕТ СН'!$H$5-'СЕТ СН'!$H$17</f>
        <v>3861.3706570999998</v>
      </c>
      <c r="I90" s="36">
        <f>SUMIFS(СВЦЭМ!$C$33:$C$776,СВЦЭМ!$A$33:$A$776,$A90,СВЦЭМ!$B$33:$B$776,I$83)+'СЕТ СН'!$H$9+СВЦЭМ!$D$10+'СЕТ СН'!$H$5-'СЕТ СН'!$H$17</f>
        <v>3840.0575949399999</v>
      </c>
      <c r="J90" s="36">
        <f>SUMIFS(СВЦЭМ!$C$33:$C$776,СВЦЭМ!$A$33:$A$776,$A90,СВЦЭМ!$B$33:$B$776,J$83)+'СЕТ СН'!$H$9+СВЦЭМ!$D$10+'СЕТ СН'!$H$5-'СЕТ СН'!$H$17</f>
        <v>3831.4449801299997</v>
      </c>
      <c r="K90" s="36">
        <f>SUMIFS(СВЦЭМ!$C$33:$C$776,СВЦЭМ!$A$33:$A$776,$A90,СВЦЭМ!$B$33:$B$776,K$83)+'СЕТ СН'!$H$9+СВЦЭМ!$D$10+'СЕТ СН'!$H$5-'СЕТ СН'!$H$17</f>
        <v>3829.6596284299994</v>
      </c>
      <c r="L90" s="36">
        <f>SUMIFS(СВЦЭМ!$C$33:$C$776,СВЦЭМ!$A$33:$A$776,$A90,СВЦЭМ!$B$33:$B$776,L$83)+'СЕТ СН'!$H$9+СВЦЭМ!$D$10+'СЕТ СН'!$H$5-'СЕТ СН'!$H$17</f>
        <v>3823.2389202999998</v>
      </c>
      <c r="M90" s="36">
        <f>SUMIFS(СВЦЭМ!$C$33:$C$776,СВЦЭМ!$A$33:$A$776,$A90,СВЦЭМ!$B$33:$B$776,M$83)+'СЕТ СН'!$H$9+СВЦЭМ!$D$10+'СЕТ СН'!$H$5-'СЕТ СН'!$H$17</f>
        <v>3829.4977593999997</v>
      </c>
      <c r="N90" s="36">
        <f>SUMIFS(СВЦЭМ!$C$33:$C$776,СВЦЭМ!$A$33:$A$776,$A90,СВЦЭМ!$B$33:$B$776,N$83)+'СЕТ СН'!$H$9+СВЦЭМ!$D$10+'СЕТ СН'!$H$5-'СЕТ СН'!$H$17</f>
        <v>3810.2433705999997</v>
      </c>
      <c r="O90" s="36">
        <f>SUMIFS(СВЦЭМ!$C$33:$C$776,СВЦЭМ!$A$33:$A$776,$A90,СВЦЭМ!$B$33:$B$776,O$83)+'СЕТ СН'!$H$9+СВЦЭМ!$D$10+'СЕТ СН'!$H$5-'СЕТ СН'!$H$17</f>
        <v>3771.3656183200001</v>
      </c>
      <c r="P90" s="36">
        <f>SUMIFS(СВЦЭМ!$C$33:$C$776,СВЦЭМ!$A$33:$A$776,$A90,СВЦЭМ!$B$33:$B$776,P$83)+'СЕТ СН'!$H$9+СВЦЭМ!$D$10+'СЕТ СН'!$H$5-'СЕТ СН'!$H$17</f>
        <v>3779.1173101499999</v>
      </c>
      <c r="Q90" s="36">
        <f>SUMIFS(СВЦЭМ!$C$33:$C$776,СВЦЭМ!$A$33:$A$776,$A90,СВЦЭМ!$B$33:$B$776,Q$83)+'СЕТ СН'!$H$9+СВЦЭМ!$D$10+'СЕТ СН'!$H$5-'СЕТ СН'!$H$17</f>
        <v>3786.4406567999995</v>
      </c>
      <c r="R90" s="36">
        <f>SUMIFS(СВЦЭМ!$C$33:$C$776,СВЦЭМ!$A$33:$A$776,$A90,СВЦЭМ!$B$33:$B$776,R$83)+'СЕТ СН'!$H$9+СВЦЭМ!$D$10+'СЕТ СН'!$H$5-'СЕТ СН'!$H$17</f>
        <v>3781.5860533599998</v>
      </c>
      <c r="S90" s="36">
        <f>SUMIFS(СВЦЭМ!$C$33:$C$776,СВЦЭМ!$A$33:$A$776,$A90,СВЦЭМ!$B$33:$B$776,S$83)+'СЕТ СН'!$H$9+СВЦЭМ!$D$10+'СЕТ СН'!$H$5-'СЕТ СН'!$H$17</f>
        <v>3779.3839722599996</v>
      </c>
      <c r="T90" s="36">
        <f>SUMIFS(СВЦЭМ!$C$33:$C$776,СВЦЭМ!$A$33:$A$776,$A90,СВЦЭМ!$B$33:$B$776,T$83)+'СЕТ СН'!$H$9+СВЦЭМ!$D$10+'СЕТ СН'!$H$5-'СЕТ СН'!$H$17</f>
        <v>3739.1920890299998</v>
      </c>
      <c r="U90" s="36">
        <f>SUMIFS(СВЦЭМ!$C$33:$C$776,СВЦЭМ!$A$33:$A$776,$A90,СВЦЭМ!$B$33:$B$776,U$83)+'СЕТ СН'!$H$9+СВЦЭМ!$D$10+'СЕТ СН'!$H$5-'СЕТ СН'!$H$17</f>
        <v>3731.7386408799998</v>
      </c>
      <c r="V90" s="36">
        <f>SUMIFS(СВЦЭМ!$C$33:$C$776,СВЦЭМ!$A$33:$A$776,$A90,СВЦЭМ!$B$33:$B$776,V$83)+'СЕТ СН'!$H$9+СВЦЭМ!$D$10+'СЕТ СН'!$H$5-'СЕТ СН'!$H$17</f>
        <v>3747.46374866</v>
      </c>
      <c r="W90" s="36">
        <f>SUMIFS(СВЦЭМ!$C$33:$C$776,СВЦЭМ!$A$33:$A$776,$A90,СВЦЭМ!$B$33:$B$776,W$83)+'СЕТ СН'!$H$9+СВЦЭМ!$D$10+'СЕТ СН'!$H$5-'СЕТ СН'!$H$17</f>
        <v>3769.25733335</v>
      </c>
      <c r="X90" s="36">
        <f>SUMIFS(СВЦЭМ!$C$33:$C$776,СВЦЭМ!$A$33:$A$776,$A90,СВЦЭМ!$B$33:$B$776,X$83)+'СЕТ СН'!$H$9+СВЦЭМ!$D$10+'СЕТ СН'!$H$5-'СЕТ СН'!$H$17</f>
        <v>3780.0978513399996</v>
      </c>
      <c r="Y90" s="36">
        <f>SUMIFS(СВЦЭМ!$C$33:$C$776,СВЦЭМ!$A$33:$A$776,$A90,СВЦЭМ!$B$33:$B$776,Y$83)+'СЕТ СН'!$H$9+СВЦЭМ!$D$10+'СЕТ СН'!$H$5-'СЕТ СН'!$H$17</f>
        <v>3814.6523585199998</v>
      </c>
    </row>
    <row r="91" spans="1:25" ht="15.75" x14ac:dyDescent="0.2">
      <c r="A91" s="35">
        <f t="shared" si="2"/>
        <v>43504</v>
      </c>
      <c r="B91" s="36">
        <f>SUMIFS(СВЦЭМ!$C$33:$C$776,СВЦЭМ!$A$33:$A$776,$A91,СВЦЭМ!$B$33:$B$776,B$83)+'СЕТ СН'!$H$9+СВЦЭМ!$D$10+'СЕТ СН'!$H$5-'СЕТ СН'!$H$17</f>
        <v>3859.1161836799997</v>
      </c>
      <c r="C91" s="36">
        <f>SUMIFS(СВЦЭМ!$C$33:$C$776,СВЦЭМ!$A$33:$A$776,$A91,СВЦЭМ!$B$33:$B$776,C$83)+'СЕТ СН'!$H$9+СВЦЭМ!$D$10+'СЕТ СН'!$H$5-'СЕТ СН'!$H$17</f>
        <v>3891.3201032799998</v>
      </c>
      <c r="D91" s="36">
        <f>SUMIFS(СВЦЭМ!$C$33:$C$776,СВЦЭМ!$A$33:$A$776,$A91,СВЦЭМ!$B$33:$B$776,D$83)+'СЕТ СН'!$H$9+СВЦЭМ!$D$10+'СЕТ СН'!$H$5-'СЕТ СН'!$H$17</f>
        <v>3902.6618069299998</v>
      </c>
      <c r="E91" s="36">
        <f>SUMIFS(СВЦЭМ!$C$33:$C$776,СВЦЭМ!$A$33:$A$776,$A91,СВЦЭМ!$B$33:$B$776,E$83)+'СЕТ СН'!$H$9+СВЦЭМ!$D$10+'СЕТ СН'!$H$5-'СЕТ СН'!$H$17</f>
        <v>3927.7677624999997</v>
      </c>
      <c r="F91" s="36">
        <f>SUMIFS(СВЦЭМ!$C$33:$C$776,СВЦЭМ!$A$33:$A$776,$A91,СВЦЭМ!$B$33:$B$776,F$83)+'СЕТ СН'!$H$9+СВЦЭМ!$D$10+'СЕТ СН'!$H$5-'СЕТ СН'!$H$17</f>
        <v>3918.4352820899999</v>
      </c>
      <c r="G91" s="36">
        <f>SUMIFS(СВЦЭМ!$C$33:$C$776,СВЦЭМ!$A$33:$A$776,$A91,СВЦЭМ!$B$33:$B$776,G$83)+'СЕТ СН'!$H$9+СВЦЭМ!$D$10+'СЕТ СН'!$H$5-'СЕТ СН'!$H$17</f>
        <v>3881.0115595799998</v>
      </c>
      <c r="H91" s="36">
        <f>SUMIFS(СВЦЭМ!$C$33:$C$776,СВЦЭМ!$A$33:$A$776,$A91,СВЦЭМ!$B$33:$B$776,H$83)+'СЕТ СН'!$H$9+СВЦЭМ!$D$10+'СЕТ СН'!$H$5-'СЕТ СН'!$H$17</f>
        <v>3846.3921636299997</v>
      </c>
      <c r="I91" s="36">
        <f>SUMIFS(СВЦЭМ!$C$33:$C$776,СВЦЭМ!$A$33:$A$776,$A91,СВЦЭМ!$B$33:$B$776,I$83)+'СЕТ СН'!$H$9+СВЦЭМ!$D$10+'СЕТ СН'!$H$5-'СЕТ СН'!$H$17</f>
        <v>3844.5128281299994</v>
      </c>
      <c r="J91" s="36">
        <f>SUMIFS(СВЦЭМ!$C$33:$C$776,СВЦЭМ!$A$33:$A$776,$A91,СВЦЭМ!$B$33:$B$776,J$83)+'СЕТ СН'!$H$9+СВЦЭМ!$D$10+'СЕТ СН'!$H$5-'СЕТ СН'!$H$17</f>
        <v>3825.9932061399995</v>
      </c>
      <c r="K91" s="36">
        <f>SUMIFS(СВЦЭМ!$C$33:$C$776,СВЦЭМ!$A$33:$A$776,$A91,СВЦЭМ!$B$33:$B$776,K$83)+'СЕТ СН'!$H$9+СВЦЭМ!$D$10+'СЕТ СН'!$H$5-'СЕТ СН'!$H$17</f>
        <v>3787.0346950399999</v>
      </c>
      <c r="L91" s="36">
        <f>SUMIFS(СВЦЭМ!$C$33:$C$776,СВЦЭМ!$A$33:$A$776,$A91,СВЦЭМ!$B$33:$B$776,L$83)+'СЕТ СН'!$H$9+СВЦЭМ!$D$10+'СЕТ СН'!$H$5-'СЕТ СН'!$H$17</f>
        <v>3773.3618815999998</v>
      </c>
      <c r="M91" s="36">
        <f>SUMIFS(СВЦЭМ!$C$33:$C$776,СВЦЭМ!$A$33:$A$776,$A91,СВЦЭМ!$B$33:$B$776,M$83)+'СЕТ СН'!$H$9+СВЦЭМ!$D$10+'СЕТ СН'!$H$5-'СЕТ СН'!$H$17</f>
        <v>3795.0872964599994</v>
      </c>
      <c r="N91" s="36">
        <f>SUMIFS(СВЦЭМ!$C$33:$C$776,СВЦЭМ!$A$33:$A$776,$A91,СВЦЭМ!$B$33:$B$776,N$83)+'СЕТ СН'!$H$9+СВЦЭМ!$D$10+'СЕТ СН'!$H$5-'СЕТ СН'!$H$17</f>
        <v>3765.91105698</v>
      </c>
      <c r="O91" s="36">
        <f>SUMIFS(СВЦЭМ!$C$33:$C$776,СВЦЭМ!$A$33:$A$776,$A91,СВЦЭМ!$B$33:$B$776,O$83)+'СЕТ СН'!$H$9+СВЦЭМ!$D$10+'СЕТ СН'!$H$5-'СЕТ СН'!$H$17</f>
        <v>3757.3168758699999</v>
      </c>
      <c r="P91" s="36">
        <f>SUMIFS(СВЦЭМ!$C$33:$C$776,СВЦЭМ!$A$33:$A$776,$A91,СВЦЭМ!$B$33:$B$776,P$83)+'СЕТ СН'!$H$9+СВЦЭМ!$D$10+'СЕТ СН'!$H$5-'СЕТ СН'!$H$17</f>
        <v>3771.7893119599998</v>
      </c>
      <c r="Q91" s="36">
        <f>SUMIFS(СВЦЭМ!$C$33:$C$776,СВЦЭМ!$A$33:$A$776,$A91,СВЦЭМ!$B$33:$B$776,Q$83)+'СЕТ СН'!$H$9+СВЦЭМ!$D$10+'СЕТ СН'!$H$5-'СЕТ СН'!$H$17</f>
        <v>3785.9128066699996</v>
      </c>
      <c r="R91" s="36">
        <f>SUMIFS(СВЦЭМ!$C$33:$C$776,СВЦЭМ!$A$33:$A$776,$A91,СВЦЭМ!$B$33:$B$776,R$83)+'СЕТ СН'!$H$9+СВЦЭМ!$D$10+'СЕТ СН'!$H$5-'СЕТ СН'!$H$17</f>
        <v>3790.1810706999995</v>
      </c>
      <c r="S91" s="36">
        <f>SUMIFS(СВЦЭМ!$C$33:$C$776,СВЦЭМ!$A$33:$A$776,$A91,СВЦЭМ!$B$33:$B$776,S$83)+'СЕТ СН'!$H$9+СВЦЭМ!$D$10+'СЕТ СН'!$H$5-'СЕТ СН'!$H$17</f>
        <v>3773.5812412599998</v>
      </c>
      <c r="T91" s="36">
        <f>SUMIFS(СВЦЭМ!$C$33:$C$776,СВЦЭМ!$A$33:$A$776,$A91,СВЦЭМ!$B$33:$B$776,T$83)+'СЕТ СН'!$H$9+СВЦЭМ!$D$10+'СЕТ СН'!$H$5-'СЕТ СН'!$H$17</f>
        <v>3733.51743364</v>
      </c>
      <c r="U91" s="36">
        <f>SUMIFS(СВЦЭМ!$C$33:$C$776,СВЦЭМ!$A$33:$A$776,$A91,СВЦЭМ!$B$33:$B$776,U$83)+'СЕТ СН'!$H$9+СВЦЭМ!$D$10+'СЕТ СН'!$H$5-'СЕТ СН'!$H$17</f>
        <v>3726.57976224</v>
      </c>
      <c r="V91" s="36">
        <f>SUMIFS(СВЦЭМ!$C$33:$C$776,СВЦЭМ!$A$33:$A$776,$A91,СВЦЭМ!$B$33:$B$776,V$83)+'СЕТ СН'!$H$9+СВЦЭМ!$D$10+'СЕТ СН'!$H$5-'СЕТ СН'!$H$17</f>
        <v>3746.7555482799999</v>
      </c>
      <c r="W91" s="36">
        <f>SUMIFS(СВЦЭМ!$C$33:$C$776,СВЦЭМ!$A$33:$A$776,$A91,СВЦЭМ!$B$33:$B$776,W$83)+'СЕТ СН'!$H$9+СВЦЭМ!$D$10+'СЕТ СН'!$H$5-'СЕТ СН'!$H$17</f>
        <v>3794.0269384499998</v>
      </c>
      <c r="X91" s="36">
        <f>SUMIFS(СВЦЭМ!$C$33:$C$776,СВЦЭМ!$A$33:$A$776,$A91,СВЦЭМ!$B$33:$B$776,X$83)+'СЕТ СН'!$H$9+СВЦЭМ!$D$10+'СЕТ СН'!$H$5-'СЕТ СН'!$H$17</f>
        <v>3811.5288440699996</v>
      </c>
      <c r="Y91" s="36">
        <f>SUMIFS(СВЦЭМ!$C$33:$C$776,СВЦЭМ!$A$33:$A$776,$A91,СВЦЭМ!$B$33:$B$776,Y$83)+'СЕТ СН'!$H$9+СВЦЭМ!$D$10+'СЕТ СН'!$H$5-'СЕТ СН'!$H$17</f>
        <v>3831.1306994399997</v>
      </c>
    </row>
    <row r="92" spans="1:25" ht="15.75" x14ac:dyDescent="0.2">
      <c r="A92" s="35">
        <f t="shared" si="2"/>
        <v>43505</v>
      </c>
      <c r="B92" s="36">
        <f>SUMIFS(СВЦЭМ!$C$33:$C$776,СВЦЭМ!$A$33:$A$776,$A92,СВЦЭМ!$B$33:$B$776,B$83)+'СЕТ СН'!$H$9+СВЦЭМ!$D$10+'СЕТ СН'!$H$5-'СЕТ СН'!$H$17</f>
        <v>3837.8149205599998</v>
      </c>
      <c r="C92" s="36">
        <f>SUMIFS(СВЦЭМ!$C$33:$C$776,СВЦЭМ!$A$33:$A$776,$A92,СВЦЭМ!$B$33:$B$776,C$83)+'СЕТ СН'!$H$9+СВЦЭМ!$D$10+'СЕТ СН'!$H$5-'СЕТ СН'!$H$17</f>
        <v>3867.7442803899999</v>
      </c>
      <c r="D92" s="36">
        <f>SUMIFS(СВЦЭМ!$C$33:$C$776,СВЦЭМ!$A$33:$A$776,$A92,СВЦЭМ!$B$33:$B$776,D$83)+'СЕТ СН'!$H$9+СВЦЭМ!$D$10+'СЕТ СН'!$H$5-'СЕТ СН'!$H$17</f>
        <v>3888.3303436899996</v>
      </c>
      <c r="E92" s="36">
        <f>SUMIFS(СВЦЭМ!$C$33:$C$776,СВЦЭМ!$A$33:$A$776,$A92,СВЦЭМ!$B$33:$B$776,E$83)+'СЕТ СН'!$H$9+СВЦЭМ!$D$10+'СЕТ СН'!$H$5-'СЕТ СН'!$H$17</f>
        <v>3871.7571610299997</v>
      </c>
      <c r="F92" s="36">
        <f>SUMIFS(СВЦЭМ!$C$33:$C$776,СВЦЭМ!$A$33:$A$776,$A92,СВЦЭМ!$B$33:$B$776,F$83)+'СЕТ СН'!$H$9+СВЦЭМ!$D$10+'СЕТ СН'!$H$5-'СЕТ СН'!$H$17</f>
        <v>3880.1593722299995</v>
      </c>
      <c r="G92" s="36">
        <f>SUMIFS(СВЦЭМ!$C$33:$C$776,СВЦЭМ!$A$33:$A$776,$A92,СВЦЭМ!$B$33:$B$776,G$83)+'СЕТ СН'!$H$9+СВЦЭМ!$D$10+'СЕТ СН'!$H$5-'СЕТ СН'!$H$17</f>
        <v>3873.6266823299998</v>
      </c>
      <c r="H92" s="36">
        <f>SUMIFS(СВЦЭМ!$C$33:$C$776,СВЦЭМ!$A$33:$A$776,$A92,СВЦЭМ!$B$33:$B$776,H$83)+'СЕТ СН'!$H$9+СВЦЭМ!$D$10+'СЕТ СН'!$H$5-'СЕТ СН'!$H$17</f>
        <v>3845.6092269599994</v>
      </c>
      <c r="I92" s="36">
        <f>SUMIFS(СВЦЭМ!$C$33:$C$776,СВЦЭМ!$A$33:$A$776,$A92,СВЦЭМ!$B$33:$B$776,I$83)+'СЕТ СН'!$H$9+СВЦЭМ!$D$10+'СЕТ СН'!$H$5-'СЕТ СН'!$H$17</f>
        <v>3845.9289940899998</v>
      </c>
      <c r="J92" s="36">
        <f>SUMIFS(СВЦЭМ!$C$33:$C$776,СВЦЭМ!$A$33:$A$776,$A92,СВЦЭМ!$B$33:$B$776,J$83)+'СЕТ СН'!$H$9+СВЦЭМ!$D$10+'СЕТ СН'!$H$5-'СЕТ СН'!$H$17</f>
        <v>3806.6725027699995</v>
      </c>
      <c r="K92" s="36">
        <f>SUMIFS(СВЦЭМ!$C$33:$C$776,СВЦЭМ!$A$33:$A$776,$A92,СВЦЭМ!$B$33:$B$776,K$83)+'СЕТ СН'!$H$9+СВЦЭМ!$D$10+'СЕТ СН'!$H$5-'СЕТ СН'!$H$17</f>
        <v>3773.9912082000001</v>
      </c>
      <c r="L92" s="36">
        <f>SUMIFS(СВЦЭМ!$C$33:$C$776,СВЦЭМ!$A$33:$A$776,$A92,СВЦЭМ!$B$33:$B$776,L$83)+'СЕТ СН'!$H$9+СВЦЭМ!$D$10+'СЕТ СН'!$H$5-'СЕТ СН'!$H$17</f>
        <v>3769.7908939700001</v>
      </c>
      <c r="M92" s="36">
        <f>SUMIFS(СВЦЭМ!$C$33:$C$776,СВЦЭМ!$A$33:$A$776,$A92,СВЦЭМ!$B$33:$B$776,M$83)+'СЕТ СН'!$H$9+СВЦЭМ!$D$10+'СЕТ СН'!$H$5-'СЕТ СН'!$H$17</f>
        <v>3775.4774715599997</v>
      </c>
      <c r="N92" s="36">
        <f>SUMIFS(СВЦЭМ!$C$33:$C$776,СВЦЭМ!$A$33:$A$776,$A92,СВЦЭМ!$B$33:$B$776,N$83)+'СЕТ СН'!$H$9+СВЦЭМ!$D$10+'СЕТ СН'!$H$5-'СЕТ СН'!$H$17</f>
        <v>3782.5644850099998</v>
      </c>
      <c r="O92" s="36">
        <f>SUMIFS(СВЦЭМ!$C$33:$C$776,СВЦЭМ!$A$33:$A$776,$A92,СВЦЭМ!$B$33:$B$776,O$83)+'СЕТ СН'!$H$9+СВЦЭМ!$D$10+'СЕТ СН'!$H$5-'СЕТ СН'!$H$17</f>
        <v>3765.74797369</v>
      </c>
      <c r="P92" s="36">
        <f>SUMIFS(СВЦЭМ!$C$33:$C$776,СВЦЭМ!$A$33:$A$776,$A92,СВЦЭМ!$B$33:$B$776,P$83)+'СЕТ СН'!$H$9+СВЦЭМ!$D$10+'СЕТ СН'!$H$5-'СЕТ СН'!$H$17</f>
        <v>3775.0537727999999</v>
      </c>
      <c r="Q92" s="36">
        <f>SUMIFS(СВЦЭМ!$C$33:$C$776,СВЦЭМ!$A$33:$A$776,$A92,СВЦЭМ!$B$33:$B$776,Q$83)+'СЕТ СН'!$H$9+СВЦЭМ!$D$10+'СЕТ СН'!$H$5-'СЕТ СН'!$H$17</f>
        <v>3777.2250017899996</v>
      </c>
      <c r="R92" s="36">
        <f>SUMIFS(СВЦЭМ!$C$33:$C$776,СВЦЭМ!$A$33:$A$776,$A92,СВЦЭМ!$B$33:$B$776,R$83)+'СЕТ СН'!$H$9+СВЦЭМ!$D$10+'СЕТ СН'!$H$5-'СЕТ СН'!$H$17</f>
        <v>3750.2944529699998</v>
      </c>
      <c r="S92" s="36">
        <f>SUMIFS(СВЦЭМ!$C$33:$C$776,СВЦЭМ!$A$33:$A$776,$A92,СВЦЭМ!$B$33:$B$776,S$83)+'СЕТ СН'!$H$9+СВЦЭМ!$D$10+'СЕТ СН'!$H$5-'СЕТ СН'!$H$17</f>
        <v>3736.0724958800001</v>
      </c>
      <c r="T92" s="36">
        <f>SUMIFS(СВЦЭМ!$C$33:$C$776,СВЦЭМ!$A$33:$A$776,$A92,СВЦЭМ!$B$33:$B$776,T$83)+'СЕТ СН'!$H$9+СВЦЭМ!$D$10+'СЕТ СН'!$H$5-'СЕТ СН'!$H$17</f>
        <v>3706.2643691200001</v>
      </c>
      <c r="U92" s="36">
        <f>SUMIFS(СВЦЭМ!$C$33:$C$776,СВЦЭМ!$A$33:$A$776,$A92,СВЦЭМ!$B$33:$B$776,U$83)+'СЕТ СН'!$H$9+СВЦЭМ!$D$10+'СЕТ СН'!$H$5-'СЕТ СН'!$H$17</f>
        <v>3697.05011186</v>
      </c>
      <c r="V92" s="36">
        <f>SUMIFS(СВЦЭМ!$C$33:$C$776,СВЦЭМ!$A$33:$A$776,$A92,СВЦЭМ!$B$33:$B$776,V$83)+'СЕТ СН'!$H$9+СВЦЭМ!$D$10+'СЕТ СН'!$H$5-'СЕТ СН'!$H$17</f>
        <v>3713.23318698</v>
      </c>
      <c r="W92" s="36">
        <f>SUMIFS(СВЦЭМ!$C$33:$C$776,СВЦЭМ!$A$33:$A$776,$A92,СВЦЭМ!$B$33:$B$776,W$83)+'СЕТ СН'!$H$9+СВЦЭМ!$D$10+'СЕТ СН'!$H$5-'СЕТ СН'!$H$17</f>
        <v>3732.1551453399998</v>
      </c>
      <c r="X92" s="36">
        <f>SUMIFS(СВЦЭМ!$C$33:$C$776,СВЦЭМ!$A$33:$A$776,$A92,СВЦЭМ!$B$33:$B$776,X$83)+'СЕТ СН'!$H$9+СВЦЭМ!$D$10+'СЕТ СН'!$H$5-'СЕТ СН'!$H$17</f>
        <v>3755.7865361999998</v>
      </c>
      <c r="Y92" s="36">
        <f>SUMIFS(СВЦЭМ!$C$33:$C$776,СВЦЭМ!$A$33:$A$776,$A92,СВЦЭМ!$B$33:$B$776,Y$83)+'СЕТ СН'!$H$9+СВЦЭМ!$D$10+'СЕТ СН'!$H$5-'СЕТ СН'!$H$17</f>
        <v>3785.6145095100001</v>
      </c>
    </row>
    <row r="93" spans="1:25" ht="15.75" x14ac:dyDescent="0.2">
      <c r="A93" s="35">
        <f t="shared" si="2"/>
        <v>43506</v>
      </c>
      <c r="B93" s="36">
        <f>SUMIFS(СВЦЭМ!$C$33:$C$776,СВЦЭМ!$A$33:$A$776,$A93,СВЦЭМ!$B$33:$B$776,B$83)+'СЕТ СН'!$H$9+СВЦЭМ!$D$10+'СЕТ СН'!$H$5-'СЕТ СН'!$H$17</f>
        <v>3814.7854041800001</v>
      </c>
      <c r="C93" s="36">
        <f>SUMIFS(СВЦЭМ!$C$33:$C$776,СВЦЭМ!$A$33:$A$776,$A93,СВЦЭМ!$B$33:$B$776,C$83)+'СЕТ СН'!$H$9+СВЦЭМ!$D$10+'СЕТ СН'!$H$5-'СЕТ СН'!$H$17</f>
        <v>3802.7894373299996</v>
      </c>
      <c r="D93" s="36">
        <f>SUMIFS(СВЦЭМ!$C$33:$C$776,СВЦЭМ!$A$33:$A$776,$A93,СВЦЭМ!$B$33:$B$776,D$83)+'СЕТ СН'!$H$9+СВЦЭМ!$D$10+'СЕТ СН'!$H$5-'СЕТ СН'!$H$17</f>
        <v>3844.3732684199995</v>
      </c>
      <c r="E93" s="36">
        <f>SUMIFS(СВЦЭМ!$C$33:$C$776,СВЦЭМ!$A$33:$A$776,$A93,СВЦЭМ!$B$33:$B$776,E$83)+'СЕТ СН'!$H$9+СВЦЭМ!$D$10+'СЕТ СН'!$H$5-'СЕТ СН'!$H$17</f>
        <v>3855.98519003</v>
      </c>
      <c r="F93" s="36">
        <f>SUMIFS(СВЦЭМ!$C$33:$C$776,СВЦЭМ!$A$33:$A$776,$A93,СВЦЭМ!$B$33:$B$776,F$83)+'СЕТ СН'!$H$9+СВЦЭМ!$D$10+'СЕТ СН'!$H$5-'СЕТ СН'!$H$17</f>
        <v>3848.5003806799996</v>
      </c>
      <c r="G93" s="36">
        <f>SUMIFS(СВЦЭМ!$C$33:$C$776,СВЦЭМ!$A$33:$A$776,$A93,СВЦЭМ!$B$33:$B$776,G$83)+'СЕТ СН'!$H$9+СВЦЭМ!$D$10+'СЕТ СН'!$H$5-'СЕТ СН'!$H$17</f>
        <v>3838.6367781899999</v>
      </c>
      <c r="H93" s="36">
        <f>SUMIFS(СВЦЭМ!$C$33:$C$776,СВЦЭМ!$A$33:$A$776,$A93,СВЦЭМ!$B$33:$B$776,H$83)+'СЕТ СН'!$H$9+СВЦЭМ!$D$10+'СЕТ СН'!$H$5-'СЕТ СН'!$H$17</f>
        <v>3831.5836097399997</v>
      </c>
      <c r="I93" s="36">
        <f>SUMIFS(СВЦЭМ!$C$33:$C$776,СВЦЭМ!$A$33:$A$776,$A93,СВЦЭМ!$B$33:$B$776,I$83)+'СЕТ СН'!$H$9+СВЦЭМ!$D$10+'СЕТ СН'!$H$5-'СЕТ СН'!$H$17</f>
        <v>3811.1401656499997</v>
      </c>
      <c r="J93" s="36">
        <f>SUMIFS(СВЦЭМ!$C$33:$C$776,СВЦЭМ!$A$33:$A$776,$A93,СВЦЭМ!$B$33:$B$776,J$83)+'СЕТ СН'!$H$9+СВЦЭМ!$D$10+'СЕТ СН'!$H$5-'СЕТ СН'!$H$17</f>
        <v>3785.6633671700001</v>
      </c>
      <c r="K93" s="36">
        <f>SUMIFS(СВЦЭМ!$C$33:$C$776,СВЦЭМ!$A$33:$A$776,$A93,СВЦЭМ!$B$33:$B$776,K$83)+'СЕТ СН'!$H$9+СВЦЭМ!$D$10+'СЕТ СН'!$H$5-'СЕТ СН'!$H$17</f>
        <v>3736.1824874200001</v>
      </c>
      <c r="L93" s="36">
        <f>SUMIFS(СВЦЭМ!$C$33:$C$776,СВЦЭМ!$A$33:$A$776,$A93,СВЦЭМ!$B$33:$B$776,L$83)+'СЕТ СН'!$H$9+СВЦЭМ!$D$10+'СЕТ СН'!$H$5-'СЕТ СН'!$H$17</f>
        <v>3721.1986196899998</v>
      </c>
      <c r="M93" s="36">
        <f>SUMIFS(СВЦЭМ!$C$33:$C$776,СВЦЭМ!$A$33:$A$776,$A93,СВЦЭМ!$B$33:$B$776,M$83)+'СЕТ СН'!$H$9+СВЦЭМ!$D$10+'СЕТ СН'!$H$5-'СЕТ СН'!$H$17</f>
        <v>3723.8048341599997</v>
      </c>
      <c r="N93" s="36">
        <f>SUMIFS(СВЦЭМ!$C$33:$C$776,СВЦЭМ!$A$33:$A$776,$A93,СВЦЭМ!$B$33:$B$776,N$83)+'СЕТ СН'!$H$9+СВЦЭМ!$D$10+'СЕТ СН'!$H$5-'СЕТ СН'!$H$17</f>
        <v>3732.8749932699998</v>
      </c>
      <c r="O93" s="36">
        <f>SUMIFS(СВЦЭМ!$C$33:$C$776,СВЦЭМ!$A$33:$A$776,$A93,СВЦЭМ!$B$33:$B$776,O$83)+'СЕТ СН'!$H$9+СВЦЭМ!$D$10+'СЕТ СН'!$H$5-'СЕТ СН'!$H$17</f>
        <v>3731.6096508599999</v>
      </c>
      <c r="P93" s="36">
        <f>SUMIFS(СВЦЭМ!$C$33:$C$776,СВЦЭМ!$A$33:$A$776,$A93,СВЦЭМ!$B$33:$B$776,P$83)+'СЕТ СН'!$H$9+СВЦЭМ!$D$10+'СЕТ СН'!$H$5-'СЕТ СН'!$H$17</f>
        <v>3734.0780170399998</v>
      </c>
      <c r="Q93" s="36">
        <f>SUMIFS(СВЦЭМ!$C$33:$C$776,СВЦЭМ!$A$33:$A$776,$A93,СВЦЭМ!$B$33:$B$776,Q$83)+'СЕТ СН'!$H$9+СВЦЭМ!$D$10+'СЕТ СН'!$H$5-'СЕТ СН'!$H$17</f>
        <v>3732.62197659</v>
      </c>
      <c r="R93" s="36">
        <f>SUMIFS(СВЦЭМ!$C$33:$C$776,СВЦЭМ!$A$33:$A$776,$A93,СВЦЭМ!$B$33:$B$776,R$83)+'СЕТ СН'!$H$9+СВЦЭМ!$D$10+'СЕТ СН'!$H$5-'СЕТ СН'!$H$17</f>
        <v>3749.1503658399997</v>
      </c>
      <c r="S93" s="36">
        <f>SUMIFS(СВЦЭМ!$C$33:$C$776,СВЦЭМ!$A$33:$A$776,$A93,СВЦЭМ!$B$33:$B$776,S$83)+'СЕТ СН'!$H$9+СВЦЭМ!$D$10+'СЕТ СН'!$H$5-'СЕТ СН'!$H$17</f>
        <v>3732.9698781099996</v>
      </c>
      <c r="T93" s="36">
        <f>SUMIFS(СВЦЭМ!$C$33:$C$776,СВЦЭМ!$A$33:$A$776,$A93,СВЦЭМ!$B$33:$B$776,T$83)+'СЕТ СН'!$H$9+СВЦЭМ!$D$10+'СЕТ СН'!$H$5-'СЕТ СН'!$H$17</f>
        <v>3697.2475452499998</v>
      </c>
      <c r="U93" s="36">
        <f>SUMIFS(СВЦЭМ!$C$33:$C$776,СВЦЭМ!$A$33:$A$776,$A93,СВЦЭМ!$B$33:$B$776,U$83)+'СЕТ СН'!$H$9+СВЦЭМ!$D$10+'СЕТ СН'!$H$5-'СЕТ СН'!$H$17</f>
        <v>3698.79501166</v>
      </c>
      <c r="V93" s="36">
        <f>SUMIFS(СВЦЭМ!$C$33:$C$776,СВЦЭМ!$A$33:$A$776,$A93,СВЦЭМ!$B$33:$B$776,V$83)+'СЕТ СН'!$H$9+СВЦЭМ!$D$10+'СЕТ СН'!$H$5-'СЕТ СН'!$H$17</f>
        <v>3681.2868373699998</v>
      </c>
      <c r="W93" s="36">
        <f>SUMIFS(СВЦЭМ!$C$33:$C$776,СВЦЭМ!$A$33:$A$776,$A93,СВЦЭМ!$B$33:$B$776,W$83)+'СЕТ СН'!$H$9+СВЦЭМ!$D$10+'СЕТ СН'!$H$5-'СЕТ СН'!$H$17</f>
        <v>3686.3207122099998</v>
      </c>
      <c r="X93" s="36">
        <f>SUMIFS(СВЦЭМ!$C$33:$C$776,СВЦЭМ!$A$33:$A$776,$A93,СВЦЭМ!$B$33:$B$776,X$83)+'СЕТ СН'!$H$9+СВЦЭМ!$D$10+'СЕТ СН'!$H$5-'СЕТ СН'!$H$17</f>
        <v>3714.7612172899999</v>
      </c>
      <c r="Y93" s="36">
        <f>SUMIFS(СВЦЭМ!$C$33:$C$776,СВЦЭМ!$A$33:$A$776,$A93,СВЦЭМ!$B$33:$B$776,Y$83)+'СЕТ СН'!$H$9+СВЦЭМ!$D$10+'СЕТ СН'!$H$5-'СЕТ СН'!$H$17</f>
        <v>3768.3073736299998</v>
      </c>
    </row>
    <row r="94" spans="1:25" ht="15.75" x14ac:dyDescent="0.2">
      <c r="A94" s="35">
        <f t="shared" si="2"/>
        <v>43507</v>
      </c>
      <c r="B94" s="36">
        <f>SUMIFS(СВЦЭМ!$C$33:$C$776,СВЦЭМ!$A$33:$A$776,$A94,СВЦЭМ!$B$33:$B$776,B$83)+'СЕТ СН'!$H$9+СВЦЭМ!$D$10+'СЕТ СН'!$H$5-'СЕТ СН'!$H$17</f>
        <v>3814.6504958999994</v>
      </c>
      <c r="C94" s="36">
        <f>SUMIFS(СВЦЭМ!$C$33:$C$776,СВЦЭМ!$A$33:$A$776,$A94,СВЦЭМ!$B$33:$B$776,C$83)+'СЕТ СН'!$H$9+СВЦЭМ!$D$10+'СЕТ СН'!$H$5-'СЕТ СН'!$H$17</f>
        <v>3819.18940638</v>
      </c>
      <c r="D94" s="36">
        <f>SUMIFS(СВЦЭМ!$C$33:$C$776,СВЦЭМ!$A$33:$A$776,$A94,СВЦЭМ!$B$33:$B$776,D$83)+'СЕТ СН'!$H$9+СВЦЭМ!$D$10+'СЕТ СН'!$H$5-'СЕТ СН'!$H$17</f>
        <v>3846.1912002099998</v>
      </c>
      <c r="E94" s="36">
        <f>SUMIFS(СВЦЭМ!$C$33:$C$776,СВЦЭМ!$A$33:$A$776,$A94,СВЦЭМ!$B$33:$B$776,E$83)+'СЕТ СН'!$H$9+СВЦЭМ!$D$10+'СЕТ СН'!$H$5-'СЕТ СН'!$H$17</f>
        <v>3864.2056097299997</v>
      </c>
      <c r="F94" s="36">
        <f>SUMIFS(СВЦЭМ!$C$33:$C$776,СВЦЭМ!$A$33:$A$776,$A94,СВЦЭМ!$B$33:$B$776,F$83)+'СЕТ СН'!$H$9+СВЦЭМ!$D$10+'СЕТ СН'!$H$5-'СЕТ СН'!$H$17</f>
        <v>3862.2911296899997</v>
      </c>
      <c r="G94" s="36">
        <f>SUMIFS(СВЦЭМ!$C$33:$C$776,СВЦЭМ!$A$33:$A$776,$A94,СВЦЭМ!$B$33:$B$776,G$83)+'СЕТ СН'!$H$9+СВЦЭМ!$D$10+'СЕТ СН'!$H$5-'СЕТ СН'!$H$17</f>
        <v>3851.5346109899997</v>
      </c>
      <c r="H94" s="36">
        <f>SUMIFS(СВЦЭМ!$C$33:$C$776,СВЦЭМ!$A$33:$A$776,$A94,СВЦЭМ!$B$33:$B$776,H$83)+'СЕТ СН'!$H$9+СВЦЭМ!$D$10+'СЕТ СН'!$H$5-'СЕТ СН'!$H$17</f>
        <v>3806.0487038399997</v>
      </c>
      <c r="I94" s="36">
        <f>SUMIFS(СВЦЭМ!$C$33:$C$776,СВЦЭМ!$A$33:$A$776,$A94,СВЦЭМ!$B$33:$B$776,I$83)+'СЕТ СН'!$H$9+СВЦЭМ!$D$10+'СЕТ СН'!$H$5-'СЕТ СН'!$H$17</f>
        <v>3776.9218748099997</v>
      </c>
      <c r="J94" s="36">
        <f>SUMIFS(СВЦЭМ!$C$33:$C$776,СВЦЭМ!$A$33:$A$776,$A94,СВЦЭМ!$B$33:$B$776,J$83)+'СЕТ СН'!$H$9+СВЦЭМ!$D$10+'СЕТ СН'!$H$5-'СЕТ СН'!$H$17</f>
        <v>3767.8970414099999</v>
      </c>
      <c r="K94" s="36">
        <f>SUMIFS(СВЦЭМ!$C$33:$C$776,СВЦЭМ!$A$33:$A$776,$A94,СВЦЭМ!$B$33:$B$776,K$83)+'СЕТ СН'!$H$9+СВЦЭМ!$D$10+'СЕТ СН'!$H$5-'СЕТ СН'!$H$17</f>
        <v>3765.0136126999996</v>
      </c>
      <c r="L94" s="36">
        <f>SUMIFS(СВЦЭМ!$C$33:$C$776,СВЦЭМ!$A$33:$A$776,$A94,СВЦЭМ!$B$33:$B$776,L$83)+'СЕТ СН'!$H$9+СВЦЭМ!$D$10+'СЕТ СН'!$H$5-'СЕТ СН'!$H$17</f>
        <v>3754.5685101299996</v>
      </c>
      <c r="M94" s="36">
        <f>SUMIFS(СВЦЭМ!$C$33:$C$776,СВЦЭМ!$A$33:$A$776,$A94,СВЦЭМ!$B$33:$B$776,M$83)+'СЕТ СН'!$H$9+СВЦЭМ!$D$10+'СЕТ СН'!$H$5-'СЕТ СН'!$H$17</f>
        <v>3748.4300151899997</v>
      </c>
      <c r="N94" s="36">
        <f>SUMIFS(СВЦЭМ!$C$33:$C$776,СВЦЭМ!$A$33:$A$776,$A94,СВЦЭМ!$B$33:$B$776,N$83)+'СЕТ СН'!$H$9+СВЦЭМ!$D$10+'СЕТ СН'!$H$5-'СЕТ СН'!$H$17</f>
        <v>3759.1747125100001</v>
      </c>
      <c r="O94" s="36">
        <f>SUMIFS(СВЦЭМ!$C$33:$C$776,СВЦЭМ!$A$33:$A$776,$A94,СВЦЭМ!$B$33:$B$776,O$83)+'СЕТ СН'!$H$9+СВЦЭМ!$D$10+'СЕТ СН'!$H$5-'СЕТ СН'!$H$17</f>
        <v>3732.17238107</v>
      </c>
      <c r="P94" s="36">
        <f>SUMIFS(СВЦЭМ!$C$33:$C$776,СВЦЭМ!$A$33:$A$776,$A94,СВЦЭМ!$B$33:$B$776,P$83)+'СЕТ СН'!$H$9+СВЦЭМ!$D$10+'СЕТ СН'!$H$5-'СЕТ СН'!$H$17</f>
        <v>3749.7348585599998</v>
      </c>
      <c r="Q94" s="36">
        <f>SUMIFS(СВЦЭМ!$C$33:$C$776,СВЦЭМ!$A$33:$A$776,$A94,СВЦЭМ!$B$33:$B$776,Q$83)+'СЕТ СН'!$H$9+СВЦЭМ!$D$10+'СЕТ СН'!$H$5-'СЕТ СН'!$H$17</f>
        <v>3746.9428835600002</v>
      </c>
      <c r="R94" s="36">
        <f>SUMIFS(СВЦЭМ!$C$33:$C$776,СВЦЭМ!$A$33:$A$776,$A94,СВЦЭМ!$B$33:$B$776,R$83)+'СЕТ СН'!$H$9+СВЦЭМ!$D$10+'СЕТ СН'!$H$5-'СЕТ СН'!$H$17</f>
        <v>3744.52439293</v>
      </c>
      <c r="S94" s="36">
        <f>SUMIFS(СВЦЭМ!$C$33:$C$776,СВЦЭМ!$A$33:$A$776,$A94,СВЦЭМ!$B$33:$B$776,S$83)+'СЕТ СН'!$H$9+СВЦЭМ!$D$10+'СЕТ СН'!$H$5-'СЕТ СН'!$H$17</f>
        <v>3742.9620100799998</v>
      </c>
      <c r="T94" s="36">
        <f>SUMIFS(СВЦЭМ!$C$33:$C$776,СВЦЭМ!$A$33:$A$776,$A94,СВЦЭМ!$B$33:$B$776,T$83)+'СЕТ СН'!$H$9+СВЦЭМ!$D$10+'СЕТ СН'!$H$5-'СЕТ СН'!$H$17</f>
        <v>3686.78253197</v>
      </c>
      <c r="U94" s="36">
        <f>SUMIFS(СВЦЭМ!$C$33:$C$776,СВЦЭМ!$A$33:$A$776,$A94,СВЦЭМ!$B$33:$B$776,U$83)+'СЕТ СН'!$H$9+СВЦЭМ!$D$10+'СЕТ СН'!$H$5-'СЕТ СН'!$H$17</f>
        <v>3668.90979182</v>
      </c>
      <c r="V94" s="36">
        <f>SUMIFS(СВЦЭМ!$C$33:$C$776,СВЦЭМ!$A$33:$A$776,$A94,СВЦЭМ!$B$33:$B$776,V$83)+'СЕТ СН'!$H$9+СВЦЭМ!$D$10+'СЕТ СН'!$H$5-'СЕТ СН'!$H$17</f>
        <v>3688.33884786</v>
      </c>
      <c r="W94" s="36">
        <f>SUMIFS(СВЦЭМ!$C$33:$C$776,СВЦЭМ!$A$33:$A$776,$A94,СВЦЭМ!$B$33:$B$776,W$83)+'СЕТ СН'!$H$9+СВЦЭМ!$D$10+'СЕТ СН'!$H$5-'СЕТ СН'!$H$17</f>
        <v>3693.9177047099997</v>
      </c>
      <c r="X94" s="36">
        <f>SUMIFS(СВЦЭМ!$C$33:$C$776,СВЦЭМ!$A$33:$A$776,$A94,СВЦЭМ!$B$33:$B$776,X$83)+'СЕТ СН'!$H$9+СВЦЭМ!$D$10+'СЕТ СН'!$H$5-'СЕТ СН'!$H$17</f>
        <v>3722.1148955899998</v>
      </c>
      <c r="Y94" s="36">
        <f>SUMIFS(СВЦЭМ!$C$33:$C$776,СВЦЭМ!$A$33:$A$776,$A94,СВЦЭМ!$B$33:$B$776,Y$83)+'СЕТ СН'!$H$9+СВЦЭМ!$D$10+'СЕТ СН'!$H$5-'СЕТ СН'!$H$17</f>
        <v>3773.1713079000001</v>
      </c>
    </row>
    <row r="95" spans="1:25" ht="15.75" x14ac:dyDescent="0.2">
      <c r="A95" s="35">
        <f t="shared" si="2"/>
        <v>43508</v>
      </c>
      <c r="B95" s="36">
        <f>SUMIFS(СВЦЭМ!$C$33:$C$776,СВЦЭМ!$A$33:$A$776,$A95,СВЦЭМ!$B$33:$B$776,B$83)+'СЕТ СН'!$H$9+СВЦЭМ!$D$10+'СЕТ СН'!$H$5-'СЕТ СН'!$H$17</f>
        <v>3795.1331583699994</v>
      </c>
      <c r="C95" s="36">
        <f>SUMIFS(СВЦЭМ!$C$33:$C$776,СВЦЭМ!$A$33:$A$776,$A95,СВЦЭМ!$B$33:$B$776,C$83)+'СЕТ СН'!$H$9+СВЦЭМ!$D$10+'СЕТ СН'!$H$5-'СЕТ СН'!$H$17</f>
        <v>3822.2204585499994</v>
      </c>
      <c r="D95" s="36">
        <f>SUMIFS(СВЦЭМ!$C$33:$C$776,СВЦЭМ!$A$33:$A$776,$A95,СВЦЭМ!$B$33:$B$776,D$83)+'СЕТ СН'!$H$9+СВЦЭМ!$D$10+'СЕТ СН'!$H$5-'СЕТ СН'!$H$17</f>
        <v>3837.4615053299995</v>
      </c>
      <c r="E95" s="36">
        <f>SUMIFS(СВЦЭМ!$C$33:$C$776,СВЦЭМ!$A$33:$A$776,$A95,СВЦЭМ!$B$33:$B$776,E$83)+'СЕТ СН'!$H$9+СВЦЭМ!$D$10+'СЕТ СН'!$H$5-'СЕТ СН'!$H$17</f>
        <v>3848.21255931</v>
      </c>
      <c r="F95" s="36">
        <f>SUMIFS(СВЦЭМ!$C$33:$C$776,СВЦЭМ!$A$33:$A$776,$A95,СВЦЭМ!$B$33:$B$776,F$83)+'СЕТ СН'!$H$9+СВЦЭМ!$D$10+'СЕТ СН'!$H$5-'СЕТ СН'!$H$17</f>
        <v>3846.2702489999997</v>
      </c>
      <c r="G95" s="36">
        <f>SUMIFS(СВЦЭМ!$C$33:$C$776,СВЦЭМ!$A$33:$A$776,$A95,СВЦЭМ!$B$33:$B$776,G$83)+'СЕТ СН'!$H$9+СВЦЭМ!$D$10+'СЕТ СН'!$H$5-'СЕТ СН'!$H$17</f>
        <v>3832.2096388</v>
      </c>
      <c r="H95" s="36">
        <f>SUMIFS(СВЦЭМ!$C$33:$C$776,СВЦЭМ!$A$33:$A$776,$A95,СВЦЭМ!$B$33:$B$776,H$83)+'СЕТ СН'!$H$9+СВЦЭМ!$D$10+'СЕТ СН'!$H$5-'СЕТ СН'!$H$17</f>
        <v>3796.21537549</v>
      </c>
      <c r="I95" s="36">
        <f>SUMIFS(СВЦЭМ!$C$33:$C$776,СВЦЭМ!$A$33:$A$776,$A95,СВЦЭМ!$B$33:$B$776,I$83)+'СЕТ СН'!$H$9+СВЦЭМ!$D$10+'СЕТ СН'!$H$5-'СЕТ СН'!$H$17</f>
        <v>3767.811694</v>
      </c>
      <c r="J95" s="36">
        <f>SUMIFS(СВЦЭМ!$C$33:$C$776,СВЦЭМ!$A$33:$A$776,$A95,СВЦЭМ!$B$33:$B$776,J$83)+'СЕТ СН'!$H$9+СВЦЭМ!$D$10+'СЕТ СН'!$H$5-'СЕТ СН'!$H$17</f>
        <v>3736.0256297699998</v>
      </c>
      <c r="K95" s="36">
        <f>SUMIFS(СВЦЭМ!$C$33:$C$776,СВЦЭМ!$A$33:$A$776,$A95,СВЦЭМ!$B$33:$B$776,K$83)+'СЕТ СН'!$H$9+СВЦЭМ!$D$10+'СЕТ СН'!$H$5-'СЕТ СН'!$H$17</f>
        <v>3747.0496924099998</v>
      </c>
      <c r="L95" s="36">
        <f>SUMIFS(СВЦЭМ!$C$33:$C$776,СВЦЭМ!$A$33:$A$776,$A95,СВЦЭМ!$B$33:$B$776,L$83)+'СЕТ СН'!$H$9+СВЦЭМ!$D$10+'СЕТ СН'!$H$5-'СЕТ СН'!$H$17</f>
        <v>3750.1027130799998</v>
      </c>
      <c r="M95" s="36">
        <f>SUMIFS(СВЦЭМ!$C$33:$C$776,СВЦЭМ!$A$33:$A$776,$A95,СВЦЭМ!$B$33:$B$776,M$83)+'СЕТ СН'!$H$9+СВЦЭМ!$D$10+'СЕТ СН'!$H$5-'СЕТ СН'!$H$17</f>
        <v>3746.65029129</v>
      </c>
      <c r="N95" s="36">
        <f>SUMIFS(СВЦЭМ!$C$33:$C$776,СВЦЭМ!$A$33:$A$776,$A95,СВЦЭМ!$B$33:$B$776,N$83)+'СЕТ СН'!$H$9+СВЦЭМ!$D$10+'СЕТ СН'!$H$5-'СЕТ СН'!$H$17</f>
        <v>3734.6683241599999</v>
      </c>
      <c r="O95" s="36">
        <f>SUMIFS(СВЦЭМ!$C$33:$C$776,СВЦЭМ!$A$33:$A$776,$A95,СВЦЭМ!$B$33:$B$776,O$83)+'СЕТ СН'!$H$9+СВЦЭМ!$D$10+'СЕТ СН'!$H$5-'СЕТ СН'!$H$17</f>
        <v>3714.7197126000001</v>
      </c>
      <c r="P95" s="36">
        <f>SUMIFS(СВЦЭМ!$C$33:$C$776,СВЦЭМ!$A$33:$A$776,$A95,СВЦЭМ!$B$33:$B$776,P$83)+'СЕТ СН'!$H$9+СВЦЭМ!$D$10+'СЕТ СН'!$H$5-'СЕТ СН'!$H$17</f>
        <v>3737.0465913899998</v>
      </c>
      <c r="Q95" s="36">
        <f>SUMIFS(СВЦЭМ!$C$33:$C$776,СВЦЭМ!$A$33:$A$776,$A95,СВЦЭМ!$B$33:$B$776,Q$83)+'СЕТ СН'!$H$9+СВЦЭМ!$D$10+'СЕТ СН'!$H$5-'СЕТ СН'!$H$17</f>
        <v>3730.2371825699997</v>
      </c>
      <c r="R95" s="36">
        <f>SUMIFS(СВЦЭМ!$C$33:$C$776,СВЦЭМ!$A$33:$A$776,$A95,СВЦЭМ!$B$33:$B$776,R$83)+'СЕТ СН'!$H$9+СВЦЭМ!$D$10+'СЕТ СН'!$H$5-'СЕТ СН'!$H$17</f>
        <v>3717.3803828800001</v>
      </c>
      <c r="S95" s="36">
        <f>SUMIFS(СВЦЭМ!$C$33:$C$776,СВЦЭМ!$A$33:$A$776,$A95,СВЦЭМ!$B$33:$B$776,S$83)+'СЕТ СН'!$H$9+СВЦЭМ!$D$10+'СЕТ СН'!$H$5-'СЕТ СН'!$H$17</f>
        <v>3713.9306551</v>
      </c>
      <c r="T95" s="36">
        <f>SUMIFS(СВЦЭМ!$C$33:$C$776,СВЦЭМ!$A$33:$A$776,$A95,СВЦЭМ!$B$33:$B$776,T$83)+'СЕТ СН'!$H$9+СВЦЭМ!$D$10+'СЕТ СН'!$H$5-'СЕТ СН'!$H$17</f>
        <v>3662.5771730500001</v>
      </c>
      <c r="U95" s="36">
        <f>SUMIFS(СВЦЭМ!$C$33:$C$776,СВЦЭМ!$A$33:$A$776,$A95,СВЦЭМ!$B$33:$B$776,U$83)+'СЕТ СН'!$H$9+СВЦЭМ!$D$10+'СЕТ СН'!$H$5-'СЕТ СН'!$H$17</f>
        <v>3667.3973452199998</v>
      </c>
      <c r="V95" s="36">
        <f>SUMIFS(СВЦЭМ!$C$33:$C$776,СВЦЭМ!$A$33:$A$776,$A95,СВЦЭМ!$B$33:$B$776,V$83)+'СЕТ СН'!$H$9+СВЦЭМ!$D$10+'СЕТ СН'!$H$5-'СЕТ СН'!$H$17</f>
        <v>3687.90623977</v>
      </c>
      <c r="W95" s="36">
        <f>SUMIFS(СВЦЭМ!$C$33:$C$776,СВЦЭМ!$A$33:$A$776,$A95,СВЦЭМ!$B$33:$B$776,W$83)+'СЕТ СН'!$H$9+СВЦЭМ!$D$10+'СЕТ СН'!$H$5-'СЕТ СН'!$H$17</f>
        <v>3697.5615686900001</v>
      </c>
      <c r="X95" s="36">
        <f>SUMIFS(СВЦЭМ!$C$33:$C$776,СВЦЭМ!$A$33:$A$776,$A95,СВЦЭМ!$B$33:$B$776,X$83)+'СЕТ СН'!$H$9+СВЦЭМ!$D$10+'СЕТ СН'!$H$5-'СЕТ СН'!$H$17</f>
        <v>3731.5566917299998</v>
      </c>
      <c r="Y95" s="36">
        <f>SUMIFS(СВЦЭМ!$C$33:$C$776,СВЦЭМ!$A$33:$A$776,$A95,СВЦЭМ!$B$33:$B$776,Y$83)+'СЕТ СН'!$H$9+СВЦЭМ!$D$10+'СЕТ СН'!$H$5-'СЕТ СН'!$H$17</f>
        <v>3776.4483895099997</v>
      </c>
    </row>
    <row r="96" spans="1:25" ht="15.75" x14ac:dyDescent="0.2">
      <c r="A96" s="35">
        <f t="shared" si="2"/>
        <v>43509</v>
      </c>
      <c r="B96" s="36">
        <f>SUMIFS(СВЦЭМ!$C$33:$C$776,СВЦЭМ!$A$33:$A$776,$A96,СВЦЭМ!$B$33:$B$776,B$83)+'СЕТ СН'!$H$9+СВЦЭМ!$D$10+'СЕТ СН'!$H$5-'СЕТ СН'!$H$17</f>
        <v>3784.6490905000001</v>
      </c>
      <c r="C96" s="36">
        <f>SUMIFS(СВЦЭМ!$C$33:$C$776,СВЦЭМ!$A$33:$A$776,$A96,СВЦЭМ!$B$33:$B$776,C$83)+'СЕТ СН'!$H$9+СВЦЭМ!$D$10+'СЕТ СН'!$H$5-'СЕТ СН'!$H$17</f>
        <v>3808.0568317899997</v>
      </c>
      <c r="D96" s="36">
        <f>SUMIFS(СВЦЭМ!$C$33:$C$776,СВЦЭМ!$A$33:$A$776,$A96,СВЦЭМ!$B$33:$B$776,D$83)+'СЕТ СН'!$H$9+СВЦЭМ!$D$10+'СЕТ СН'!$H$5-'СЕТ СН'!$H$17</f>
        <v>3840.97346182</v>
      </c>
      <c r="E96" s="36">
        <f>SUMIFS(СВЦЭМ!$C$33:$C$776,СВЦЭМ!$A$33:$A$776,$A96,СВЦЭМ!$B$33:$B$776,E$83)+'СЕТ СН'!$H$9+СВЦЭМ!$D$10+'СЕТ СН'!$H$5-'СЕТ СН'!$H$17</f>
        <v>3851.9380704899995</v>
      </c>
      <c r="F96" s="36">
        <f>SUMIFS(СВЦЭМ!$C$33:$C$776,СВЦЭМ!$A$33:$A$776,$A96,СВЦЭМ!$B$33:$B$776,F$83)+'СЕТ СН'!$H$9+СВЦЭМ!$D$10+'СЕТ СН'!$H$5-'СЕТ СН'!$H$17</f>
        <v>3845.8680642499999</v>
      </c>
      <c r="G96" s="36">
        <f>SUMIFS(СВЦЭМ!$C$33:$C$776,СВЦЭМ!$A$33:$A$776,$A96,СВЦЭМ!$B$33:$B$776,G$83)+'СЕТ СН'!$H$9+СВЦЭМ!$D$10+'СЕТ СН'!$H$5-'СЕТ СН'!$H$17</f>
        <v>3813.3494559399996</v>
      </c>
      <c r="H96" s="36">
        <f>SUMIFS(СВЦЭМ!$C$33:$C$776,СВЦЭМ!$A$33:$A$776,$A96,СВЦЭМ!$B$33:$B$776,H$83)+'СЕТ СН'!$H$9+СВЦЭМ!$D$10+'СЕТ СН'!$H$5-'СЕТ СН'!$H$17</f>
        <v>3780.9554453399996</v>
      </c>
      <c r="I96" s="36">
        <f>SUMIFS(СВЦЭМ!$C$33:$C$776,СВЦЭМ!$A$33:$A$776,$A96,СВЦЭМ!$B$33:$B$776,I$83)+'СЕТ СН'!$H$9+СВЦЭМ!$D$10+'СЕТ СН'!$H$5-'СЕТ СН'!$H$17</f>
        <v>3757.8080612200001</v>
      </c>
      <c r="J96" s="36">
        <f>SUMIFS(СВЦЭМ!$C$33:$C$776,СВЦЭМ!$A$33:$A$776,$A96,СВЦЭМ!$B$33:$B$776,J$83)+'СЕТ СН'!$H$9+СВЦЭМ!$D$10+'СЕТ СН'!$H$5-'СЕТ СН'!$H$17</f>
        <v>3728.4089257699998</v>
      </c>
      <c r="K96" s="36">
        <f>SUMIFS(СВЦЭМ!$C$33:$C$776,СВЦЭМ!$A$33:$A$776,$A96,СВЦЭМ!$B$33:$B$776,K$83)+'СЕТ СН'!$H$9+СВЦЭМ!$D$10+'СЕТ СН'!$H$5-'СЕТ СН'!$H$17</f>
        <v>3725.48606496</v>
      </c>
      <c r="L96" s="36">
        <f>SUMIFS(СВЦЭМ!$C$33:$C$776,СВЦЭМ!$A$33:$A$776,$A96,СВЦЭМ!$B$33:$B$776,L$83)+'СЕТ СН'!$H$9+СВЦЭМ!$D$10+'СЕТ СН'!$H$5-'СЕТ СН'!$H$17</f>
        <v>3733.8304551299998</v>
      </c>
      <c r="M96" s="36">
        <f>SUMIFS(СВЦЭМ!$C$33:$C$776,СВЦЭМ!$A$33:$A$776,$A96,СВЦЭМ!$B$33:$B$776,M$83)+'СЕТ СН'!$H$9+СВЦЭМ!$D$10+'СЕТ СН'!$H$5-'СЕТ СН'!$H$17</f>
        <v>3755.40583118</v>
      </c>
      <c r="N96" s="36">
        <f>SUMIFS(СВЦЭМ!$C$33:$C$776,СВЦЭМ!$A$33:$A$776,$A96,СВЦЭМ!$B$33:$B$776,N$83)+'СЕТ СН'!$H$9+СВЦЭМ!$D$10+'СЕТ СН'!$H$5-'СЕТ СН'!$H$17</f>
        <v>3733.9678396499999</v>
      </c>
      <c r="O96" s="36">
        <f>SUMIFS(СВЦЭМ!$C$33:$C$776,СВЦЭМ!$A$33:$A$776,$A96,СВЦЭМ!$B$33:$B$776,O$83)+'СЕТ СН'!$H$9+СВЦЭМ!$D$10+'СЕТ СН'!$H$5-'СЕТ СН'!$H$17</f>
        <v>3700.3542605100001</v>
      </c>
      <c r="P96" s="36">
        <f>SUMIFS(СВЦЭМ!$C$33:$C$776,СВЦЭМ!$A$33:$A$776,$A96,СВЦЭМ!$B$33:$B$776,P$83)+'СЕТ СН'!$H$9+СВЦЭМ!$D$10+'СЕТ СН'!$H$5-'СЕТ СН'!$H$17</f>
        <v>3712.71014139</v>
      </c>
      <c r="Q96" s="36">
        <f>SUMIFS(СВЦЭМ!$C$33:$C$776,СВЦЭМ!$A$33:$A$776,$A96,СВЦЭМ!$B$33:$B$776,Q$83)+'СЕТ СН'!$H$9+СВЦЭМ!$D$10+'СЕТ СН'!$H$5-'СЕТ СН'!$H$17</f>
        <v>3718.9921002800002</v>
      </c>
      <c r="R96" s="36">
        <f>SUMIFS(СВЦЭМ!$C$33:$C$776,СВЦЭМ!$A$33:$A$776,$A96,СВЦЭМ!$B$33:$B$776,R$83)+'СЕТ СН'!$H$9+СВЦЭМ!$D$10+'СЕТ СН'!$H$5-'СЕТ СН'!$H$17</f>
        <v>3722.66746848</v>
      </c>
      <c r="S96" s="36">
        <f>SUMIFS(СВЦЭМ!$C$33:$C$776,СВЦЭМ!$A$33:$A$776,$A96,СВЦЭМ!$B$33:$B$776,S$83)+'СЕТ СН'!$H$9+СВЦЭМ!$D$10+'СЕТ СН'!$H$5-'СЕТ СН'!$H$17</f>
        <v>3718.9479222599998</v>
      </c>
      <c r="T96" s="36">
        <f>SUMIFS(СВЦЭМ!$C$33:$C$776,СВЦЭМ!$A$33:$A$776,$A96,СВЦЭМ!$B$33:$B$776,T$83)+'СЕТ СН'!$H$9+СВЦЭМ!$D$10+'СЕТ СН'!$H$5-'СЕТ СН'!$H$17</f>
        <v>3666.4361286200001</v>
      </c>
      <c r="U96" s="36">
        <f>SUMIFS(СВЦЭМ!$C$33:$C$776,СВЦЭМ!$A$33:$A$776,$A96,СВЦЭМ!$B$33:$B$776,U$83)+'СЕТ СН'!$H$9+СВЦЭМ!$D$10+'СЕТ СН'!$H$5-'СЕТ СН'!$H$17</f>
        <v>3665.7392198999996</v>
      </c>
      <c r="V96" s="36">
        <f>SUMIFS(СВЦЭМ!$C$33:$C$776,СВЦЭМ!$A$33:$A$776,$A96,СВЦЭМ!$B$33:$B$776,V$83)+'СЕТ СН'!$H$9+СВЦЭМ!$D$10+'СЕТ СН'!$H$5-'СЕТ СН'!$H$17</f>
        <v>3672.2214226699998</v>
      </c>
      <c r="W96" s="36">
        <f>SUMIFS(СВЦЭМ!$C$33:$C$776,СВЦЭМ!$A$33:$A$776,$A96,СВЦЭМ!$B$33:$B$776,W$83)+'СЕТ СН'!$H$9+СВЦЭМ!$D$10+'СЕТ СН'!$H$5-'СЕТ СН'!$H$17</f>
        <v>3685.8000787000001</v>
      </c>
      <c r="X96" s="36">
        <f>SUMIFS(СВЦЭМ!$C$33:$C$776,СВЦЭМ!$A$33:$A$776,$A96,СВЦЭМ!$B$33:$B$776,X$83)+'СЕТ СН'!$H$9+СВЦЭМ!$D$10+'СЕТ СН'!$H$5-'СЕТ СН'!$H$17</f>
        <v>3703.2726881499998</v>
      </c>
      <c r="Y96" s="36">
        <f>SUMIFS(СВЦЭМ!$C$33:$C$776,СВЦЭМ!$A$33:$A$776,$A96,СВЦЭМ!$B$33:$B$776,Y$83)+'СЕТ СН'!$H$9+СВЦЭМ!$D$10+'СЕТ СН'!$H$5-'СЕТ СН'!$H$17</f>
        <v>3752.3640847399997</v>
      </c>
    </row>
    <row r="97" spans="1:25" ht="15.75" x14ac:dyDescent="0.2">
      <c r="A97" s="35">
        <f t="shared" si="2"/>
        <v>43510</v>
      </c>
      <c r="B97" s="36">
        <f>SUMIFS(СВЦЭМ!$C$33:$C$776,СВЦЭМ!$A$33:$A$776,$A97,СВЦЭМ!$B$33:$B$776,B$83)+'СЕТ СН'!$H$9+СВЦЭМ!$D$10+'СЕТ СН'!$H$5-'СЕТ СН'!$H$17</f>
        <v>3795.1258198799997</v>
      </c>
      <c r="C97" s="36">
        <f>SUMIFS(СВЦЭМ!$C$33:$C$776,СВЦЭМ!$A$33:$A$776,$A97,СВЦЭМ!$B$33:$B$776,C$83)+'СЕТ СН'!$H$9+СВЦЭМ!$D$10+'СЕТ СН'!$H$5-'СЕТ СН'!$H$17</f>
        <v>3809.3620339899999</v>
      </c>
      <c r="D97" s="36">
        <f>SUMIFS(СВЦЭМ!$C$33:$C$776,СВЦЭМ!$A$33:$A$776,$A97,СВЦЭМ!$B$33:$B$776,D$83)+'СЕТ СН'!$H$9+СВЦЭМ!$D$10+'СЕТ СН'!$H$5-'СЕТ СН'!$H$17</f>
        <v>3839.13664986</v>
      </c>
      <c r="E97" s="36">
        <f>SUMIFS(СВЦЭМ!$C$33:$C$776,СВЦЭМ!$A$33:$A$776,$A97,СВЦЭМ!$B$33:$B$776,E$83)+'СЕТ СН'!$H$9+СВЦЭМ!$D$10+'СЕТ СН'!$H$5-'СЕТ СН'!$H$17</f>
        <v>3862.2378766799998</v>
      </c>
      <c r="F97" s="36">
        <f>SUMIFS(СВЦЭМ!$C$33:$C$776,СВЦЭМ!$A$33:$A$776,$A97,СВЦЭМ!$B$33:$B$776,F$83)+'СЕТ СН'!$H$9+СВЦЭМ!$D$10+'СЕТ СН'!$H$5-'СЕТ СН'!$H$17</f>
        <v>3858.2222978</v>
      </c>
      <c r="G97" s="36">
        <f>SUMIFS(СВЦЭМ!$C$33:$C$776,СВЦЭМ!$A$33:$A$776,$A97,СВЦЭМ!$B$33:$B$776,G$83)+'СЕТ СН'!$H$9+СВЦЭМ!$D$10+'СЕТ СН'!$H$5-'СЕТ СН'!$H$17</f>
        <v>3828.6070917699999</v>
      </c>
      <c r="H97" s="36">
        <f>SUMIFS(СВЦЭМ!$C$33:$C$776,СВЦЭМ!$A$33:$A$776,$A97,СВЦЭМ!$B$33:$B$776,H$83)+'СЕТ СН'!$H$9+СВЦЭМ!$D$10+'СЕТ СН'!$H$5-'СЕТ СН'!$H$17</f>
        <v>3792.1525619499998</v>
      </c>
      <c r="I97" s="36">
        <f>SUMIFS(СВЦЭМ!$C$33:$C$776,СВЦЭМ!$A$33:$A$776,$A97,СВЦЭМ!$B$33:$B$776,I$83)+'СЕТ СН'!$H$9+СВЦЭМ!$D$10+'СЕТ СН'!$H$5-'СЕТ СН'!$H$17</f>
        <v>3742.6528254099999</v>
      </c>
      <c r="J97" s="36">
        <f>SUMIFS(СВЦЭМ!$C$33:$C$776,СВЦЭМ!$A$33:$A$776,$A97,СВЦЭМ!$B$33:$B$776,J$83)+'СЕТ СН'!$H$9+СВЦЭМ!$D$10+'СЕТ СН'!$H$5-'СЕТ СН'!$H$17</f>
        <v>3728.3543982199999</v>
      </c>
      <c r="K97" s="36">
        <f>SUMIFS(СВЦЭМ!$C$33:$C$776,СВЦЭМ!$A$33:$A$776,$A97,СВЦЭМ!$B$33:$B$776,K$83)+'СЕТ СН'!$H$9+СВЦЭМ!$D$10+'СЕТ СН'!$H$5-'СЕТ СН'!$H$17</f>
        <v>3713.5604243799999</v>
      </c>
      <c r="L97" s="36">
        <f>SUMIFS(СВЦЭМ!$C$33:$C$776,СВЦЭМ!$A$33:$A$776,$A97,СВЦЭМ!$B$33:$B$776,L$83)+'СЕТ СН'!$H$9+СВЦЭМ!$D$10+'СЕТ СН'!$H$5-'СЕТ СН'!$H$17</f>
        <v>3732.2372754899998</v>
      </c>
      <c r="M97" s="36">
        <f>SUMIFS(СВЦЭМ!$C$33:$C$776,СВЦЭМ!$A$33:$A$776,$A97,СВЦЭМ!$B$33:$B$776,M$83)+'СЕТ СН'!$H$9+СВЦЭМ!$D$10+'СЕТ СН'!$H$5-'СЕТ СН'!$H$17</f>
        <v>3758.1940400200001</v>
      </c>
      <c r="N97" s="36">
        <f>SUMIFS(СВЦЭМ!$C$33:$C$776,СВЦЭМ!$A$33:$A$776,$A97,СВЦЭМ!$B$33:$B$776,N$83)+'СЕТ СН'!$H$9+СВЦЭМ!$D$10+'СЕТ СН'!$H$5-'СЕТ СН'!$H$17</f>
        <v>3712.73427214</v>
      </c>
      <c r="O97" s="36">
        <f>SUMIFS(СВЦЭМ!$C$33:$C$776,СВЦЭМ!$A$33:$A$776,$A97,СВЦЭМ!$B$33:$B$776,O$83)+'СЕТ СН'!$H$9+СВЦЭМ!$D$10+'СЕТ СН'!$H$5-'СЕТ СН'!$H$17</f>
        <v>3688.3533811399998</v>
      </c>
      <c r="P97" s="36">
        <f>SUMIFS(СВЦЭМ!$C$33:$C$776,СВЦЭМ!$A$33:$A$776,$A97,СВЦЭМ!$B$33:$B$776,P$83)+'СЕТ СН'!$H$9+СВЦЭМ!$D$10+'СЕТ СН'!$H$5-'СЕТ СН'!$H$17</f>
        <v>3691.66448524</v>
      </c>
      <c r="Q97" s="36">
        <f>SUMIFS(СВЦЭМ!$C$33:$C$776,СВЦЭМ!$A$33:$A$776,$A97,СВЦЭМ!$B$33:$B$776,Q$83)+'СЕТ СН'!$H$9+СВЦЭМ!$D$10+'СЕТ СН'!$H$5-'СЕТ СН'!$H$17</f>
        <v>3704.7947105899998</v>
      </c>
      <c r="R97" s="36">
        <f>SUMIFS(СВЦЭМ!$C$33:$C$776,СВЦЭМ!$A$33:$A$776,$A97,СВЦЭМ!$B$33:$B$776,R$83)+'СЕТ СН'!$H$9+СВЦЭМ!$D$10+'СЕТ СН'!$H$5-'СЕТ СН'!$H$17</f>
        <v>3703.98197828</v>
      </c>
      <c r="S97" s="36">
        <f>SUMIFS(СВЦЭМ!$C$33:$C$776,СВЦЭМ!$A$33:$A$776,$A97,СВЦЭМ!$B$33:$B$776,S$83)+'СЕТ СН'!$H$9+СВЦЭМ!$D$10+'СЕТ СН'!$H$5-'СЕТ СН'!$H$17</f>
        <v>3709.8136874799998</v>
      </c>
      <c r="T97" s="36">
        <f>SUMIFS(СВЦЭМ!$C$33:$C$776,СВЦЭМ!$A$33:$A$776,$A97,СВЦЭМ!$B$33:$B$776,T$83)+'СЕТ СН'!$H$9+СВЦЭМ!$D$10+'СЕТ СН'!$H$5-'СЕТ СН'!$H$17</f>
        <v>3666.3583213499996</v>
      </c>
      <c r="U97" s="36">
        <f>SUMIFS(СВЦЭМ!$C$33:$C$776,СВЦЭМ!$A$33:$A$776,$A97,СВЦЭМ!$B$33:$B$776,U$83)+'СЕТ СН'!$H$9+СВЦЭМ!$D$10+'СЕТ СН'!$H$5-'СЕТ СН'!$H$17</f>
        <v>3662.9303375899999</v>
      </c>
      <c r="V97" s="36">
        <f>SUMIFS(СВЦЭМ!$C$33:$C$776,СВЦЭМ!$A$33:$A$776,$A97,СВЦЭМ!$B$33:$B$776,V$83)+'СЕТ СН'!$H$9+СВЦЭМ!$D$10+'СЕТ СН'!$H$5-'СЕТ СН'!$H$17</f>
        <v>3690.0527970200001</v>
      </c>
      <c r="W97" s="36">
        <f>SUMIFS(СВЦЭМ!$C$33:$C$776,СВЦЭМ!$A$33:$A$776,$A97,СВЦЭМ!$B$33:$B$776,W$83)+'СЕТ СН'!$H$9+СВЦЭМ!$D$10+'СЕТ СН'!$H$5-'СЕТ СН'!$H$17</f>
        <v>3705.2702246499998</v>
      </c>
      <c r="X97" s="36">
        <f>SUMIFS(СВЦЭМ!$C$33:$C$776,СВЦЭМ!$A$33:$A$776,$A97,СВЦЭМ!$B$33:$B$776,X$83)+'СЕТ СН'!$H$9+СВЦЭМ!$D$10+'СЕТ СН'!$H$5-'СЕТ СН'!$H$17</f>
        <v>3716.4216032199997</v>
      </c>
      <c r="Y97" s="36">
        <f>SUMIFS(СВЦЭМ!$C$33:$C$776,СВЦЭМ!$A$33:$A$776,$A97,СВЦЭМ!$B$33:$B$776,Y$83)+'СЕТ СН'!$H$9+СВЦЭМ!$D$10+'СЕТ СН'!$H$5-'СЕТ СН'!$H$17</f>
        <v>3751.73998381</v>
      </c>
    </row>
    <row r="98" spans="1:25" ht="15.75" x14ac:dyDescent="0.2">
      <c r="A98" s="35">
        <f t="shared" si="2"/>
        <v>43511</v>
      </c>
      <c r="B98" s="36">
        <f>SUMIFS(СВЦЭМ!$C$33:$C$776,СВЦЭМ!$A$33:$A$776,$A98,СВЦЭМ!$B$33:$B$776,B$83)+'СЕТ СН'!$H$9+СВЦЭМ!$D$10+'СЕТ СН'!$H$5-'СЕТ СН'!$H$17</f>
        <v>3751.4484736699997</v>
      </c>
      <c r="C98" s="36">
        <f>SUMIFS(СВЦЭМ!$C$33:$C$776,СВЦЭМ!$A$33:$A$776,$A98,СВЦЭМ!$B$33:$B$776,C$83)+'СЕТ СН'!$H$9+СВЦЭМ!$D$10+'СЕТ СН'!$H$5-'СЕТ СН'!$H$17</f>
        <v>3760.2129282599999</v>
      </c>
      <c r="D98" s="36">
        <f>SUMIFS(СВЦЭМ!$C$33:$C$776,СВЦЭМ!$A$33:$A$776,$A98,СВЦЭМ!$B$33:$B$776,D$83)+'СЕТ СН'!$H$9+СВЦЭМ!$D$10+'СЕТ СН'!$H$5-'СЕТ СН'!$H$17</f>
        <v>3776.1615948499998</v>
      </c>
      <c r="E98" s="36">
        <f>SUMIFS(СВЦЭМ!$C$33:$C$776,СВЦЭМ!$A$33:$A$776,$A98,СВЦЭМ!$B$33:$B$776,E$83)+'СЕТ СН'!$H$9+СВЦЭМ!$D$10+'СЕТ СН'!$H$5-'СЕТ СН'!$H$17</f>
        <v>3802.0827495999997</v>
      </c>
      <c r="F98" s="36">
        <f>SUMIFS(СВЦЭМ!$C$33:$C$776,СВЦЭМ!$A$33:$A$776,$A98,СВЦЭМ!$B$33:$B$776,F$83)+'СЕТ СН'!$H$9+СВЦЭМ!$D$10+'СЕТ СН'!$H$5-'СЕТ СН'!$H$17</f>
        <v>3804.6176068799996</v>
      </c>
      <c r="G98" s="36">
        <f>SUMIFS(СВЦЭМ!$C$33:$C$776,СВЦЭМ!$A$33:$A$776,$A98,СВЦЭМ!$B$33:$B$776,G$83)+'СЕТ СН'!$H$9+СВЦЭМ!$D$10+'СЕТ СН'!$H$5-'СЕТ СН'!$H$17</f>
        <v>3781.0300028299998</v>
      </c>
      <c r="H98" s="36">
        <f>SUMIFS(СВЦЭМ!$C$33:$C$776,СВЦЭМ!$A$33:$A$776,$A98,СВЦЭМ!$B$33:$B$776,H$83)+'СЕТ СН'!$H$9+СВЦЭМ!$D$10+'СЕТ СН'!$H$5-'СЕТ СН'!$H$17</f>
        <v>3749.5178801699999</v>
      </c>
      <c r="I98" s="36">
        <f>SUMIFS(СВЦЭМ!$C$33:$C$776,СВЦЭМ!$A$33:$A$776,$A98,СВЦЭМ!$B$33:$B$776,I$83)+'СЕТ СН'!$H$9+СВЦЭМ!$D$10+'СЕТ СН'!$H$5-'СЕТ СН'!$H$17</f>
        <v>3732.7918417000001</v>
      </c>
      <c r="J98" s="36">
        <f>SUMIFS(СВЦЭМ!$C$33:$C$776,СВЦЭМ!$A$33:$A$776,$A98,СВЦЭМ!$B$33:$B$776,J$83)+'СЕТ СН'!$H$9+СВЦЭМ!$D$10+'СЕТ СН'!$H$5-'СЕТ СН'!$H$17</f>
        <v>3729.31838806</v>
      </c>
      <c r="K98" s="36">
        <f>SUMIFS(СВЦЭМ!$C$33:$C$776,СВЦЭМ!$A$33:$A$776,$A98,СВЦЭМ!$B$33:$B$776,K$83)+'СЕТ СН'!$H$9+СВЦЭМ!$D$10+'СЕТ СН'!$H$5-'СЕТ СН'!$H$17</f>
        <v>3730.83394473</v>
      </c>
      <c r="L98" s="36">
        <f>SUMIFS(СВЦЭМ!$C$33:$C$776,СВЦЭМ!$A$33:$A$776,$A98,СВЦЭМ!$B$33:$B$776,L$83)+'СЕТ СН'!$H$9+СВЦЭМ!$D$10+'СЕТ СН'!$H$5-'СЕТ СН'!$H$17</f>
        <v>3715.6184424499997</v>
      </c>
      <c r="M98" s="36">
        <f>SUMIFS(СВЦЭМ!$C$33:$C$776,СВЦЭМ!$A$33:$A$776,$A98,СВЦЭМ!$B$33:$B$776,M$83)+'СЕТ СН'!$H$9+СВЦЭМ!$D$10+'СЕТ СН'!$H$5-'СЕТ СН'!$H$17</f>
        <v>3717.8050869099998</v>
      </c>
      <c r="N98" s="36">
        <f>SUMIFS(СВЦЭМ!$C$33:$C$776,СВЦЭМ!$A$33:$A$776,$A98,СВЦЭМ!$B$33:$B$776,N$83)+'СЕТ СН'!$H$9+СВЦЭМ!$D$10+'СЕТ СН'!$H$5-'СЕТ СН'!$H$17</f>
        <v>3710.5705697200001</v>
      </c>
      <c r="O98" s="36">
        <f>SUMIFS(СВЦЭМ!$C$33:$C$776,СВЦЭМ!$A$33:$A$776,$A98,СВЦЭМ!$B$33:$B$776,O$83)+'СЕТ СН'!$H$9+СВЦЭМ!$D$10+'СЕТ СН'!$H$5-'СЕТ СН'!$H$17</f>
        <v>3684.3113328899999</v>
      </c>
      <c r="P98" s="36">
        <f>SUMIFS(СВЦЭМ!$C$33:$C$776,СВЦЭМ!$A$33:$A$776,$A98,СВЦЭМ!$B$33:$B$776,P$83)+'СЕТ СН'!$H$9+СВЦЭМ!$D$10+'СЕТ СН'!$H$5-'СЕТ СН'!$H$17</f>
        <v>3681.65778929</v>
      </c>
      <c r="Q98" s="36">
        <f>SUMIFS(СВЦЭМ!$C$33:$C$776,СВЦЭМ!$A$33:$A$776,$A98,СВЦЭМ!$B$33:$B$776,Q$83)+'СЕТ СН'!$H$9+СВЦЭМ!$D$10+'СЕТ СН'!$H$5-'СЕТ СН'!$H$17</f>
        <v>3691.7234040499998</v>
      </c>
      <c r="R98" s="36">
        <f>SUMIFS(СВЦЭМ!$C$33:$C$776,СВЦЭМ!$A$33:$A$776,$A98,СВЦЭМ!$B$33:$B$776,R$83)+'СЕТ СН'!$H$9+СВЦЭМ!$D$10+'СЕТ СН'!$H$5-'СЕТ СН'!$H$17</f>
        <v>3686.0702528399997</v>
      </c>
      <c r="S98" s="36">
        <f>SUMIFS(СВЦЭМ!$C$33:$C$776,СВЦЭМ!$A$33:$A$776,$A98,СВЦЭМ!$B$33:$B$776,S$83)+'СЕТ СН'!$H$9+СВЦЭМ!$D$10+'СЕТ СН'!$H$5-'СЕТ СН'!$H$17</f>
        <v>3683.4775911199999</v>
      </c>
      <c r="T98" s="36">
        <f>SUMIFS(СВЦЭМ!$C$33:$C$776,СВЦЭМ!$A$33:$A$776,$A98,СВЦЭМ!$B$33:$B$776,T$83)+'СЕТ СН'!$H$9+СВЦЭМ!$D$10+'СЕТ СН'!$H$5-'СЕТ СН'!$H$17</f>
        <v>3665.0531508200002</v>
      </c>
      <c r="U98" s="36">
        <f>SUMIFS(СВЦЭМ!$C$33:$C$776,СВЦЭМ!$A$33:$A$776,$A98,СВЦЭМ!$B$33:$B$776,U$83)+'СЕТ СН'!$H$9+СВЦЭМ!$D$10+'СЕТ СН'!$H$5-'СЕТ СН'!$H$17</f>
        <v>3664.0809560899997</v>
      </c>
      <c r="V98" s="36">
        <f>SUMIFS(СВЦЭМ!$C$33:$C$776,СВЦЭМ!$A$33:$A$776,$A98,СВЦЭМ!$B$33:$B$776,V$83)+'СЕТ СН'!$H$9+СВЦЭМ!$D$10+'СЕТ СН'!$H$5-'СЕТ СН'!$H$17</f>
        <v>3669.2024253199997</v>
      </c>
      <c r="W98" s="36">
        <f>SUMIFS(СВЦЭМ!$C$33:$C$776,СВЦЭМ!$A$33:$A$776,$A98,СВЦЭМ!$B$33:$B$776,W$83)+'СЕТ СН'!$H$9+СВЦЭМ!$D$10+'СЕТ СН'!$H$5-'СЕТ СН'!$H$17</f>
        <v>3675.9728712899996</v>
      </c>
      <c r="X98" s="36">
        <f>SUMIFS(СВЦЭМ!$C$33:$C$776,СВЦЭМ!$A$33:$A$776,$A98,СВЦЭМ!$B$33:$B$776,X$83)+'СЕТ СН'!$H$9+СВЦЭМ!$D$10+'СЕТ СН'!$H$5-'СЕТ СН'!$H$17</f>
        <v>3688.7140083099998</v>
      </c>
      <c r="Y98" s="36">
        <f>SUMIFS(СВЦЭМ!$C$33:$C$776,СВЦЭМ!$A$33:$A$776,$A98,СВЦЭМ!$B$33:$B$776,Y$83)+'СЕТ СН'!$H$9+СВЦЭМ!$D$10+'СЕТ СН'!$H$5-'СЕТ СН'!$H$17</f>
        <v>3718.5366733000001</v>
      </c>
    </row>
    <row r="99" spans="1:25" ht="15.75" x14ac:dyDescent="0.2">
      <c r="A99" s="35">
        <f t="shared" si="2"/>
        <v>43512</v>
      </c>
      <c r="B99" s="36">
        <f>SUMIFS(СВЦЭМ!$C$33:$C$776,СВЦЭМ!$A$33:$A$776,$A99,СВЦЭМ!$B$33:$B$776,B$83)+'СЕТ СН'!$H$9+СВЦЭМ!$D$10+'СЕТ СН'!$H$5-'СЕТ СН'!$H$17</f>
        <v>3752.5118373400001</v>
      </c>
      <c r="C99" s="36">
        <f>SUMIFS(СВЦЭМ!$C$33:$C$776,СВЦЭМ!$A$33:$A$776,$A99,СВЦЭМ!$B$33:$B$776,C$83)+'СЕТ СН'!$H$9+СВЦЭМ!$D$10+'СЕТ СН'!$H$5-'СЕТ СН'!$H$17</f>
        <v>3746.4770472099999</v>
      </c>
      <c r="D99" s="36">
        <f>SUMIFS(СВЦЭМ!$C$33:$C$776,СВЦЭМ!$A$33:$A$776,$A99,СВЦЭМ!$B$33:$B$776,D$83)+'СЕТ СН'!$H$9+СВЦЭМ!$D$10+'СЕТ СН'!$H$5-'СЕТ СН'!$H$17</f>
        <v>3783.9882941299998</v>
      </c>
      <c r="E99" s="36">
        <f>SUMIFS(СВЦЭМ!$C$33:$C$776,СВЦЭМ!$A$33:$A$776,$A99,СВЦЭМ!$B$33:$B$776,E$83)+'СЕТ СН'!$H$9+СВЦЭМ!$D$10+'СЕТ СН'!$H$5-'СЕТ СН'!$H$17</f>
        <v>3821.4663489599998</v>
      </c>
      <c r="F99" s="36">
        <f>SUMIFS(СВЦЭМ!$C$33:$C$776,СВЦЭМ!$A$33:$A$776,$A99,СВЦЭМ!$B$33:$B$776,F$83)+'СЕТ СН'!$H$9+СВЦЭМ!$D$10+'СЕТ СН'!$H$5-'СЕТ СН'!$H$17</f>
        <v>3846.0111974299998</v>
      </c>
      <c r="G99" s="36">
        <f>SUMIFS(СВЦЭМ!$C$33:$C$776,СВЦЭМ!$A$33:$A$776,$A99,СВЦЭМ!$B$33:$B$776,G$83)+'СЕТ СН'!$H$9+СВЦЭМ!$D$10+'СЕТ СН'!$H$5-'СЕТ СН'!$H$17</f>
        <v>3833.2631082899998</v>
      </c>
      <c r="H99" s="36">
        <f>SUMIFS(СВЦЭМ!$C$33:$C$776,СВЦЭМ!$A$33:$A$776,$A99,СВЦЭМ!$B$33:$B$776,H$83)+'СЕТ СН'!$H$9+СВЦЭМ!$D$10+'СЕТ СН'!$H$5-'СЕТ СН'!$H$17</f>
        <v>3781.5717897300001</v>
      </c>
      <c r="I99" s="36">
        <f>SUMIFS(СВЦЭМ!$C$33:$C$776,СВЦЭМ!$A$33:$A$776,$A99,СВЦЭМ!$B$33:$B$776,I$83)+'СЕТ СН'!$H$9+СВЦЭМ!$D$10+'СЕТ СН'!$H$5-'СЕТ СН'!$H$17</f>
        <v>3755.7522752699997</v>
      </c>
      <c r="J99" s="36">
        <f>SUMIFS(СВЦЭМ!$C$33:$C$776,СВЦЭМ!$A$33:$A$776,$A99,СВЦЭМ!$B$33:$B$776,J$83)+'СЕТ СН'!$H$9+СВЦЭМ!$D$10+'СЕТ СН'!$H$5-'СЕТ СН'!$H$17</f>
        <v>3713.8191420499998</v>
      </c>
      <c r="K99" s="36">
        <f>SUMIFS(СВЦЭМ!$C$33:$C$776,СВЦЭМ!$A$33:$A$776,$A99,СВЦЭМ!$B$33:$B$776,K$83)+'СЕТ СН'!$H$9+СВЦЭМ!$D$10+'СЕТ СН'!$H$5-'СЕТ СН'!$H$17</f>
        <v>3681.73475633</v>
      </c>
      <c r="L99" s="36">
        <f>SUMIFS(СВЦЭМ!$C$33:$C$776,СВЦЭМ!$A$33:$A$776,$A99,СВЦЭМ!$B$33:$B$776,L$83)+'СЕТ СН'!$H$9+СВЦЭМ!$D$10+'СЕТ СН'!$H$5-'СЕТ СН'!$H$17</f>
        <v>3664.5834009599998</v>
      </c>
      <c r="M99" s="36">
        <f>SUMIFS(СВЦЭМ!$C$33:$C$776,СВЦЭМ!$A$33:$A$776,$A99,СВЦЭМ!$B$33:$B$776,M$83)+'СЕТ СН'!$H$9+СВЦЭМ!$D$10+'СЕТ СН'!$H$5-'СЕТ СН'!$H$17</f>
        <v>3665.89692341</v>
      </c>
      <c r="N99" s="36">
        <f>SUMIFS(СВЦЭМ!$C$33:$C$776,СВЦЭМ!$A$33:$A$776,$A99,СВЦЭМ!$B$33:$B$776,N$83)+'СЕТ СН'!$H$9+СВЦЭМ!$D$10+'СЕТ СН'!$H$5-'СЕТ СН'!$H$17</f>
        <v>3693.3746317999999</v>
      </c>
      <c r="O99" s="36">
        <f>SUMIFS(СВЦЭМ!$C$33:$C$776,СВЦЭМ!$A$33:$A$776,$A99,СВЦЭМ!$B$33:$B$776,O$83)+'СЕТ СН'!$H$9+СВЦЭМ!$D$10+'СЕТ СН'!$H$5-'СЕТ СН'!$H$17</f>
        <v>3691.9757195299999</v>
      </c>
      <c r="P99" s="36">
        <f>SUMIFS(СВЦЭМ!$C$33:$C$776,СВЦЭМ!$A$33:$A$776,$A99,СВЦЭМ!$B$33:$B$776,P$83)+'СЕТ СН'!$H$9+СВЦЭМ!$D$10+'СЕТ СН'!$H$5-'СЕТ СН'!$H$17</f>
        <v>3704.6458856499999</v>
      </c>
      <c r="Q99" s="36">
        <f>SUMIFS(СВЦЭМ!$C$33:$C$776,СВЦЭМ!$A$33:$A$776,$A99,СВЦЭМ!$B$33:$B$776,Q$83)+'СЕТ СН'!$H$9+СВЦЭМ!$D$10+'СЕТ СН'!$H$5-'СЕТ СН'!$H$17</f>
        <v>3711.2634493799997</v>
      </c>
      <c r="R99" s="36">
        <f>SUMIFS(СВЦЭМ!$C$33:$C$776,СВЦЭМ!$A$33:$A$776,$A99,СВЦЭМ!$B$33:$B$776,R$83)+'СЕТ СН'!$H$9+СВЦЭМ!$D$10+'СЕТ СН'!$H$5-'СЕТ СН'!$H$17</f>
        <v>3702.7114004300001</v>
      </c>
      <c r="S99" s="36">
        <f>SUMIFS(СВЦЭМ!$C$33:$C$776,СВЦЭМ!$A$33:$A$776,$A99,СВЦЭМ!$B$33:$B$776,S$83)+'СЕТ СН'!$H$9+СВЦЭМ!$D$10+'СЕТ СН'!$H$5-'СЕТ СН'!$H$17</f>
        <v>3715.01755271</v>
      </c>
      <c r="T99" s="36">
        <f>SUMIFS(СВЦЭМ!$C$33:$C$776,СВЦЭМ!$A$33:$A$776,$A99,СВЦЭМ!$B$33:$B$776,T$83)+'СЕТ СН'!$H$9+СВЦЭМ!$D$10+'СЕТ СН'!$H$5-'СЕТ СН'!$H$17</f>
        <v>3677.14138994</v>
      </c>
      <c r="U99" s="36">
        <f>SUMIFS(СВЦЭМ!$C$33:$C$776,СВЦЭМ!$A$33:$A$776,$A99,СВЦЭМ!$B$33:$B$776,U$83)+'СЕТ СН'!$H$9+СВЦЭМ!$D$10+'СЕТ СН'!$H$5-'СЕТ СН'!$H$17</f>
        <v>3665.9465916299996</v>
      </c>
      <c r="V99" s="36">
        <f>SUMIFS(СВЦЭМ!$C$33:$C$776,СВЦЭМ!$A$33:$A$776,$A99,СВЦЭМ!$B$33:$B$776,V$83)+'СЕТ СН'!$H$9+СВЦЭМ!$D$10+'СЕТ СН'!$H$5-'СЕТ СН'!$H$17</f>
        <v>3662.0004561599999</v>
      </c>
      <c r="W99" s="36">
        <f>SUMIFS(СВЦЭМ!$C$33:$C$776,СВЦЭМ!$A$33:$A$776,$A99,СВЦЭМ!$B$33:$B$776,W$83)+'СЕТ СН'!$H$9+СВЦЭМ!$D$10+'СЕТ СН'!$H$5-'СЕТ СН'!$H$17</f>
        <v>3667.15482634</v>
      </c>
      <c r="X99" s="36">
        <f>SUMIFS(СВЦЭМ!$C$33:$C$776,СВЦЭМ!$A$33:$A$776,$A99,СВЦЭМ!$B$33:$B$776,X$83)+'СЕТ СН'!$H$9+СВЦЭМ!$D$10+'СЕТ СН'!$H$5-'СЕТ СН'!$H$17</f>
        <v>3690.6624783299999</v>
      </c>
      <c r="Y99" s="36">
        <f>SUMIFS(СВЦЭМ!$C$33:$C$776,СВЦЭМ!$A$33:$A$776,$A99,СВЦЭМ!$B$33:$B$776,Y$83)+'СЕТ СН'!$H$9+СВЦЭМ!$D$10+'СЕТ СН'!$H$5-'СЕТ СН'!$H$17</f>
        <v>3734.0235815199999</v>
      </c>
    </row>
    <row r="100" spans="1:25" ht="15.75" x14ac:dyDescent="0.2">
      <c r="A100" s="35">
        <f t="shared" si="2"/>
        <v>43513</v>
      </c>
      <c r="B100" s="36">
        <f>SUMIFS(СВЦЭМ!$C$33:$C$776,СВЦЭМ!$A$33:$A$776,$A100,СВЦЭМ!$B$33:$B$776,B$83)+'СЕТ СН'!$H$9+СВЦЭМ!$D$10+'СЕТ СН'!$H$5-'СЕТ СН'!$H$17</f>
        <v>3715.5331358999997</v>
      </c>
      <c r="C100" s="36">
        <f>SUMIFS(СВЦЭМ!$C$33:$C$776,СВЦЭМ!$A$33:$A$776,$A100,СВЦЭМ!$B$33:$B$776,C$83)+'СЕТ СН'!$H$9+СВЦЭМ!$D$10+'СЕТ СН'!$H$5-'СЕТ СН'!$H$17</f>
        <v>3734.6777173</v>
      </c>
      <c r="D100" s="36">
        <f>SUMIFS(СВЦЭМ!$C$33:$C$776,СВЦЭМ!$A$33:$A$776,$A100,СВЦЭМ!$B$33:$B$776,D$83)+'СЕТ СН'!$H$9+СВЦЭМ!$D$10+'СЕТ СН'!$H$5-'СЕТ СН'!$H$17</f>
        <v>3773.9677174999997</v>
      </c>
      <c r="E100" s="36">
        <f>SUMIFS(СВЦЭМ!$C$33:$C$776,СВЦЭМ!$A$33:$A$776,$A100,СВЦЭМ!$B$33:$B$776,E$83)+'СЕТ СН'!$H$9+СВЦЭМ!$D$10+'СЕТ СН'!$H$5-'СЕТ СН'!$H$17</f>
        <v>3773.7600085399999</v>
      </c>
      <c r="F100" s="36">
        <f>SUMIFS(СВЦЭМ!$C$33:$C$776,СВЦЭМ!$A$33:$A$776,$A100,СВЦЭМ!$B$33:$B$776,F$83)+'СЕТ СН'!$H$9+СВЦЭМ!$D$10+'СЕТ СН'!$H$5-'СЕТ СН'!$H$17</f>
        <v>3788.64063188</v>
      </c>
      <c r="G100" s="36">
        <f>SUMIFS(СВЦЭМ!$C$33:$C$776,СВЦЭМ!$A$33:$A$776,$A100,СВЦЭМ!$B$33:$B$776,G$83)+'СЕТ СН'!$H$9+СВЦЭМ!$D$10+'СЕТ СН'!$H$5-'СЕТ СН'!$H$17</f>
        <v>3772.0101545199996</v>
      </c>
      <c r="H100" s="36">
        <f>SUMIFS(СВЦЭМ!$C$33:$C$776,СВЦЭМ!$A$33:$A$776,$A100,СВЦЭМ!$B$33:$B$776,H$83)+'СЕТ СН'!$H$9+СВЦЭМ!$D$10+'СЕТ СН'!$H$5-'СЕТ СН'!$H$17</f>
        <v>3735.3496406499999</v>
      </c>
      <c r="I100" s="36">
        <f>SUMIFS(СВЦЭМ!$C$33:$C$776,СВЦЭМ!$A$33:$A$776,$A100,СВЦЭМ!$B$33:$B$776,I$83)+'СЕТ СН'!$H$9+СВЦЭМ!$D$10+'СЕТ СН'!$H$5-'СЕТ СН'!$H$17</f>
        <v>3710.2719531499997</v>
      </c>
      <c r="J100" s="36">
        <f>SUMIFS(СВЦЭМ!$C$33:$C$776,СВЦЭМ!$A$33:$A$776,$A100,СВЦЭМ!$B$33:$B$776,J$83)+'СЕТ СН'!$H$9+СВЦЭМ!$D$10+'СЕТ СН'!$H$5-'СЕТ СН'!$H$17</f>
        <v>3680.1351233699997</v>
      </c>
      <c r="K100" s="36">
        <f>SUMIFS(СВЦЭМ!$C$33:$C$776,СВЦЭМ!$A$33:$A$776,$A100,СВЦЭМ!$B$33:$B$776,K$83)+'СЕТ СН'!$H$9+СВЦЭМ!$D$10+'СЕТ СН'!$H$5-'СЕТ СН'!$H$17</f>
        <v>3629.18242616</v>
      </c>
      <c r="L100" s="36">
        <f>SUMIFS(СВЦЭМ!$C$33:$C$776,СВЦЭМ!$A$33:$A$776,$A100,СВЦЭМ!$B$33:$B$776,L$83)+'СЕТ СН'!$H$9+СВЦЭМ!$D$10+'СЕТ СН'!$H$5-'СЕТ СН'!$H$17</f>
        <v>3611.6478441199997</v>
      </c>
      <c r="M100" s="36">
        <f>SUMIFS(СВЦЭМ!$C$33:$C$776,СВЦЭМ!$A$33:$A$776,$A100,СВЦЭМ!$B$33:$B$776,M$83)+'СЕТ СН'!$H$9+СВЦЭМ!$D$10+'СЕТ СН'!$H$5-'СЕТ СН'!$H$17</f>
        <v>3633.9334582299998</v>
      </c>
      <c r="N100" s="36">
        <f>SUMIFS(СВЦЭМ!$C$33:$C$776,СВЦЭМ!$A$33:$A$776,$A100,СВЦЭМ!$B$33:$B$776,N$83)+'СЕТ СН'!$H$9+СВЦЭМ!$D$10+'СЕТ СН'!$H$5-'СЕТ СН'!$H$17</f>
        <v>3681.2029618799997</v>
      </c>
      <c r="O100" s="36">
        <f>SUMIFS(СВЦЭМ!$C$33:$C$776,СВЦЭМ!$A$33:$A$776,$A100,СВЦЭМ!$B$33:$B$776,O$83)+'СЕТ СН'!$H$9+СВЦЭМ!$D$10+'СЕТ СН'!$H$5-'СЕТ СН'!$H$17</f>
        <v>3681.90485223</v>
      </c>
      <c r="P100" s="36">
        <f>SUMIFS(СВЦЭМ!$C$33:$C$776,СВЦЭМ!$A$33:$A$776,$A100,СВЦЭМ!$B$33:$B$776,P$83)+'СЕТ СН'!$H$9+СВЦЭМ!$D$10+'СЕТ СН'!$H$5-'СЕТ СН'!$H$17</f>
        <v>3729.1527735999998</v>
      </c>
      <c r="Q100" s="36">
        <f>SUMIFS(СВЦЭМ!$C$33:$C$776,СВЦЭМ!$A$33:$A$776,$A100,СВЦЭМ!$B$33:$B$776,Q$83)+'СЕТ СН'!$H$9+СВЦЭМ!$D$10+'СЕТ СН'!$H$5-'СЕТ СН'!$H$17</f>
        <v>3725.5591862699998</v>
      </c>
      <c r="R100" s="36">
        <f>SUMIFS(СВЦЭМ!$C$33:$C$776,СВЦЭМ!$A$33:$A$776,$A100,СВЦЭМ!$B$33:$B$776,R$83)+'СЕТ СН'!$H$9+СВЦЭМ!$D$10+'СЕТ СН'!$H$5-'СЕТ СН'!$H$17</f>
        <v>3722.9726606300001</v>
      </c>
      <c r="S100" s="36">
        <f>SUMIFS(СВЦЭМ!$C$33:$C$776,СВЦЭМ!$A$33:$A$776,$A100,СВЦЭМ!$B$33:$B$776,S$83)+'СЕТ СН'!$H$9+СВЦЭМ!$D$10+'СЕТ СН'!$H$5-'СЕТ СН'!$H$17</f>
        <v>3731.45304652</v>
      </c>
      <c r="T100" s="36">
        <f>SUMIFS(СВЦЭМ!$C$33:$C$776,СВЦЭМ!$A$33:$A$776,$A100,СВЦЭМ!$B$33:$B$776,T$83)+'СЕТ СН'!$H$9+СВЦЭМ!$D$10+'СЕТ СН'!$H$5-'СЕТ СН'!$H$17</f>
        <v>3701.1672827100001</v>
      </c>
      <c r="U100" s="36">
        <f>SUMIFS(СВЦЭМ!$C$33:$C$776,СВЦЭМ!$A$33:$A$776,$A100,СВЦЭМ!$B$33:$B$776,U$83)+'СЕТ СН'!$H$9+СВЦЭМ!$D$10+'СЕТ СН'!$H$5-'СЕТ СН'!$H$17</f>
        <v>3676.0492331599999</v>
      </c>
      <c r="V100" s="36">
        <f>SUMIFS(СВЦЭМ!$C$33:$C$776,СВЦЭМ!$A$33:$A$776,$A100,СВЦЭМ!$B$33:$B$776,V$83)+'СЕТ СН'!$H$9+СВЦЭМ!$D$10+'СЕТ СН'!$H$5-'СЕТ СН'!$H$17</f>
        <v>3685.9354726799997</v>
      </c>
      <c r="W100" s="36">
        <f>SUMIFS(СВЦЭМ!$C$33:$C$776,СВЦЭМ!$A$33:$A$776,$A100,СВЦЭМ!$B$33:$B$776,W$83)+'СЕТ СН'!$H$9+СВЦЭМ!$D$10+'СЕТ СН'!$H$5-'СЕТ СН'!$H$17</f>
        <v>3683.0557895299999</v>
      </c>
      <c r="X100" s="36">
        <f>SUMIFS(СВЦЭМ!$C$33:$C$776,СВЦЭМ!$A$33:$A$776,$A100,СВЦЭМ!$B$33:$B$776,X$83)+'СЕТ СН'!$H$9+СВЦЭМ!$D$10+'СЕТ СН'!$H$5-'СЕТ СН'!$H$17</f>
        <v>3703.1169975899998</v>
      </c>
      <c r="Y100" s="36">
        <f>SUMIFS(СВЦЭМ!$C$33:$C$776,СВЦЭМ!$A$33:$A$776,$A100,СВЦЭМ!$B$33:$B$776,Y$83)+'СЕТ СН'!$H$9+СВЦЭМ!$D$10+'СЕТ СН'!$H$5-'СЕТ СН'!$H$17</f>
        <v>3726.5490738899998</v>
      </c>
    </row>
    <row r="101" spans="1:25" ht="15.75" x14ac:dyDescent="0.2">
      <c r="A101" s="35">
        <f t="shared" si="2"/>
        <v>43514</v>
      </c>
      <c r="B101" s="36">
        <f>SUMIFS(СВЦЭМ!$C$33:$C$776,СВЦЭМ!$A$33:$A$776,$A101,СВЦЭМ!$B$33:$B$776,B$83)+'СЕТ СН'!$H$9+СВЦЭМ!$D$10+'СЕТ СН'!$H$5-'СЕТ СН'!$H$17</f>
        <v>3788.6011961799995</v>
      </c>
      <c r="C101" s="36">
        <f>SUMIFS(СВЦЭМ!$C$33:$C$776,СВЦЭМ!$A$33:$A$776,$A101,СВЦЭМ!$B$33:$B$776,C$83)+'СЕТ СН'!$H$9+СВЦЭМ!$D$10+'СЕТ СН'!$H$5-'СЕТ СН'!$H$17</f>
        <v>3824.8079965500001</v>
      </c>
      <c r="D101" s="36">
        <f>SUMIFS(СВЦЭМ!$C$33:$C$776,СВЦЭМ!$A$33:$A$776,$A101,СВЦЭМ!$B$33:$B$776,D$83)+'СЕТ СН'!$H$9+СВЦЭМ!$D$10+'СЕТ СН'!$H$5-'СЕТ СН'!$H$17</f>
        <v>3833.7503761399998</v>
      </c>
      <c r="E101" s="36">
        <f>SUMIFS(СВЦЭМ!$C$33:$C$776,СВЦЭМ!$A$33:$A$776,$A101,СВЦЭМ!$B$33:$B$776,E$83)+'СЕТ СН'!$H$9+СВЦЭМ!$D$10+'СЕТ СН'!$H$5-'СЕТ СН'!$H$17</f>
        <v>3805.9686267699999</v>
      </c>
      <c r="F101" s="36">
        <f>SUMIFS(СВЦЭМ!$C$33:$C$776,СВЦЭМ!$A$33:$A$776,$A101,СВЦЭМ!$B$33:$B$776,F$83)+'СЕТ СН'!$H$9+СВЦЭМ!$D$10+'СЕТ СН'!$H$5-'СЕТ СН'!$H$17</f>
        <v>3817.86086669</v>
      </c>
      <c r="G101" s="36">
        <f>SUMIFS(СВЦЭМ!$C$33:$C$776,СВЦЭМ!$A$33:$A$776,$A101,СВЦЭМ!$B$33:$B$776,G$83)+'СЕТ СН'!$H$9+СВЦЭМ!$D$10+'СЕТ СН'!$H$5-'СЕТ СН'!$H$17</f>
        <v>3807.0390748</v>
      </c>
      <c r="H101" s="36">
        <f>SUMIFS(СВЦЭМ!$C$33:$C$776,СВЦЭМ!$A$33:$A$776,$A101,СВЦЭМ!$B$33:$B$776,H$83)+'СЕТ СН'!$H$9+СВЦЭМ!$D$10+'СЕТ СН'!$H$5-'СЕТ СН'!$H$17</f>
        <v>3756.07776883</v>
      </c>
      <c r="I101" s="36">
        <f>SUMIFS(СВЦЭМ!$C$33:$C$776,СВЦЭМ!$A$33:$A$776,$A101,СВЦЭМ!$B$33:$B$776,I$83)+'СЕТ СН'!$H$9+СВЦЭМ!$D$10+'СЕТ СН'!$H$5-'СЕТ СН'!$H$17</f>
        <v>3717.49476744</v>
      </c>
      <c r="J101" s="36">
        <f>SUMIFS(СВЦЭМ!$C$33:$C$776,СВЦЭМ!$A$33:$A$776,$A101,СВЦЭМ!$B$33:$B$776,J$83)+'СЕТ СН'!$H$9+СВЦЭМ!$D$10+'СЕТ СН'!$H$5-'СЕТ СН'!$H$17</f>
        <v>3702.9378000399997</v>
      </c>
      <c r="K101" s="36">
        <f>SUMIFS(СВЦЭМ!$C$33:$C$776,СВЦЭМ!$A$33:$A$776,$A101,СВЦЭМ!$B$33:$B$776,K$83)+'СЕТ СН'!$H$9+СВЦЭМ!$D$10+'СЕТ СН'!$H$5-'СЕТ СН'!$H$17</f>
        <v>3700.4822183799997</v>
      </c>
      <c r="L101" s="36">
        <f>SUMIFS(СВЦЭМ!$C$33:$C$776,СВЦЭМ!$A$33:$A$776,$A101,СВЦЭМ!$B$33:$B$776,L$83)+'СЕТ СН'!$H$9+СВЦЭМ!$D$10+'СЕТ СН'!$H$5-'СЕТ СН'!$H$17</f>
        <v>3707.22747458</v>
      </c>
      <c r="M101" s="36">
        <f>SUMIFS(СВЦЭМ!$C$33:$C$776,СВЦЭМ!$A$33:$A$776,$A101,СВЦЭМ!$B$33:$B$776,M$83)+'СЕТ СН'!$H$9+СВЦЭМ!$D$10+'СЕТ СН'!$H$5-'СЕТ СН'!$H$17</f>
        <v>3715.6631907199999</v>
      </c>
      <c r="N101" s="36">
        <f>SUMIFS(СВЦЭМ!$C$33:$C$776,СВЦЭМ!$A$33:$A$776,$A101,СВЦЭМ!$B$33:$B$776,N$83)+'СЕТ СН'!$H$9+СВЦЭМ!$D$10+'СЕТ СН'!$H$5-'СЕТ СН'!$H$17</f>
        <v>3706.2470955099998</v>
      </c>
      <c r="O101" s="36">
        <f>SUMIFS(СВЦЭМ!$C$33:$C$776,СВЦЭМ!$A$33:$A$776,$A101,СВЦЭМ!$B$33:$B$776,O$83)+'СЕТ СН'!$H$9+СВЦЭМ!$D$10+'СЕТ СН'!$H$5-'СЕТ СН'!$H$17</f>
        <v>3710.0986814899998</v>
      </c>
      <c r="P101" s="36">
        <f>SUMIFS(СВЦЭМ!$C$33:$C$776,СВЦЭМ!$A$33:$A$776,$A101,СВЦЭМ!$B$33:$B$776,P$83)+'СЕТ СН'!$H$9+СВЦЭМ!$D$10+'СЕТ СН'!$H$5-'СЕТ СН'!$H$17</f>
        <v>3715.9014121299997</v>
      </c>
      <c r="Q101" s="36">
        <f>SUMIFS(СВЦЭМ!$C$33:$C$776,СВЦЭМ!$A$33:$A$776,$A101,СВЦЭМ!$B$33:$B$776,Q$83)+'СЕТ СН'!$H$9+СВЦЭМ!$D$10+'СЕТ СН'!$H$5-'СЕТ СН'!$H$17</f>
        <v>3725.29172079</v>
      </c>
      <c r="R101" s="36">
        <f>SUMIFS(СВЦЭМ!$C$33:$C$776,СВЦЭМ!$A$33:$A$776,$A101,СВЦЭМ!$B$33:$B$776,R$83)+'СЕТ СН'!$H$9+СВЦЭМ!$D$10+'СЕТ СН'!$H$5-'СЕТ СН'!$H$17</f>
        <v>3719.9046088999999</v>
      </c>
      <c r="S101" s="36">
        <f>SUMIFS(СВЦЭМ!$C$33:$C$776,СВЦЭМ!$A$33:$A$776,$A101,СВЦЭМ!$B$33:$B$776,S$83)+'СЕТ СН'!$H$9+СВЦЭМ!$D$10+'СЕТ СН'!$H$5-'СЕТ СН'!$H$17</f>
        <v>3713.32535117</v>
      </c>
      <c r="T101" s="36">
        <f>SUMIFS(СВЦЭМ!$C$33:$C$776,СВЦЭМ!$A$33:$A$776,$A101,СВЦЭМ!$B$33:$B$776,T$83)+'СЕТ СН'!$H$9+СВЦЭМ!$D$10+'СЕТ СН'!$H$5-'СЕТ СН'!$H$17</f>
        <v>3695.5258031899998</v>
      </c>
      <c r="U101" s="36">
        <f>SUMIFS(СВЦЭМ!$C$33:$C$776,СВЦЭМ!$A$33:$A$776,$A101,СВЦЭМ!$B$33:$B$776,U$83)+'СЕТ СН'!$H$9+СВЦЭМ!$D$10+'СЕТ СН'!$H$5-'СЕТ СН'!$H$17</f>
        <v>3680.7296187699999</v>
      </c>
      <c r="V101" s="36">
        <f>SUMIFS(СВЦЭМ!$C$33:$C$776,СВЦЭМ!$A$33:$A$776,$A101,СВЦЭМ!$B$33:$B$776,V$83)+'СЕТ СН'!$H$9+СВЦЭМ!$D$10+'СЕТ СН'!$H$5-'СЕТ СН'!$H$17</f>
        <v>3675.9331464099996</v>
      </c>
      <c r="W101" s="36">
        <f>SUMIFS(СВЦЭМ!$C$33:$C$776,СВЦЭМ!$A$33:$A$776,$A101,СВЦЭМ!$B$33:$B$776,W$83)+'СЕТ СН'!$H$9+СВЦЭМ!$D$10+'СЕТ СН'!$H$5-'СЕТ СН'!$H$17</f>
        <v>3687.43349635</v>
      </c>
      <c r="X101" s="36">
        <f>SUMIFS(СВЦЭМ!$C$33:$C$776,СВЦЭМ!$A$33:$A$776,$A101,СВЦЭМ!$B$33:$B$776,X$83)+'СЕТ СН'!$H$9+СВЦЭМ!$D$10+'СЕТ СН'!$H$5-'СЕТ СН'!$H$17</f>
        <v>3712.9941158399997</v>
      </c>
      <c r="Y101" s="36">
        <f>SUMIFS(СВЦЭМ!$C$33:$C$776,СВЦЭМ!$A$33:$A$776,$A101,СВЦЭМ!$B$33:$B$776,Y$83)+'СЕТ СН'!$H$9+СВЦЭМ!$D$10+'СЕТ СН'!$H$5-'СЕТ СН'!$H$17</f>
        <v>3743.3889264700001</v>
      </c>
    </row>
    <row r="102" spans="1:25" ht="15.75" x14ac:dyDescent="0.2">
      <c r="A102" s="35">
        <f t="shared" si="2"/>
        <v>43515</v>
      </c>
      <c r="B102" s="36">
        <f>SUMIFS(СВЦЭМ!$C$33:$C$776,СВЦЭМ!$A$33:$A$776,$A102,СВЦЭМ!$B$33:$B$776,B$83)+'СЕТ СН'!$H$9+СВЦЭМ!$D$10+'СЕТ СН'!$H$5-'СЕТ СН'!$H$17</f>
        <v>3805.6940932199996</v>
      </c>
      <c r="C102" s="36">
        <f>SUMIFS(СВЦЭМ!$C$33:$C$776,СВЦЭМ!$A$33:$A$776,$A102,СВЦЭМ!$B$33:$B$776,C$83)+'СЕТ СН'!$H$9+СВЦЭМ!$D$10+'СЕТ СН'!$H$5-'СЕТ СН'!$H$17</f>
        <v>3826.5474925599997</v>
      </c>
      <c r="D102" s="36">
        <f>SUMIFS(СВЦЭМ!$C$33:$C$776,СВЦЭМ!$A$33:$A$776,$A102,СВЦЭМ!$B$33:$B$776,D$83)+'СЕТ СН'!$H$9+СВЦЭМ!$D$10+'СЕТ СН'!$H$5-'СЕТ СН'!$H$17</f>
        <v>3843.6099034199997</v>
      </c>
      <c r="E102" s="36">
        <f>SUMIFS(СВЦЭМ!$C$33:$C$776,СВЦЭМ!$A$33:$A$776,$A102,СВЦЭМ!$B$33:$B$776,E$83)+'СЕТ СН'!$H$9+СВЦЭМ!$D$10+'СЕТ СН'!$H$5-'СЕТ СН'!$H$17</f>
        <v>3852.4331996999999</v>
      </c>
      <c r="F102" s="36">
        <f>SUMIFS(СВЦЭМ!$C$33:$C$776,СВЦЭМ!$A$33:$A$776,$A102,СВЦЭМ!$B$33:$B$776,F$83)+'СЕТ СН'!$H$9+СВЦЭМ!$D$10+'СЕТ СН'!$H$5-'СЕТ СН'!$H$17</f>
        <v>3841.9579927199998</v>
      </c>
      <c r="G102" s="36">
        <f>SUMIFS(СВЦЭМ!$C$33:$C$776,СВЦЭМ!$A$33:$A$776,$A102,СВЦЭМ!$B$33:$B$776,G$83)+'СЕТ СН'!$H$9+СВЦЭМ!$D$10+'СЕТ СН'!$H$5-'СЕТ СН'!$H$17</f>
        <v>3827.7751868599998</v>
      </c>
      <c r="H102" s="36">
        <f>SUMIFS(СВЦЭМ!$C$33:$C$776,СВЦЭМ!$A$33:$A$776,$A102,СВЦЭМ!$B$33:$B$776,H$83)+'СЕТ СН'!$H$9+СВЦЭМ!$D$10+'СЕТ СН'!$H$5-'СЕТ СН'!$H$17</f>
        <v>3792.9263026399994</v>
      </c>
      <c r="I102" s="36">
        <f>SUMIFS(СВЦЭМ!$C$33:$C$776,СВЦЭМ!$A$33:$A$776,$A102,СВЦЭМ!$B$33:$B$776,I$83)+'СЕТ СН'!$H$9+СВЦЭМ!$D$10+'СЕТ СН'!$H$5-'СЕТ СН'!$H$17</f>
        <v>3751.2067443199999</v>
      </c>
      <c r="J102" s="36">
        <f>SUMIFS(СВЦЭМ!$C$33:$C$776,СВЦЭМ!$A$33:$A$776,$A102,СВЦЭМ!$B$33:$B$776,J$83)+'СЕТ СН'!$H$9+СВЦЭМ!$D$10+'СЕТ СН'!$H$5-'СЕТ СН'!$H$17</f>
        <v>3729.8805943899997</v>
      </c>
      <c r="K102" s="36">
        <f>SUMIFS(СВЦЭМ!$C$33:$C$776,СВЦЭМ!$A$33:$A$776,$A102,СВЦЭМ!$B$33:$B$776,K$83)+'СЕТ СН'!$H$9+СВЦЭМ!$D$10+'СЕТ СН'!$H$5-'СЕТ СН'!$H$17</f>
        <v>3720.64991181</v>
      </c>
      <c r="L102" s="36">
        <f>SUMIFS(СВЦЭМ!$C$33:$C$776,СВЦЭМ!$A$33:$A$776,$A102,СВЦЭМ!$B$33:$B$776,L$83)+'СЕТ СН'!$H$9+СВЦЭМ!$D$10+'СЕТ СН'!$H$5-'СЕТ СН'!$H$17</f>
        <v>3711.9243386899998</v>
      </c>
      <c r="M102" s="36">
        <f>SUMIFS(СВЦЭМ!$C$33:$C$776,СВЦЭМ!$A$33:$A$776,$A102,СВЦЭМ!$B$33:$B$776,M$83)+'СЕТ СН'!$H$9+СВЦЭМ!$D$10+'СЕТ СН'!$H$5-'СЕТ СН'!$H$17</f>
        <v>3716.4538474199999</v>
      </c>
      <c r="N102" s="36">
        <f>SUMIFS(СВЦЭМ!$C$33:$C$776,СВЦЭМ!$A$33:$A$776,$A102,СВЦЭМ!$B$33:$B$776,N$83)+'СЕТ СН'!$H$9+СВЦЭМ!$D$10+'СЕТ СН'!$H$5-'СЕТ СН'!$H$17</f>
        <v>3693.81962767</v>
      </c>
      <c r="O102" s="36">
        <f>SUMIFS(СВЦЭМ!$C$33:$C$776,СВЦЭМ!$A$33:$A$776,$A102,СВЦЭМ!$B$33:$B$776,O$83)+'СЕТ СН'!$H$9+СВЦЭМ!$D$10+'СЕТ СН'!$H$5-'СЕТ СН'!$H$17</f>
        <v>3671.7679537699996</v>
      </c>
      <c r="P102" s="36">
        <f>SUMIFS(СВЦЭМ!$C$33:$C$776,СВЦЭМ!$A$33:$A$776,$A102,СВЦЭМ!$B$33:$B$776,P$83)+'СЕТ СН'!$H$9+СВЦЭМ!$D$10+'СЕТ СН'!$H$5-'СЕТ СН'!$H$17</f>
        <v>3678.50310016</v>
      </c>
      <c r="Q102" s="36">
        <f>SUMIFS(СВЦЭМ!$C$33:$C$776,СВЦЭМ!$A$33:$A$776,$A102,СВЦЭМ!$B$33:$B$776,Q$83)+'СЕТ СН'!$H$9+СВЦЭМ!$D$10+'СЕТ СН'!$H$5-'СЕТ СН'!$H$17</f>
        <v>3687.8792215099998</v>
      </c>
      <c r="R102" s="36">
        <f>SUMIFS(СВЦЭМ!$C$33:$C$776,СВЦЭМ!$A$33:$A$776,$A102,СВЦЭМ!$B$33:$B$776,R$83)+'СЕТ СН'!$H$9+СВЦЭМ!$D$10+'СЕТ СН'!$H$5-'СЕТ СН'!$H$17</f>
        <v>3683.1563169000001</v>
      </c>
      <c r="S102" s="36">
        <f>SUMIFS(СВЦЭМ!$C$33:$C$776,СВЦЭМ!$A$33:$A$776,$A102,СВЦЭМ!$B$33:$B$776,S$83)+'СЕТ СН'!$H$9+СВЦЭМ!$D$10+'СЕТ СН'!$H$5-'СЕТ СН'!$H$17</f>
        <v>3675.0315428499998</v>
      </c>
      <c r="T102" s="36">
        <f>SUMIFS(СВЦЭМ!$C$33:$C$776,СВЦЭМ!$A$33:$A$776,$A102,СВЦЭМ!$B$33:$B$776,T$83)+'СЕТ СН'!$H$9+СВЦЭМ!$D$10+'СЕТ СН'!$H$5-'СЕТ СН'!$H$17</f>
        <v>3652.44318213</v>
      </c>
      <c r="U102" s="36">
        <f>SUMIFS(СВЦЭМ!$C$33:$C$776,СВЦЭМ!$A$33:$A$776,$A102,СВЦЭМ!$B$33:$B$776,U$83)+'СЕТ СН'!$H$9+СВЦЭМ!$D$10+'СЕТ СН'!$H$5-'СЕТ СН'!$H$17</f>
        <v>3649.3249423899997</v>
      </c>
      <c r="V102" s="36">
        <f>SUMIFS(СВЦЭМ!$C$33:$C$776,СВЦЭМ!$A$33:$A$776,$A102,СВЦЭМ!$B$33:$B$776,V$83)+'СЕТ СН'!$H$9+СВЦЭМ!$D$10+'СЕТ СН'!$H$5-'СЕТ СН'!$H$17</f>
        <v>3651.0684555499997</v>
      </c>
      <c r="W102" s="36">
        <f>SUMIFS(СВЦЭМ!$C$33:$C$776,СВЦЭМ!$A$33:$A$776,$A102,СВЦЭМ!$B$33:$B$776,W$83)+'СЕТ СН'!$H$9+СВЦЭМ!$D$10+'СЕТ СН'!$H$5-'СЕТ СН'!$H$17</f>
        <v>3651.1532728299999</v>
      </c>
      <c r="X102" s="36">
        <f>SUMIFS(СВЦЭМ!$C$33:$C$776,СВЦЭМ!$A$33:$A$776,$A102,СВЦЭМ!$B$33:$B$776,X$83)+'СЕТ СН'!$H$9+СВЦЭМ!$D$10+'СЕТ СН'!$H$5-'СЕТ СН'!$H$17</f>
        <v>3667.9790961899998</v>
      </c>
      <c r="Y102" s="36">
        <f>SUMIFS(СВЦЭМ!$C$33:$C$776,СВЦЭМ!$A$33:$A$776,$A102,СВЦЭМ!$B$33:$B$776,Y$83)+'СЕТ СН'!$H$9+СВЦЭМ!$D$10+'СЕТ СН'!$H$5-'СЕТ СН'!$H$17</f>
        <v>3707.4690757199996</v>
      </c>
    </row>
    <row r="103" spans="1:25" ht="15.75" x14ac:dyDescent="0.2">
      <c r="A103" s="35">
        <f t="shared" si="2"/>
        <v>43516</v>
      </c>
      <c r="B103" s="36">
        <f>SUMIFS(СВЦЭМ!$C$33:$C$776,СВЦЭМ!$A$33:$A$776,$A103,СВЦЭМ!$B$33:$B$776,B$83)+'СЕТ СН'!$H$9+СВЦЭМ!$D$10+'СЕТ СН'!$H$5-'СЕТ СН'!$H$17</f>
        <v>3780.1561208099997</v>
      </c>
      <c r="C103" s="36">
        <f>SUMIFS(СВЦЭМ!$C$33:$C$776,СВЦЭМ!$A$33:$A$776,$A103,СВЦЭМ!$B$33:$B$776,C$83)+'СЕТ СН'!$H$9+СВЦЭМ!$D$10+'СЕТ СН'!$H$5-'СЕТ СН'!$H$17</f>
        <v>3812.0616144199994</v>
      </c>
      <c r="D103" s="36">
        <f>SUMIFS(СВЦЭМ!$C$33:$C$776,СВЦЭМ!$A$33:$A$776,$A103,СВЦЭМ!$B$33:$B$776,D$83)+'СЕТ СН'!$H$9+СВЦЭМ!$D$10+'СЕТ СН'!$H$5-'СЕТ СН'!$H$17</f>
        <v>3807.72861104</v>
      </c>
      <c r="E103" s="36">
        <f>SUMIFS(СВЦЭМ!$C$33:$C$776,СВЦЭМ!$A$33:$A$776,$A103,СВЦЭМ!$B$33:$B$776,E$83)+'СЕТ СН'!$H$9+СВЦЭМ!$D$10+'СЕТ СН'!$H$5-'СЕТ СН'!$H$17</f>
        <v>3825.0093404299996</v>
      </c>
      <c r="F103" s="36">
        <f>SUMIFS(СВЦЭМ!$C$33:$C$776,СВЦЭМ!$A$33:$A$776,$A103,СВЦЭМ!$B$33:$B$776,F$83)+'СЕТ СН'!$H$9+СВЦЭМ!$D$10+'СЕТ СН'!$H$5-'СЕТ СН'!$H$17</f>
        <v>3819.0812031799996</v>
      </c>
      <c r="G103" s="36">
        <f>SUMIFS(СВЦЭМ!$C$33:$C$776,СВЦЭМ!$A$33:$A$776,$A103,СВЦЭМ!$B$33:$B$776,G$83)+'СЕТ СН'!$H$9+СВЦЭМ!$D$10+'СЕТ СН'!$H$5-'СЕТ СН'!$H$17</f>
        <v>3782.0828919799997</v>
      </c>
      <c r="H103" s="36">
        <f>SUMIFS(СВЦЭМ!$C$33:$C$776,СВЦЭМ!$A$33:$A$776,$A103,СВЦЭМ!$B$33:$B$776,H$83)+'СЕТ СН'!$H$9+СВЦЭМ!$D$10+'СЕТ СН'!$H$5-'СЕТ СН'!$H$17</f>
        <v>3747.3872818899999</v>
      </c>
      <c r="I103" s="36">
        <f>SUMIFS(СВЦЭМ!$C$33:$C$776,СВЦЭМ!$A$33:$A$776,$A103,СВЦЭМ!$B$33:$B$776,I$83)+'СЕТ СН'!$H$9+СВЦЭМ!$D$10+'СЕТ СН'!$H$5-'СЕТ СН'!$H$17</f>
        <v>3722.81419972</v>
      </c>
      <c r="J103" s="36">
        <f>SUMIFS(СВЦЭМ!$C$33:$C$776,СВЦЭМ!$A$33:$A$776,$A103,СВЦЭМ!$B$33:$B$776,J$83)+'СЕТ СН'!$H$9+СВЦЭМ!$D$10+'СЕТ СН'!$H$5-'СЕТ СН'!$H$17</f>
        <v>3691.47841475</v>
      </c>
      <c r="K103" s="36">
        <f>SUMIFS(СВЦЭМ!$C$33:$C$776,СВЦЭМ!$A$33:$A$776,$A103,СВЦЭМ!$B$33:$B$776,K$83)+'СЕТ СН'!$H$9+СВЦЭМ!$D$10+'СЕТ СН'!$H$5-'СЕТ СН'!$H$17</f>
        <v>3691.8259183599998</v>
      </c>
      <c r="L103" s="36">
        <f>SUMIFS(СВЦЭМ!$C$33:$C$776,СВЦЭМ!$A$33:$A$776,$A103,СВЦЭМ!$B$33:$B$776,L$83)+'СЕТ СН'!$H$9+СВЦЭМ!$D$10+'СЕТ СН'!$H$5-'СЕТ СН'!$H$17</f>
        <v>3697.8577346499997</v>
      </c>
      <c r="M103" s="36">
        <f>SUMIFS(СВЦЭМ!$C$33:$C$776,СВЦЭМ!$A$33:$A$776,$A103,СВЦЭМ!$B$33:$B$776,M$83)+'СЕТ СН'!$H$9+СВЦЭМ!$D$10+'СЕТ СН'!$H$5-'СЕТ СН'!$H$17</f>
        <v>3702.2235310999999</v>
      </c>
      <c r="N103" s="36">
        <f>SUMIFS(СВЦЭМ!$C$33:$C$776,СВЦЭМ!$A$33:$A$776,$A103,СВЦЭМ!$B$33:$B$776,N$83)+'СЕТ СН'!$H$9+СВЦЭМ!$D$10+'СЕТ СН'!$H$5-'СЕТ СН'!$H$17</f>
        <v>3712.40376664</v>
      </c>
      <c r="O103" s="36">
        <f>SUMIFS(СВЦЭМ!$C$33:$C$776,СВЦЭМ!$A$33:$A$776,$A103,СВЦЭМ!$B$33:$B$776,O$83)+'СЕТ СН'!$H$9+СВЦЭМ!$D$10+'СЕТ СН'!$H$5-'СЕТ СН'!$H$17</f>
        <v>3667.0624239999997</v>
      </c>
      <c r="P103" s="36">
        <f>SUMIFS(СВЦЭМ!$C$33:$C$776,СВЦЭМ!$A$33:$A$776,$A103,СВЦЭМ!$B$33:$B$776,P$83)+'СЕТ СН'!$H$9+СВЦЭМ!$D$10+'СЕТ СН'!$H$5-'СЕТ СН'!$H$17</f>
        <v>3675.3880239999999</v>
      </c>
      <c r="Q103" s="36">
        <f>SUMIFS(СВЦЭМ!$C$33:$C$776,СВЦЭМ!$A$33:$A$776,$A103,СВЦЭМ!$B$33:$B$776,Q$83)+'СЕТ СН'!$H$9+СВЦЭМ!$D$10+'СЕТ СН'!$H$5-'СЕТ СН'!$H$17</f>
        <v>3687.5572308199999</v>
      </c>
      <c r="R103" s="36">
        <f>SUMIFS(СВЦЭМ!$C$33:$C$776,СВЦЭМ!$A$33:$A$776,$A103,СВЦЭМ!$B$33:$B$776,R$83)+'СЕТ СН'!$H$9+СВЦЭМ!$D$10+'СЕТ СН'!$H$5-'СЕТ СН'!$H$17</f>
        <v>3682.18208379</v>
      </c>
      <c r="S103" s="36">
        <f>SUMIFS(СВЦЭМ!$C$33:$C$776,СВЦЭМ!$A$33:$A$776,$A103,СВЦЭМ!$B$33:$B$776,S$83)+'СЕТ СН'!$H$9+СВЦЭМ!$D$10+'СЕТ СН'!$H$5-'СЕТ СН'!$H$17</f>
        <v>3696.2063332600001</v>
      </c>
      <c r="T103" s="36">
        <f>SUMIFS(СВЦЭМ!$C$33:$C$776,СВЦЭМ!$A$33:$A$776,$A103,СВЦЭМ!$B$33:$B$776,T$83)+'СЕТ СН'!$H$9+СВЦЭМ!$D$10+'СЕТ СН'!$H$5-'СЕТ СН'!$H$17</f>
        <v>3658.8874224199999</v>
      </c>
      <c r="U103" s="36">
        <f>SUMIFS(СВЦЭМ!$C$33:$C$776,СВЦЭМ!$A$33:$A$776,$A103,СВЦЭМ!$B$33:$B$776,U$83)+'СЕТ СН'!$H$9+СВЦЭМ!$D$10+'СЕТ СН'!$H$5-'СЕТ СН'!$H$17</f>
        <v>3638.5719144999998</v>
      </c>
      <c r="V103" s="36">
        <f>SUMIFS(СВЦЭМ!$C$33:$C$776,СВЦЭМ!$A$33:$A$776,$A103,СВЦЭМ!$B$33:$B$776,V$83)+'СЕТ СН'!$H$9+СВЦЭМ!$D$10+'СЕТ СН'!$H$5-'СЕТ СН'!$H$17</f>
        <v>3628.78254836</v>
      </c>
      <c r="W103" s="36">
        <f>SUMIFS(СВЦЭМ!$C$33:$C$776,СВЦЭМ!$A$33:$A$776,$A103,СВЦЭМ!$B$33:$B$776,W$83)+'СЕТ СН'!$H$9+СВЦЭМ!$D$10+'СЕТ СН'!$H$5-'СЕТ СН'!$H$17</f>
        <v>3648.39126046</v>
      </c>
      <c r="X103" s="36">
        <f>SUMIFS(СВЦЭМ!$C$33:$C$776,СВЦЭМ!$A$33:$A$776,$A103,СВЦЭМ!$B$33:$B$776,X$83)+'СЕТ СН'!$H$9+СВЦЭМ!$D$10+'СЕТ СН'!$H$5-'СЕТ СН'!$H$17</f>
        <v>3651.01705029</v>
      </c>
      <c r="Y103" s="36">
        <f>SUMIFS(СВЦЭМ!$C$33:$C$776,СВЦЭМ!$A$33:$A$776,$A103,СВЦЭМ!$B$33:$B$776,Y$83)+'СЕТ СН'!$H$9+СВЦЭМ!$D$10+'СЕТ СН'!$H$5-'СЕТ СН'!$H$17</f>
        <v>3711.8378908</v>
      </c>
    </row>
    <row r="104" spans="1:25" ht="15.75" x14ac:dyDescent="0.2">
      <c r="A104" s="35">
        <f t="shared" si="2"/>
        <v>43517</v>
      </c>
      <c r="B104" s="36">
        <f>SUMIFS(СВЦЭМ!$C$33:$C$776,СВЦЭМ!$A$33:$A$776,$A104,СВЦЭМ!$B$33:$B$776,B$83)+'СЕТ СН'!$H$9+СВЦЭМ!$D$10+'СЕТ СН'!$H$5-'СЕТ СН'!$H$17</f>
        <v>3743.09754054</v>
      </c>
      <c r="C104" s="36">
        <f>SUMIFS(СВЦЭМ!$C$33:$C$776,СВЦЭМ!$A$33:$A$776,$A104,СВЦЭМ!$B$33:$B$776,C$83)+'СЕТ СН'!$H$9+СВЦЭМ!$D$10+'СЕТ СН'!$H$5-'СЕТ СН'!$H$17</f>
        <v>3774.6565968899995</v>
      </c>
      <c r="D104" s="36">
        <f>SUMIFS(СВЦЭМ!$C$33:$C$776,СВЦЭМ!$A$33:$A$776,$A104,СВЦЭМ!$B$33:$B$776,D$83)+'СЕТ СН'!$H$9+СВЦЭМ!$D$10+'СЕТ СН'!$H$5-'СЕТ СН'!$H$17</f>
        <v>3794.6562323600001</v>
      </c>
      <c r="E104" s="36">
        <f>SUMIFS(СВЦЭМ!$C$33:$C$776,СВЦЭМ!$A$33:$A$776,$A104,СВЦЭМ!$B$33:$B$776,E$83)+'СЕТ СН'!$H$9+СВЦЭМ!$D$10+'СЕТ СН'!$H$5-'СЕТ СН'!$H$17</f>
        <v>3808.5430203299998</v>
      </c>
      <c r="F104" s="36">
        <f>SUMIFS(СВЦЭМ!$C$33:$C$776,СВЦЭМ!$A$33:$A$776,$A104,СВЦЭМ!$B$33:$B$776,F$83)+'СЕТ СН'!$H$9+СВЦЭМ!$D$10+'СЕТ СН'!$H$5-'СЕТ СН'!$H$17</f>
        <v>3807.5445678099995</v>
      </c>
      <c r="G104" s="36">
        <f>SUMIFS(СВЦЭМ!$C$33:$C$776,СВЦЭМ!$A$33:$A$776,$A104,СВЦЭМ!$B$33:$B$776,G$83)+'СЕТ СН'!$H$9+СВЦЭМ!$D$10+'СЕТ СН'!$H$5-'СЕТ СН'!$H$17</f>
        <v>3773.6589887499995</v>
      </c>
      <c r="H104" s="36">
        <f>SUMIFS(СВЦЭМ!$C$33:$C$776,СВЦЭМ!$A$33:$A$776,$A104,СВЦЭМ!$B$33:$B$776,H$83)+'СЕТ СН'!$H$9+СВЦЭМ!$D$10+'СЕТ СН'!$H$5-'СЕТ СН'!$H$17</f>
        <v>3746.9279884799998</v>
      </c>
      <c r="I104" s="36">
        <f>SUMIFS(СВЦЭМ!$C$33:$C$776,СВЦЭМ!$A$33:$A$776,$A104,СВЦЭМ!$B$33:$B$776,I$83)+'СЕТ СН'!$H$9+СВЦЭМ!$D$10+'СЕТ СН'!$H$5-'СЕТ СН'!$H$17</f>
        <v>3734.6860251899998</v>
      </c>
      <c r="J104" s="36">
        <f>SUMIFS(СВЦЭМ!$C$33:$C$776,СВЦЭМ!$A$33:$A$776,$A104,СВЦЭМ!$B$33:$B$776,J$83)+'СЕТ СН'!$H$9+СВЦЭМ!$D$10+'СЕТ СН'!$H$5-'СЕТ СН'!$H$17</f>
        <v>3715.2908282099997</v>
      </c>
      <c r="K104" s="36">
        <f>SUMIFS(СВЦЭМ!$C$33:$C$776,СВЦЭМ!$A$33:$A$776,$A104,СВЦЭМ!$B$33:$B$776,K$83)+'СЕТ СН'!$H$9+СВЦЭМ!$D$10+'СЕТ СН'!$H$5-'СЕТ СН'!$H$17</f>
        <v>3728.3941839999998</v>
      </c>
      <c r="L104" s="36">
        <f>SUMIFS(СВЦЭМ!$C$33:$C$776,СВЦЭМ!$A$33:$A$776,$A104,СВЦЭМ!$B$33:$B$776,L$83)+'СЕТ СН'!$H$9+СВЦЭМ!$D$10+'СЕТ СН'!$H$5-'СЕТ СН'!$H$17</f>
        <v>3716.4792273399999</v>
      </c>
      <c r="M104" s="36">
        <f>SUMIFS(СВЦЭМ!$C$33:$C$776,СВЦЭМ!$A$33:$A$776,$A104,СВЦЭМ!$B$33:$B$776,M$83)+'СЕТ СН'!$H$9+СВЦЭМ!$D$10+'СЕТ СН'!$H$5-'СЕТ СН'!$H$17</f>
        <v>3703.32576118</v>
      </c>
      <c r="N104" s="36">
        <f>SUMIFS(СВЦЭМ!$C$33:$C$776,СВЦЭМ!$A$33:$A$776,$A104,СВЦЭМ!$B$33:$B$776,N$83)+'СЕТ СН'!$H$9+СВЦЭМ!$D$10+'СЕТ СН'!$H$5-'СЕТ СН'!$H$17</f>
        <v>3688.00131182</v>
      </c>
      <c r="O104" s="36">
        <f>SUMIFS(СВЦЭМ!$C$33:$C$776,СВЦЭМ!$A$33:$A$776,$A104,СВЦЭМ!$B$33:$B$776,O$83)+'СЕТ СН'!$H$9+СВЦЭМ!$D$10+'СЕТ СН'!$H$5-'СЕТ СН'!$H$17</f>
        <v>3660.9923025799999</v>
      </c>
      <c r="P104" s="36">
        <f>SUMIFS(СВЦЭМ!$C$33:$C$776,СВЦЭМ!$A$33:$A$776,$A104,СВЦЭМ!$B$33:$B$776,P$83)+'СЕТ СН'!$H$9+СВЦЭМ!$D$10+'СЕТ СН'!$H$5-'СЕТ СН'!$H$17</f>
        <v>3658.3161767399997</v>
      </c>
      <c r="Q104" s="36">
        <f>SUMIFS(СВЦЭМ!$C$33:$C$776,СВЦЭМ!$A$33:$A$776,$A104,СВЦЭМ!$B$33:$B$776,Q$83)+'СЕТ СН'!$H$9+СВЦЭМ!$D$10+'СЕТ СН'!$H$5-'СЕТ СН'!$H$17</f>
        <v>3670.0411108399999</v>
      </c>
      <c r="R104" s="36">
        <f>SUMIFS(СВЦЭМ!$C$33:$C$776,СВЦЭМ!$A$33:$A$776,$A104,СВЦЭМ!$B$33:$B$776,R$83)+'СЕТ СН'!$H$9+СВЦЭМ!$D$10+'СЕТ СН'!$H$5-'СЕТ СН'!$H$17</f>
        <v>3703.89566195</v>
      </c>
      <c r="S104" s="36">
        <f>SUMIFS(СВЦЭМ!$C$33:$C$776,СВЦЭМ!$A$33:$A$776,$A104,СВЦЭМ!$B$33:$B$776,S$83)+'СЕТ СН'!$H$9+СВЦЭМ!$D$10+'СЕТ СН'!$H$5-'СЕТ СН'!$H$17</f>
        <v>3688.5944060499996</v>
      </c>
      <c r="T104" s="36">
        <f>SUMIFS(СВЦЭМ!$C$33:$C$776,СВЦЭМ!$A$33:$A$776,$A104,СВЦЭМ!$B$33:$B$776,T$83)+'СЕТ СН'!$H$9+СВЦЭМ!$D$10+'СЕТ СН'!$H$5-'СЕТ СН'!$H$17</f>
        <v>3656.1976573299999</v>
      </c>
      <c r="U104" s="36">
        <f>SUMIFS(СВЦЭМ!$C$33:$C$776,СВЦЭМ!$A$33:$A$776,$A104,СВЦЭМ!$B$33:$B$776,U$83)+'СЕТ СН'!$H$9+СВЦЭМ!$D$10+'СЕТ СН'!$H$5-'СЕТ СН'!$H$17</f>
        <v>3645.7555217499998</v>
      </c>
      <c r="V104" s="36">
        <f>SUMIFS(СВЦЭМ!$C$33:$C$776,СВЦЭМ!$A$33:$A$776,$A104,СВЦЭМ!$B$33:$B$776,V$83)+'СЕТ СН'!$H$9+СВЦЭМ!$D$10+'СЕТ СН'!$H$5-'СЕТ СН'!$H$17</f>
        <v>3653.4034368299999</v>
      </c>
      <c r="W104" s="36">
        <f>SUMIFS(СВЦЭМ!$C$33:$C$776,СВЦЭМ!$A$33:$A$776,$A104,СВЦЭМ!$B$33:$B$776,W$83)+'СЕТ СН'!$H$9+СВЦЭМ!$D$10+'СЕТ СН'!$H$5-'СЕТ СН'!$H$17</f>
        <v>3665.8097368799999</v>
      </c>
      <c r="X104" s="36">
        <f>SUMIFS(СВЦЭМ!$C$33:$C$776,СВЦЭМ!$A$33:$A$776,$A104,СВЦЭМ!$B$33:$B$776,X$83)+'СЕТ СН'!$H$9+СВЦЭМ!$D$10+'СЕТ СН'!$H$5-'СЕТ СН'!$H$17</f>
        <v>3672.6593841699996</v>
      </c>
      <c r="Y104" s="36">
        <f>SUMIFS(СВЦЭМ!$C$33:$C$776,СВЦЭМ!$A$33:$A$776,$A104,СВЦЭМ!$B$33:$B$776,Y$83)+'СЕТ СН'!$H$9+СВЦЭМ!$D$10+'СЕТ СН'!$H$5-'СЕТ СН'!$H$17</f>
        <v>3709.10248727</v>
      </c>
    </row>
    <row r="105" spans="1:25" ht="15.75" x14ac:dyDescent="0.2">
      <c r="A105" s="35">
        <f t="shared" si="2"/>
        <v>43518</v>
      </c>
      <c r="B105" s="36">
        <f>SUMIFS(СВЦЭМ!$C$33:$C$776,СВЦЭМ!$A$33:$A$776,$A105,СВЦЭМ!$B$33:$B$776,B$83)+'СЕТ СН'!$H$9+СВЦЭМ!$D$10+'СЕТ СН'!$H$5-'СЕТ СН'!$H$17</f>
        <v>3720.6145904300001</v>
      </c>
      <c r="C105" s="36">
        <f>SUMIFS(СВЦЭМ!$C$33:$C$776,СВЦЭМ!$A$33:$A$776,$A105,СВЦЭМ!$B$33:$B$776,C$83)+'СЕТ СН'!$H$9+СВЦЭМ!$D$10+'СЕТ СН'!$H$5-'СЕТ СН'!$H$17</f>
        <v>3726.0628293599998</v>
      </c>
      <c r="D105" s="36">
        <f>SUMIFS(СВЦЭМ!$C$33:$C$776,СВЦЭМ!$A$33:$A$776,$A105,СВЦЭМ!$B$33:$B$776,D$83)+'СЕТ СН'!$H$9+СВЦЭМ!$D$10+'СЕТ СН'!$H$5-'СЕТ СН'!$H$17</f>
        <v>3728.1874278099999</v>
      </c>
      <c r="E105" s="36">
        <f>SUMIFS(СВЦЭМ!$C$33:$C$776,СВЦЭМ!$A$33:$A$776,$A105,СВЦЭМ!$B$33:$B$776,E$83)+'СЕТ СН'!$H$9+СВЦЭМ!$D$10+'СЕТ СН'!$H$5-'СЕТ СН'!$H$17</f>
        <v>3725.1102958399997</v>
      </c>
      <c r="F105" s="36">
        <f>SUMIFS(СВЦЭМ!$C$33:$C$776,СВЦЭМ!$A$33:$A$776,$A105,СВЦЭМ!$B$33:$B$776,F$83)+'СЕТ СН'!$H$9+СВЦЭМ!$D$10+'СЕТ СН'!$H$5-'СЕТ СН'!$H$17</f>
        <v>3714.0520169499996</v>
      </c>
      <c r="G105" s="36">
        <f>SUMIFS(СВЦЭМ!$C$33:$C$776,СВЦЭМ!$A$33:$A$776,$A105,СВЦЭМ!$B$33:$B$776,G$83)+'СЕТ СН'!$H$9+СВЦЭМ!$D$10+'СЕТ СН'!$H$5-'СЕТ СН'!$H$17</f>
        <v>3722.0569839499999</v>
      </c>
      <c r="H105" s="36">
        <f>SUMIFS(СВЦЭМ!$C$33:$C$776,СВЦЭМ!$A$33:$A$776,$A105,СВЦЭМ!$B$33:$B$776,H$83)+'СЕТ СН'!$H$9+СВЦЭМ!$D$10+'СЕТ СН'!$H$5-'СЕТ СН'!$H$17</f>
        <v>3729.61503391</v>
      </c>
      <c r="I105" s="36">
        <f>SUMIFS(СВЦЭМ!$C$33:$C$776,СВЦЭМ!$A$33:$A$776,$A105,СВЦЭМ!$B$33:$B$776,I$83)+'СЕТ СН'!$H$9+СВЦЭМ!$D$10+'СЕТ СН'!$H$5-'СЕТ СН'!$H$17</f>
        <v>3762.3098381</v>
      </c>
      <c r="J105" s="36">
        <f>SUMIFS(СВЦЭМ!$C$33:$C$776,СВЦЭМ!$A$33:$A$776,$A105,СВЦЭМ!$B$33:$B$776,J$83)+'СЕТ СН'!$H$9+СВЦЭМ!$D$10+'СЕТ СН'!$H$5-'СЕТ СН'!$H$17</f>
        <v>3750.4384813500001</v>
      </c>
      <c r="K105" s="36">
        <f>SUMIFS(СВЦЭМ!$C$33:$C$776,СВЦЭМ!$A$33:$A$776,$A105,СВЦЭМ!$B$33:$B$776,K$83)+'СЕТ СН'!$H$9+СВЦЭМ!$D$10+'СЕТ СН'!$H$5-'СЕТ СН'!$H$17</f>
        <v>3771.0390569699998</v>
      </c>
      <c r="L105" s="36">
        <f>SUMIFS(СВЦЭМ!$C$33:$C$776,СВЦЭМ!$A$33:$A$776,$A105,СВЦЭМ!$B$33:$B$776,L$83)+'СЕТ СН'!$H$9+СВЦЭМ!$D$10+'СЕТ СН'!$H$5-'СЕТ СН'!$H$17</f>
        <v>3784.3578744399997</v>
      </c>
      <c r="M105" s="36">
        <f>SUMIFS(СВЦЭМ!$C$33:$C$776,СВЦЭМ!$A$33:$A$776,$A105,СВЦЭМ!$B$33:$B$776,M$83)+'СЕТ СН'!$H$9+СВЦЭМ!$D$10+'СЕТ СН'!$H$5-'СЕТ СН'!$H$17</f>
        <v>3799.3775005799998</v>
      </c>
      <c r="N105" s="36">
        <f>SUMIFS(СВЦЭМ!$C$33:$C$776,СВЦЭМ!$A$33:$A$776,$A105,СВЦЭМ!$B$33:$B$776,N$83)+'СЕТ СН'!$H$9+СВЦЭМ!$D$10+'СЕТ СН'!$H$5-'СЕТ СН'!$H$17</f>
        <v>3739.6217018699999</v>
      </c>
      <c r="O105" s="36">
        <f>SUMIFS(СВЦЭМ!$C$33:$C$776,СВЦЭМ!$A$33:$A$776,$A105,СВЦЭМ!$B$33:$B$776,O$83)+'СЕТ СН'!$H$9+СВЦЭМ!$D$10+'СЕТ СН'!$H$5-'СЕТ СН'!$H$17</f>
        <v>3720.8092016599999</v>
      </c>
      <c r="P105" s="36">
        <f>SUMIFS(СВЦЭМ!$C$33:$C$776,СВЦЭМ!$A$33:$A$776,$A105,СВЦЭМ!$B$33:$B$776,P$83)+'СЕТ СН'!$H$9+СВЦЭМ!$D$10+'СЕТ СН'!$H$5-'СЕТ СН'!$H$17</f>
        <v>3733.71322323</v>
      </c>
      <c r="Q105" s="36">
        <f>SUMIFS(СВЦЭМ!$C$33:$C$776,СВЦЭМ!$A$33:$A$776,$A105,СВЦЭМ!$B$33:$B$776,Q$83)+'СЕТ СН'!$H$9+СВЦЭМ!$D$10+'СЕТ СН'!$H$5-'СЕТ СН'!$H$17</f>
        <v>3728.2049772099999</v>
      </c>
      <c r="R105" s="36">
        <f>SUMIFS(СВЦЭМ!$C$33:$C$776,СВЦЭМ!$A$33:$A$776,$A105,СВЦЭМ!$B$33:$B$776,R$83)+'СЕТ СН'!$H$9+СВЦЭМ!$D$10+'СЕТ СН'!$H$5-'СЕТ СН'!$H$17</f>
        <v>3737.6468999399999</v>
      </c>
      <c r="S105" s="36">
        <f>SUMIFS(СВЦЭМ!$C$33:$C$776,СВЦЭМ!$A$33:$A$776,$A105,СВЦЭМ!$B$33:$B$776,S$83)+'СЕТ СН'!$H$9+СВЦЭМ!$D$10+'СЕТ СН'!$H$5-'СЕТ СН'!$H$17</f>
        <v>3744.2554406999998</v>
      </c>
      <c r="T105" s="36">
        <f>SUMIFS(СВЦЭМ!$C$33:$C$776,СВЦЭМ!$A$33:$A$776,$A105,СВЦЭМ!$B$33:$B$776,T$83)+'СЕТ СН'!$H$9+СВЦЭМ!$D$10+'СЕТ СН'!$H$5-'СЕТ СН'!$H$17</f>
        <v>3707.9856399</v>
      </c>
      <c r="U105" s="36">
        <f>SUMIFS(СВЦЭМ!$C$33:$C$776,СВЦЭМ!$A$33:$A$776,$A105,СВЦЭМ!$B$33:$B$776,U$83)+'СЕТ СН'!$H$9+СВЦЭМ!$D$10+'СЕТ СН'!$H$5-'СЕТ СН'!$H$17</f>
        <v>3696.9095383699996</v>
      </c>
      <c r="V105" s="36">
        <f>SUMIFS(СВЦЭМ!$C$33:$C$776,СВЦЭМ!$A$33:$A$776,$A105,СВЦЭМ!$B$33:$B$776,V$83)+'СЕТ СН'!$H$9+СВЦЭМ!$D$10+'СЕТ СН'!$H$5-'СЕТ СН'!$H$17</f>
        <v>3692.5283183399997</v>
      </c>
      <c r="W105" s="36">
        <f>SUMIFS(СВЦЭМ!$C$33:$C$776,СВЦЭМ!$A$33:$A$776,$A105,СВЦЭМ!$B$33:$B$776,W$83)+'СЕТ СН'!$H$9+СВЦЭМ!$D$10+'СЕТ СН'!$H$5-'СЕТ СН'!$H$17</f>
        <v>3710.7624788499998</v>
      </c>
      <c r="X105" s="36">
        <f>SUMIFS(СВЦЭМ!$C$33:$C$776,СВЦЭМ!$A$33:$A$776,$A105,СВЦЭМ!$B$33:$B$776,X$83)+'СЕТ СН'!$H$9+СВЦЭМ!$D$10+'СЕТ СН'!$H$5-'СЕТ СН'!$H$17</f>
        <v>3739.9631015999998</v>
      </c>
      <c r="Y105" s="36">
        <f>SUMIFS(СВЦЭМ!$C$33:$C$776,СВЦЭМ!$A$33:$A$776,$A105,СВЦЭМ!$B$33:$B$776,Y$83)+'СЕТ СН'!$H$9+СВЦЭМ!$D$10+'СЕТ СН'!$H$5-'СЕТ СН'!$H$17</f>
        <v>3767.2233945099997</v>
      </c>
    </row>
    <row r="106" spans="1:25" ht="15.75" x14ac:dyDescent="0.2">
      <c r="A106" s="35">
        <f t="shared" si="2"/>
        <v>43519</v>
      </c>
      <c r="B106" s="36">
        <f>SUMIFS(СВЦЭМ!$C$33:$C$776,СВЦЭМ!$A$33:$A$776,$A106,СВЦЭМ!$B$33:$B$776,B$83)+'СЕТ СН'!$H$9+СВЦЭМ!$D$10+'СЕТ СН'!$H$5-'СЕТ СН'!$H$17</f>
        <v>3757.8333015600001</v>
      </c>
      <c r="C106" s="36">
        <f>SUMIFS(СВЦЭМ!$C$33:$C$776,СВЦЭМ!$A$33:$A$776,$A106,СВЦЭМ!$B$33:$B$776,C$83)+'СЕТ СН'!$H$9+СВЦЭМ!$D$10+'СЕТ СН'!$H$5-'СЕТ СН'!$H$17</f>
        <v>3781.0132413599995</v>
      </c>
      <c r="D106" s="36">
        <f>SUMIFS(СВЦЭМ!$C$33:$C$776,СВЦЭМ!$A$33:$A$776,$A106,СВЦЭМ!$B$33:$B$776,D$83)+'СЕТ СН'!$H$9+СВЦЭМ!$D$10+'СЕТ СН'!$H$5-'СЕТ СН'!$H$17</f>
        <v>3766.07505047</v>
      </c>
      <c r="E106" s="36">
        <f>SUMIFS(СВЦЭМ!$C$33:$C$776,СВЦЭМ!$A$33:$A$776,$A106,СВЦЭМ!$B$33:$B$776,E$83)+'СЕТ СН'!$H$9+СВЦЭМ!$D$10+'СЕТ СН'!$H$5-'СЕТ СН'!$H$17</f>
        <v>3735.70150711</v>
      </c>
      <c r="F106" s="36">
        <f>SUMIFS(СВЦЭМ!$C$33:$C$776,СВЦЭМ!$A$33:$A$776,$A106,СВЦЭМ!$B$33:$B$776,F$83)+'СЕТ СН'!$H$9+СВЦЭМ!$D$10+'СЕТ СН'!$H$5-'СЕТ СН'!$H$17</f>
        <v>3722.07277067</v>
      </c>
      <c r="G106" s="36">
        <f>SUMIFS(СВЦЭМ!$C$33:$C$776,СВЦЭМ!$A$33:$A$776,$A106,СВЦЭМ!$B$33:$B$776,G$83)+'СЕТ СН'!$H$9+СВЦЭМ!$D$10+'СЕТ СН'!$H$5-'СЕТ СН'!$H$17</f>
        <v>3715.5220250899997</v>
      </c>
      <c r="H106" s="36">
        <f>SUMIFS(СВЦЭМ!$C$33:$C$776,СВЦЭМ!$A$33:$A$776,$A106,СВЦЭМ!$B$33:$B$776,H$83)+'СЕТ СН'!$H$9+СВЦЭМ!$D$10+'СЕТ СН'!$H$5-'СЕТ СН'!$H$17</f>
        <v>3734.8184843599997</v>
      </c>
      <c r="I106" s="36">
        <f>SUMIFS(СВЦЭМ!$C$33:$C$776,СВЦЭМ!$A$33:$A$776,$A106,СВЦЭМ!$B$33:$B$776,I$83)+'СЕТ СН'!$H$9+СВЦЭМ!$D$10+'СЕТ СН'!$H$5-'СЕТ СН'!$H$17</f>
        <v>3729.8573026699996</v>
      </c>
      <c r="J106" s="36">
        <f>SUMIFS(СВЦЭМ!$C$33:$C$776,СВЦЭМ!$A$33:$A$776,$A106,СВЦЭМ!$B$33:$B$776,J$83)+'СЕТ СН'!$H$9+СВЦЭМ!$D$10+'СЕТ СН'!$H$5-'СЕТ СН'!$H$17</f>
        <v>3702.8346080599999</v>
      </c>
      <c r="K106" s="36">
        <f>SUMIFS(СВЦЭМ!$C$33:$C$776,СВЦЭМ!$A$33:$A$776,$A106,СВЦЭМ!$B$33:$B$776,K$83)+'СЕТ СН'!$H$9+СВЦЭМ!$D$10+'СЕТ СН'!$H$5-'СЕТ СН'!$H$17</f>
        <v>3682.3386869299998</v>
      </c>
      <c r="L106" s="36">
        <f>SUMIFS(СВЦЭМ!$C$33:$C$776,СВЦЭМ!$A$33:$A$776,$A106,СВЦЭМ!$B$33:$B$776,L$83)+'СЕТ СН'!$H$9+СВЦЭМ!$D$10+'СЕТ СН'!$H$5-'СЕТ СН'!$H$17</f>
        <v>3686.1622544100001</v>
      </c>
      <c r="M106" s="36">
        <f>SUMIFS(СВЦЭМ!$C$33:$C$776,СВЦЭМ!$A$33:$A$776,$A106,СВЦЭМ!$B$33:$B$776,M$83)+'СЕТ СН'!$H$9+СВЦЭМ!$D$10+'СЕТ СН'!$H$5-'СЕТ СН'!$H$17</f>
        <v>3700.3117970499998</v>
      </c>
      <c r="N106" s="36">
        <f>SUMIFS(СВЦЭМ!$C$33:$C$776,СВЦЭМ!$A$33:$A$776,$A106,СВЦЭМ!$B$33:$B$776,N$83)+'СЕТ СН'!$H$9+СВЦЭМ!$D$10+'СЕТ СН'!$H$5-'СЕТ СН'!$H$17</f>
        <v>3742.2257696500001</v>
      </c>
      <c r="O106" s="36">
        <f>SUMIFS(СВЦЭМ!$C$33:$C$776,СВЦЭМ!$A$33:$A$776,$A106,СВЦЭМ!$B$33:$B$776,O$83)+'СЕТ СН'!$H$9+СВЦЭМ!$D$10+'СЕТ СН'!$H$5-'СЕТ СН'!$H$17</f>
        <v>3685.46327711</v>
      </c>
      <c r="P106" s="36">
        <f>SUMIFS(СВЦЭМ!$C$33:$C$776,СВЦЭМ!$A$33:$A$776,$A106,СВЦЭМ!$B$33:$B$776,P$83)+'СЕТ СН'!$H$9+СВЦЭМ!$D$10+'СЕТ СН'!$H$5-'СЕТ СН'!$H$17</f>
        <v>3711.28897512</v>
      </c>
      <c r="Q106" s="36">
        <f>SUMIFS(СВЦЭМ!$C$33:$C$776,СВЦЭМ!$A$33:$A$776,$A106,СВЦЭМ!$B$33:$B$776,Q$83)+'СЕТ СН'!$H$9+СВЦЭМ!$D$10+'СЕТ СН'!$H$5-'СЕТ СН'!$H$17</f>
        <v>3734.9108061699999</v>
      </c>
      <c r="R106" s="36">
        <f>SUMIFS(СВЦЭМ!$C$33:$C$776,СВЦЭМ!$A$33:$A$776,$A106,СВЦЭМ!$B$33:$B$776,R$83)+'СЕТ СН'!$H$9+СВЦЭМ!$D$10+'СЕТ СН'!$H$5-'СЕТ СН'!$H$17</f>
        <v>3736.68080353</v>
      </c>
      <c r="S106" s="36">
        <f>SUMIFS(СВЦЭМ!$C$33:$C$776,СВЦЭМ!$A$33:$A$776,$A106,СВЦЭМ!$B$33:$B$776,S$83)+'СЕТ СН'!$H$9+СВЦЭМ!$D$10+'СЕТ СН'!$H$5-'СЕТ СН'!$H$17</f>
        <v>3706.2784212199999</v>
      </c>
      <c r="T106" s="36">
        <f>SUMIFS(СВЦЭМ!$C$33:$C$776,СВЦЭМ!$A$33:$A$776,$A106,СВЦЭМ!$B$33:$B$776,T$83)+'СЕТ СН'!$H$9+СВЦЭМ!$D$10+'СЕТ СН'!$H$5-'СЕТ СН'!$H$17</f>
        <v>3685.9686418699998</v>
      </c>
      <c r="U106" s="36">
        <f>SUMIFS(СВЦЭМ!$C$33:$C$776,СВЦЭМ!$A$33:$A$776,$A106,СВЦЭМ!$B$33:$B$776,U$83)+'СЕТ СН'!$H$9+СВЦЭМ!$D$10+'СЕТ СН'!$H$5-'СЕТ СН'!$H$17</f>
        <v>3646.8896436199998</v>
      </c>
      <c r="V106" s="36">
        <f>SUMIFS(СВЦЭМ!$C$33:$C$776,СВЦЭМ!$A$33:$A$776,$A106,СВЦЭМ!$B$33:$B$776,V$83)+'СЕТ СН'!$H$9+СВЦЭМ!$D$10+'СЕТ СН'!$H$5-'СЕТ СН'!$H$17</f>
        <v>3648.91703732</v>
      </c>
      <c r="W106" s="36">
        <f>SUMIFS(СВЦЭМ!$C$33:$C$776,СВЦЭМ!$A$33:$A$776,$A106,СВЦЭМ!$B$33:$B$776,W$83)+'СЕТ СН'!$H$9+СВЦЭМ!$D$10+'СЕТ СН'!$H$5-'СЕТ СН'!$H$17</f>
        <v>3647.97314198</v>
      </c>
      <c r="X106" s="36">
        <f>SUMIFS(СВЦЭМ!$C$33:$C$776,СВЦЭМ!$A$33:$A$776,$A106,СВЦЭМ!$B$33:$B$776,X$83)+'СЕТ СН'!$H$9+СВЦЭМ!$D$10+'СЕТ СН'!$H$5-'СЕТ СН'!$H$17</f>
        <v>3658.14501187</v>
      </c>
      <c r="Y106" s="36">
        <f>SUMIFS(СВЦЭМ!$C$33:$C$776,СВЦЭМ!$A$33:$A$776,$A106,СВЦЭМ!$B$33:$B$776,Y$83)+'СЕТ СН'!$H$9+СВЦЭМ!$D$10+'СЕТ СН'!$H$5-'СЕТ СН'!$H$17</f>
        <v>3703.2490702799996</v>
      </c>
    </row>
    <row r="107" spans="1:25" ht="15.75" x14ac:dyDescent="0.2">
      <c r="A107" s="35">
        <f t="shared" si="2"/>
        <v>43520</v>
      </c>
      <c r="B107" s="36">
        <f>SUMIFS(СВЦЭМ!$C$33:$C$776,СВЦЭМ!$A$33:$A$776,$A107,СВЦЭМ!$B$33:$B$776,B$83)+'СЕТ СН'!$H$9+СВЦЭМ!$D$10+'СЕТ СН'!$H$5-'СЕТ СН'!$H$17</f>
        <v>3738.0769211699999</v>
      </c>
      <c r="C107" s="36">
        <f>SUMIFS(СВЦЭМ!$C$33:$C$776,СВЦЭМ!$A$33:$A$776,$A107,СВЦЭМ!$B$33:$B$776,C$83)+'СЕТ СН'!$H$9+СВЦЭМ!$D$10+'СЕТ СН'!$H$5-'СЕТ СН'!$H$17</f>
        <v>3765.0628367999998</v>
      </c>
      <c r="D107" s="36">
        <f>SUMIFS(СВЦЭМ!$C$33:$C$776,СВЦЭМ!$A$33:$A$776,$A107,СВЦЭМ!$B$33:$B$776,D$83)+'СЕТ СН'!$H$9+СВЦЭМ!$D$10+'СЕТ СН'!$H$5-'СЕТ СН'!$H$17</f>
        <v>3779.0110168699994</v>
      </c>
      <c r="E107" s="36">
        <f>SUMIFS(СВЦЭМ!$C$33:$C$776,СВЦЭМ!$A$33:$A$776,$A107,СВЦЭМ!$B$33:$B$776,E$83)+'СЕТ СН'!$H$9+СВЦЭМ!$D$10+'СЕТ СН'!$H$5-'СЕТ СН'!$H$17</f>
        <v>3786.5227080799996</v>
      </c>
      <c r="F107" s="36">
        <f>SUMIFS(СВЦЭМ!$C$33:$C$776,СВЦЭМ!$A$33:$A$776,$A107,СВЦЭМ!$B$33:$B$776,F$83)+'СЕТ СН'!$H$9+СВЦЭМ!$D$10+'СЕТ СН'!$H$5-'СЕТ СН'!$H$17</f>
        <v>3803.1948461799998</v>
      </c>
      <c r="G107" s="36">
        <f>SUMIFS(СВЦЭМ!$C$33:$C$776,СВЦЭМ!$A$33:$A$776,$A107,СВЦЭМ!$B$33:$B$776,G$83)+'СЕТ СН'!$H$9+СВЦЭМ!$D$10+'СЕТ СН'!$H$5-'СЕТ СН'!$H$17</f>
        <v>3797.1814356699997</v>
      </c>
      <c r="H107" s="36">
        <f>SUMIFS(СВЦЭМ!$C$33:$C$776,СВЦЭМ!$A$33:$A$776,$A107,СВЦЭМ!$B$33:$B$776,H$83)+'СЕТ СН'!$H$9+СВЦЭМ!$D$10+'СЕТ СН'!$H$5-'СЕТ СН'!$H$17</f>
        <v>3783.4332704999997</v>
      </c>
      <c r="I107" s="36">
        <f>SUMIFS(СВЦЭМ!$C$33:$C$776,СВЦЭМ!$A$33:$A$776,$A107,СВЦЭМ!$B$33:$B$776,I$83)+'СЕТ СН'!$H$9+СВЦЭМ!$D$10+'СЕТ СН'!$H$5-'СЕТ СН'!$H$17</f>
        <v>3778.6403265299996</v>
      </c>
      <c r="J107" s="36">
        <f>SUMIFS(СВЦЭМ!$C$33:$C$776,СВЦЭМ!$A$33:$A$776,$A107,СВЦЭМ!$B$33:$B$776,J$83)+'СЕТ СН'!$H$9+СВЦЭМ!$D$10+'СЕТ СН'!$H$5-'СЕТ СН'!$H$17</f>
        <v>3708.4001916899997</v>
      </c>
      <c r="K107" s="36">
        <f>SUMIFS(СВЦЭМ!$C$33:$C$776,СВЦЭМ!$A$33:$A$776,$A107,СВЦЭМ!$B$33:$B$776,K$83)+'СЕТ СН'!$H$9+СВЦЭМ!$D$10+'СЕТ СН'!$H$5-'СЕТ СН'!$H$17</f>
        <v>3678.33083326</v>
      </c>
      <c r="L107" s="36">
        <f>SUMIFS(СВЦЭМ!$C$33:$C$776,СВЦЭМ!$A$33:$A$776,$A107,СВЦЭМ!$B$33:$B$776,L$83)+'СЕТ СН'!$H$9+СВЦЭМ!$D$10+'СЕТ СН'!$H$5-'СЕТ СН'!$H$17</f>
        <v>3668.4815801599998</v>
      </c>
      <c r="M107" s="36">
        <f>SUMIFS(СВЦЭМ!$C$33:$C$776,СВЦЭМ!$A$33:$A$776,$A107,СВЦЭМ!$B$33:$B$776,M$83)+'СЕТ СН'!$H$9+СВЦЭМ!$D$10+'СЕТ СН'!$H$5-'СЕТ СН'!$H$17</f>
        <v>3675.8962381199999</v>
      </c>
      <c r="N107" s="36">
        <f>SUMIFS(СВЦЭМ!$C$33:$C$776,СВЦЭМ!$A$33:$A$776,$A107,СВЦЭМ!$B$33:$B$776,N$83)+'СЕТ СН'!$H$9+СВЦЭМ!$D$10+'СЕТ СН'!$H$5-'СЕТ СН'!$H$17</f>
        <v>3667.6719291999998</v>
      </c>
      <c r="O107" s="36">
        <f>SUMIFS(СВЦЭМ!$C$33:$C$776,СВЦЭМ!$A$33:$A$776,$A107,СВЦЭМ!$B$33:$B$776,O$83)+'СЕТ СН'!$H$9+СВЦЭМ!$D$10+'СЕТ СН'!$H$5-'СЕТ СН'!$H$17</f>
        <v>3646.7255456499997</v>
      </c>
      <c r="P107" s="36">
        <f>SUMIFS(СВЦЭМ!$C$33:$C$776,СВЦЭМ!$A$33:$A$776,$A107,СВЦЭМ!$B$33:$B$776,P$83)+'СЕТ СН'!$H$9+СВЦЭМ!$D$10+'СЕТ СН'!$H$5-'СЕТ СН'!$H$17</f>
        <v>3654.4613796200001</v>
      </c>
      <c r="Q107" s="36">
        <f>SUMIFS(СВЦЭМ!$C$33:$C$776,СВЦЭМ!$A$33:$A$776,$A107,СВЦЭМ!$B$33:$B$776,Q$83)+'СЕТ СН'!$H$9+СВЦЭМ!$D$10+'СЕТ СН'!$H$5-'СЕТ СН'!$H$17</f>
        <v>3657.7753381299999</v>
      </c>
      <c r="R107" s="36">
        <f>SUMIFS(СВЦЭМ!$C$33:$C$776,СВЦЭМ!$A$33:$A$776,$A107,СВЦЭМ!$B$33:$B$776,R$83)+'СЕТ СН'!$H$9+СВЦЭМ!$D$10+'СЕТ СН'!$H$5-'СЕТ СН'!$H$17</f>
        <v>3663.2059296999996</v>
      </c>
      <c r="S107" s="36">
        <f>SUMIFS(СВЦЭМ!$C$33:$C$776,СВЦЭМ!$A$33:$A$776,$A107,СВЦЭМ!$B$33:$B$776,S$83)+'СЕТ СН'!$H$9+СВЦЭМ!$D$10+'СЕТ СН'!$H$5-'СЕТ СН'!$H$17</f>
        <v>3654.7815563999998</v>
      </c>
      <c r="T107" s="36">
        <f>SUMIFS(СВЦЭМ!$C$33:$C$776,СВЦЭМ!$A$33:$A$776,$A107,СВЦЭМ!$B$33:$B$776,T$83)+'СЕТ СН'!$H$9+СВЦЭМ!$D$10+'СЕТ СН'!$H$5-'СЕТ СН'!$H$17</f>
        <v>3628.1634563699999</v>
      </c>
      <c r="U107" s="36">
        <f>SUMIFS(СВЦЭМ!$C$33:$C$776,СВЦЭМ!$A$33:$A$776,$A107,СВЦЭМ!$B$33:$B$776,U$83)+'СЕТ СН'!$H$9+СВЦЭМ!$D$10+'СЕТ СН'!$H$5-'СЕТ СН'!$H$17</f>
        <v>3598.23395622</v>
      </c>
      <c r="V107" s="36">
        <f>SUMIFS(СВЦЭМ!$C$33:$C$776,СВЦЭМ!$A$33:$A$776,$A107,СВЦЭМ!$B$33:$B$776,V$83)+'СЕТ СН'!$H$9+СВЦЭМ!$D$10+'СЕТ СН'!$H$5-'СЕТ СН'!$H$17</f>
        <v>3616.0310011900001</v>
      </c>
      <c r="W107" s="36">
        <f>SUMIFS(СВЦЭМ!$C$33:$C$776,СВЦЭМ!$A$33:$A$776,$A107,СВЦЭМ!$B$33:$B$776,W$83)+'СЕТ СН'!$H$9+СВЦЭМ!$D$10+'СЕТ СН'!$H$5-'СЕТ СН'!$H$17</f>
        <v>3647.3244538599997</v>
      </c>
      <c r="X107" s="36">
        <f>SUMIFS(СВЦЭМ!$C$33:$C$776,СВЦЭМ!$A$33:$A$776,$A107,СВЦЭМ!$B$33:$B$776,X$83)+'СЕТ СН'!$H$9+СВЦЭМ!$D$10+'СЕТ СН'!$H$5-'СЕТ СН'!$H$17</f>
        <v>3669.2563498700001</v>
      </c>
      <c r="Y107" s="36">
        <f>SUMIFS(СВЦЭМ!$C$33:$C$776,СВЦЭМ!$A$33:$A$776,$A107,СВЦЭМ!$B$33:$B$776,Y$83)+'СЕТ СН'!$H$9+СВЦЭМ!$D$10+'СЕТ СН'!$H$5-'СЕТ СН'!$H$17</f>
        <v>3730.3021995399999</v>
      </c>
    </row>
    <row r="108" spans="1:25" ht="15.75" x14ac:dyDescent="0.2">
      <c r="A108" s="35">
        <f t="shared" si="2"/>
        <v>43521</v>
      </c>
      <c r="B108" s="36">
        <f>SUMIFS(СВЦЭМ!$C$33:$C$776,СВЦЭМ!$A$33:$A$776,$A108,СВЦЭМ!$B$33:$B$776,B$83)+'СЕТ СН'!$H$9+СВЦЭМ!$D$10+'СЕТ СН'!$H$5-'СЕТ СН'!$H$17</f>
        <v>3750.28411693</v>
      </c>
      <c r="C108" s="36">
        <f>SUMIFS(СВЦЭМ!$C$33:$C$776,СВЦЭМ!$A$33:$A$776,$A108,СВЦЭМ!$B$33:$B$776,C$83)+'СЕТ СН'!$H$9+СВЦЭМ!$D$10+'СЕТ СН'!$H$5-'СЕТ СН'!$H$17</f>
        <v>3790.5040903899999</v>
      </c>
      <c r="D108" s="36">
        <f>SUMIFS(СВЦЭМ!$C$33:$C$776,СВЦЭМ!$A$33:$A$776,$A108,СВЦЭМ!$B$33:$B$776,D$83)+'СЕТ СН'!$H$9+СВЦЭМ!$D$10+'СЕТ СН'!$H$5-'СЕТ СН'!$H$17</f>
        <v>3784.4969312099997</v>
      </c>
      <c r="E108" s="36">
        <f>SUMIFS(СВЦЭМ!$C$33:$C$776,СВЦЭМ!$A$33:$A$776,$A108,СВЦЭМ!$B$33:$B$776,E$83)+'СЕТ СН'!$H$9+СВЦЭМ!$D$10+'СЕТ СН'!$H$5-'СЕТ СН'!$H$17</f>
        <v>3761.33373811</v>
      </c>
      <c r="F108" s="36">
        <f>SUMIFS(СВЦЭМ!$C$33:$C$776,СВЦЭМ!$A$33:$A$776,$A108,СВЦЭМ!$B$33:$B$776,F$83)+'СЕТ СН'!$H$9+СВЦЭМ!$D$10+'СЕТ СН'!$H$5-'СЕТ СН'!$H$17</f>
        <v>3734.8466242499999</v>
      </c>
      <c r="G108" s="36">
        <f>SUMIFS(СВЦЭМ!$C$33:$C$776,СВЦЭМ!$A$33:$A$776,$A108,СВЦЭМ!$B$33:$B$776,G$83)+'СЕТ СН'!$H$9+СВЦЭМ!$D$10+'СЕТ СН'!$H$5-'СЕТ СН'!$H$17</f>
        <v>3730.5303190999998</v>
      </c>
      <c r="H108" s="36">
        <f>SUMIFS(СВЦЭМ!$C$33:$C$776,СВЦЭМ!$A$33:$A$776,$A108,СВЦЭМ!$B$33:$B$776,H$83)+'СЕТ СН'!$H$9+СВЦЭМ!$D$10+'СЕТ СН'!$H$5-'СЕТ СН'!$H$17</f>
        <v>3749.8719151299997</v>
      </c>
      <c r="I108" s="36">
        <f>SUMIFS(СВЦЭМ!$C$33:$C$776,СВЦЭМ!$A$33:$A$776,$A108,СВЦЭМ!$B$33:$B$776,I$83)+'СЕТ СН'!$H$9+СВЦЭМ!$D$10+'СЕТ СН'!$H$5-'СЕТ СН'!$H$17</f>
        <v>3733.7863169899997</v>
      </c>
      <c r="J108" s="36">
        <f>SUMIFS(СВЦЭМ!$C$33:$C$776,СВЦЭМ!$A$33:$A$776,$A108,СВЦЭМ!$B$33:$B$776,J$83)+'СЕТ СН'!$H$9+СВЦЭМ!$D$10+'СЕТ СН'!$H$5-'СЕТ СН'!$H$17</f>
        <v>3695.2023740999998</v>
      </c>
      <c r="K108" s="36">
        <f>SUMIFS(СВЦЭМ!$C$33:$C$776,СВЦЭМ!$A$33:$A$776,$A108,СВЦЭМ!$B$33:$B$776,K$83)+'СЕТ СН'!$H$9+СВЦЭМ!$D$10+'СЕТ СН'!$H$5-'СЕТ СН'!$H$17</f>
        <v>3671.7598766000001</v>
      </c>
      <c r="L108" s="36">
        <f>SUMIFS(СВЦЭМ!$C$33:$C$776,СВЦЭМ!$A$33:$A$776,$A108,СВЦЭМ!$B$33:$B$776,L$83)+'СЕТ СН'!$H$9+СВЦЭМ!$D$10+'СЕТ СН'!$H$5-'СЕТ СН'!$H$17</f>
        <v>3685.7680681299998</v>
      </c>
      <c r="M108" s="36">
        <f>SUMIFS(СВЦЭМ!$C$33:$C$776,СВЦЭМ!$A$33:$A$776,$A108,СВЦЭМ!$B$33:$B$776,M$83)+'СЕТ СН'!$H$9+СВЦЭМ!$D$10+'СЕТ СН'!$H$5-'СЕТ СН'!$H$17</f>
        <v>3706.44996072</v>
      </c>
      <c r="N108" s="36">
        <f>SUMIFS(СВЦЭМ!$C$33:$C$776,СВЦЭМ!$A$33:$A$776,$A108,СВЦЭМ!$B$33:$B$776,N$83)+'СЕТ СН'!$H$9+СВЦЭМ!$D$10+'СЕТ СН'!$H$5-'СЕТ СН'!$H$17</f>
        <v>3712.2805495399998</v>
      </c>
      <c r="O108" s="36">
        <f>SUMIFS(СВЦЭМ!$C$33:$C$776,СВЦЭМ!$A$33:$A$776,$A108,СВЦЭМ!$B$33:$B$776,O$83)+'СЕТ СН'!$H$9+СВЦЭМ!$D$10+'СЕТ СН'!$H$5-'СЕТ СН'!$H$17</f>
        <v>3698.4636578599998</v>
      </c>
      <c r="P108" s="36">
        <f>SUMIFS(СВЦЭМ!$C$33:$C$776,СВЦЭМ!$A$33:$A$776,$A108,СВЦЭМ!$B$33:$B$776,P$83)+'СЕТ СН'!$H$9+СВЦЭМ!$D$10+'СЕТ СН'!$H$5-'СЕТ СН'!$H$17</f>
        <v>3706.6502539099997</v>
      </c>
      <c r="Q108" s="36">
        <f>SUMIFS(СВЦЭМ!$C$33:$C$776,СВЦЭМ!$A$33:$A$776,$A108,СВЦЭМ!$B$33:$B$776,Q$83)+'СЕТ СН'!$H$9+СВЦЭМ!$D$10+'СЕТ СН'!$H$5-'СЕТ СН'!$H$17</f>
        <v>3722.6196975899998</v>
      </c>
      <c r="R108" s="36">
        <f>SUMIFS(СВЦЭМ!$C$33:$C$776,СВЦЭМ!$A$33:$A$776,$A108,СВЦЭМ!$B$33:$B$776,R$83)+'СЕТ СН'!$H$9+СВЦЭМ!$D$10+'СЕТ СН'!$H$5-'СЕТ СН'!$H$17</f>
        <v>3734.1115383400002</v>
      </c>
      <c r="S108" s="36">
        <f>SUMIFS(СВЦЭМ!$C$33:$C$776,СВЦЭМ!$A$33:$A$776,$A108,СВЦЭМ!$B$33:$B$776,S$83)+'СЕТ СН'!$H$9+СВЦЭМ!$D$10+'СЕТ СН'!$H$5-'СЕТ СН'!$H$17</f>
        <v>3718.60956145</v>
      </c>
      <c r="T108" s="36">
        <f>SUMIFS(СВЦЭМ!$C$33:$C$776,СВЦЭМ!$A$33:$A$776,$A108,СВЦЭМ!$B$33:$B$776,T$83)+'СЕТ СН'!$H$9+СВЦЭМ!$D$10+'СЕТ СН'!$H$5-'СЕТ СН'!$H$17</f>
        <v>3662.5818385100001</v>
      </c>
      <c r="U108" s="36">
        <f>SUMIFS(СВЦЭМ!$C$33:$C$776,СВЦЭМ!$A$33:$A$776,$A108,СВЦЭМ!$B$33:$B$776,U$83)+'СЕТ СН'!$H$9+СВЦЭМ!$D$10+'СЕТ СН'!$H$5-'СЕТ СН'!$H$17</f>
        <v>3636.3713117500001</v>
      </c>
      <c r="V108" s="36">
        <f>SUMIFS(СВЦЭМ!$C$33:$C$776,СВЦЭМ!$A$33:$A$776,$A108,СВЦЭМ!$B$33:$B$776,V$83)+'СЕТ СН'!$H$9+СВЦЭМ!$D$10+'СЕТ СН'!$H$5-'СЕТ СН'!$H$17</f>
        <v>3633.2788905500001</v>
      </c>
      <c r="W108" s="36">
        <f>SUMIFS(СВЦЭМ!$C$33:$C$776,СВЦЭМ!$A$33:$A$776,$A108,СВЦЭМ!$B$33:$B$776,W$83)+'СЕТ СН'!$H$9+СВЦЭМ!$D$10+'СЕТ СН'!$H$5-'СЕТ СН'!$H$17</f>
        <v>3638.41287573</v>
      </c>
      <c r="X108" s="36">
        <f>SUMIFS(СВЦЭМ!$C$33:$C$776,СВЦЭМ!$A$33:$A$776,$A108,СВЦЭМ!$B$33:$B$776,X$83)+'СЕТ СН'!$H$9+СВЦЭМ!$D$10+'СЕТ СН'!$H$5-'СЕТ СН'!$H$17</f>
        <v>3662.7055014999996</v>
      </c>
      <c r="Y108" s="36">
        <f>SUMIFS(СВЦЭМ!$C$33:$C$776,СВЦЭМ!$A$33:$A$776,$A108,СВЦЭМ!$B$33:$B$776,Y$83)+'СЕТ СН'!$H$9+СВЦЭМ!$D$10+'СЕТ СН'!$H$5-'СЕТ СН'!$H$17</f>
        <v>3705.7832470599997</v>
      </c>
    </row>
    <row r="109" spans="1:25" ht="15.75" x14ac:dyDescent="0.2">
      <c r="A109" s="35">
        <f t="shared" si="2"/>
        <v>43522</v>
      </c>
      <c r="B109" s="36">
        <f>SUMIFS(СВЦЭМ!$C$33:$C$776,СВЦЭМ!$A$33:$A$776,$A109,СВЦЭМ!$B$33:$B$776,B$83)+'СЕТ СН'!$H$9+СВЦЭМ!$D$10+'СЕТ СН'!$H$5-'СЕТ СН'!$H$17</f>
        <v>3732.7782734299999</v>
      </c>
      <c r="C109" s="36">
        <f>SUMIFS(СВЦЭМ!$C$33:$C$776,СВЦЭМ!$A$33:$A$776,$A109,СВЦЭМ!$B$33:$B$776,C$83)+'СЕТ СН'!$H$9+СВЦЭМ!$D$10+'СЕТ СН'!$H$5-'СЕТ СН'!$H$17</f>
        <v>3731.21232276</v>
      </c>
      <c r="D109" s="36">
        <f>SUMIFS(СВЦЭМ!$C$33:$C$776,СВЦЭМ!$A$33:$A$776,$A109,СВЦЭМ!$B$33:$B$776,D$83)+'СЕТ СН'!$H$9+СВЦЭМ!$D$10+'СЕТ СН'!$H$5-'СЕТ СН'!$H$17</f>
        <v>3724.8499677199998</v>
      </c>
      <c r="E109" s="36">
        <f>SUMIFS(СВЦЭМ!$C$33:$C$776,СВЦЭМ!$A$33:$A$776,$A109,СВЦЭМ!$B$33:$B$776,E$83)+'СЕТ СН'!$H$9+СВЦЭМ!$D$10+'СЕТ СН'!$H$5-'СЕТ СН'!$H$17</f>
        <v>3718.42434306</v>
      </c>
      <c r="F109" s="36">
        <f>SUMIFS(СВЦЭМ!$C$33:$C$776,СВЦЭМ!$A$33:$A$776,$A109,СВЦЭМ!$B$33:$B$776,F$83)+'СЕТ СН'!$H$9+СВЦЭМ!$D$10+'СЕТ СН'!$H$5-'СЕТ СН'!$H$17</f>
        <v>3724.3867638399997</v>
      </c>
      <c r="G109" s="36">
        <f>SUMIFS(СВЦЭМ!$C$33:$C$776,СВЦЭМ!$A$33:$A$776,$A109,СВЦЭМ!$B$33:$B$776,G$83)+'СЕТ СН'!$H$9+СВЦЭМ!$D$10+'СЕТ СН'!$H$5-'СЕТ СН'!$H$17</f>
        <v>3732.20624722</v>
      </c>
      <c r="H109" s="36">
        <f>SUMIFS(СВЦЭМ!$C$33:$C$776,СВЦЭМ!$A$33:$A$776,$A109,СВЦЭМ!$B$33:$B$776,H$83)+'СЕТ СН'!$H$9+СВЦЭМ!$D$10+'СЕТ СН'!$H$5-'СЕТ СН'!$H$17</f>
        <v>3729.3721102299996</v>
      </c>
      <c r="I109" s="36">
        <f>SUMIFS(СВЦЭМ!$C$33:$C$776,СВЦЭМ!$A$33:$A$776,$A109,СВЦЭМ!$B$33:$B$776,I$83)+'СЕТ СН'!$H$9+СВЦЭМ!$D$10+'СЕТ СН'!$H$5-'СЕТ СН'!$H$17</f>
        <v>3703.4000911899998</v>
      </c>
      <c r="J109" s="36">
        <f>SUMIFS(СВЦЭМ!$C$33:$C$776,СВЦЭМ!$A$33:$A$776,$A109,СВЦЭМ!$B$33:$B$776,J$83)+'СЕТ СН'!$H$9+СВЦЭМ!$D$10+'СЕТ СН'!$H$5-'СЕТ СН'!$H$17</f>
        <v>3671.7632984799998</v>
      </c>
      <c r="K109" s="36">
        <f>SUMIFS(СВЦЭМ!$C$33:$C$776,СВЦЭМ!$A$33:$A$776,$A109,СВЦЭМ!$B$33:$B$776,K$83)+'СЕТ СН'!$H$9+СВЦЭМ!$D$10+'СЕТ СН'!$H$5-'СЕТ СН'!$H$17</f>
        <v>3670.5402205299997</v>
      </c>
      <c r="L109" s="36">
        <f>SUMIFS(СВЦЭМ!$C$33:$C$776,СВЦЭМ!$A$33:$A$776,$A109,СВЦЭМ!$B$33:$B$776,L$83)+'СЕТ СН'!$H$9+СВЦЭМ!$D$10+'СЕТ СН'!$H$5-'СЕТ СН'!$H$17</f>
        <v>3690.9559008299998</v>
      </c>
      <c r="M109" s="36">
        <f>SUMIFS(СВЦЭМ!$C$33:$C$776,СВЦЭМ!$A$33:$A$776,$A109,СВЦЭМ!$B$33:$B$776,M$83)+'СЕТ СН'!$H$9+СВЦЭМ!$D$10+'СЕТ СН'!$H$5-'СЕТ СН'!$H$17</f>
        <v>3709.6668880699999</v>
      </c>
      <c r="N109" s="36">
        <f>SUMIFS(СВЦЭМ!$C$33:$C$776,СВЦЭМ!$A$33:$A$776,$A109,СВЦЭМ!$B$33:$B$776,N$83)+'СЕТ СН'!$H$9+СВЦЭМ!$D$10+'СЕТ СН'!$H$5-'СЕТ СН'!$H$17</f>
        <v>3688.6368164699998</v>
      </c>
      <c r="O109" s="36">
        <f>SUMIFS(СВЦЭМ!$C$33:$C$776,СВЦЭМ!$A$33:$A$776,$A109,СВЦЭМ!$B$33:$B$776,O$83)+'СЕТ СН'!$H$9+СВЦЭМ!$D$10+'СЕТ СН'!$H$5-'СЕТ СН'!$H$17</f>
        <v>3660.3425296</v>
      </c>
      <c r="P109" s="36">
        <f>SUMIFS(СВЦЭМ!$C$33:$C$776,СВЦЭМ!$A$33:$A$776,$A109,СВЦЭМ!$B$33:$B$776,P$83)+'СЕТ СН'!$H$9+СВЦЭМ!$D$10+'СЕТ СН'!$H$5-'СЕТ СН'!$H$17</f>
        <v>3666.7103295099996</v>
      </c>
      <c r="Q109" s="36">
        <f>SUMIFS(СВЦЭМ!$C$33:$C$776,СВЦЭМ!$A$33:$A$776,$A109,СВЦЭМ!$B$33:$B$776,Q$83)+'СЕТ СН'!$H$9+СВЦЭМ!$D$10+'СЕТ СН'!$H$5-'СЕТ СН'!$H$17</f>
        <v>3673.0768367999999</v>
      </c>
      <c r="R109" s="36">
        <f>SUMIFS(СВЦЭМ!$C$33:$C$776,СВЦЭМ!$A$33:$A$776,$A109,СВЦЭМ!$B$33:$B$776,R$83)+'СЕТ СН'!$H$9+СВЦЭМ!$D$10+'СЕТ СН'!$H$5-'СЕТ СН'!$H$17</f>
        <v>3692.11088608</v>
      </c>
      <c r="S109" s="36">
        <f>SUMIFS(СВЦЭМ!$C$33:$C$776,СВЦЭМ!$A$33:$A$776,$A109,СВЦЭМ!$B$33:$B$776,S$83)+'СЕТ СН'!$H$9+СВЦЭМ!$D$10+'СЕТ СН'!$H$5-'СЕТ СН'!$H$17</f>
        <v>3709.78296292</v>
      </c>
      <c r="T109" s="36">
        <f>SUMIFS(СВЦЭМ!$C$33:$C$776,СВЦЭМ!$A$33:$A$776,$A109,СВЦЭМ!$B$33:$B$776,T$83)+'СЕТ СН'!$H$9+СВЦЭМ!$D$10+'СЕТ СН'!$H$5-'СЕТ СН'!$H$17</f>
        <v>3665.04516023</v>
      </c>
      <c r="U109" s="36">
        <f>SUMIFS(СВЦЭМ!$C$33:$C$776,СВЦЭМ!$A$33:$A$776,$A109,СВЦЭМ!$B$33:$B$776,U$83)+'СЕТ СН'!$H$9+СВЦЭМ!$D$10+'СЕТ СН'!$H$5-'СЕТ СН'!$H$17</f>
        <v>3634.1085903200001</v>
      </c>
      <c r="V109" s="36">
        <f>SUMIFS(СВЦЭМ!$C$33:$C$776,СВЦЭМ!$A$33:$A$776,$A109,СВЦЭМ!$B$33:$B$776,V$83)+'СЕТ СН'!$H$9+СВЦЭМ!$D$10+'СЕТ СН'!$H$5-'СЕТ СН'!$H$17</f>
        <v>3634.4871280399998</v>
      </c>
      <c r="W109" s="36">
        <f>SUMIFS(СВЦЭМ!$C$33:$C$776,СВЦЭМ!$A$33:$A$776,$A109,СВЦЭМ!$B$33:$B$776,W$83)+'СЕТ СН'!$H$9+СВЦЭМ!$D$10+'СЕТ СН'!$H$5-'СЕТ СН'!$H$17</f>
        <v>3639.56167805</v>
      </c>
      <c r="X109" s="36">
        <f>SUMIFS(СВЦЭМ!$C$33:$C$776,СВЦЭМ!$A$33:$A$776,$A109,СВЦЭМ!$B$33:$B$776,X$83)+'СЕТ СН'!$H$9+СВЦЭМ!$D$10+'СЕТ СН'!$H$5-'СЕТ СН'!$H$17</f>
        <v>3654.5316082999998</v>
      </c>
      <c r="Y109" s="36">
        <f>SUMIFS(СВЦЭМ!$C$33:$C$776,СВЦЭМ!$A$33:$A$776,$A109,СВЦЭМ!$B$33:$B$776,Y$83)+'СЕТ СН'!$H$9+СВЦЭМ!$D$10+'СЕТ СН'!$H$5-'СЕТ СН'!$H$17</f>
        <v>3699.2800995699999</v>
      </c>
    </row>
    <row r="110" spans="1:25" ht="15.75" x14ac:dyDescent="0.2">
      <c r="A110" s="35">
        <f t="shared" si="2"/>
        <v>43523</v>
      </c>
      <c r="B110" s="36">
        <f>SUMIFS(СВЦЭМ!$C$33:$C$776,СВЦЭМ!$A$33:$A$776,$A110,СВЦЭМ!$B$33:$B$776,B$83)+'СЕТ СН'!$H$9+СВЦЭМ!$D$10+'СЕТ СН'!$H$5-'СЕТ СН'!$H$17</f>
        <v>3756.0355144499999</v>
      </c>
      <c r="C110" s="36">
        <f>SUMIFS(СВЦЭМ!$C$33:$C$776,СВЦЭМ!$A$33:$A$776,$A110,СВЦЭМ!$B$33:$B$776,C$83)+'СЕТ СН'!$H$9+СВЦЭМ!$D$10+'СЕТ СН'!$H$5-'СЕТ СН'!$H$17</f>
        <v>3757.4175736099996</v>
      </c>
      <c r="D110" s="36">
        <f>SUMIFS(СВЦЭМ!$C$33:$C$776,СВЦЭМ!$A$33:$A$776,$A110,СВЦЭМ!$B$33:$B$776,D$83)+'СЕТ СН'!$H$9+СВЦЭМ!$D$10+'СЕТ СН'!$H$5-'СЕТ СН'!$H$17</f>
        <v>3774.1071840099994</v>
      </c>
      <c r="E110" s="36">
        <f>SUMIFS(СВЦЭМ!$C$33:$C$776,СВЦЭМ!$A$33:$A$776,$A110,СВЦЭМ!$B$33:$B$776,E$83)+'СЕТ СН'!$H$9+СВЦЭМ!$D$10+'СЕТ СН'!$H$5-'СЕТ СН'!$H$17</f>
        <v>3782.2804199299999</v>
      </c>
      <c r="F110" s="36">
        <f>SUMIFS(СВЦЭМ!$C$33:$C$776,СВЦЭМ!$A$33:$A$776,$A110,СВЦЭМ!$B$33:$B$776,F$83)+'СЕТ СН'!$H$9+СВЦЭМ!$D$10+'СЕТ СН'!$H$5-'СЕТ СН'!$H$17</f>
        <v>3780.0912833299999</v>
      </c>
      <c r="G110" s="36">
        <f>SUMIFS(СВЦЭМ!$C$33:$C$776,СВЦЭМ!$A$33:$A$776,$A110,СВЦЭМ!$B$33:$B$776,G$83)+'СЕТ СН'!$H$9+СВЦЭМ!$D$10+'СЕТ СН'!$H$5-'СЕТ СН'!$H$17</f>
        <v>3753.9162658400001</v>
      </c>
      <c r="H110" s="36">
        <f>SUMIFS(СВЦЭМ!$C$33:$C$776,СВЦЭМ!$A$33:$A$776,$A110,СВЦЭМ!$B$33:$B$776,H$83)+'СЕТ СН'!$H$9+СВЦЭМ!$D$10+'СЕТ СН'!$H$5-'СЕТ СН'!$H$17</f>
        <v>3709.0741644199998</v>
      </c>
      <c r="I110" s="36">
        <f>SUMIFS(СВЦЭМ!$C$33:$C$776,СВЦЭМ!$A$33:$A$776,$A110,СВЦЭМ!$B$33:$B$776,I$83)+'СЕТ СН'!$H$9+СВЦЭМ!$D$10+'СЕТ СН'!$H$5-'СЕТ СН'!$H$17</f>
        <v>3690.0968181499998</v>
      </c>
      <c r="J110" s="36">
        <f>SUMIFS(СВЦЭМ!$C$33:$C$776,СВЦЭМ!$A$33:$A$776,$A110,СВЦЭМ!$B$33:$B$776,J$83)+'СЕТ СН'!$H$9+СВЦЭМ!$D$10+'СЕТ СН'!$H$5-'СЕТ СН'!$H$17</f>
        <v>3675.6717494099998</v>
      </c>
      <c r="K110" s="36">
        <f>SUMIFS(СВЦЭМ!$C$33:$C$776,СВЦЭМ!$A$33:$A$776,$A110,СВЦЭМ!$B$33:$B$776,K$83)+'СЕТ СН'!$H$9+СВЦЭМ!$D$10+'СЕТ СН'!$H$5-'СЕТ СН'!$H$17</f>
        <v>3677.3375129599999</v>
      </c>
      <c r="L110" s="36">
        <f>SUMIFS(СВЦЭМ!$C$33:$C$776,СВЦЭМ!$A$33:$A$776,$A110,СВЦЭМ!$B$33:$B$776,L$83)+'СЕТ СН'!$H$9+СВЦЭМ!$D$10+'СЕТ СН'!$H$5-'СЕТ СН'!$H$17</f>
        <v>3700.4242092</v>
      </c>
      <c r="M110" s="36">
        <f>SUMIFS(СВЦЭМ!$C$33:$C$776,СВЦЭМ!$A$33:$A$776,$A110,СВЦЭМ!$B$33:$B$776,M$83)+'СЕТ СН'!$H$9+СВЦЭМ!$D$10+'СЕТ СН'!$H$5-'СЕТ СН'!$H$17</f>
        <v>3686.1716738300001</v>
      </c>
      <c r="N110" s="36">
        <f>SUMIFS(СВЦЭМ!$C$33:$C$776,СВЦЭМ!$A$33:$A$776,$A110,СВЦЭМ!$B$33:$B$776,N$83)+'СЕТ СН'!$H$9+СВЦЭМ!$D$10+'СЕТ СН'!$H$5-'СЕТ СН'!$H$17</f>
        <v>3688.7754765299997</v>
      </c>
      <c r="O110" s="36">
        <f>SUMIFS(СВЦЭМ!$C$33:$C$776,СВЦЭМ!$A$33:$A$776,$A110,СВЦЭМ!$B$33:$B$776,O$83)+'СЕТ СН'!$H$9+СВЦЭМ!$D$10+'СЕТ СН'!$H$5-'СЕТ СН'!$H$17</f>
        <v>3644.0391709400001</v>
      </c>
      <c r="P110" s="36">
        <f>SUMIFS(СВЦЭМ!$C$33:$C$776,СВЦЭМ!$A$33:$A$776,$A110,СВЦЭМ!$B$33:$B$776,P$83)+'СЕТ СН'!$H$9+СВЦЭМ!$D$10+'СЕТ СН'!$H$5-'СЕТ СН'!$H$17</f>
        <v>3646.4143573599999</v>
      </c>
      <c r="Q110" s="36">
        <f>SUMIFS(СВЦЭМ!$C$33:$C$776,СВЦЭМ!$A$33:$A$776,$A110,СВЦЭМ!$B$33:$B$776,Q$83)+'СЕТ СН'!$H$9+СВЦЭМ!$D$10+'СЕТ СН'!$H$5-'СЕТ СН'!$H$17</f>
        <v>3655.9821855999999</v>
      </c>
      <c r="R110" s="36">
        <f>SUMIFS(СВЦЭМ!$C$33:$C$776,СВЦЭМ!$A$33:$A$776,$A110,СВЦЭМ!$B$33:$B$776,R$83)+'СЕТ СН'!$H$9+СВЦЭМ!$D$10+'СЕТ СН'!$H$5-'СЕТ СН'!$H$17</f>
        <v>3645.5461523499998</v>
      </c>
      <c r="S110" s="36">
        <f>SUMIFS(СВЦЭМ!$C$33:$C$776,СВЦЭМ!$A$33:$A$776,$A110,СВЦЭМ!$B$33:$B$776,S$83)+'СЕТ СН'!$H$9+СВЦЭМ!$D$10+'СЕТ СН'!$H$5-'СЕТ СН'!$H$17</f>
        <v>3648.6419505699996</v>
      </c>
      <c r="T110" s="36">
        <f>SUMIFS(СВЦЭМ!$C$33:$C$776,СВЦЭМ!$A$33:$A$776,$A110,СВЦЭМ!$B$33:$B$776,T$83)+'СЕТ СН'!$H$9+СВЦЭМ!$D$10+'СЕТ СН'!$H$5-'СЕТ СН'!$H$17</f>
        <v>3636.2207297599998</v>
      </c>
      <c r="U110" s="36">
        <f>SUMIFS(СВЦЭМ!$C$33:$C$776,СВЦЭМ!$A$33:$A$776,$A110,СВЦЭМ!$B$33:$B$776,U$83)+'СЕТ СН'!$H$9+СВЦЭМ!$D$10+'СЕТ СН'!$H$5-'СЕТ СН'!$H$17</f>
        <v>3609.9840408699997</v>
      </c>
      <c r="V110" s="36">
        <f>SUMIFS(СВЦЭМ!$C$33:$C$776,СВЦЭМ!$A$33:$A$776,$A110,СВЦЭМ!$B$33:$B$776,V$83)+'СЕТ СН'!$H$9+СВЦЭМ!$D$10+'СЕТ СН'!$H$5-'СЕТ СН'!$H$17</f>
        <v>3598.8197393699998</v>
      </c>
      <c r="W110" s="36">
        <f>SUMIFS(СВЦЭМ!$C$33:$C$776,СВЦЭМ!$A$33:$A$776,$A110,СВЦЭМ!$B$33:$B$776,W$83)+'СЕТ СН'!$H$9+СВЦЭМ!$D$10+'СЕТ СН'!$H$5-'СЕТ СН'!$H$17</f>
        <v>3618.1424481200002</v>
      </c>
      <c r="X110" s="36">
        <f>SUMIFS(СВЦЭМ!$C$33:$C$776,СВЦЭМ!$A$33:$A$776,$A110,СВЦЭМ!$B$33:$B$776,X$83)+'СЕТ СН'!$H$9+СВЦЭМ!$D$10+'СЕТ СН'!$H$5-'СЕТ СН'!$H$17</f>
        <v>3642.0797534599997</v>
      </c>
      <c r="Y110" s="36">
        <f>SUMIFS(СВЦЭМ!$C$33:$C$776,СВЦЭМ!$A$33:$A$776,$A110,СВЦЭМ!$B$33:$B$776,Y$83)+'СЕТ СН'!$H$9+СВЦЭМ!$D$10+'СЕТ СН'!$H$5-'СЕТ СН'!$H$17</f>
        <v>3686.04941091</v>
      </c>
    </row>
    <row r="111" spans="1:25" ht="15.75" x14ac:dyDescent="0.2">
      <c r="A111" s="35">
        <f t="shared" si="2"/>
        <v>43524</v>
      </c>
      <c r="B111" s="36">
        <f>SUMIFS(СВЦЭМ!$C$33:$C$776,СВЦЭМ!$A$33:$A$776,$A111,СВЦЭМ!$B$33:$B$776,B$83)+'СЕТ СН'!$H$9+СВЦЭМ!$D$10+'СЕТ СН'!$H$5-'СЕТ СН'!$H$17</f>
        <v>3727.2734967899996</v>
      </c>
      <c r="C111" s="36">
        <f>SUMIFS(СВЦЭМ!$C$33:$C$776,СВЦЭМ!$A$33:$A$776,$A111,СВЦЭМ!$B$33:$B$776,C$83)+'СЕТ СН'!$H$9+СВЦЭМ!$D$10+'СЕТ СН'!$H$5-'СЕТ СН'!$H$17</f>
        <v>3748.8551354599999</v>
      </c>
      <c r="D111" s="36">
        <f>SUMIFS(СВЦЭМ!$C$33:$C$776,СВЦЭМ!$A$33:$A$776,$A111,СВЦЭМ!$B$33:$B$776,D$83)+'СЕТ СН'!$H$9+СВЦЭМ!$D$10+'СЕТ СН'!$H$5-'СЕТ СН'!$H$17</f>
        <v>3759.8126888500001</v>
      </c>
      <c r="E111" s="36">
        <f>SUMIFS(СВЦЭМ!$C$33:$C$776,СВЦЭМ!$A$33:$A$776,$A111,СВЦЭМ!$B$33:$B$776,E$83)+'СЕТ СН'!$H$9+СВЦЭМ!$D$10+'СЕТ СН'!$H$5-'СЕТ СН'!$H$17</f>
        <v>3763.08746178</v>
      </c>
      <c r="F111" s="36">
        <f>SUMIFS(СВЦЭМ!$C$33:$C$776,СВЦЭМ!$A$33:$A$776,$A111,СВЦЭМ!$B$33:$B$776,F$83)+'СЕТ СН'!$H$9+СВЦЭМ!$D$10+'СЕТ СН'!$H$5-'СЕТ СН'!$H$17</f>
        <v>3756.1971226400001</v>
      </c>
      <c r="G111" s="36">
        <f>SUMIFS(СВЦЭМ!$C$33:$C$776,СВЦЭМ!$A$33:$A$776,$A111,СВЦЭМ!$B$33:$B$776,G$83)+'СЕТ СН'!$H$9+СВЦЭМ!$D$10+'СЕТ СН'!$H$5-'СЕТ СН'!$H$17</f>
        <v>3747.0924168199999</v>
      </c>
      <c r="H111" s="36">
        <f>SUMIFS(СВЦЭМ!$C$33:$C$776,СВЦЭМ!$A$33:$A$776,$A111,СВЦЭМ!$B$33:$B$776,H$83)+'СЕТ СН'!$H$9+СВЦЭМ!$D$10+'СЕТ СН'!$H$5-'СЕТ СН'!$H$17</f>
        <v>3721.9997132399999</v>
      </c>
      <c r="I111" s="36">
        <f>SUMIFS(СВЦЭМ!$C$33:$C$776,СВЦЭМ!$A$33:$A$776,$A111,СВЦЭМ!$B$33:$B$776,I$83)+'СЕТ СН'!$H$9+СВЦЭМ!$D$10+'СЕТ СН'!$H$5-'СЕТ СН'!$H$17</f>
        <v>3698.1696685299999</v>
      </c>
      <c r="J111" s="36">
        <f>SUMIFS(СВЦЭМ!$C$33:$C$776,СВЦЭМ!$A$33:$A$776,$A111,СВЦЭМ!$B$33:$B$776,J$83)+'СЕТ СН'!$H$9+СВЦЭМ!$D$10+'СЕТ СН'!$H$5-'СЕТ СН'!$H$17</f>
        <v>3686.29833168</v>
      </c>
      <c r="K111" s="36">
        <f>SUMIFS(СВЦЭМ!$C$33:$C$776,СВЦЭМ!$A$33:$A$776,$A111,СВЦЭМ!$B$33:$B$776,K$83)+'СЕТ СН'!$H$9+СВЦЭМ!$D$10+'СЕТ СН'!$H$5-'СЕТ СН'!$H$17</f>
        <v>3680.77217423</v>
      </c>
      <c r="L111" s="36">
        <f>SUMIFS(СВЦЭМ!$C$33:$C$776,СВЦЭМ!$A$33:$A$776,$A111,СВЦЭМ!$B$33:$B$776,L$83)+'СЕТ СН'!$H$9+СВЦЭМ!$D$10+'СЕТ СН'!$H$5-'СЕТ СН'!$H$17</f>
        <v>3694.4353737299998</v>
      </c>
      <c r="M111" s="36">
        <f>SUMIFS(СВЦЭМ!$C$33:$C$776,СВЦЭМ!$A$33:$A$776,$A111,СВЦЭМ!$B$33:$B$776,M$83)+'СЕТ СН'!$H$9+СВЦЭМ!$D$10+'СЕТ СН'!$H$5-'СЕТ СН'!$H$17</f>
        <v>3708.1960250499997</v>
      </c>
      <c r="N111" s="36">
        <f>SUMIFS(СВЦЭМ!$C$33:$C$776,СВЦЭМ!$A$33:$A$776,$A111,СВЦЭМ!$B$33:$B$776,N$83)+'СЕТ СН'!$H$9+СВЦЭМ!$D$10+'СЕТ СН'!$H$5-'СЕТ СН'!$H$17</f>
        <v>3696.6699903700001</v>
      </c>
      <c r="O111" s="36">
        <f>SUMIFS(СВЦЭМ!$C$33:$C$776,СВЦЭМ!$A$33:$A$776,$A111,СВЦЭМ!$B$33:$B$776,O$83)+'СЕТ СН'!$H$9+СВЦЭМ!$D$10+'СЕТ СН'!$H$5-'СЕТ СН'!$H$17</f>
        <v>3670.7748820799998</v>
      </c>
      <c r="P111" s="36">
        <f>SUMIFS(СВЦЭМ!$C$33:$C$776,СВЦЭМ!$A$33:$A$776,$A111,СВЦЭМ!$B$33:$B$776,P$83)+'СЕТ СН'!$H$9+СВЦЭМ!$D$10+'СЕТ СН'!$H$5-'СЕТ СН'!$H$17</f>
        <v>3677.6124336399998</v>
      </c>
      <c r="Q111" s="36">
        <f>SUMIFS(СВЦЭМ!$C$33:$C$776,СВЦЭМ!$A$33:$A$776,$A111,СВЦЭМ!$B$33:$B$776,Q$83)+'СЕТ СН'!$H$9+СВЦЭМ!$D$10+'СЕТ СН'!$H$5-'СЕТ СН'!$H$17</f>
        <v>3711.4342748399999</v>
      </c>
      <c r="R111" s="36">
        <f>SUMIFS(СВЦЭМ!$C$33:$C$776,СВЦЭМ!$A$33:$A$776,$A111,СВЦЭМ!$B$33:$B$776,R$83)+'СЕТ СН'!$H$9+СВЦЭМ!$D$10+'СЕТ СН'!$H$5-'СЕТ СН'!$H$17</f>
        <v>3697.2353384899998</v>
      </c>
      <c r="S111" s="36">
        <f>SUMIFS(СВЦЭМ!$C$33:$C$776,СВЦЭМ!$A$33:$A$776,$A111,СВЦЭМ!$B$33:$B$776,S$83)+'СЕТ СН'!$H$9+СВЦЭМ!$D$10+'СЕТ СН'!$H$5-'СЕТ СН'!$H$17</f>
        <v>3668.2851154299997</v>
      </c>
      <c r="T111" s="36">
        <f>SUMIFS(СВЦЭМ!$C$33:$C$776,СВЦЭМ!$A$33:$A$776,$A111,СВЦЭМ!$B$33:$B$776,T$83)+'СЕТ СН'!$H$9+СВЦЭМ!$D$10+'СЕТ СН'!$H$5-'СЕТ СН'!$H$17</f>
        <v>3637.1620833899997</v>
      </c>
      <c r="U111" s="36">
        <f>SUMIFS(СВЦЭМ!$C$33:$C$776,СВЦЭМ!$A$33:$A$776,$A111,СВЦЭМ!$B$33:$B$776,U$83)+'СЕТ СН'!$H$9+СВЦЭМ!$D$10+'СЕТ СН'!$H$5-'СЕТ СН'!$H$17</f>
        <v>3612.7762519600001</v>
      </c>
      <c r="V111" s="36">
        <f>SUMIFS(СВЦЭМ!$C$33:$C$776,СВЦЭМ!$A$33:$A$776,$A111,СВЦЭМ!$B$33:$B$776,V$83)+'СЕТ СН'!$H$9+СВЦЭМ!$D$10+'СЕТ СН'!$H$5-'СЕТ СН'!$H$17</f>
        <v>3603.8399081500002</v>
      </c>
      <c r="W111" s="36">
        <f>SUMIFS(СВЦЭМ!$C$33:$C$776,СВЦЭМ!$A$33:$A$776,$A111,СВЦЭМ!$B$33:$B$776,W$83)+'СЕТ СН'!$H$9+СВЦЭМ!$D$10+'СЕТ СН'!$H$5-'СЕТ СН'!$H$17</f>
        <v>3635.81667113</v>
      </c>
      <c r="X111" s="36">
        <f>SUMIFS(СВЦЭМ!$C$33:$C$776,СВЦЭМ!$A$33:$A$776,$A111,СВЦЭМ!$B$33:$B$776,X$83)+'СЕТ СН'!$H$9+СВЦЭМ!$D$10+'СЕТ СН'!$H$5-'СЕТ СН'!$H$17</f>
        <v>3657.6396439599998</v>
      </c>
      <c r="Y111" s="36">
        <f>SUMIFS(СВЦЭМ!$C$33:$C$776,СВЦЭМ!$A$33:$A$776,$A111,СВЦЭМ!$B$33:$B$776,Y$83)+'СЕТ СН'!$H$9+СВЦЭМ!$D$10+'СЕТ СН'!$H$5-'СЕТ СН'!$H$17</f>
        <v>3690.1377528599996</v>
      </c>
    </row>
    <row r="112" spans="1:25" ht="15.75" hidden="1" x14ac:dyDescent="0.2">
      <c r="A112" s="35">
        <f t="shared" si="2"/>
        <v>43525</v>
      </c>
      <c r="B112" s="36">
        <f>SUMIFS(СВЦЭМ!$C$33:$C$776,СВЦЭМ!$A$33:$A$776,$A112,СВЦЭМ!$B$33:$B$776,B$83)+'СЕТ СН'!$H$9+СВЦЭМ!$D$10+'СЕТ СН'!$H$5-'СЕТ СН'!$H$17</f>
        <v>2799.39346041</v>
      </c>
      <c r="C112" s="36">
        <f>SUMIFS(СВЦЭМ!$C$33:$C$776,СВЦЭМ!$A$33:$A$776,$A112,СВЦЭМ!$B$33:$B$776,C$83)+'СЕТ СН'!$H$9+СВЦЭМ!$D$10+'СЕТ СН'!$H$5-'СЕТ СН'!$H$17</f>
        <v>2799.39346041</v>
      </c>
      <c r="D112" s="36">
        <f>SUMIFS(СВЦЭМ!$C$33:$C$776,СВЦЭМ!$A$33:$A$776,$A112,СВЦЭМ!$B$33:$B$776,D$83)+'СЕТ СН'!$H$9+СВЦЭМ!$D$10+'СЕТ СН'!$H$5-'СЕТ СН'!$H$17</f>
        <v>2799.39346041</v>
      </c>
      <c r="E112" s="36">
        <f>SUMIFS(СВЦЭМ!$C$33:$C$776,СВЦЭМ!$A$33:$A$776,$A112,СВЦЭМ!$B$33:$B$776,E$83)+'СЕТ СН'!$H$9+СВЦЭМ!$D$10+'СЕТ СН'!$H$5-'СЕТ СН'!$H$17</f>
        <v>2799.39346041</v>
      </c>
      <c r="F112" s="36">
        <f>SUMIFS(СВЦЭМ!$C$33:$C$776,СВЦЭМ!$A$33:$A$776,$A112,СВЦЭМ!$B$33:$B$776,F$83)+'СЕТ СН'!$H$9+СВЦЭМ!$D$10+'СЕТ СН'!$H$5-'СЕТ СН'!$H$17</f>
        <v>2799.39346041</v>
      </c>
      <c r="G112" s="36">
        <f>SUMIFS(СВЦЭМ!$C$33:$C$776,СВЦЭМ!$A$33:$A$776,$A112,СВЦЭМ!$B$33:$B$776,G$83)+'СЕТ СН'!$H$9+СВЦЭМ!$D$10+'СЕТ СН'!$H$5-'СЕТ СН'!$H$17</f>
        <v>2799.39346041</v>
      </c>
      <c r="H112" s="36">
        <f>SUMIFS(СВЦЭМ!$C$33:$C$776,СВЦЭМ!$A$33:$A$776,$A112,СВЦЭМ!$B$33:$B$776,H$83)+'СЕТ СН'!$H$9+СВЦЭМ!$D$10+'СЕТ СН'!$H$5-'СЕТ СН'!$H$17</f>
        <v>2799.39346041</v>
      </c>
      <c r="I112" s="36">
        <f>SUMIFS(СВЦЭМ!$C$33:$C$776,СВЦЭМ!$A$33:$A$776,$A112,СВЦЭМ!$B$33:$B$776,I$83)+'СЕТ СН'!$H$9+СВЦЭМ!$D$10+'СЕТ СН'!$H$5-'СЕТ СН'!$H$17</f>
        <v>2799.39346041</v>
      </c>
      <c r="J112" s="36">
        <f>SUMIFS(СВЦЭМ!$C$33:$C$776,СВЦЭМ!$A$33:$A$776,$A112,СВЦЭМ!$B$33:$B$776,J$83)+'СЕТ СН'!$H$9+СВЦЭМ!$D$10+'СЕТ СН'!$H$5-'СЕТ СН'!$H$17</f>
        <v>2799.39346041</v>
      </c>
      <c r="K112" s="36">
        <f>SUMIFS(СВЦЭМ!$C$33:$C$776,СВЦЭМ!$A$33:$A$776,$A112,СВЦЭМ!$B$33:$B$776,K$83)+'СЕТ СН'!$H$9+СВЦЭМ!$D$10+'СЕТ СН'!$H$5-'СЕТ СН'!$H$17</f>
        <v>2799.39346041</v>
      </c>
      <c r="L112" s="36">
        <f>SUMIFS(СВЦЭМ!$C$33:$C$776,СВЦЭМ!$A$33:$A$776,$A112,СВЦЭМ!$B$33:$B$776,L$83)+'СЕТ СН'!$H$9+СВЦЭМ!$D$10+'СЕТ СН'!$H$5-'СЕТ СН'!$H$17</f>
        <v>2799.39346041</v>
      </c>
      <c r="M112" s="36">
        <f>SUMIFS(СВЦЭМ!$C$33:$C$776,СВЦЭМ!$A$33:$A$776,$A112,СВЦЭМ!$B$33:$B$776,M$83)+'СЕТ СН'!$H$9+СВЦЭМ!$D$10+'СЕТ СН'!$H$5-'СЕТ СН'!$H$17</f>
        <v>2799.39346041</v>
      </c>
      <c r="N112" s="36">
        <f>SUMIFS(СВЦЭМ!$C$33:$C$776,СВЦЭМ!$A$33:$A$776,$A112,СВЦЭМ!$B$33:$B$776,N$83)+'СЕТ СН'!$H$9+СВЦЭМ!$D$10+'СЕТ СН'!$H$5-'СЕТ СН'!$H$17</f>
        <v>2799.39346041</v>
      </c>
      <c r="O112" s="36">
        <f>SUMIFS(СВЦЭМ!$C$33:$C$776,СВЦЭМ!$A$33:$A$776,$A112,СВЦЭМ!$B$33:$B$776,O$83)+'СЕТ СН'!$H$9+СВЦЭМ!$D$10+'СЕТ СН'!$H$5-'СЕТ СН'!$H$17</f>
        <v>2799.39346041</v>
      </c>
      <c r="P112" s="36">
        <f>SUMIFS(СВЦЭМ!$C$33:$C$776,СВЦЭМ!$A$33:$A$776,$A112,СВЦЭМ!$B$33:$B$776,P$83)+'СЕТ СН'!$H$9+СВЦЭМ!$D$10+'СЕТ СН'!$H$5-'СЕТ СН'!$H$17</f>
        <v>2799.39346041</v>
      </c>
      <c r="Q112" s="36">
        <f>SUMIFS(СВЦЭМ!$C$33:$C$776,СВЦЭМ!$A$33:$A$776,$A112,СВЦЭМ!$B$33:$B$776,Q$83)+'СЕТ СН'!$H$9+СВЦЭМ!$D$10+'СЕТ СН'!$H$5-'СЕТ СН'!$H$17</f>
        <v>2799.39346041</v>
      </c>
      <c r="R112" s="36">
        <f>SUMIFS(СВЦЭМ!$C$33:$C$776,СВЦЭМ!$A$33:$A$776,$A112,СВЦЭМ!$B$33:$B$776,R$83)+'СЕТ СН'!$H$9+СВЦЭМ!$D$10+'СЕТ СН'!$H$5-'СЕТ СН'!$H$17</f>
        <v>2799.39346041</v>
      </c>
      <c r="S112" s="36">
        <f>SUMIFS(СВЦЭМ!$C$33:$C$776,СВЦЭМ!$A$33:$A$776,$A112,СВЦЭМ!$B$33:$B$776,S$83)+'СЕТ СН'!$H$9+СВЦЭМ!$D$10+'СЕТ СН'!$H$5-'СЕТ СН'!$H$17</f>
        <v>2799.39346041</v>
      </c>
      <c r="T112" s="36">
        <f>SUMIFS(СВЦЭМ!$C$33:$C$776,СВЦЭМ!$A$33:$A$776,$A112,СВЦЭМ!$B$33:$B$776,T$83)+'СЕТ СН'!$H$9+СВЦЭМ!$D$10+'СЕТ СН'!$H$5-'СЕТ СН'!$H$17</f>
        <v>2799.39346041</v>
      </c>
      <c r="U112" s="36">
        <f>SUMIFS(СВЦЭМ!$C$33:$C$776,СВЦЭМ!$A$33:$A$776,$A112,СВЦЭМ!$B$33:$B$776,U$83)+'СЕТ СН'!$H$9+СВЦЭМ!$D$10+'СЕТ СН'!$H$5-'СЕТ СН'!$H$17</f>
        <v>2799.39346041</v>
      </c>
      <c r="V112" s="36">
        <f>SUMIFS(СВЦЭМ!$C$33:$C$776,СВЦЭМ!$A$33:$A$776,$A112,СВЦЭМ!$B$33:$B$776,V$83)+'СЕТ СН'!$H$9+СВЦЭМ!$D$10+'СЕТ СН'!$H$5-'СЕТ СН'!$H$17</f>
        <v>2799.39346041</v>
      </c>
      <c r="W112" s="36">
        <f>SUMIFS(СВЦЭМ!$C$33:$C$776,СВЦЭМ!$A$33:$A$776,$A112,СВЦЭМ!$B$33:$B$776,W$83)+'СЕТ СН'!$H$9+СВЦЭМ!$D$10+'СЕТ СН'!$H$5-'СЕТ СН'!$H$17</f>
        <v>2799.39346041</v>
      </c>
      <c r="X112" s="36">
        <f>SUMIFS(СВЦЭМ!$C$33:$C$776,СВЦЭМ!$A$33:$A$776,$A112,СВЦЭМ!$B$33:$B$776,X$83)+'СЕТ СН'!$H$9+СВЦЭМ!$D$10+'СЕТ СН'!$H$5-'СЕТ СН'!$H$17</f>
        <v>2799.39346041</v>
      </c>
      <c r="Y112" s="36">
        <f>SUMIFS(СВЦЭМ!$C$33:$C$776,СВЦЭМ!$A$33:$A$776,$A112,СВЦЭМ!$B$33:$B$776,Y$83)+'СЕТ СН'!$H$9+СВЦЭМ!$D$10+'СЕТ СН'!$H$5-'СЕТ СН'!$H$17</f>
        <v>2799.39346041</v>
      </c>
    </row>
    <row r="113" spans="1:27" ht="15.75" hidden="1" x14ac:dyDescent="0.2">
      <c r="A113" s="35">
        <f t="shared" si="2"/>
        <v>43526</v>
      </c>
      <c r="B113" s="36">
        <f>SUMIFS(СВЦЭМ!$C$33:$C$776,СВЦЭМ!$A$33:$A$776,$A113,СВЦЭМ!$B$33:$B$776,B$83)+'СЕТ СН'!$H$9+СВЦЭМ!$D$10+'СЕТ СН'!$H$5-'СЕТ СН'!$H$17</f>
        <v>2799.39346041</v>
      </c>
      <c r="C113" s="36">
        <f>SUMIFS(СВЦЭМ!$C$33:$C$776,СВЦЭМ!$A$33:$A$776,$A113,СВЦЭМ!$B$33:$B$776,C$83)+'СЕТ СН'!$H$9+СВЦЭМ!$D$10+'СЕТ СН'!$H$5-'СЕТ СН'!$H$17</f>
        <v>2799.39346041</v>
      </c>
      <c r="D113" s="36">
        <f>SUMIFS(СВЦЭМ!$C$33:$C$776,СВЦЭМ!$A$33:$A$776,$A113,СВЦЭМ!$B$33:$B$776,D$83)+'СЕТ СН'!$H$9+СВЦЭМ!$D$10+'СЕТ СН'!$H$5-'СЕТ СН'!$H$17</f>
        <v>2799.39346041</v>
      </c>
      <c r="E113" s="36">
        <f>SUMIFS(СВЦЭМ!$C$33:$C$776,СВЦЭМ!$A$33:$A$776,$A113,СВЦЭМ!$B$33:$B$776,E$83)+'СЕТ СН'!$H$9+СВЦЭМ!$D$10+'СЕТ СН'!$H$5-'СЕТ СН'!$H$17</f>
        <v>2799.39346041</v>
      </c>
      <c r="F113" s="36">
        <f>SUMIFS(СВЦЭМ!$C$33:$C$776,СВЦЭМ!$A$33:$A$776,$A113,СВЦЭМ!$B$33:$B$776,F$83)+'СЕТ СН'!$H$9+СВЦЭМ!$D$10+'СЕТ СН'!$H$5-'СЕТ СН'!$H$17</f>
        <v>2799.39346041</v>
      </c>
      <c r="G113" s="36">
        <f>SUMIFS(СВЦЭМ!$C$33:$C$776,СВЦЭМ!$A$33:$A$776,$A113,СВЦЭМ!$B$33:$B$776,G$83)+'СЕТ СН'!$H$9+СВЦЭМ!$D$10+'СЕТ СН'!$H$5-'СЕТ СН'!$H$17</f>
        <v>2799.39346041</v>
      </c>
      <c r="H113" s="36">
        <f>SUMIFS(СВЦЭМ!$C$33:$C$776,СВЦЭМ!$A$33:$A$776,$A113,СВЦЭМ!$B$33:$B$776,H$83)+'СЕТ СН'!$H$9+СВЦЭМ!$D$10+'СЕТ СН'!$H$5-'СЕТ СН'!$H$17</f>
        <v>2799.39346041</v>
      </c>
      <c r="I113" s="36">
        <f>SUMIFS(СВЦЭМ!$C$33:$C$776,СВЦЭМ!$A$33:$A$776,$A113,СВЦЭМ!$B$33:$B$776,I$83)+'СЕТ СН'!$H$9+СВЦЭМ!$D$10+'СЕТ СН'!$H$5-'СЕТ СН'!$H$17</f>
        <v>2799.39346041</v>
      </c>
      <c r="J113" s="36">
        <f>SUMIFS(СВЦЭМ!$C$33:$C$776,СВЦЭМ!$A$33:$A$776,$A113,СВЦЭМ!$B$33:$B$776,J$83)+'СЕТ СН'!$H$9+СВЦЭМ!$D$10+'СЕТ СН'!$H$5-'СЕТ СН'!$H$17</f>
        <v>2799.39346041</v>
      </c>
      <c r="K113" s="36">
        <f>SUMIFS(СВЦЭМ!$C$33:$C$776,СВЦЭМ!$A$33:$A$776,$A113,СВЦЭМ!$B$33:$B$776,K$83)+'СЕТ СН'!$H$9+СВЦЭМ!$D$10+'СЕТ СН'!$H$5-'СЕТ СН'!$H$17</f>
        <v>2799.39346041</v>
      </c>
      <c r="L113" s="36">
        <f>SUMIFS(СВЦЭМ!$C$33:$C$776,СВЦЭМ!$A$33:$A$776,$A113,СВЦЭМ!$B$33:$B$776,L$83)+'СЕТ СН'!$H$9+СВЦЭМ!$D$10+'СЕТ СН'!$H$5-'СЕТ СН'!$H$17</f>
        <v>2799.39346041</v>
      </c>
      <c r="M113" s="36">
        <f>SUMIFS(СВЦЭМ!$C$33:$C$776,СВЦЭМ!$A$33:$A$776,$A113,СВЦЭМ!$B$33:$B$776,M$83)+'СЕТ СН'!$H$9+СВЦЭМ!$D$10+'СЕТ СН'!$H$5-'СЕТ СН'!$H$17</f>
        <v>2799.39346041</v>
      </c>
      <c r="N113" s="36">
        <f>SUMIFS(СВЦЭМ!$C$33:$C$776,СВЦЭМ!$A$33:$A$776,$A113,СВЦЭМ!$B$33:$B$776,N$83)+'СЕТ СН'!$H$9+СВЦЭМ!$D$10+'СЕТ СН'!$H$5-'СЕТ СН'!$H$17</f>
        <v>2799.39346041</v>
      </c>
      <c r="O113" s="36">
        <f>SUMIFS(СВЦЭМ!$C$33:$C$776,СВЦЭМ!$A$33:$A$776,$A113,СВЦЭМ!$B$33:$B$776,O$83)+'СЕТ СН'!$H$9+СВЦЭМ!$D$10+'СЕТ СН'!$H$5-'СЕТ СН'!$H$17</f>
        <v>2799.39346041</v>
      </c>
      <c r="P113" s="36">
        <f>SUMIFS(СВЦЭМ!$C$33:$C$776,СВЦЭМ!$A$33:$A$776,$A113,СВЦЭМ!$B$33:$B$776,P$83)+'СЕТ СН'!$H$9+СВЦЭМ!$D$10+'СЕТ СН'!$H$5-'СЕТ СН'!$H$17</f>
        <v>2799.39346041</v>
      </c>
      <c r="Q113" s="36">
        <f>SUMIFS(СВЦЭМ!$C$33:$C$776,СВЦЭМ!$A$33:$A$776,$A113,СВЦЭМ!$B$33:$B$776,Q$83)+'СЕТ СН'!$H$9+СВЦЭМ!$D$10+'СЕТ СН'!$H$5-'СЕТ СН'!$H$17</f>
        <v>2799.39346041</v>
      </c>
      <c r="R113" s="36">
        <f>SUMIFS(СВЦЭМ!$C$33:$C$776,СВЦЭМ!$A$33:$A$776,$A113,СВЦЭМ!$B$33:$B$776,R$83)+'СЕТ СН'!$H$9+СВЦЭМ!$D$10+'СЕТ СН'!$H$5-'СЕТ СН'!$H$17</f>
        <v>2799.39346041</v>
      </c>
      <c r="S113" s="36">
        <f>SUMIFS(СВЦЭМ!$C$33:$C$776,СВЦЭМ!$A$33:$A$776,$A113,СВЦЭМ!$B$33:$B$776,S$83)+'СЕТ СН'!$H$9+СВЦЭМ!$D$10+'СЕТ СН'!$H$5-'СЕТ СН'!$H$17</f>
        <v>2799.39346041</v>
      </c>
      <c r="T113" s="36">
        <f>SUMIFS(СВЦЭМ!$C$33:$C$776,СВЦЭМ!$A$33:$A$776,$A113,СВЦЭМ!$B$33:$B$776,T$83)+'СЕТ СН'!$H$9+СВЦЭМ!$D$10+'СЕТ СН'!$H$5-'СЕТ СН'!$H$17</f>
        <v>2799.39346041</v>
      </c>
      <c r="U113" s="36">
        <f>SUMIFS(СВЦЭМ!$C$33:$C$776,СВЦЭМ!$A$33:$A$776,$A113,СВЦЭМ!$B$33:$B$776,U$83)+'СЕТ СН'!$H$9+СВЦЭМ!$D$10+'СЕТ СН'!$H$5-'СЕТ СН'!$H$17</f>
        <v>2799.39346041</v>
      </c>
      <c r="V113" s="36">
        <f>SUMIFS(СВЦЭМ!$C$33:$C$776,СВЦЭМ!$A$33:$A$776,$A113,СВЦЭМ!$B$33:$B$776,V$83)+'СЕТ СН'!$H$9+СВЦЭМ!$D$10+'СЕТ СН'!$H$5-'СЕТ СН'!$H$17</f>
        <v>2799.39346041</v>
      </c>
      <c r="W113" s="36">
        <f>SUMIFS(СВЦЭМ!$C$33:$C$776,СВЦЭМ!$A$33:$A$776,$A113,СВЦЭМ!$B$33:$B$776,W$83)+'СЕТ СН'!$H$9+СВЦЭМ!$D$10+'СЕТ СН'!$H$5-'СЕТ СН'!$H$17</f>
        <v>2799.39346041</v>
      </c>
      <c r="X113" s="36">
        <f>SUMIFS(СВЦЭМ!$C$33:$C$776,СВЦЭМ!$A$33:$A$776,$A113,СВЦЭМ!$B$33:$B$776,X$83)+'СЕТ СН'!$H$9+СВЦЭМ!$D$10+'СЕТ СН'!$H$5-'СЕТ СН'!$H$17</f>
        <v>2799.39346041</v>
      </c>
      <c r="Y113" s="36">
        <f>SUMIFS(СВЦЭМ!$C$33:$C$776,СВЦЭМ!$A$33:$A$776,$A113,СВЦЭМ!$B$33:$B$776,Y$83)+'СЕТ СН'!$H$9+СВЦЭМ!$D$10+'СЕТ СН'!$H$5-'СЕТ СН'!$H$17</f>
        <v>2799.39346041</v>
      </c>
      <c r="AA113" s="37"/>
    </row>
    <row r="114" spans="1:27" ht="15.75" hidden="1" x14ac:dyDescent="0.2">
      <c r="A114" s="35">
        <f t="shared" si="2"/>
        <v>43527</v>
      </c>
      <c r="B114" s="36">
        <f>SUMIFS(СВЦЭМ!$C$33:$C$776,СВЦЭМ!$A$33:$A$776,$A114,СВЦЭМ!$B$33:$B$776,B$83)+'СЕТ СН'!$H$9+СВЦЭМ!$D$10+'СЕТ СН'!$H$5-'СЕТ СН'!$H$17</f>
        <v>2799.39346041</v>
      </c>
      <c r="C114" s="36">
        <f>SUMIFS(СВЦЭМ!$C$33:$C$776,СВЦЭМ!$A$33:$A$776,$A114,СВЦЭМ!$B$33:$B$776,C$83)+'СЕТ СН'!$H$9+СВЦЭМ!$D$10+'СЕТ СН'!$H$5-'СЕТ СН'!$H$17</f>
        <v>2799.39346041</v>
      </c>
      <c r="D114" s="36">
        <f>SUMIFS(СВЦЭМ!$C$33:$C$776,СВЦЭМ!$A$33:$A$776,$A114,СВЦЭМ!$B$33:$B$776,D$83)+'СЕТ СН'!$H$9+СВЦЭМ!$D$10+'СЕТ СН'!$H$5-'СЕТ СН'!$H$17</f>
        <v>2799.39346041</v>
      </c>
      <c r="E114" s="36">
        <f>SUMIFS(СВЦЭМ!$C$33:$C$776,СВЦЭМ!$A$33:$A$776,$A114,СВЦЭМ!$B$33:$B$776,E$83)+'СЕТ СН'!$H$9+СВЦЭМ!$D$10+'СЕТ СН'!$H$5-'СЕТ СН'!$H$17</f>
        <v>2799.39346041</v>
      </c>
      <c r="F114" s="36">
        <f>SUMIFS(СВЦЭМ!$C$33:$C$776,СВЦЭМ!$A$33:$A$776,$A114,СВЦЭМ!$B$33:$B$776,F$83)+'СЕТ СН'!$H$9+СВЦЭМ!$D$10+'СЕТ СН'!$H$5-'СЕТ СН'!$H$17</f>
        <v>2799.39346041</v>
      </c>
      <c r="G114" s="36">
        <f>SUMIFS(СВЦЭМ!$C$33:$C$776,СВЦЭМ!$A$33:$A$776,$A114,СВЦЭМ!$B$33:$B$776,G$83)+'СЕТ СН'!$H$9+СВЦЭМ!$D$10+'СЕТ СН'!$H$5-'СЕТ СН'!$H$17</f>
        <v>2799.39346041</v>
      </c>
      <c r="H114" s="36">
        <f>SUMIFS(СВЦЭМ!$C$33:$C$776,СВЦЭМ!$A$33:$A$776,$A114,СВЦЭМ!$B$33:$B$776,H$83)+'СЕТ СН'!$H$9+СВЦЭМ!$D$10+'СЕТ СН'!$H$5-'СЕТ СН'!$H$17</f>
        <v>2799.39346041</v>
      </c>
      <c r="I114" s="36">
        <f>SUMIFS(СВЦЭМ!$C$33:$C$776,СВЦЭМ!$A$33:$A$776,$A114,СВЦЭМ!$B$33:$B$776,I$83)+'СЕТ СН'!$H$9+СВЦЭМ!$D$10+'СЕТ СН'!$H$5-'СЕТ СН'!$H$17</f>
        <v>2799.39346041</v>
      </c>
      <c r="J114" s="36">
        <f>SUMIFS(СВЦЭМ!$C$33:$C$776,СВЦЭМ!$A$33:$A$776,$A114,СВЦЭМ!$B$33:$B$776,J$83)+'СЕТ СН'!$H$9+СВЦЭМ!$D$10+'СЕТ СН'!$H$5-'СЕТ СН'!$H$17</f>
        <v>2799.39346041</v>
      </c>
      <c r="K114" s="36">
        <f>SUMIFS(СВЦЭМ!$C$33:$C$776,СВЦЭМ!$A$33:$A$776,$A114,СВЦЭМ!$B$33:$B$776,K$83)+'СЕТ СН'!$H$9+СВЦЭМ!$D$10+'СЕТ СН'!$H$5-'СЕТ СН'!$H$17</f>
        <v>2799.39346041</v>
      </c>
      <c r="L114" s="36">
        <f>SUMIFS(СВЦЭМ!$C$33:$C$776,СВЦЭМ!$A$33:$A$776,$A114,СВЦЭМ!$B$33:$B$776,L$83)+'СЕТ СН'!$H$9+СВЦЭМ!$D$10+'СЕТ СН'!$H$5-'СЕТ СН'!$H$17</f>
        <v>2799.39346041</v>
      </c>
      <c r="M114" s="36">
        <f>SUMIFS(СВЦЭМ!$C$33:$C$776,СВЦЭМ!$A$33:$A$776,$A114,СВЦЭМ!$B$33:$B$776,M$83)+'СЕТ СН'!$H$9+СВЦЭМ!$D$10+'СЕТ СН'!$H$5-'СЕТ СН'!$H$17</f>
        <v>2799.39346041</v>
      </c>
      <c r="N114" s="36">
        <f>SUMIFS(СВЦЭМ!$C$33:$C$776,СВЦЭМ!$A$33:$A$776,$A114,СВЦЭМ!$B$33:$B$776,N$83)+'СЕТ СН'!$H$9+СВЦЭМ!$D$10+'СЕТ СН'!$H$5-'СЕТ СН'!$H$17</f>
        <v>2799.39346041</v>
      </c>
      <c r="O114" s="36">
        <f>SUMIFS(СВЦЭМ!$C$33:$C$776,СВЦЭМ!$A$33:$A$776,$A114,СВЦЭМ!$B$33:$B$776,O$83)+'СЕТ СН'!$H$9+СВЦЭМ!$D$10+'СЕТ СН'!$H$5-'СЕТ СН'!$H$17</f>
        <v>2799.39346041</v>
      </c>
      <c r="P114" s="36">
        <f>SUMIFS(СВЦЭМ!$C$33:$C$776,СВЦЭМ!$A$33:$A$776,$A114,СВЦЭМ!$B$33:$B$776,P$83)+'СЕТ СН'!$H$9+СВЦЭМ!$D$10+'СЕТ СН'!$H$5-'СЕТ СН'!$H$17</f>
        <v>2799.39346041</v>
      </c>
      <c r="Q114" s="36">
        <f>SUMIFS(СВЦЭМ!$C$33:$C$776,СВЦЭМ!$A$33:$A$776,$A114,СВЦЭМ!$B$33:$B$776,Q$83)+'СЕТ СН'!$H$9+СВЦЭМ!$D$10+'СЕТ СН'!$H$5-'СЕТ СН'!$H$17</f>
        <v>2799.39346041</v>
      </c>
      <c r="R114" s="36">
        <f>SUMIFS(СВЦЭМ!$C$33:$C$776,СВЦЭМ!$A$33:$A$776,$A114,СВЦЭМ!$B$33:$B$776,R$83)+'СЕТ СН'!$H$9+СВЦЭМ!$D$10+'СЕТ СН'!$H$5-'СЕТ СН'!$H$17</f>
        <v>2799.39346041</v>
      </c>
      <c r="S114" s="36">
        <f>SUMIFS(СВЦЭМ!$C$33:$C$776,СВЦЭМ!$A$33:$A$776,$A114,СВЦЭМ!$B$33:$B$776,S$83)+'СЕТ СН'!$H$9+СВЦЭМ!$D$10+'СЕТ СН'!$H$5-'СЕТ СН'!$H$17</f>
        <v>2799.39346041</v>
      </c>
      <c r="T114" s="36">
        <f>SUMIFS(СВЦЭМ!$C$33:$C$776,СВЦЭМ!$A$33:$A$776,$A114,СВЦЭМ!$B$33:$B$776,T$83)+'СЕТ СН'!$H$9+СВЦЭМ!$D$10+'СЕТ СН'!$H$5-'СЕТ СН'!$H$17</f>
        <v>2799.39346041</v>
      </c>
      <c r="U114" s="36">
        <f>SUMIFS(СВЦЭМ!$C$33:$C$776,СВЦЭМ!$A$33:$A$776,$A114,СВЦЭМ!$B$33:$B$776,U$83)+'СЕТ СН'!$H$9+СВЦЭМ!$D$10+'СЕТ СН'!$H$5-'СЕТ СН'!$H$17</f>
        <v>2799.39346041</v>
      </c>
      <c r="V114" s="36">
        <f>SUMIFS(СВЦЭМ!$C$33:$C$776,СВЦЭМ!$A$33:$A$776,$A114,СВЦЭМ!$B$33:$B$776,V$83)+'СЕТ СН'!$H$9+СВЦЭМ!$D$10+'СЕТ СН'!$H$5-'СЕТ СН'!$H$17</f>
        <v>2799.39346041</v>
      </c>
      <c r="W114" s="36">
        <f>SUMIFS(СВЦЭМ!$C$33:$C$776,СВЦЭМ!$A$33:$A$776,$A114,СВЦЭМ!$B$33:$B$776,W$83)+'СЕТ СН'!$H$9+СВЦЭМ!$D$10+'СЕТ СН'!$H$5-'СЕТ СН'!$H$17</f>
        <v>2799.39346041</v>
      </c>
      <c r="X114" s="36">
        <f>SUMIFS(СВЦЭМ!$C$33:$C$776,СВЦЭМ!$A$33:$A$776,$A114,СВЦЭМ!$B$33:$B$776,X$83)+'СЕТ СН'!$H$9+СВЦЭМ!$D$10+'СЕТ СН'!$H$5-'СЕТ СН'!$H$17</f>
        <v>2799.39346041</v>
      </c>
      <c r="Y114" s="36">
        <f>SUMIFS(СВЦЭМ!$C$33:$C$776,СВЦЭМ!$A$33:$A$776,$A114,СВЦЭМ!$B$33:$B$776,Y$83)+'СЕТ СН'!$H$9+СВЦЭМ!$D$10+'СЕТ СН'!$H$5-'СЕТ СН'!$H$17</f>
        <v>2799.39346041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01.02.2019</v>
      </c>
      <c r="B120" s="36">
        <f>SUMIFS(СВЦЭМ!$C$33:$C$776,СВЦЭМ!$A$33:$A$776,$A120,СВЦЭМ!$B$33:$B$776,B$119)+'СЕТ СН'!$I$9+СВЦЭМ!$D$10+'СЕТ СН'!$I$5-'СЕТ СН'!$I$17</f>
        <v>4090.4402752599999</v>
      </c>
      <c r="C120" s="36">
        <f>SUMIFS(СВЦЭМ!$C$33:$C$776,СВЦЭМ!$A$33:$A$776,$A120,СВЦЭМ!$B$33:$B$776,C$119)+'СЕТ СН'!$I$9+СВЦЭМ!$D$10+'СЕТ СН'!$I$5-'СЕТ СН'!$I$17</f>
        <v>4121.3845287499998</v>
      </c>
      <c r="D120" s="36">
        <f>SUMIFS(СВЦЭМ!$C$33:$C$776,СВЦЭМ!$A$33:$A$776,$A120,СВЦЭМ!$B$33:$B$776,D$119)+'СЕТ СН'!$I$9+СВЦЭМ!$D$10+'СЕТ СН'!$I$5-'СЕТ СН'!$I$17</f>
        <v>4124.4789229300004</v>
      </c>
      <c r="E120" s="36">
        <f>SUMIFS(СВЦЭМ!$C$33:$C$776,СВЦЭМ!$A$33:$A$776,$A120,СВЦЭМ!$B$33:$B$776,E$119)+'СЕТ СН'!$I$9+СВЦЭМ!$D$10+'СЕТ СН'!$I$5-'СЕТ СН'!$I$17</f>
        <v>4135.5002249899999</v>
      </c>
      <c r="F120" s="36">
        <f>SUMIFS(СВЦЭМ!$C$33:$C$776,СВЦЭМ!$A$33:$A$776,$A120,СВЦЭМ!$B$33:$B$776,F$119)+'СЕТ СН'!$I$9+СВЦЭМ!$D$10+'СЕТ СН'!$I$5-'СЕТ СН'!$I$17</f>
        <v>4128.4278024100004</v>
      </c>
      <c r="G120" s="36">
        <f>SUMIFS(СВЦЭМ!$C$33:$C$776,СВЦЭМ!$A$33:$A$776,$A120,СВЦЭМ!$B$33:$B$776,G$119)+'СЕТ СН'!$I$9+СВЦЭМ!$D$10+'СЕТ СН'!$I$5-'СЕТ СН'!$I$17</f>
        <v>4114.66353411</v>
      </c>
      <c r="H120" s="36">
        <f>SUMIFS(СВЦЭМ!$C$33:$C$776,СВЦЭМ!$A$33:$A$776,$A120,СВЦЭМ!$B$33:$B$776,H$119)+'СЕТ СН'!$I$9+СВЦЭМ!$D$10+'СЕТ СН'!$I$5-'СЕТ СН'!$I$17</f>
        <v>4068.61131613</v>
      </c>
      <c r="I120" s="36">
        <f>SUMIFS(СВЦЭМ!$C$33:$C$776,СВЦЭМ!$A$33:$A$776,$A120,СВЦЭМ!$B$33:$B$776,I$119)+'СЕТ СН'!$I$9+СВЦЭМ!$D$10+'СЕТ СН'!$I$5-'СЕТ СН'!$I$17</f>
        <v>4044.0051966299998</v>
      </c>
      <c r="J120" s="36">
        <f>SUMIFS(СВЦЭМ!$C$33:$C$776,СВЦЭМ!$A$33:$A$776,$A120,СВЦЭМ!$B$33:$B$776,J$119)+'СЕТ СН'!$I$9+СВЦЭМ!$D$10+'СЕТ СН'!$I$5-'СЕТ СН'!$I$17</f>
        <v>4006.6853824500004</v>
      </c>
      <c r="K120" s="36">
        <f>SUMIFS(СВЦЭМ!$C$33:$C$776,СВЦЭМ!$A$33:$A$776,$A120,СВЦЭМ!$B$33:$B$776,K$119)+'СЕТ СН'!$I$9+СВЦЭМ!$D$10+'СЕТ СН'!$I$5-'СЕТ СН'!$I$17</f>
        <v>3998.4107950000002</v>
      </c>
      <c r="L120" s="36">
        <f>SUMIFS(СВЦЭМ!$C$33:$C$776,СВЦЭМ!$A$33:$A$776,$A120,СВЦЭМ!$B$33:$B$776,L$119)+'СЕТ СН'!$I$9+СВЦЭМ!$D$10+'СЕТ СН'!$I$5-'СЕТ СН'!$I$17</f>
        <v>3996.67962549</v>
      </c>
      <c r="M120" s="36">
        <f>SUMIFS(СВЦЭМ!$C$33:$C$776,СВЦЭМ!$A$33:$A$776,$A120,СВЦЭМ!$B$33:$B$776,M$119)+'СЕТ СН'!$I$9+СВЦЭМ!$D$10+'СЕТ СН'!$I$5-'СЕТ СН'!$I$17</f>
        <v>4016.1935644</v>
      </c>
      <c r="N120" s="36">
        <f>SUMIFS(СВЦЭМ!$C$33:$C$776,СВЦЭМ!$A$33:$A$776,$A120,СВЦЭМ!$B$33:$B$776,N$119)+'СЕТ СН'!$I$9+СВЦЭМ!$D$10+'СЕТ СН'!$I$5-'СЕТ СН'!$I$17</f>
        <v>4019.3916063300003</v>
      </c>
      <c r="O120" s="36">
        <f>SUMIFS(СВЦЭМ!$C$33:$C$776,СВЦЭМ!$A$33:$A$776,$A120,СВЦЭМ!$B$33:$B$776,O$119)+'СЕТ СН'!$I$9+СВЦЭМ!$D$10+'СЕТ СН'!$I$5-'СЕТ СН'!$I$17</f>
        <v>3977.7627849300002</v>
      </c>
      <c r="P120" s="36">
        <f>SUMIFS(СВЦЭМ!$C$33:$C$776,СВЦЭМ!$A$33:$A$776,$A120,СВЦЭМ!$B$33:$B$776,P$119)+'СЕТ СН'!$I$9+СВЦЭМ!$D$10+'СЕТ СН'!$I$5-'СЕТ СН'!$I$17</f>
        <v>3987.0244117000002</v>
      </c>
      <c r="Q120" s="36">
        <f>SUMIFS(СВЦЭМ!$C$33:$C$776,СВЦЭМ!$A$33:$A$776,$A120,СВЦЭМ!$B$33:$B$776,Q$119)+'СЕТ СН'!$I$9+СВЦЭМ!$D$10+'СЕТ СН'!$I$5-'СЕТ СН'!$I$17</f>
        <v>4003.19700319</v>
      </c>
      <c r="R120" s="36">
        <f>SUMIFS(СВЦЭМ!$C$33:$C$776,СВЦЭМ!$A$33:$A$776,$A120,СВЦЭМ!$B$33:$B$776,R$119)+'СЕТ СН'!$I$9+СВЦЭМ!$D$10+'СЕТ СН'!$I$5-'СЕТ СН'!$I$17</f>
        <v>3995.8630120300004</v>
      </c>
      <c r="S120" s="36">
        <f>SUMIFS(СВЦЭМ!$C$33:$C$776,СВЦЭМ!$A$33:$A$776,$A120,СВЦЭМ!$B$33:$B$776,S$119)+'СЕТ СН'!$I$9+СВЦЭМ!$D$10+'СЕТ СН'!$I$5-'СЕТ СН'!$I$17</f>
        <v>3978.9080871599999</v>
      </c>
      <c r="T120" s="36">
        <f>SUMIFS(СВЦЭМ!$C$33:$C$776,СВЦЭМ!$A$33:$A$776,$A120,СВЦЭМ!$B$33:$B$776,T$119)+'СЕТ СН'!$I$9+СВЦЭМ!$D$10+'СЕТ СН'!$I$5-'СЕТ СН'!$I$17</f>
        <v>3947.3561805700001</v>
      </c>
      <c r="U120" s="36">
        <f>SUMIFS(СВЦЭМ!$C$33:$C$776,СВЦЭМ!$A$33:$A$776,$A120,СВЦЭМ!$B$33:$B$776,U$119)+'СЕТ СН'!$I$9+СВЦЭМ!$D$10+'СЕТ СН'!$I$5-'СЕТ СН'!$I$17</f>
        <v>3959.3442923600001</v>
      </c>
      <c r="V120" s="36">
        <f>SUMIFS(СВЦЭМ!$C$33:$C$776,СВЦЭМ!$A$33:$A$776,$A120,СВЦЭМ!$B$33:$B$776,V$119)+'СЕТ СН'!$I$9+СВЦЭМ!$D$10+'СЕТ СН'!$I$5-'СЕТ СН'!$I$17</f>
        <v>3969.0268810699999</v>
      </c>
      <c r="W120" s="36">
        <f>SUMIFS(СВЦЭМ!$C$33:$C$776,СВЦЭМ!$A$33:$A$776,$A120,СВЦЭМ!$B$33:$B$776,W$119)+'СЕТ СН'!$I$9+СВЦЭМ!$D$10+'СЕТ СН'!$I$5-'СЕТ СН'!$I$17</f>
        <v>3989.0217210500005</v>
      </c>
      <c r="X120" s="36">
        <f>SUMIFS(СВЦЭМ!$C$33:$C$776,СВЦЭМ!$A$33:$A$776,$A120,СВЦЭМ!$B$33:$B$776,X$119)+'СЕТ СН'!$I$9+СВЦЭМ!$D$10+'СЕТ СН'!$I$5-'СЕТ СН'!$I$17</f>
        <v>4005.60283398</v>
      </c>
      <c r="Y120" s="36">
        <f>SUMIFS(СВЦЭМ!$C$33:$C$776,СВЦЭМ!$A$33:$A$776,$A120,СВЦЭМ!$B$33:$B$776,Y$119)+'СЕТ СН'!$I$9+СВЦЭМ!$D$10+'СЕТ СН'!$I$5-'СЕТ СН'!$I$17</f>
        <v>4018.5979252000002</v>
      </c>
    </row>
    <row r="121" spans="1:27" ht="15.75" x14ac:dyDescent="0.2">
      <c r="A121" s="35">
        <f>A120+1</f>
        <v>43498</v>
      </c>
      <c r="B121" s="36">
        <f>SUMIFS(СВЦЭМ!$C$33:$C$776,СВЦЭМ!$A$33:$A$776,$A121,СВЦЭМ!$B$33:$B$776,B$119)+'СЕТ СН'!$I$9+СВЦЭМ!$D$10+'СЕТ СН'!$I$5-'СЕТ СН'!$I$17</f>
        <v>4107.1444009999996</v>
      </c>
      <c r="C121" s="36">
        <f>SUMIFS(СВЦЭМ!$C$33:$C$776,СВЦЭМ!$A$33:$A$776,$A121,СВЦЭМ!$B$33:$B$776,C$119)+'СЕТ СН'!$I$9+СВЦЭМ!$D$10+'СЕТ СН'!$I$5-'СЕТ СН'!$I$17</f>
        <v>4105.95868006</v>
      </c>
      <c r="D121" s="36">
        <f>SUMIFS(СВЦЭМ!$C$33:$C$776,СВЦЭМ!$A$33:$A$776,$A121,СВЦЭМ!$B$33:$B$776,D$119)+'СЕТ СН'!$I$9+СВЦЭМ!$D$10+'СЕТ СН'!$I$5-'СЕТ СН'!$I$17</f>
        <v>4108.4687260299997</v>
      </c>
      <c r="E121" s="36">
        <f>SUMIFS(СВЦЭМ!$C$33:$C$776,СВЦЭМ!$A$33:$A$776,$A121,СВЦЭМ!$B$33:$B$776,E$119)+'СЕТ СН'!$I$9+СВЦЭМ!$D$10+'СЕТ СН'!$I$5-'СЕТ СН'!$I$17</f>
        <v>4116.1646922999998</v>
      </c>
      <c r="F121" s="36">
        <f>SUMIFS(СВЦЭМ!$C$33:$C$776,СВЦЭМ!$A$33:$A$776,$A121,СВЦЭМ!$B$33:$B$776,F$119)+'СЕТ СН'!$I$9+СВЦЭМ!$D$10+'СЕТ СН'!$I$5-'СЕТ СН'!$I$17</f>
        <v>4116.51435597</v>
      </c>
      <c r="G121" s="36">
        <f>SUMIFS(СВЦЭМ!$C$33:$C$776,СВЦЭМ!$A$33:$A$776,$A121,СВЦЭМ!$B$33:$B$776,G$119)+'СЕТ СН'!$I$9+СВЦЭМ!$D$10+'СЕТ СН'!$I$5-'СЕТ СН'!$I$17</f>
        <v>4098.6463568600002</v>
      </c>
      <c r="H121" s="36">
        <f>SUMIFS(СВЦЭМ!$C$33:$C$776,СВЦЭМ!$A$33:$A$776,$A121,СВЦЭМ!$B$33:$B$776,H$119)+'СЕТ СН'!$I$9+СВЦЭМ!$D$10+'СЕТ СН'!$I$5-'СЕТ СН'!$I$17</f>
        <v>4090.1475147199999</v>
      </c>
      <c r="I121" s="36">
        <f>SUMIFS(СВЦЭМ!$C$33:$C$776,СВЦЭМ!$A$33:$A$776,$A121,СВЦЭМ!$B$33:$B$776,I$119)+'СЕТ СН'!$I$9+СВЦЭМ!$D$10+'СЕТ СН'!$I$5-'СЕТ СН'!$I$17</f>
        <v>4079.2724830400002</v>
      </c>
      <c r="J121" s="36">
        <f>SUMIFS(СВЦЭМ!$C$33:$C$776,СВЦЭМ!$A$33:$A$776,$A121,СВЦЭМ!$B$33:$B$776,J$119)+'СЕТ СН'!$I$9+СВЦЭМ!$D$10+'СЕТ СН'!$I$5-'СЕТ СН'!$I$17</f>
        <v>4037.1479607399997</v>
      </c>
      <c r="K121" s="36">
        <f>SUMIFS(СВЦЭМ!$C$33:$C$776,СВЦЭМ!$A$33:$A$776,$A121,СВЦЭМ!$B$33:$B$776,K$119)+'СЕТ СН'!$I$9+СВЦЭМ!$D$10+'СЕТ СН'!$I$5-'СЕТ СН'!$I$17</f>
        <v>4013.91088941</v>
      </c>
      <c r="L121" s="36">
        <f>SUMIFS(СВЦЭМ!$C$33:$C$776,СВЦЭМ!$A$33:$A$776,$A121,СВЦЭМ!$B$33:$B$776,L$119)+'СЕТ СН'!$I$9+СВЦЭМ!$D$10+'СЕТ СН'!$I$5-'СЕТ СН'!$I$17</f>
        <v>4003.6520356999999</v>
      </c>
      <c r="M121" s="36">
        <f>SUMIFS(СВЦЭМ!$C$33:$C$776,СВЦЭМ!$A$33:$A$776,$A121,СВЦЭМ!$B$33:$B$776,M$119)+'СЕТ СН'!$I$9+СВЦЭМ!$D$10+'СЕТ СН'!$I$5-'СЕТ СН'!$I$17</f>
        <v>4017.34783242</v>
      </c>
      <c r="N121" s="36">
        <f>SUMIFS(СВЦЭМ!$C$33:$C$776,СВЦЭМ!$A$33:$A$776,$A121,СВЦЭМ!$B$33:$B$776,N$119)+'СЕТ СН'!$I$9+СВЦЭМ!$D$10+'СЕТ СН'!$I$5-'СЕТ СН'!$I$17</f>
        <v>4004.6001673200003</v>
      </c>
      <c r="O121" s="36">
        <f>SUMIFS(СВЦЭМ!$C$33:$C$776,СВЦЭМ!$A$33:$A$776,$A121,СВЦЭМ!$B$33:$B$776,O$119)+'СЕТ СН'!$I$9+СВЦЭМ!$D$10+'СЕТ СН'!$I$5-'СЕТ СН'!$I$17</f>
        <v>3981.21996924</v>
      </c>
      <c r="P121" s="36">
        <f>SUMIFS(СВЦЭМ!$C$33:$C$776,СВЦЭМ!$A$33:$A$776,$A121,СВЦЭМ!$B$33:$B$776,P$119)+'СЕТ СН'!$I$9+СВЦЭМ!$D$10+'СЕТ СН'!$I$5-'СЕТ СН'!$I$17</f>
        <v>3993.0261784600002</v>
      </c>
      <c r="Q121" s="36">
        <f>SUMIFS(СВЦЭМ!$C$33:$C$776,СВЦЭМ!$A$33:$A$776,$A121,СВЦЭМ!$B$33:$B$776,Q$119)+'СЕТ СН'!$I$9+СВЦЭМ!$D$10+'СЕТ СН'!$I$5-'СЕТ СН'!$I$17</f>
        <v>4005.7157494700004</v>
      </c>
      <c r="R121" s="36">
        <f>SUMIFS(СВЦЭМ!$C$33:$C$776,СВЦЭМ!$A$33:$A$776,$A121,СВЦЭМ!$B$33:$B$776,R$119)+'СЕТ СН'!$I$9+СВЦЭМ!$D$10+'СЕТ СН'!$I$5-'СЕТ СН'!$I$17</f>
        <v>4018.6608773200001</v>
      </c>
      <c r="S121" s="36">
        <f>SUMIFS(СВЦЭМ!$C$33:$C$776,СВЦЭМ!$A$33:$A$776,$A121,СВЦЭМ!$B$33:$B$776,S$119)+'СЕТ СН'!$I$9+СВЦЭМ!$D$10+'СЕТ СН'!$I$5-'СЕТ СН'!$I$17</f>
        <v>4016.5532360300003</v>
      </c>
      <c r="T121" s="36">
        <f>SUMIFS(СВЦЭМ!$C$33:$C$776,СВЦЭМ!$A$33:$A$776,$A121,СВЦЭМ!$B$33:$B$776,T$119)+'СЕТ СН'!$I$9+СВЦЭМ!$D$10+'СЕТ СН'!$I$5-'СЕТ СН'!$I$17</f>
        <v>3962.9161410700003</v>
      </c>
      <c r="U121" s="36">
        <f>SUMIFS(СВЦЭМ!$C$33:$C$776,СВЦЭМ!$A$33:$A$776,$A121,СВЦЭМ!$B$33:$B$776,U$119)+'СЕТ СН'!$I$9+СВЦЭМ!$D$10+'СЕТ СН'!$I$5-'СЕТ СН'!$I$17</f>
        <v>3959.1578283400004</v>
      </c>
      <c r="V121" s="36">
        <f>SUMIFS(СВЦЭМ!$C$33:$C$776,СВЦЭМ!$A$33:$A$776,$A121,СВЦЭМ!$B$33:$B$776,V$119)+'СЕТ СН'!$I$9+СВЦЭМ!$D$10+'СЕТ СН'!$I$5-'СЕТ СН'!$I$17</f>
        <v>3970.9050462499999</v>
      </c>
      <c r="W121" s="36">
        <f>SUMIFS(СВЦЭМ!$C$33:$C$776,СВЦЭМ!$A$33:$A$776,$A121,СВЦЭМ!$B$33:$B$776,W$119)+'СЕТ СН'!$I$9+СВЦЭМ!$D$10+'СЕТ СН'!$I$5-'СЕТ СН'!$I$17</f>
        <v>3985.8769265500005</v>
      </c>
      <c r="X121" s="36">
        <f>SUMIFS(СВЦЭМ!$C$33:$C$776,СВЦЭМ!$A$33:$A$776,$A121,СВЦЭМ!$B$33:$B$776,X$119)+'СЕТ СН'!$I$9+СВЦЭМ!$D$10+'СЕТ СН'!$I$5-'СЕТ СН'!$I$17</f>
        <v>4001.9467074500003</v>
      </c>
      <c r="Y121" s="36">
        <f>SUMIFS(СВЦЭМ!$C$33:$C$776,СВЦЭМ!$A$33:$A$776,$A121,СВЦЭМ!$B$33:$B$776,Y$119)+'СЕТ СН'!$I$9+СВЦЭМ!$D$10+'СЕТ СН'!$I$5-'СЕТ СН'!$I$17</f>
        <v>4023.12468352</v>
      </c>
    </row>
    <row r="122" spans="1:27" ht="15.75" x14ac:dyDescent="0.2">
      <c r="A122" s="35">
        <f t="shared" ref="A122:A150" si="3">A121+1</f>
        <v>43499</v>
      </c>
      <c r="B122" s="36">
        <f>SUMIFS(СВЦЭМ!$C$33:$C$776,СВЦЭМ!$A$33:$A$776,$A122,СВЦЭМ!$B$33:$B$776,B$119)+'СЕТ СН'!$I$9+СВЦЭМ!$D$10+'СЕТ СН'!$I$5-'СЕТ СН'!$I$17</f>
        <v>4076.9694636200002</v>
      </c>
      <c r="C122" s="36">
        <f>SUMIFS(СВЦЭМ!$C$33:$C$776,СВЦЭМ!$A$33:$A$776,$A122,СВЦЭМ!$B$33:$B$776,C$119)+'СЕТ СН'!$I$9+СВЦЭМ!$D$10+'СЕТ СН'!$I$5-'СЕТ СН'!$I$17</f>
        <v>4112.1528209500002</v>
      </c>
      <c r="D122" s="36">
        <f>SUMIFS(СВЦЭМ!$C$33:$C$776,СВЦЭМ!$A$33:$A$776,$A122,СВЦЭМ!$B$33:$B$776,D$119)+'СЕТ СН'!$I$9+СВЦЭМ!$D$10+'СЕТ СН'!$I$5-'СЕТ СН'!$I$17</f>
        <v>4112.11090926</v>
      </c>
      <c r="E122" s="36">
        <f>SUMIFS(СВЦЭМ!$C$33:$C$776,СВЦЭМ!$A$33:$A$776,$A122,СВЦЭМ!$B$33:$B$776,E$119)+'СЕТ СН'!$I$9+СВЦЭМ!$D$10+'СЕТ СН'!$I$5-'СЕТ СН'!$I$17</f>
        <v>4122.8049622500002</v>
      </c>
      <c r="F122" s="36">
        <f>SUMIFS(СВЦЭМ!$C$33:$C$776,СВЦЭМ!$A$33:$A$776,$A122,СВЦЭМ!$B$33:$B$776,F$119)+'СЕТ СН'!$I$9+СВЦЭМ!$D$10+'СЕТ СН'!$I$5-'СЕТ СН'!$I$17</f>
        <v>4115.5357295100002</v>
      </c>
      <c r="G122" s="36">
        <f>SUMIFS(СВЦЭМ!$C$33:$C$776,СВЦЭМ!$A$33:$A$776,$A122,СВЦЭМ!$B$33:$B$776,G$119)+'СЕТ СН'!$I$9+СВЦЭМ!$D$10+'СЕТ СН'!$I$5-'СЕТ СН'!$I$17</f>
        <v>4111.7251598900002</v>
      </c>
      <c r="H122" s="36">
        <f>SUMIFS(СВЦЭМ!$C$33:$C$776,СВЦЭМ!$A$33:$A$776,$A122,СВЦЭМ!$B$33:$B$776,H$119)+'СЕТ СН'!$I$9+СВЦЭМ!$D$10+'СЕТ СН'!$I$5-'СЕТ СН'!$I$17</f>
        <v>4088.0697976700003</v>
      </c>
      <c r="I122" s="36">
        <f>SUMIFS(СВЦЭМ!$C$33:$C$776,СВЦЭМ!$A$33:$A$776,$A122,СВЦЭМ!$B$33:$B$776,I$119)+'СЕТ СН'!$I$9+СВЦЭМ!$D$10+'СЕТ СН'!$I$5-'СЕТ СН'!$I$17</f>
        <v>4090.47105233</v>
      </c>
      <c r="J122" s="36">
        <f>SUMIFS(СВЦЭМ!$C$33:$C$776,СВЦЭМ!$A$33:$A$776,$A122,СВЦЭМ!$B$33:$B$776,J$119)+'СЕТ СН'!$I$9+СВЦЭМ!$D$10+'СЕТ СН'!$I$5-'СЕТ СН'!$I$17</f>
        <v>4067.1724354300004</v>
      </c>
      <c r="K122" s="36">
        <f>SUMIFS(СВЦЭМ!$C$33:$C$776,СВЦЭМ!$A$33:$A$776,$A122,СВЦЭМ!$B$33:$B$776,K$119)+'СЕТ СН'!$I$9+СВЦЭМ!$D$10+'СЕТ СН'!$I$5-'СЕТ СН'!$I$17</f>
        <v>4029.3299464500001</v>
      </c>
      <c r="L122" s="36">
        <f>SUMIFS(СВЦЭМ!$C$33:$C$776,СВЦЭМ!$A$33:$A$776,$A122,СВЦЭМ!$B$33:$B$776,L$119)+'СЕТ СН'!$I$9+СВЦЭМ!$D$10+'СЕТ СН'!$I$5-'СЕТ СН'!$I$17</f>
        <v>4006.17032298</v>
      </c>
      <c r="M122" s="36">
        <f>SUMIFS(СВЦЭМ!$C$33:$C$776,СВЦЭМ!$A$33:$A$776,$A122,СВЦЭМ!$B$33:$B$776,M$119)+'СЕТ СН'!$I$9+СВЦЭМ!$D$10+'СЕТ СН'!$I$5-'СЕТ СН'!$I$17</f>
        <v>4011.6377124099999</v>
      </c>
      <c r="N122" s="36">
        <f>SUMIFS(СВЦЭМ!$C$33:$C$776,СВЦЭМ!$A$33:$A$776,$A122,СВЦЭМ!$B$33:$B$776,N$119)+'СЕТ СН'!$I$9+СВЦЭМ!$D$10+'СЕТ СН'!$I$5-'СЕТ СН'!$I$17</f>
        <v>4016.5973137200003</v>
      </c>
      <c r="O122" s="36">
        <f>SUMIFS(СВЦЭМ!$C$33:$C$776,СВЦЭМ!$A$33:$A$776,$A122,СВЦЭМ!$B$33:$B$776,O$119)+'СЕТ СН'!$I$9+СВЦЭМ!$D$10+'СЕТ СН'!$I$5-'СЕТ СН'!$I$17</f>
        <v>4008.4365294400004</v>
      </c>
      <c r="P122" s="36">
        <f>SUMIFS(СВЦЭМ!$C$33:$C$776,СВЦЭМ!$A$33:$A$776,$A122,СВЦЭМ!$B$33:$B$776,P$119)+'СЕТ СН'!$I$9+СВЦЭМ!$D$10+'СЕТ СН'!$I$5-'СЕТ СН'!$I$17</f>
        <v>4012.2830845000003</v>
      </c>
      <c r="Q122" s="36">
        <f>SUMIFS(СВЦЭМ!$C$33:$C$776,СВЦЭМ!$A$33:$A$776,$A122,СВЦЭМ!$B$33:$B$776,Q$119)+'СЕТ СН'!$I$9+СВЦЭМ!$D$10+'СЕТ СН'!$I$5-'СЕТ СН'!$I$17</f>
        <v>4025.4975993200001</v>
      </c>
      <c r="R122" s="36">
        <f>SUMIFS(СВЦЭМ!$C$33:$C$776,СВЦЭМ!$A$33:$A$776,$A122,СВЦЭМ!$B$33:$B$776,R$119)+'СЕТ СН'!$I$9+СВЦЭМ!$D$10+'СЕТ СН'!$I$5-'СЕТ СН'!$I$17</f>
        <v>4010.51613335</v>
      </c>
      <c r="S122" s="36">
        <f>SUMIFS(СВЦЭМ!$C$33:$C$776,СВЦЭМ!$A$33:$A$776,$A122,СВЦЭМ!$B$33:$B$776,S$119)+'СЕТ СН'!$I$9+СВЦЭМ!$D$10+'СЕТ СН'!$I$5-'СЕТ СН'!$I$17</f>
        <v>3993.62054721</v>
      </c>
      <c r="T122" s="36">
        <f>SUMIFS(СВЦЭМ!$C$33:$C$776,СВЦЭМ!$A$33:$A$776,$A122,СВЦЭМ!$B$33:$B$776,T$119)+'СЕТ СН'!$I$9+СВЦЭМ!$D$10+'СЕТ СН'!$I$5-'СЕТ СН'!$I$17</f>
        <v>3959.1628978000003</v>
      </c>
      <c r="U122" s="36">
        <f>SUMIFS(СВЦЭМ!$C$33:$C$776,СВЦЭМ!$A$33:$A$776,$A122,СВЦЭМ!$B$33:$B$776,U$119)+'СЕТ СН'!$I$9+СВЦЭМ!$D$10+'СЕТ СН'!$I$5-'СЕТ СН'!$I$17</f>
        <v>3952.8405753700004</v>
      </c>
      <c r="V122" s="36">
        <f>SUMIFS(СВЦЭМ!$C$33:$C$776,СВЦЭМ!$A$33:$A$776,$A122,СВЦЭМ!$B$33:$B$776,V$119)+'СЕТ СН'!$I$9+СВЦЭМ!$D$10+'СЕТ СН'!$I$5-'СЕТ СН'!$I$17</f>
        <v>3954.5279247400003</v>
      </c>
      <c r="W122" s="36">
        <f>SUMIFS(СВЦЭМ!$C$33:$C$776,СВЦЭМ!$A$33:$A$776,$A122,СВЦЭМ!$B$33:$B$776,W$119)+'СЕТ СН'!$I$9+СВЦЭМ!$D$10+'СЕТ СН'!$I$5-'СЕТ СН'!$I$17</f>
        <v>3982.7399926300004</v>
      </c>
      <c r="X122" s="36">
        <f>SUMIFS(СВЦЭМ!$C$33:$C$776,СВЦЭМ!$A$33:$A$776,$A122,СВЦЭМ!$B$33:$B$776,X$119)+'СЕТ СН'!$I$9+СВЦЭМ!$D$10+'СЕТ СН'!$I$5-'СЕТ СН'!$I$17</f>
        <v>3999.9673733899999</v>
      </c>
      <c r="Y122" s="36">
        <f>SUMIFS(СВЦЭМ!$C$33:$C$776,СВЦЭМ!$A$33:$A$776,$A122,СВЦЭМ!$B$33:$B$776,Y$119)+'СЕТ СН'!$I$9+СВЦЭМ!$D$10+'СЕТ СН'!$I$5-'СЕТ СН'!$I$17</f>
        <v>4047.3806406599997</v>
      </c>
    </row>
    <row r="123" spans="1:27" ht="15.75" x14ac:dyDescent="0.2">
      <c r="A123" s="35">
        <f t="shared" si="3"/>
        <v>43500</v>
      </c>
      <c r="B123" s="36">
        <f>SUMIFS(СВЦЭМ!$C$33:$C$776,СВЦЭМ!$A$33:$A$776,$A123,СВЦЭМ!$B$33:$B$776,B$119)+'СЕТ СН'!$I$9+СВЦЭМ!$D$10+'СЕТ СН'!$I$5-'СЕТ СН'!$I$17</f>
        <v>4100.9859963899999</v>
      </c>
      <c r="C123" s="36">
        <f>SUMIFS(СВЦЭМ!$C$33:$C$776,СВЦЭМ!$A$33:$A$776,$A123,СВЦЭМ!$B$33:$B$776,C$119)+'СЕТ СН'!$I$9+СВЦЭМ!$D$10+'СЕТ СН'!$I$5-'СЕТ СН'!$I$17</f>
        <v>4121.2016051999999</v>
      </c>
      <c r="D123" s="36">
        <f>SUMIFS(СВЦЭМ!$C$33:$C$776,СВЦЭМ!$A$33:$A$776,$A123,СВЦЭМ!$B$33:$B$776,D$119)+'СЕТ СН'!$I$9+СВЦЭМ!$D$10+'СЕТ СН'!$I$5-'СЕТ СН'!$I$17</f>
        <v>4159.6787029099996</v>
      </c>
      <c r="E123" s="36">
        <f>SUMIFS(СВЦЭМ!$C$33:$C$776,СВЦЭМ!$A$33:$A$776,$A123,СВЦЭМ!$B$33:$B$776,E$119)+'СЕТ СН'!$I$9+СВЦЭМ!$D$10+'СЕТ СН'!$I$5-'СЕТ СН'!$I$17</f>
        <v>4186.4641434499999</v>
      </c>
      <c r="F123" s="36">
        <f>SUMIFS(СВЦЭМ!$C$33:$C$776,СВЦЭМ!$A$33:$A$776,$A123,СВЦЭМ!$B$33:$B$776,F$119)+'СЕТ СН'!$I$9+СВЦЭМ!$D$10+'СЕТ СН'!$I$5-'СЕТ СН'!$I$17</f>
        <v>4187.6380478600004</v>
      </c>
      <c r="G123" s="36">
        <f>SUMIFS(СВЦЭМ!$C$33:$C$776,СВЦЭМ!$A$33:$A$776,$A123,СВЦЭМ!$B$33:$B$776,G$119)+'СЕТ СН'!$I$9+СВЦЭМ!$D$10+'СЕТ СН'!$I$5-'СЕТ СН'!$I$17</f>
        <v>4200.4765694100006</v>
      </c>
      <c r="H123" s="36">
        <f>SUMIFS(СВЦЭМ!$C$33:$C$776,СВЦЭМ!$A$33:$A$776,$A123,СВЦЭМ!$B$33:$B$776,H$119)+'СЕТ СН'!$I$9+СВЦЭМ!$D$10+'СЕТ СН'!$I$5-'СЕТ СН'!$I$17</f>
        <v>4127.7675282399996</v>
      </c>
      <c r="I123" s="36">
        <f>SUMIFS(СВЦЭМ!$C$33:$C$776,СВЦЭМ!$A$33:$A$776,$A123,СВЦЭМ!$B$33:$B$776,I$119)+'СЕТ СН'!$I$9+СВЦЭМ!$D$10+'СЕТ СН'!$I$5-'СЕТ СН'!$I$17</f>
        <v>4103.9973201399998</v>
      </c>
      <c r="J123" s="36">
        <f>SUMIFS(СВЦЭМ!$C$33:$C$776,СВЦЭМ!$A$33:$A$776,$A123,СВЦЭМ!$B$33:$B$776,J$119)+'СЕТ СН'!$I$9+СВЦЭМ!$D$10+'СЕТ СН'!$I$5-'СЕТ СН'!$I$17</f>
        <v>4059.6909693600001</v>
      </c>
      <c r="K123" s="36">
        <f>SUMIFS(СВЦЭМ!$C$33:$C$776,СВЦЭМ!$A$33:$A$776,$A123,СВЦЭМ!$B$33:$B$776,K$119)+'СЕТ СН'!$I$9+СВЦЭМ!$D$10+'СЕТ СН'!$I$5-'СЕТ СН'!$I$17</f>
        <v>4064.4352301899999</v>
      </c>
      <c r="L123" s="36">
        <f>SUMIFS(СВЦЭМ!$C$33:$C$776,СВЦЭМ!$A$33:$A$776,$A123,СВЦЭМ!$B$33:$B$776,L$119)+'СЕТ СН'!$I$9+СВЦЭМ!$D$10+'СЕТ СН'!$I$5-'СЕТ СН'!$I$17</f>
        <v>4050.0083754699999</v>
      </c>
      <c r="M123" s="36">
        <f>SUMIFS(СВЦЭМ!$C$33:$C$776,СВЦЭМ!$A$33:$A$776,$A123,СВЦЭМ!$B$33:$B$776,M$119)+'СЕТ СН'!$I$9+СВЦЭМ!$D$10+'СЕТ СН'!$I$5-'СЕТ СН'!$I$17</f>
        <v>4073.39355075</v>
      </c>
      <c r="N123" s="36">
        <f>SUMIFS(СВЦЭМ!$C$33:$C$776,СВЦЭМ!$A$33:$A$776,$A123,СВЦЭМ!$B$33:$B$776,N$119)+'СЕТ СН'!$I$9+СВЦЭМ!$D$10+'СЕТ СН'!$I$5-'СЕТ СН'!$I$17</f>
        <v>3991.83500288</v>
      </c>
      <c r="O123" s="36">
        <f>SUMIFS(СВЦЭМ!$C$33:$C$776,СВЦЭМ!$A$33:$A$776,$A123,СВЦЭМ!$B$33:$B$776,O$119)+'СЕТ СН'!$I$9+СВЦЭМ!$D$10+'СЕТ СН'!$I$5-'СЕТ СН'!$I$17</f>
        <v>3973.2414016000002</v>
      </c>
      <c r="P123" s="36">
        <f>SUMIFS(СВЦЭМ!$C$33:$C$776,СВЦЭМ!$A$33:$A$776,$A123,СВЦЭМ!$B$33:$B$776,P$119)+'СЕТ СН'!$I$9+СВЦЭМ!$D$10+'СЕТ СН'!$I$5-'СЕТ СН'!$I$17</f>
        <v>3966.6442061900002</v>
      </c>
      <c r="Q123" s="36">
        <f>SUMIFS(СВЦЭМ!$C$33:$C$776,СВЦЭМ!$A$33:$A$776,$A123,СВЦЭМ!$B$33:$B$776,Q$119)+'СЕТ СН'!$I$9+СВЦЭМ!$D$10+'СЕТ СН'!$I$5-'СЕТ СН'!$I$17</f>
        <v>3991.65226317</v>
      </c>
      <c r="R123" s="36">
        <f>SUMIFS(СВЦЭМ!$C$33:$C$776,СВЦЭМ!$A$33:$A$776,$A123,СВЦЭМ!$B$33:$B$776,R$119)+'СЕТ СН'!$I$9+СВЦЭМ!$D$10+'СЕТ СН'!$I$5-'СЕТ СН'!$I$17</f>
        <v>4008.7152685700003</v>
      </c>
      <c r="S123" s="36">
        <f>SUMIFS(СВЦЭМ!$C$33:$C$776,СВЦЭМ!$A$33:$A$776,$A123,СВЦЭМ!$B$33:$B$776,S$119)+'СЕТ СН'!$I$9+СВЦЭМ!$D$10+'СЕТ СН'!$I$5-'СЕТ СН'!$I$17</f>
        <v>3974.1701707400002</v>
      </c>
      <c r="T123" s="36">
        <f>SUMIFS(СВЦЭМ!$C$33:$C$776,СВЦЭМ!$A$33:$A$776,$A123,СВЦЭМ!$B$33:$B$776,T$119)+'СЕТ СН'!$I$9+СВЦЭМ!$D$10+'СЕТ СН'!$I$5-'СЕТ СН'!$I$17</f>
        <v>3946.1356660600004</v>
      </c>
      <c r="U123" s="36">
        <f>SUMIFS(СВЦЭМ!$C$33:$C$776,СВЦЭМ!$A$33:$A$776,$A123,СВЦЭМ!$B$33:$B$776,U$119)+'СЕТ СН'!$I$9+СВЦЭМ!$D$10+'СЕТ СН'!$I$5-'СЕТ СН'!$I$17</f>
        <v>3954.84804876</v>
      </c>
      <c r="V123" s="36">
        <f>SUMIFS(СВЦЭМ!$C$33:$C$776,СВЦЭМ!$A$33:$A$776,$A123,СВЦЭМ!$B$33:$B$776,V$119)+'СЕТ СН'!$I$9+СВЦЭМ!$D$10+'СЕТ СН'!$I$5-'СЕТ СН'!$I$17</f>
        <v>3960.7976888600001</v>
      </c>
      <c r="W123" s="36">
        <f>SUMIFS(СВЦЭМ!$C$33:$C$776,СВЦЭМ!$A$33:$A$776,$A123,СВЦЭМ!$B$33:$B$776,W$119)+'СЕТ СН'!$I$9+СВЦЭМ!$D$10+'СЕТ СН'!$I$5-'СЕТ СН'!$I$17</f>
        <v>3988.0594908500002</v>
      </c>
      <c r="X123" s="36">
        <f>SUMIFS(СВЦЭМ!$C$33:$C$776,СВЦЭМ!$A$33:$A$776,$A123,СВЦЭМ!$B$33:$B$776,X$119)+'СЕТ СН'!$I$9+СВЦЭМ!$D$10+'СЕТ СН'!$I$5-'СЕТ СН'!$I$17</f>
        <v>4041.55721498</v>
      </c>
      <c r="Y123" s="36">
        <f>SUMIFS(СВЦЭМ!$C$33:$C$776,СВЦЭМ!$A$33:$A$776,$A123,СВЦЭМ!$B$33:$B$776,Y$119)+'СЕТ СН'!$I$9+СВЦЭМ!$D$10+'СЕТ СН'!$I$5-'СЕТ СН'!$I$17</f>
        <v>4069.2814449300004</v>
      </c>
    </row>
    <row r="124" spans="1:27" ht="15.75" x14ac:dyDescent="0.2">
      <c r="A124" s="35">
        <f t="shared" si="3"/>
        <v>43501</v>
      </c>
      <c r="B124" s="36">
        <f>SUMIFS(СВЦЭМ!$C$33:$C$776,СВЦЭМ!$A$33:$A$776,$A124,СВЦЭМ!$B$33:$B$776,B$119)+'СЕТ СН'!$I$9+СВЦЭМ!$D$10+'СЕТ СН'!$I$5-'СЕТ СН'!$I$17</f>
        <v>4119.3093753399999</v>
      </c>
      <c r="C124" s="36">
        <f>SUMIFS(СВЦЭМ!$C$33:$C$776,СВЦЭМ!$A$33:$A$776,$A124,СВЦЭМ!$B$33:$B$776,C$119)+'СЕТ СН'!$I$9+СВЦЭМ!$D$10+'СЕТ СН'!$I$5-'СЕТ СН'!$I$17</f>
        <v>4149.8492729500003</v>
      </c>
      <c r="D124" s="36">
        <f>SUMIFS(СВЦЭМ!$C$33:$C$776,СВЦЭМ!$A$33:$A$776,$A124,СВЦЭМ!$B$33:$B$776,D$119)+'СЕТ СН'!$I$9+СВЦЭМ!$D$10+'СЕТ СН'!$I$5-'СЕТ СН'!$I$17</f>
        <v>4164.0676629999998</v>
      </c>
      <c r="E124" s="36">
        <f>SUMIFS(СВЦЭМ!$C$33:$C$776,СВЦЭМ!$A$33:$A$776,$A124,СВЦЭМ!$B$33:$B$776,E$119)+'СЕТ СН'!$I$9+СВЦЭМ!$D$10+'СЕТ СН'!$I$5-'СЕТ СН'!$I$17</f>
        <v>4187.9939020100001</v>
      </c>
      <c r="F124" s="36">
        <f>SUMIFS(СВЦЭМ!$C$33:$C$776,СВЦЭМ!$A$33:$A$776,$A124,СВЦЭМ!$B$33:$B$776,F$119)+'СЕТ СН'!$I$9+СВЦЭМ!$D$10+'СЕТ СН'!$I$5-'СЕТ СН'!$I$17</f>
        <v>4154.2451235799999</v>
      </c>
      <c r="G124" s="36">
        <f>SUMIFS(СВЦЭМ!$C$33:$C$776,СВЦЭМ!$A$33:$A$776,$A124,СВЦЭМ!$B$33:$B$776,G$119)+'СЕТ СН'!$I$9+СВЦЭМ!$D$10+'СЕТ СН'!$I$5-'СЕТ СН'!$I$17</f>
        <v>4121.8222777700003</v>
      </c>
      <c r="H124" s="36">
        <f>SUMIFS(СВЦЭМ!$C$33:$C$776,СВЦЭМ!$A$33:$A$776,$A124,СВЦЭМ!$B$33:$B$776,H$119)+'СЕТ СН'!$I$9+СВЦЭМ!$D$10+'СЕТ СН'!$I$5-'СЕТ СН'!$I$17</f>
        <v>4087.4700016799998</v>
      </c>
      <c r="I124" s="36">
        <f>SUMIFS(СВЦЭМ!$C$33:$C$776,СВЦЭМ!$A$33:$A$776,$A124,СВЦЭМ!$B$33:$B$776,I$119)+'СЕТ СН'!$I$9+СВЦЭМ!$D$10+'СЕТ СН'!$I$5-'СЕТ СН'!$I$17</f>
        <v>4080.0521776200003</v>
      </c>
      <c r="J124" s="36">
        <f>SUMIFS(СВЦЭМ!$C$33:$C$776,СВЦЭМ!$A$33:$A$776,$A124,СВЦЭМ!$B$33:$B$776,J$119)+'СЕТ СН'!$I$9+СВЦЭМ!$D$10+'СЕТ СН'!$I$5-'СЕТ СН'!$I$17</f>
        <v>4052.8969853600001</v>
      </c>
      <c r="K124" s="36">
        <f>SUMIFS(СВЦЭМ!$C$33:$C$776,СВЦЭМ!$A$33:$A$776,$A124,СВЦЭМ!$B$33:$B$776,K$119)+'СЕТ СН'!$I$9+СВЦЭМ!$D$10+'СЕТ СН'!$I$5-'СЕТ СН'!$I$17</f>
        <v>4061.7799018000001</v>
      </c>
      <c r="L124" s="36">
        <f>SUMIFS(СВЦЭМ!$C$33:$C$776,СВЦЭМ!$A$33:$A$776,$A124,СВЦЭМ!$B$33:$B$776,L$119)+'СЕТ СН'!$I$9+СВЦЭМ!$D$10+'СЕТ СН'!$I$5-'СЕТ СН'!$I$17</f>
        <v>4061.3891190200002</v>
      </c>
      <c r="M124" s="36">
        <f>SUMIFS(СВЦЭМ!$C$33:$C$776,СВЦЭМ!$A$33:$A$776,$A124,СВЦЭМ!$B$33:$B$776,M$119)+'СЕТ СН'!$I$9+СВЦЭМ!$D$10+'СЕТ СН'!$I$5-'СЕТ СН'!$I$17</f>
        <v>4071.0196529000004</v>
      </c>
      <c r="N124" s="36">
        <f>SUMIFS(СВЦЭМ!$C$33:$C$776,СВЦЭМ!$A$33:$A$776,$A124,СВЦЭМ!$B$33:$B$776,N$119)+'СЕТ СН'!$I$9+СВЦЭМ!$D$10+'СЕТ СН'!$I$5-'СЕТ СН'!$I$17</f>
        <v>4045.6342390600003</v>
      </c>
      <c r="O124" s="36">
        <f>SUMIFS(СВЦЭМ!$C$33:$C$776,СВЦЭМ!$A$33:$A$776,$A124,СВЦЭМ!$B$33:$B$776,O$119)+'СЕТ СН'!$I$9+СВЦЭМ!$D$10+'СЕТ СН'!$I$5-'СЕТ СН'!$I$17</f>
        <v>4012.6696271999999</v>
      </c>
      <c r="P124" s="36">
        <f>SUMIFS(СВЦЭМ!$C$33:$C$776,СВЦЭМ!$A$33:$A$776,$A124,СВЦЭМ!$B$33:$B$776,P$119)+'СЕТ СН'!$I$9+СВЦЭМ!$D$10+'СЕТ СН'!$I$5-'СЕТ СН'!$I$17</f>
        <v>4022.24566865</v>
      </c>
      <c r="Q124" s="36">
        <f>SUMIFS(СВЦЭМ!$C$33:$C$776,СВЦЭМ!$A$33:$A$776,$A124,СВЦЭМ!$B$33:$B$776,Q$119)+'СЕТ СН'!$I$9+СВЦЭМ!$D$10+'СЕТ СН'!$I$5-'СЕТ СН'!$I$17</f>
        <v>4037.2140282299997</v>
      </c>
      <c r="R124" s="36">
        <f>SUMIFS(СВЦЭМ!$C$33:$C$776,СВЦЭМ!$A$33:$A$776,$A124,СВЦЭМ!$B$33:$B$776,R$119)+'СЕТ СН'!$I$9+СВЦЭМ!$D$10+'СЕТ СН'!$I$5-'СЕТ СН'!$I$17</f>
        <v>4022.5603108200003</v>
      </c>
      <c r="S124" s="36">
        <f>SUMIFS(СВЦЭМ!$C$33:$C$776,СВЦЭМ!$A$33:$A$776,$A124,СВЦЭМ!$B$33:$B$776,S$119)+'СЕТ СН'!$I$9+СВЦЭМ!$D$10+'СЕТ СН'!$I$5-'СЕТ СН'!$I$17</f>
        <v>4027.8255338700001</v>
      </c>
      <c r="T124" s="36">
        <f>SUMIFS(СВЦЭМ!$C$33:$C$776,СВЦЭМ!$A$33:$A$776,$A124,СВЦЭМ!$B$33:$B$776,T$119)+'СЕТ СН'!$I$9+СВЦЭМ!$D$10+'СЕТ СН'!$I$5-'СЕТ СН'!$I$17</f>
        <v>3983.2854339200003</v>
      </c>
      <c r="U124" s="36">
        <f>SUMIFS(СВЦЭМ!$C$33:$C$776,СВЦЭМ!$A$33:$A$776,$A124,СВЦЭМ!$B$33:$B$776,U$119)+'СЕТ СН'!$I$9+СВЦЭМ!$D$10+'СЕТ СН'!$I$5-'СЕТ СН'!$I$17</f>
        <v>4005.3761999000003</v>
      </c>
      <c r="V124" s="36">
        <f>SUMIFS(СВЦЭМ!$C$33:$C$776,СВЦЭМ!$A$33:$A$776,$A124,СВЦЭМ!$B$33:$B$776,V$119)+'СЕТ СН'!$I$9+СВЦЭМ!$D$10+'СЕТ СН'!$I$5-'СЕТ СН'!$I$17</f>
        <v>4007.2410886600001</v>
      </c>
      <c r="W124" s="36">
        <f>SUMIFS(СВЦЭМ!$C$33:$C$776,СВЦЭМ!$A$33:$A$776,$A124,СВЦЭМ!$B$33:$B$776,W$119)+'СЕТ СН'!$I$9+СВЦЭМ!$D$10+'СЕТ СН'!$I$5-'СЕТ СН'!$I$17</f>
        <v>4024.5040460700002</v>
      </c>
      <c r="X124" s="36">
        <f>SUMIFS(СВЦЭМ!$C$33:$C$776,СВЦЭМ!$A$33:$A$776,$A124,СВЦЭМ!$B$33:$B$776,X$119)+'СЕТ СН'!$I$9+СВЦЭМ!$D$10+'СЕТ СН'!$I$5-'СЕТ СН'!$I$17</f>
        <v>4047.5688042399997</v>
      </c>
      <c r="Y124" s="36">
        <f>SUMIFS(СВЦЭМ!$C$33:$C$776,СВЦЭМ!$A$33:$A$776,$A124,СВЦЭМ!$B$33:$B$776,Y$119)+'СЕТ СН'!$I$9+СВЦЭМ!$D$10+'СЕТ СН'!$I$5-'СЕТ СН'!$I$17</f>
        <v>4062.36652959</v>
      </c>
    </row>
    <row r="125" spans="1:27" ht="15.75" x14ac:dyDescent="0.2">
      <c r="A125" s="35">
        <f t="shared" si="3"/>
        <v>43502</v>
      </c>
      <c r="B125" s="36">
        <f>SUMIFS(СВЦЭМ!$C$33:$C$776,СВЦЭМ!$A$33:$A$776,$A125,СВЦЭМ!$B$33:$B$776,B$119)+'СЕТ СН'!$I$9+СВЦЭМ!$D$10+'СЕТ СН'!$I$5-'СЕТ СН'!$I$17</f>
        <v>4098.15499886</v>
      </c>
      <c r="C125" s="36">
        <f>SUMIFS(СВЦЭМ!$C$33:$C$776,СВЦЭМ!$A$33:$A$776,$A125,СВЦЭМ!$B$33:$B$776,C$119)+'СЕТ СН'!$I$9+СВЦЭМ!$D$10+'СЕТ СН'!$I$5-'СЕТ СН'!$I$17</f>
        <v>4120.9927464800003</v>
      </c>
      <c r="D125" s="36">
        <f>SUMIFS(СВЦЭМ!$C$33:$C$776,СВЦЭМ!$A$33:$A$776,$A125,СВЦЭМ!$B$33:$B$776,D$119)+'СЕТ СН'!$I$9+СВЦЭМ!$D$10+'СЕТ СН'!$I$5-'СЕТ СН'!$I$17</f>
        <v>4136.5534340499999</v>
      </c>
      <c r="E125" s="36">
        <f>SUMIFS(СВЦЭМ!$C$33:$C$776,СВЦЭМ!$A$33:$A$776,$A125,СВЦЭМ!$B$33:$B$776,E$119)+'СЕТ СН'!$I$9+СВЦЭМ!$D$10+'СЕТ СН'!$I$5-'СЕТ СН'!$I$17</f>
        <v>4130.1922568600003</v>
      </c>
      <c r="F125" s="36">
        <f>SUMIFS(СВЦЭМ!$C$33:$C$776,СВЦЭМ!$A$33:$A$776,$A125,СВЦЭМ!$B$33:$B$776,F$119)+'СЕТ СН'!$I$9+СВЦЭМ!$D$10+'СЕТ СН'!$I$5-'СЕТ СН'!$I$17</f>
        <v>4131.5806024499998</v>
      </c>
      <c r="G125" s="36">
        <f>SUMIFS(СВЦЭМ!$C$33:$C$776,СВЦЭМ!$A$33:$A$776,$A125,СВЦЭМ!$B$33:$B$776,G$119)+'СЕТ СН'!$I$9+СВЦЭМ!$D$10+'СЕТ СН'!$I$5-'СЕТ СН'!$I$17</f>
        <v>4108.9265650199995</v>
      </c>
      <c r="H125" s="36">
        <f>SUMIFS(СВЦЭМ!$C$33:$C$776,СВЦЭМ!$A$33:$A$776,$A125,СВЦЭМ!$B$33:$B$776,H$119)+'СЕТ СН'!$I$9+СВЦЭМ!$D$10+'СЕТ СН'!$I$5-'СЕТ СН'!$I$17</f>
        <v>4073.5294274899998</v>
      </c>
      <c r="I125" s="36">
        <f>SUMIFS(СВЦЭМ!$C$33:$C$776,СВЦЭМ!$A$33:$A$776,$A125,СВЦЭМ!$B$33:$B$776,I$119)+'СЕТ СН'!$I$9+СВЦЭМ!$D$10+'СЕТ СН'!$I$5-'СЕТ СН'!$I$17</f>
        <v>4051.0495089200003</v>
      </c>
      <c r="J125" s="36">
        <f>SUMIFS(СВЦЭМ!$C$33:$C$776,СВЦЭМ!$A$33:$A$776,$A125,СВЦЭМ!$B$33:$B$776,J$119)+'СЕТ СН'!$I$9+СВЦЭМ!$D$10+'СЕТ СН'!$I$5-'СЕТ СН'!$I$17</f>
        <v>4067.2659738000002</v>
      </c>
      <c r="K125" s="36">
        <f>SUMIFS(СВЦЭМ!$C$33:$C$776,СВЦЭМ!$A$33:$A$776,$A125,СВЦЭМ!$B$33:$B$776,K$119)+'СЕТ СН'!$I$9+СВЦЭМ!$D$10+'СЕТ СН'!$I$5-'СЕТ СН'!$I$17</f>
        <v>4066.0717434899998</v>
      </c>
      <c r="L125" s="36">
        <f>SUMIFS(СВЦЭМ!$C$33:$C$776,СВЦЭМ!$A$33:$A$776,$A125,СВЦЭМ!$B$33:$B$776,L$119)+'СЕТ СН'!$I$9+СВЦЭМ!$D$10+'СЕТ СН'!$I$5-'СЕТ СН'!$I$17</f>
        <v>4081.02368634</v>
      </c>
      <c r="M125" s="36">
        <f>SUMIFS(СВЦЭМ!$C$33:$C$776,СВЦЭМ!$A$33:$A$776,$A125,СВЦЭМ!$B$33:$B$776,M$119)+'СЕТ СН'!$I$9+СВЦЭМ!$D$10+'СЕТ СН'!$I$5-'СЕТ СН'!$I$17</f>
        <v>4071.9930028199997</v>
      </c>
      <c r="N125" s="36">
        <f>SUMIFS(СВЦЭМ!$C$33:$C$776,СВЦЭМ!$A$33:$A$776,$A125,СВЦЭМ!$B$33:$B$776,N$119)+'СЕТ СН'!$I$9+СВЦЭМ!$D$10+'СЕТ СН'!$I$5-'СЕТ СН'!$I$17</f>
        <v>4051.8441455900002</v>
      </c>
      <c r="O125" s="36">
        <f>SUMIFS(СВЦЭМ!$C$33:$C$776,СВЦЭМ!$A$33:$A$776,$A125,СВЦЭМ!$B$33:$B$776,O$119)+'СЕТ СН'!$I$9+СВЦЭМ!$D$10+'СЕТ СН'!$I$5-'СЕТ СН'!$I$17</f>
        <v>4027.5039408700004</v>
      </c>
      <c r="P125" s="36">
        <f>SUMIFS(СВЦЭМ!$C$33:$C$776,СВЦЭМ!$A$33:$A$776,$A125,СВЦЭМ!$B$33:$B$776,P$119)+'СЕТ СН'!$I$9+СВЦЭМ!$D$10+'СЕТ СН'!$I$5-'СЕТ СН'!$I$17</f>
        <v>4032.5898915000002</v>
      </c>
      <c r="Q125" s="36">
        <f>SUMIFS(СВЦЭМ!$C$33:$C$776,СВЦЭМ!$A$33:$A$776,$A125,СВЦЭМ!$B$33:$B$776,Q$119)+'СЕТ СН'!$I$9+СВЦЭМ!$D$10+'СЕТ СН'!$I$5-'СЕТ СН'!$I$17</f>
        <v>4036.1509399800002</v>
      </c>
      <c r="R125" s="36">
        <f>SUMIFS(СВЦЭМ!$C$33:$C$776,СВЦЭМ!$A$33:$A$776,$A125,СВЦЭМ!$B$33:$B$776,R$119)+'СЕТ СН'!$I$9+СВЦЭМ!$D$10+'СЕТ СН'!$I$5-'СЕТ СН'!$I$17</f>
        <v>4027.4714561300002</v>
      </c>
      <c r="S125" s="36">
        <f>SUMIFS(СВЦЭМ!$C$33:$C$776,СВЦЭМ!$A$33:$A$776,$A125,СВЦЭМ!$B$33:$B$776,S$119)+'СЕТ СН'!$I$9+СВЦЭМ!$D$10+'СЕТ СН'!$I$5-'СЕТ СН'!$I$17</f>
        <v>4036.9049596599998</v>
      </c>
      <c r="T125" s="36">
        <f>SUMIFS(СВЦЭМ!$C$33:$C$776,СВЦЭМ!$A$33:$A$776,$A125,СВЦЭМ!$B$33:$B$776,T$119)+'СЕТ СН'!$I$9+СВЦЭМ!$D$10+'СЕТ СН'!$I$5-'СЕТ СН'!$I$17</f>
        <v>4015.1562094700002</v>
      </c>
      <c r="U125" s="36">
        <f>SUMIFS(СВЦЭМ!$C$33:$C$776,СВЦЭМ!$A$33:$A$776,$A125,СВЦЭМ!$B$33:$B$776,U$119)+'СЕТ СН'!$I$9+СВЦЭМ!$D$10+'СЕТ СН'!$I$5-'СЕТ СН'!$I$17</f>
        <v>4016.3074473000001</v>
      </c>
      <c r="V125" s="36">
        <f>SUMIFS(СВЦЭМ!$C$33:$C$776,СВЦЭМ!$A$33:$A$776,$A125,СВЦЭМ!$B$33:$B$776,V$119)+'СЕТ СН'!$I$9+СВЦЭМ!$D$10+'СЕТ СН'!$I$5-'СЕТ СН'!$I$17</f>
        <v>4036.1909628600001</v>
      </c>
      <c r="W125" s="36">
        <f>SUMIFS(СВЦЭМ!$C$33:$C$776,СВЦЭМ!$A$33:$A$776,$A125,СВЦЭМ!$B$33:$B$776,W$119)+'СЕТ СН'!$I$9+СВЦЭМ!$D$10+'СЕТ СН'!$I$5-'СЕТ СН'!$I$17</f>
        <v>4045.1238795700001</v>
      </c>
      <c r="X125" s="36">
        <f>SUMIFS(СВЦЭМ!$C$33:$C$776,СВЦЭМ!$A$33:$A$776,$A125,СВЦЭМ!$B$33:$B$776,X$119)+'СЕТ СН'!$I$9+СВЦЭМ!$D$10+'СЕТ СН'!$I$5-'СЕТ СН'!$I$17</f>
        <v>4070.0243415100003</v>
      </c>
      <c r="Y125" s="36">
        <f>SUMIFS(СВЦЭМ!$C$33:$C$776,СВЦЭМ!$A$33:$A$776,$A125,СВЦЭМ!$B$33:$B$776,Y$119)+'СЕТ СН'!$I$9+СВЦЭМ!$D$10+'СЕТ СН'!$I$5-'СЕТ СН'!$I$17</f>
        <v>4100.0336342099999</v>
      </c>
    </row>
    <row r="126" spans="1:27" ht="15.75" x14ac:dyDescent="0.2">
      <c r="A126" s="35">
        <f t="shared" si="3"/>
        <v>43503</v>
      </c>
      <c r="B126" s="36">
        <f>SUMIFS(СВЦЭМ!$C$33:$C$776,СВЦЭМ!$A$33:$A$776,$A126,СВЦЭМ!$B$33:$B$776,B$119)+'СЕТ СН'!$I$9+СВЦЭМ!$D$10+'СЕТ СН'!$I$5-'СЕТ СН'!$I$17</f>
        <v>4123.7249566</v>
      </c>
      <c r="C126" s="36">
        <f>SUMIFS(СВЦЭМ!$C$33:$C$776,СВЦЭМ!$A$33:$A$776,$A126,СВЦЭМ!$B$33:$B$776,C$119)+'СЕТ СН'!$I$9+СВЦЭМ!$D$10+'СЕТ СН'!$I$5-'СЕТ СН'!$I$17</f>
        <v>4147.1170809499999</v>
      </c>
      <c r="D126" s="36">
        <f>SUMIFS(СВЦЭМ!$C$33:$C$776,СВЦЭМ!$A$33:$A$776,$A126,СВЦЭМ!$B$33:$B$776,D$119)+'СЕТ СН'!$I$9+СВЦЭМ!$D$10+'СЕТ СН'!$I$5-'СЕТ СН'!$I$17</f>
        <v>4155.9287159100004</v>
      </c>
      <c r="E126" s="36">
        <f>SUMIFS(СВЦЭМ!$C$33:$C$776,СВЦЭМ!$A$33:$A$776,$A126,СВЦЭМ!$B$33:$B$776,E$119)+'СЕТ СН'!$I$9+СВЦЭМ!$D$10+'СЕТ СН'!$I$5-'СЕТ СН'!$I$17</f>
        <v>4183.8538749600002</v>
      </c>
      <c r="F126" s="36">
        <f>SUMIFS(СВЦЭМ!$C$33:$C$776,СВЦЭМ!$A$33:$A$776,$A126,СВЦЭМ!$B$33:$B$776,F$119)+'СЕТ СН'!$I$9+СВЦЭМ!$D$10+'СЕТ СН'!$I$5-'СЕТ СН'!$I$17</f>
        <v>4160.7614643100005</v>
      </c>
      <c r="G126" s="36">
        <f>SUMIFS(СВЦЭМ!$C$33:$C$776,СВЦЭМ!$A$33:$A$776,$A126,СВЦЭМ!$B$33:$B$776,G$119)+'СЕТ СН'!$I$9+СВЦЭМ!$D$10+'СЕТ СН'!$I$5-'СЕТ СН'!$I$17</f>
        <v>4147.3818824199998</v>
      </c>
      <c r="H126" s="36">
        <f>SUMIFS(СВЦЭМ!$C$33:$C$776,СВЦЭМ!$A$33:$A$776,$A126,СВЦЭМ!$B$33:$B$776,H$119)+'СЕТ СН'!$I$9+СВЦЭМ!$D$10+'СЕТ СН'!$I$5-'СЕТ СН'!$I$17</f>
        <v>4124.5306571000001</v>
      </c>
      <c r="I126" s="36">
        <f>SUMIFS(СВЦЭМ!$C$33:$C$776,СВЦЭМ!$A$33:$A$776,$A126,СВЦЭМ!$B$33:$B$776,I$119)+'СЕТ СН'!$I$9+СВЦЭМ!$D$10+'СЕТ СН'!$I$5-'СЕТ СН'!$I$17</f>
        <v>4103.2175949399998</v>
      </c>
      <c r="J126" s="36">
        <f>SUMIFS(СВЦЭМ!$C$33:$C$776,СВЦЭМ!$A$33:$A$776,$A126,СВЦЭМ!$B$33:$B$776,J$119)+'СЕТ СН'!$I$9+СВЦЭМ!$D$10+'СЕТ СН'!$I$5-'СЕТ СН'!$I$17</f>
        <v>4094.6049801300001</v>
      </c>
      <c r="K126" s="36">
        <f>SUMIFS(СВЦЭМ!$C$33:$C$776,СВЦЭМ!$A$33:$A$776,$A126,СВЦЭМ!$B$33:$B$776,K$119)+'СЕТ СН'!$I$9+СВЦЭМ!$D$10+'СЕТ СН'!$I$5-'СЕТ СН'!$I$17</f>
        <v>4092.8196284300002</v>
      </c>
      <c r="L126" s="36">
        <f>SUMIFS(СВЦЭМ!$C$33:$C$776,СВЦЭМ!$A$33:$A$776,$A126,СВЦЭМ!$B$33:$B$776,L$119)+'СЕТ СН'!$I$9+СВЦЭМ!$D$10+'СЕТ СН'!$I$5-'СЕТ СН'!$I$17</f>
        <v>4086.3989203000001</v>
      </c>
      <c r="M126" s="36">
        <f>SUMIFS(СВЦЭМ!$C$33:$C$776,СВЦЭМ!$A$33:$A$776,$A126,СВЦЭМ!$B$33:$B$776,M$119)+'СЕТ СН'!$I$9+СВЦЭМ!$D$10+'СЕТ СН'!$I$5-'СЕТ СН'!$I$17</f>
        <v>4092.6577594</v>
      </c>
      <c r="N126" s="36">
        <f>SUMIFS(СВЦЭМ!$C$33:$C$776,СВЦЭМ!$A$33:$A$776,$A126,СВЦЭМ!$B$33:$B$776,N$119)+'СЕТ СН'!$I$9+СВЦЭМ!$D$10+'СЕТ СН'!$I$5-'СЕТ СН'!$I$17</f>
        <v>4073.4033706</v>
      </c>
      <c r="O126" s="36">
        <f>SUMIFS(СВЦЭМ!$C$33:$C$776,СВЦЭМ!$A$33:$A$776,$A126,СВЦЭМ!$B$33:$B$776,O$119)+'СЕТ СН'!$I$9+СВЦЭМ!$D$10+'СЕТ СН'!$I$5-'СЕТ СН'!$I$17</f>
        <v>4034.5256183199999</v>
      </c>
      <c r="P126" s="36">
        <f>SUMIFS(СВЦЭМ!$C$33:$C$776,СВЦЭМ!$A$33:$A$776,$A126,СВЦЭМ!$B$33:$B$776,P$119)+'СЕТ СН'!$I$9+СВЦЭМ!$D$10+'СЕТ СН'!$I$5-'СЕТ СН'!$I$17</f>
        <v>4042.2773101499997</v>
      </c>
      <c r="Q126" s="36">
        <f>SUMIFS(СВЦЭМ!$C$33:$C$776,СВЦЭМ!$A$33:$A$776,$A126,СВЦЭМ!$B$33:$B$776,Q$119)+'СЕТ СН'!$I$9+СВЦЭМ!$D$10+'СЕТ СН'!$I$5-'СЕТ СН'!$I$17</f>
        <v>4049.6006568000003</v>
      </c>
      <c r="R126" s="36">
        <f>SUMIFS(СВЦЭМ!$C$33:$C$776,СВЦЭМ!$A$33:$A$776,$A126,СВЦЭМ!$B$33:$B$776,R$119)+'СЕТ СН'!$I$9+СВЦЭМ!$D$10+'СЕТ СН'!$I$5-'СЕТ СН'!$I$17</f>
        <v>4044.7460533599997</v>
      </c>
      <c r="S126" s="36">
        <f>SUMIFS(СВЦЭМ!$C$33:$C$776,СВЦЭМ!$A$33:$A$776,$A126,СВЦЭМ!$B$33:$B$776,S$119)+'СЕТ СН'!$I$9+СВЦЭМ!$D$10+'СЕТ СН'!$I$5-'СЕТ СН'!$I$17</f>
        <v>4042.5439722600004</v>
      </c>
      <c r="T126" s="36">
        <f>SUMIFS(СВЦЭМ!$C$33:$C$776,СВЦЭМ!$A$33:$A$776,$A126,СВЦЭМ!$B$33:$B$776,T$119)+'СЕТ СН'!$I$9+СВЦЭМ!$D$10+'СЕТ СН'!$I$5-'СЕТ СН'!$I$17</f>
        <v>4002.3520890300001</v>
      </c>
      <c r="U126" s="36">
        <f>SUMIFS(СВЦЭМ!$C$33:$C$776,СВЦЭМ!$A$33:$A$776,$A126,СВЦЭМ!$B$33:$B$776,U$119)+'СЕТ СН'!$I$9+СВЦЭМ!$D$10+'СЕТ СН'!$I$5-'СЕТ СН'!$I$17</f>
        <v>3994.8986408800001</v>
      </c>
      <c r="V126" s="36">
        <f>SUMIFS(СВЦЭМ!$C$33:$C$776,СВЦЭМ!$A$33:$A$776,$A126,СВЦЭМ!$B$33:$B$776,V$119)+'СЕТ СН'!$I$9+СВЦЭМ!$D$10+'СЕТ СН'!$I$5-'СЕТ СН'!$I$17</f>
        <v>4010.6237486600003</v>
      </c>
      <c r="W126" s="36">
        <f>SUMIFS(СВЦЭМ!$C$33:$C$776,СВЦЭМ!$A$33:$A$776,$A126,СВЦЭМ!$B$33:$B$776,W$119)+'СЕТ СН'!$I$9+СВЦЭМ!$D$10+'СЕТ СН'!$I$5-'СЕТ СН'!$I$17</f>
        <v>4032.4173333500003</v>
      </c>
      <c r="X126" s="36">
        <f>SUMIFS(СВЦЭМ!$C$33:$C$776,СВЦЭМ!$A$33:$A$776,$A126,СВЦЭМ!$B$33:$B$776,X$119)+'СЕТ СН'!$I$9+СВЦЭМ!$D$10+'СЕТ СН'!$I$5-'СЕТ СН'!$I$17</f>
        <v>4043.2578513400003</v>
      </c>
      <c r="Y126" s="36">
        <f>SUMIFS(СВЦЭМ!$C$33:$C$776,СВЦЭМ!$A$33:$A$776,$A126,СВЦЭМ!$B$33:$B$776,Y$119)+'СЕТ СН'!$I$9+СВЦЭМ!$D$10+'СЕТ СН'!$I$5-'СЕТ СН'!$I$17</f>
        <v>4077.8123585200001</v>
      </c>
    </row>
    <row r="127" spans="1:27" ht="15.75" x14ac:dyDescent="0.2">
      <c r="A127" s="35">
        <f t="shared" si="3"/>
        <v>43504</v>
      </c>
      <c r="B127" s="36">
        <f>SUMIFS(СВЦЭМ!$C$33:$C$776,СВЦЭМ!$A$33:$A$776,$A127,СВЦЭМ!$B$33:$B$776,B$119)+'СЕТ СН'!$I$9+СВЦЭМ!$D$10+'СЕТ СН'!$I$5-'СЕТ СН'!$I$17</f>
        <v>4122.27618368</v>
      </c>
      <c r="C127" s="36">
        <f>SUMIFS(СВЦЭМ!$C$33:$C$776,СВЦЭМ!$A$33:$A$776,$A127,СВЦЭМ!$B$33:$B$776,C$119)+'СЕТ СН'!$I$9+СВЦЭМ!$D$10+'СЕТ СН'!$I$5-'СЕТ СН'!$I$17</f>
        <v>4154.4801032800005</v>
      </c>
      <c r="D127" s="36">
        <f>SUMIFS(СВЦЭМ!$C$33:$C$776,СВЦЭМ!$A$33:$A$776,$A127,СВЦЭМ!$B$33:$B$776,D$119)+'СЕТ СН'!$I$9+СВЦЭМ!$D$10+'СЕТ СН'!$I$5-'СЕТ СН'!$I$17</f>
        <v>4165.8218069300001</v>
      </c>
      <c r="E127" s="36">
        <f>SUMIFS(СВЦЭМ!$C$33:$C$776,СВЦЭМ!$A$33:$A$776,$A127,СВЦЭМ!$B$33:$B$776,E$119)+'СЕТ СН'!$I$9+СВЦЭМ!$D$10+'СЕТ СН'!$I$5-'СЕТ СН'!$I$17</f>
        <v>4190.9277624999995</v>
      </c>
      <c r="F127" s="36">
        <f>SUMIFS(СВЦЭМ!$C$33:$C$776,СВЦЭМ!$A$33:$A$776,$A127,СВЦЭМ!$B$33:$B$776,F$119)+'СЕТ СН'!$I$9+СВЦЭМ!$D$10+'СЕТ СН'!$I$5-'СЕТ СН'!$I$17</f>
        <v>4181.5952820900002</v>
      </c>
      <c r="G127" s="36">
        <f>SUMIFS(СВЦЭМ!$C$33:$C$776,СВЦЭМ!$A$33:$A$776,$A127,СВЦЭМ!$B$33:$B$776,G$119)+'СЕТ СН'!$I$9+СВЦЭМ!$D$10+'СЕТ СН'!$I$5-'СЕТ СН'!$I$17</f>
        <v>4144.1715595799997</v>
      </c>
      <c r="H127" s="36">
        <f>SUMIFS(СВЦЭМ!$C$33:$C$776,СВЦЭМ!$A$33:$A$776,$A127,СВЦЭМ!$B$33:$B$776,H$119)+'СЕТ СН'!$I$9+СВЦЭМ!$D$10+'СЕТ СН'!$I$5-'СЕТ СН'!$I$17</f>
        <v>4109.55216363</v>
      </c>
      <c r="I127" s="36">
        <f>SUMIFS(СВЦЭМ!$C$33:$C$776,СВЦЭМ!$A$33:$A$776,$A127,СВЦЭМ!$B$33:$B$776,I$119)+'СЕТ СН'!$I$9+СВЦЭМ!$D$10+'СЕТ СН'!$I$5-'СЕТ СН'!$I$17</f>
        <v>4107.6728281300002</v>
      </c>
      <c r="J127" s="36">
        <f>SUMIFS(СВЦЭМ!$C$33:$C$776,СВЦЭМ!$A$33:$A$776,$A127,СВЦЭМ!$B$33:$B$776,J$119)+'СЕТ СН'!$I$9+СВЦЭМ!$D$10+'СЕТ СН'!$I$5-'СЕТ СН'!$I$17</f>
        <v>4089.1532061400003</v>
      </c>
      <c r="K127" s="36">
        <f>SUMIFS(СВЦЭМ!$C$33:$C$776,СВЦЭМ!$A$33:$A$776,$A127,СВЦЭМ!$B$33:$B$776,K$119)+'СЕТ СН'!$I$9+СВЦЭМ!$D$10+'СЕТ СН'!$I$5-'СЕТ СН'!$I$17</f>
        <v>4050.1946950399997</v>
      </c>
      <c r="L127" s="36">
        <f>SUMIFS(СВЦЭМ!$C$33:$C$776,СВЦЭМ!$A$33:$A$776,$A127,СВЦЭМ!$B$33:$B$776,L$119)+'СЕТ СН'!$I$9+СВЦЭМ!$D$10+'СЕТ СН'!$I$5-'СЕТ СН'!$I$17</f>
        <v>4036.5218816000001</v>
      </c>
      <c r="M127" s="36">
        <f>SUMIFS(СВЦЭМ!$C$33:$C$776,СВЦЭМ!$A$33:$A$776,$A127,СВЦЭМ!$B$33:$B$776,M$119)+'СЕТ СН'!$I$9+СВЦЭМ!$D$10+'СЕТ СН'!$I$5-'СЕТ СН'!$I$17</f>
        <v>4058.2472964600001</v>
      </c>
      <c r="N127" s="36">
        <f>SUMIFS(СВЦЭМ!$C$33:$C$776,СВЦЭМ!$A$33:$A$776,$A127,СВЦЭМ!$B$33:$B$776,N$119)+'СЕТ СН'!$I$9+СВЦЭМ!$D$10+'СЕТ СН'!$I$5-'СЕТ СН'!$I$17</f>
        <v>4029.0710569800003</v>
      </c>
      <c r="O127" s="36">
        <f>SUMIFS(СВЦЭМ!$C$33:$C$776,СВЦЭМ!$A$33:$A$776,$A127,СВЦЭМ!$B$33:$B$776,O$119)+'СЕТ СН'!$I$9+СВЦЭМ!$D$10+'СЕТ СН'!$I$5-'СЕТ СН'!$I$17</f>
        <v>4020.4768758700002</v>
      </c>
      <c r="P127" s="36">
        <f>SUMIFS(СВЦЭМ!$C$33:$C$776,СВЦЭМ!$A$33:$A$776,$A127,СВЦЭМ!$B$33:$B$776,P$119)+'СЕТ СН'!$I$9+СВЦЭМ!$D$10+'СЕТ СН'!$I$5-'СЕТ СН'!$I$17</f>
        <v>4034.9493119600002</v>
      </c>
      <c r="Q127" s="36">
        <f>SUMIFS(СВЦЭМ!$C$33:$C$776,СВЦЭМ!$A$33:$A$776,$A127,СВЦЭМ!$B$33:$B$776,Q$119)+'СЕТ СН'!$I$9+СВЦЭМ!$D$10+'СЕТ СН'!$I$5-'СЕТ СН'!$I$17</f>
        <v>4049.0728066700003</v>
      </c>
      <c r="R127" s="36">
        <f>SUMIFS(СВЦЭМ!$C$33:$C$776,СВЦЭМ!$A$33:$A$776,$A127,СВЦЭМ!$B$33:$B$776,R$119)+'СЕТ СН'!$I$9+СВЦЭМ!$D$10+'СЕТ СН'!$I$5-'СЕТ СН'!$I$17</f>
        <v>4053.3410707000003</v>
      </c>
      <c r="S127" s="36">
        <f>SUMIFS(СВЦЭМ!$C$33:$C$776,СВЦЭМ!$A$33:$A$776,$A127,СВЦЭМ!$B$33:$B$776,S$119)+'СЕТ СН'!$I$9+СВЦЭМ!$D$10+'СЕТ СН'!$I$5-'СЕТ СН'!$I$17</f>
        <v>4036.7412412599997</v>
      </c>
      <c r="T127" s="36">
        <f>SUMIFS(СВЦЭМ!$C$33:$C$776,СВЦЭМ!$A$33:$A$776,$A127,СВЦЭМ!$B$33:$B$776,T$119)+'СЕТ СН'!$I$9+СВЦЭМ!$D$10+'СЕТ СН'!$I$5-'СЕТ СН'!$I$17</f>
        <v>3996.6774336400003</v>
      </c>
      <c r="U127" s="36">
        <f>SUMIFS(СВЦЭМ!$C$33:$C$776,СВЦЭМ!$A$33:$A$776,$A127,СВЦЭМ!$B$33:$B$776,U$119)+'СЕТ СН'!$I$9+СВЦЭМ!$D$10+'СЕТ СН'!$I$5-'СЕТ СН'!$I$17</f>
        <v>3989.7397622400003</v>
      </c>
      <c r="V127" s="36">
        <f>SUMIFS(СВЦЭМ!$C$33:$C$776,СВЦЭМ!$A$33:$A$776,$A127,СВЦЭМ!$B$33:$B$776,V$119)+'СЕТ СН'!$I$9+СВЦЭМ!$D$10+'СЕТ СН'!$I$5-'СЕТ СН'!$I$17</f>
        <v>4009.9155482800002</v>
      </c>
      <c r="W127" s="36">
        <f>SUMIFS(СВЦЭМ!$C$33:$C$776,СВЦЭМ!$A$33:$A$776,$A127,СВЦЭМ!$B$33:$B$776,W$119)+'СЕТ СН'!$I$9+СВЦЭМ!$D$10+'СЕТ СН'!$I$5-'СЕТ СН'!$I$17</f>
        <v>4057.1869384500001</v>
      </c>
      <c r="X127" s="36">
        <f>SUMIFS(СВЦЭМ!$C$33:$C$776,СВЦЭМ!$A$33:$A$776,$A127,СВЦЭМ!$B$33:$B$776,X$119)+'СЕТ СН'!$I$9+СВЦЭМ!$D$10+'СЕТ СН'!$I$5-'СЕТ СН'!$I$17</f>
        <v>4074.6888440700004</v>
      </c>
      <c r="Y127" s="36">
        <f>SUMIFS(СВЦЭМ!$C$33:$C$776,СВЦЭМ!$A$33:$A$776,$A127,СВЦЭМ!$B$33:$B$776,Y$119)+'СЕТ СН'!$I$9+СВЦЭМ!$D$10+'СЕТ СН'!$I$5-'СЕТ СН'!$I$17</f>
        <v>4094.29069944</v>
      </c>
    </row>
    <row r="128" spans="1:27" ht="15.75" x14ac:dyDescent="0.2">
      <c r="A128" s="35">
        <f t="shared" si="3"/>
        <v>43505</v>
      </c>
      <c r="B128" s="36">
        <f>SUMIFS(СВЦЭМ!$C$33:$C$776,СВЦЭМ!$A$33:$A$776,$A128,СВЦЭМ!$B$33:$B$776,B$119)+'СЕТ СН'!$I$9+СВЦЭМ!$D$10+'СЕТ СН'!$I$5-'СЕТ СН'!$I$17</f>
        <v>4100.9749205600001</v>
      </c>
      <c r="C128" s="36">
        <f>SUMIFS(СВЦЭМ!$C$33:$C$776,СВЦЭМ!$A$33:$A$776,$A128,СВЦЭМ!$B$33:$B$776,C$119)+'СЕТ СН'!$I$9+СВЦЭМ!$D$10+'СЕТ СН'!$I$5-'СЕТ СН'!$I$17</f>
        <v>4130.9042803900002</v>
      </c>
      <c r="D128" s="36">
        <f>SUMIFS(СВЦЭМ!$C$33:$C$776,СВЦЭМ!$A$33:$A$776,$A128,СВЦЭМ!$B$33:$B$776,D$119)+'СЕТ СН'!$I$9+СВЦЭМ!$D$10+'СЕТ СН'!$I$5-'СЕТ СН'!$I$17</f>
        <v>4151.4903436900004</v>
      </c>
      <c r="E128" s="36">
        <f>SUMIFS(СВЦЭМ!$C$33:$C$776,СВЦЭМ!$A$33:$A$776,$A128,СВЦЭМ!$B$33:$B$776,E$119)+'СЕТ СН'!$I$9+СВЦЭМ!$D$10+'СЕТ СН'!$I$5-'СЕТ СН'!$I$17</f>
        <v>4134.91716103</v>
      </c>
      <c r="F128" s="36">
        <f>SUMIFS(СВЦЭМ!$C$33:$C$776,СВЦЭМ!$A$33:$A$776,$A128,СВЦЭМ!$B$33:$B$776,F$119)+'СЕТ СН'!$I$9+СВЦЭМ!$D$10+'СЕТ СН'!$I$5-'СЕТ СН'!$I$17</f>
        <v>4143.3193722300002</v>
      </c>
      <c r="G128" s="36">
        <f>SUMIFS(СВЦЭМ!$C$33:$C$776,СВЦЭМ!$A$33:$A$776,$A128,СВЦЭМ!$B$33:$B$776,G$119)+'СЕТ СН'!$I$9+СВЦЭМ!$D$10+'СЕТ СН'!$I$5-'СЕТ СН'!$I$17</f>
        <v>4136.7866823300001</v>
      </c>
      <c r="H128" s="36">
        <f>SUMIFS(СВЦЭМ!$C$33:$C$776,СВЦЭМ!$A$33:$A$776,$A128,СВЦЭМ!$B$33:$B$776,H$119)+'СЕТ СН'!$I$9+СВЦЭМ!$D$10+'СЕТ СН'!$I$5-'СЕТ СН'!$I$17</f>
        <v>4108.7692269600002</v>
      </c>
      <c r="I128" s="36">
        <f>SUMIFS(СВЦЭМ!$C$33:$C$776,СВЦЭМ!$A$33:$A$776,$A128,СВЦЭМ!$B$33:$B$776,I$119)+'СЕТ СН'!$I$9+СВЦЭМ!$D$10+'СЕТ СН'!$I$5-'СЕТ СН'!$I$17</f>
        <v>4109.0889940899997</v>
      </c>
      <c r="J128" s="36">
        <f>SUMIFS(СВЦЭМ!$C$33:$C$776,СВЦЭМ!$A$33:$A$776,$A128,СВЦЭМ!$B$33:$B$776,J$119)+'СЕТ СН'!$I$9+СВЦЭМ!$D$10+'СЕТ СН'!$I$5-'СЕТ СН'!$I$17</f>
        <v>4069.8325027700002</v>
      </c>
      <c r="K128" s="36">
        <f>SUMIFS(СВЦЭМ!$C$33:$C$776,СВЦЭМ!$A$33:$A$776,$A128,СВЦЭМ!$B$33:$B$776,K$119)+'СЕТ СН'!$I$9+СВЦЭМ!$D$10+'СЕТ СН'!$I$5-'СЕТ СН'!$I$17</f>
        <v>4037.1512081999999</v>
      </c>
      <c r="L128" s="36">
        <f>SUMIFS(СВЦЭМ!$C$33:$C$776,СВЦЭМ!$A$33:$A$776,$A128,СВЦЭМ!$B$33:$B$776,L$119)+'СЕТ СН'!$I$9+СВЦЭМ!$D$10+'СЕТ СН'!$I$5-'СЕТ СН'!$I$17</f>
        <v>4032.9508939699999</v>
      </c>
      <c r="M128" s="36">
        <f>SUMIFS(СВЦЭМ!$C$33:$C$776,СВЦЭМ!$A$33:$A$776,$A128,СВЦЭМ!$B$33:$B$776,M$119)+'СЕТ СН'!$I$9+СВЦЭМ!$D$10+'СЕТ СН'!$I$5-'СЕТ СН'!$I$17</f>
        <v>4038.6374715600004</v>
      </c>
      <c r="N128" s="36">
        <f>SUMIFS(СВЦЭМ!$C$33:$C$776,СВЦЭМ!$A$33:$A$776,$A128,СВЦЭМ!$B$33:$B$776,N$119)+'СЕТ СН'!$I$9+СВЦЭМ!$D$10+'СЕТ СН'!$I$5-'СЕТ СН'!$I$17</f>
        <v>4045.7244850100001</v>
      </c>
      <c r="O128" s="36">
        <f>SUMIFS(СВЦЭМ!$C$33:$C$776,СВЦЭМ!$A$33:$A$776,$A128,СВЦЭМ!$B$33:$B$776,O$119)+'СЕТ СН'!$I$9+СВЦЭМ!$D$10+'СЕТ СН'!$I$5-'СЕТ СН'!$I$17</f>
        <v>4028.9079736900003</v>
      </c>
      <c r="P128" s="36">
        <f>SUMIFS(СВЦЭМ!$C$33:$C$776,СВЦЭМ!$A$33:$A$776,$A128,СВЦЭМ!$B$33:$B$776,P$119)+'СЕТ СН'!$I$9+СВЦЭМ!$D$10+'СЕТ СН'!$I$5-'СЕТ СН'!$I$17</f>
        <v>4038.2137727999998</v>
      </c>
      <c r="Q128" s="36">
        <f>SUMIFS(СВЦЭМ!$C$33:$C$776,СВЦЭМ!$A$33:$A$776,$A128,СВЦЭМ!$B$33:$B$776,Q$119)+'СЕТ СН'!$I$9+СВЦЭМ!$D$10+'СЕТ СН'!$I$5-'СЕТ СН'!$I$17</f>
        <v>4040.3850017900004</v>
      </c>
      <c r="R128" s="36">
        <f>SUMIFS(СВЦЭМ!$C$33:$C$776,СВЦЭМ!$A$33:$A$776,$A128,СВЦЭМ!$B$33:$B$776,R$119)+'СЕТ СН'!$I$9+СВЦЭМ!$D$10+'СЕТ СН'!$I$5-'СЕТ СН'!$I$17</f>
        <v>4013.4544529700001</v>
      </c>
      <c r="S128" s="36">
        <f>SUMIFS(СВЦЭМ!$C$33:$C$776,СВЦЭМ!$A$33:$A$776,$A128,СВЦЭМ!$B$33:$B$776,S$119)+'СЕТ СН'!$I$9+СВЦЭМ!$D$10+'СЕТ СН'!$I$5-'СЕТ СН'!$I$17</f>
        <v>3999.23249588</v>
      </c>
      <c r="T128" s="36">
        <f>SUMIFS(СВЦЭМ!$C$33:$C$776,СВЦЭМ!$A$33:$A$776,$A128,СВЦЭМ!$B$33:$B$776,T$119)+'СЕТ СН'!$I$9+СВЦЭМ!$D$10+'СЕТ СН'!$I$5-'СЕТ СН'!$I$17</f>
        <v>3969.4243691199999</v>
      </c>
      <c r="U128" s="36">
        <f>SUMIFS(СВЦЭМ!$C$33:$C$776,СВЦЭМ!$A$33:$A$776,$A128,СВЦЭМ!$B$33:$B$776,U$119)+'СЕТ СН'!$I$9+СВЦЭМ!$D$10+'СЕТ СН'!$I$5-'СЕТ СН'!$I$17</f>
        <v>3960.2101118600003</v>
      </c>
      <c r="V128" s="36">
        <f>SUMIFS(СВЦЭМ!$C$33:$C$776,СВЦЭМ!$A$33:$A$776,$A128,СВЦЭМ!$B$33:$B$776,V$119)+'СЕТ СН'!$I$9+СВЦЭМ!$D$10+'СЕТ СН'!$I$5-'СЕТ СН'!$I$17</f>
        <v>3976.3931869800003</v>
      </c>
      <c r="W128" s="36">
        <f>SUMIFS(СВЦЭМ!$C$33:$C$776,СВЦЭМ!$A$33:$A$776,$A128,СВЦЭМ!$B$33:$B$776,W$119)+'СЕТ СН'!$I$9+СВЦЭМ!$D$10+'СЕТ СН'!$I$5-'СЕТ СН'!$I$17</f>
        <v>3995.3151453400001</v>
      </c>
      <c r="X128" s="36">
        <f>SUMIFS(СВЦЭМ!$C$33:$C$776,СВЦЭМ!$A$33:$A$776,$A128,СВЦЭМ!$B$33:$B$776,X$119)+'СЕТ СН'!$I$9+СВЦЭМ!$D$10+'СЕТ СН'!$I$5-'СЕТ СН'!$I$17</f>
        <v>4018.9465362000001</v>
      </c>
      <c r="Y128" s="36">
        <f>SUMIFS(СВЦЭМ!$C$33:$C$776,СВЦЭМ!$A$33:$A$776,$A128,СВЦЭМ!$B$33:$B$776,Y$119)+'СЕТ СН'!$I$9+СВЦЭМ!$D$10+'СЕТ СН'!$I$5-'СЕТ СН'!$I$17</f>
        <v>4048.7745095099999</v>
      </c>
    </row>
    <row r="129" spans="1:25" ht="15.75" x14ac:dyDescent="0.2">
      <c r="A129" s="35">
        <f t="shared" si="3"/>
        <v>43506</v>
      </c>
      <c r="B129" s="36">
        <f>SUMIFS(СВЦЭМ!$C$33:$C$776,СВЦЭМ!$A$33:$A$776,$A129,СВЦЭМ!$B$33:$B$776,B$119)+'СЕТ СН'!$I$9+СВЦЭМ!$D$10+'СЕТ СН'!$I$5-'СЕТ СН'!$I$17</f>
        <v>4077.94540418</v>
      </c>
      <c r="C129" s="36">
        <f>SUMIFS(СВЦЭМ!$C$33:$C$776,СВЦЭМ!$A$33:$A$776,$A129,СВЦЭМ!$B$33:$B$776,C$119)+'СЕТ СН'!$I$9+СВЦЭМ!$D$10+'СЕТ СН'!$I$5-'СЕТ СН'!$I$17</f>
        <v>4065.9494373300004</v>
      </c>
      <c r="D129" s="36">
        <f>SUMIFS(СВЦЭМ!$C$33:$C$776,СВЦЭМ!$A$33:$A$776,$A129,СВЦЭМ!$B$33:$B$776,D$119)+'СЕТ СН'!$I$9+СВЦЭМ!$D$10+'СЕТ СН'!$I$5-'СЕТ СН'!$I$17</f>
        <v>4107.5332684200002</v>
      </c>
      <c r="E129" s="36">
        <f>SUMIFS(СВЦЭМ!$C$33:$C$776,СВЦЭМ!$A$33:$A$776,$A129,СВЦЭМ!$B$33:$B$776,E$119)+'СЕТ СН'!$I$9+СВЦЭМ!$D$10+'СЕТ СН'!$I$5-'СЕТ СН'!$I$17</f>
        <v>4119.1451900299999</v>
      </c>
      <c r="F129" s="36">
        <f>SUMIFS(СВЦЭМ!$C$33:$C$776,СВЦЭМ!$A$33:$A$776,$A129,СВЦЭМ!$B$33:$B$776,F$119)+'СЕТ СН'!$I$9+СВЦЭМ!$D$10+'СЕТ СН'!$I$5-'СЕТ СН'!$I$17</f>
        <v>4111.6603806800003</v>
      </c>
      <c r="G129" s="36">
        <f>SUMIFS(СВЦЭМ!$C$33:$C$776,СВЦЭМ!$A$33:$A$776,$A129,СВЦЭМ!$B$33:$B$776,G$119)+'СЕТ СН'!$I$9+СВЦЭМ!$D$10+'СЕТ СН'!$I$5-'СЕТ СН'!$I$17</f>
        <v>4101.7967781900006</v>
      </c>
      <c r="H129" s="36">
        <f>SUMIFS(СВЦЭМ!$C$33:$C$776,СВЦЭМ!$A$33:$A$776,$A129,СВЦЭМ!$B$33:$B$776,H$119)+'СЕТ СН'!$I$9+СВЦЭМ!$D$10+'СЕТ СН'!$I$5-'СЕТ СН'!$I$17</f>
        <v>4094.74360974</v>
      </c>
      <c r="I129" s="36">
        <f>SUMIFS(СВЦЭМ!$C$33:$C$776,СВЦЭМ!$A$33:$A$776,$A129,СВЦЭМ!$B$33:$B$776,I$119)+'СЕТ СН'!$I$9+СВЦЭМ!$D$10+'СЕТ СН'!$I$5-'СЕТ СН'!$I$17</f>
        <v>4074.3001656500001</v>
      </c>
      <c r="J129" s="36">
        <f>SUMIFS(СВЦЭМ!$C$33:$C$776,СВЦЭМ!$A$33:$A$776,$A129,СВЦЭМ!$B$33:$B$776,J$119)+'СЕТ СН'!$I$9+СВЦЭМ!$D$10+'СЕТ СН'!$I$5-'СЕТ СН'!$I$17</f>
        <v>4048.82336717</v>
      </c>
      <c r="K129" s="36">
        <f>SUMIFS(СВЦЭМ!$C$33:$C$776,СВЦЭМ!$A$33:$A$776,$A129,СВЦЭМ!$B$33:$B$776,K$119)+'СЕТ СН'!$I$9+СВЦЭМ!$D$10+'СЕТ СН'!$I$5-'СЕТ СН'!$I$17</f>
        <v>3999.34248742</v>
      </c>
      <c r="L129" s="36">
        <f>SUMIFS(СВЦЭМ!$C$33:$C$776,СВЦЭМ!$A$33:$A$776,$A129,СВЦЭМ!$B$33:$B$776,L$119)+'СЕТ СН'!$I$9+СВЦЭМ!$D$10+'СЕТ СН'!$I$5-'СЕТ СН'!$I$17</f>
        <v>3984.3586196900001</v>
      </c>
      <c r="M129" s="36">
        <f>SUMIFS(СВЦЭМ!$C$33:$C$776,СВЦЭМ!$A$33:$A$776,$A129,СВЦЭМ!$B$33:$B$776,M$119)+'СЕТ СН'!$I$9+СВЦЭМ!$D$10+'СЕТ СН'!$I$5-'СЕТ СН'!$I$17</f>
        <v>3986.9648341600005</v>
      </c>
      <c r="N129" s="36">
        <f>SUMIFS(СВЦЭМ!$C$33:$C$776,СВЦЭМ!$A$33:$A$776,$A129,СВЦЭМ!$B$33:$B$776,N$119)+'СЕТ СН'!$I$9+СВЦЭМ!$D$10+'СЕТ СН'!$I$5-'СЕТ СН'!$I$17</f>
        <v>3996.0349932700001</v>
      </c>
      <c r="O129" s="36">
        <f>SUMIFS(СВЦЭМ!$C$33:$C$776,СВЦЭМ!$A$33:$A$776,$A129,СВЦЭМ!$B$33:$B$776,O$119)+'СЕТ СН'!$I$9+СВЦЭМ!$D$10+'СЕТ СН'!$I$5-'СЕТ СН'!$I$17</f>
        <v>3994.7696508600002</v>
      </c>
      <c r="P129" s="36">
        <f>SUMIFS(СВЦЭМ!$C$33:$C$776,СВЦЭМ!$A$33:$A$776,$A129,СВЦЭМ!$B$33:$B$776,P$119)+'СЕТ СН'!$I$9+СВЦЭМ!$D$10+'СЕТ СН'!$I$5-'СЕТ СН'!$I$17</f>
        <v>3997.2380170400002</v>
      </c>
      <c r="Q129" s="36">
        <f>SUMIFS(СВЦЭМ!$C$33:$C$776,СВЦЭМ!$A$33:$A$776,$A129,СВЦЭМ!$B$33:$B$776,Q$119)+'СЕТ СН'!$I$9+СВЦЭМ!$D$10+'СЕТ СН'!$I$5-'СЕТ СН'!$I$17</f>
        <v>3995.7819765900003</v>
      </c>
      <c r="R129" s="36">
        <f>SUMIFS(СВЦЭМ!$C$33:$C$776,СВЦЭМ!$A$33:$A$776,$A129,СВЦЭМ!$B$33:$B$776,R$119)+'СЕТ СН'!$I$9+СВЦЭМ!$D$10+'СЕТ СН'!$I$5-'СЕТ СН'!$I$17</f>
        <v>4012.31036584</v>
      </c>
      <c r="S129" s="36">
        <f>SUMIFS(СВЦЭМ!$C$33:$C$776,СВЦЭМ!$A$33:$A$776,$A129,СВЦЭМ!$B$33:$B$776,S$119)+'СЕТ СН'!$I$9+СВЦЭМ!$D$10+'СЕТ СН'!$I$5-'СЕТ СН'!$I$17</f>
        <v>3996.1298781100004</v>
      </c>
      <c r="T129" s="36">
        <f>SUMIFS(СВЦЭМ!$C$33:$C$776,СВЦЭМ!$A$33:$A$776,$A129,СВЦЭМ!$B$33:$B$776,T$119)+'СЕТ СН'!$I$9+СВЦЭМ!$D$10+'СЕТ СН'!$I$5-'СЕТ СН'!$I$17</f>
        <v>3960.4075452500001</v>
      </c>
      <c r="U129" s="36">
        <f>SUMIFS(СВЦЭМ!$C$33:$C$776,СВЦЭМ!$A$33:$A$776,$A129,СВЦЭМ!$B$33:$B$776,U$119)+'СЕТ СН'!$I$9+СВЦЭМ!$D$10+'СЕТ СН'!$I$5-'СЕТ СН'!$I$17</f>
        <v>3961.9550116600003</v>
      </c>
      <c r="V129" s="36">
        <f>SUMIFS(СВЦЭМ!$C$33:$C$776,СВЦЭМ!$A$33:$A$776,$A129,СВЦЭМ!$B$33:$B$776,V$119)+'СЕТ СН'!$I$9+СВЦЭМ!$D$10+'СЕТ СН'!$I$5-'СЕТ СН'!$I$17</f>
        <v>3944.4468373700001</v>
      </c>
      <c r="W129" s="36">
        <f>SUMIFS(СВЦЭМ!$C$33:$C$776,СВЦЭМ!$A$33:$A$776,$A129,СВЦЭМ!$B$33:$B$776,W$119)+'СЕТ СН'!$I$9+СВЦЭМ!$D$10+'СЕТ СН'!$I$5-'СЕТ СН'!$I$17</f>
        <v>3949.4807122100001</v>
      </c>
      <c r="X129" s="36">
        <f>SUMIFS(СВЦЭМ!$C$33:$C$776,СВЦЭМ!$A$33:$A$776,$A129,СВЦЭМ!$B$33:$B$776,X$119)+'СЕТ СН'!$I$9+СВЦЭМ!$D$10+'СЕТ СН'!$I$5-'СЕТ СН'!$I$17</f>
        <v>3977.9212172900002</v>
      </c>
      <c r="Y129" s="36">
        <f>SUMIFS(СВЦЭМ!$C$33:$C$776,СВЦЭМ!$A$33:$A$776,$A129,СВЦЭМ!$B$33:$B$776,Y$119)+'СЕТ СН'!$I$9+СВЦЭМ!$D$10+'СЕТ СН'!$I$5-'СЕТ СН'!$I$17</f>
        <v>4031.4673736300001</v>
      </c>
    </row>
    <row r="130" spans="1:25" ht="15.75" x14ac:dyDescent="0.2">
      <c r="A130" s="35">
        <f t="shared" si="3"/>
        <v>43507</v>
      </c>
      <c r="B130" s="36">
        <f>SUMIFS(СВЦЭМ!$C$33:$C$776,СВЦЭМ!$A$33:$A$776,$A130,СВЦЭМ!$B$33:$B$776,B$119)+'СЕТ СН'!$I$9+СВЦЭМ!$D$10+'СЕТ СН'!$I$5-'СЕТ СН'!$I$17</f>
        <v>4077.8104959000002</v>
      </c>
      <c r="C130" s="36">
        <f>SUMIFS(СВЦЭМ!$C$33:$C$776,СВЦЭМ!$A$33:$A$776,$A130,СВЦЭМ!$B$33:$B$776,C$119)+'СЕТ СН'!$I$9+СВЦЭМ!$D$10+'СЕТ СН'!$I$5-'СЕТ СН'!$I$17</f>
        <v>4082.3494063799999</v>
      </c>
      <c r="D130" s="36">
        <f>SUMIFS(СВЦЭМ!$C$33:$C$776,СВЦЭМ!$A$33:$A$776,$A130,СВЦЭМ!$B$33:$B$776,D$119)+'СЕТ СН'!$I$9+СВЦЭМ!$D$10+'СЕТ СН'!$I$5-'СЕТ СН'!$I$17</f>
        <v>4109.3512002099997</v>
      </c>
      <c r="E130" s="36">
        <f>SUMIFS(СВЦЭМ!$C$33:$C$776,СВЦЭМ!$A$33:$A$776,$A130,СВЦЭМ!$B$33:$B$776,E$119)+'СЕТ СН'!$I$9+СВЦЭМ!$D$10+'СЕТ СН'!$I$5-'СЕТ СН'!$I$17</f>
        <v>4127.36560973</v>
      </c>
      <c r="F130" s="36">
        <f>SUMIFS(СВЦЭМ!$C$33:$C$776,СВЦЭМ!$A$33:$A$776,$A130,СВЦЭМ!$B$33:$B$776,F$119)+'СЕТ СН'!$I$9+СВЦЭМ!$D$10+'СЕТ СН'!$I$5-'СЕТ СН'!$I$17</f>
        <v>4125.45112969</v>
      </c>
      <c r="G130" s="36">
        <f>SUMIFS(СВЦЭМ!$C$33:$C$776,СВЦЭМ!$A$33:$A$776,$A130,СВЦЭМ!$B$33:$B$776,G$119)+'СЕТ СН'!$I$9+СВЦЭМ!$D$10+'СЕТ СН'!$I$5-'СЕТ СН'!$I$17</f>
        <v>4114.69461099</v>
      </c>
      <c r="H130" s="36">
        <f>SUMIFS(СВЦЭМ!$C$33:$C$776,СВЦЭМ!$A$33:$A$776,$A130,СВЦЭМ!$B$33:$B$776,H$119)+'СЕТ СН'!$I$9+СВЦЭМ!$D$10+'СЕТ СН'!$I$5-'СЕТ СН'!$I$17</f>
        <v>4069.2087038400005</v>
      </c>
      <c r="I130" s="36">
        <f>SUMIFS(СВЦЭМ!$C$33:$C$776,СВЦЭМ!$A$33:$A$776,$A130,СВЦЭМ!$B$33:$B$776,I$119)+'СЕТ СН'!$I$9+СВЦЭМ!$D$10+'СЕТ СН'!$I$5-'СЕТ СН'!$I$17</f>
        <v>4040.08187481</v>
      </c>
      <c r="J130" s="36">
        <f>SUMIFS(СВЦЭМ!$C$33:$C$776,СВЦЭМ!$A$33:$A$776,$A130,СВЦЭМ!$B$33:$B$776,J$119)+'СЕТ СН'!$I$9+СВЦЭМ!$D$10+'СЕТ СН'!$I$5-'СЕТ СН'!$I$17</f>
        <v>4031.0570414100002</v>
      </c>
      <c r="K130" s="36">
        <f>SUMIFS(СВЦЭМ!$C$33:$C$776,СВЦЭМ!$A$33:$A$776,$A130,СВЦЭМ!$B$33:$B$776,K$119)+'СЕТ СН'!$I$9+СВЦЭМ!$D$10+'СЕТ СН'!$I$5-'СЕТ СН'!$I$17</f>
        <v>4028.1736127000004</v>
      </c>
      <c r="L130" s="36">
        <f>SUMIFS(СВЦЭМ!$C$33:$C$776,СВЦЭМ!$A$33:$A$776,$A130,СВЦЭМ!$B$33:$B$776,L$119)+'СЕТ СН'!$I$9+СВЦЭМ!$D$10+'СЕТ СН'!$I$5-'СЕТ СН'!$I$17</f>
        <v>4017.7285101300004</v>
      </c>
      <c r="M130" s="36">
        <f>SUMIFS(СВЦЭМ!$C$33:$C$776,СВЦЭМ!$A$33:$A$776,$A130,СВЦЭМ!$B$33:$B$776,M$119)+'СЕТ СН'!$I$9+СВЦЭМ!$D$10+'СЕТ СН'!$I$5-'СЕТ СН'!$I$17</f>
        <v>4011.59001519</v>
      </c>
      <c r="N130" s="36">
        <f>SUMIFS(СВЦЭМ!$C$33:$C$776,СВЦЭМ!$A$33:$A$776,$A130,СВЦЭМ!$B$33:$B$776,N$119)+'СЕТ СН'!$I$9+СВЦЭМ!$D$10+'СЕТ СН'!$I$5-'СЕТ СН'!$I$17</f>
        <v>4022.3347125099999</v>
      </c>
      <c r="O130" s="36">
        <f>SUMIFS(СВЦЭМ!$C$33:$C$776,СВЦЭМ!$A$33:$A$776,$A130,СВЦЭМ!$B$33:$B$776,O$119)+'СЕТ СН'!$I$9+СВЦЭМ!$D$10+'СЕТ СН'!$I$5-'СЕТ СН'!$I$17</f>
        <v>3995.3323810700003</v>
      </c>
      <c r="P130" s="36">
        <f>SUMIFS(СВЦЭМ!$C$33:$C$776,СВЦЭМ!$A$33:$A$776,$A130,СВЦЭМ!$B$33:$B$776,P$119)+'СЕТ СН'!$I$9+СВЦЭМ!$D$10+'СЕТ СН'!$I$5-'СЕТ СН'!$I$17</f>
        <v>4012.8948585600001</v>
      </c>
      <c r="Q130" s="36">
        <f>SUMIFS(СВЦЭМ!$C$33:$C$776,СВЦЭМ!$A$33:$A$776,$A130,СВЦЭМ!$B$33:$B$776,Q$119)+'СЕТ СН'!$I$9+СВЦЭМ!$D$10+'СЕТ СН'!$I$5-'СЕТ СН'!$I$17</f>
        <v>4010.10288356</v>
      </c>
      <c r="R130" s="36">
        <f>SUMIFS(СВЦЭМ!$C$33:$C$776,СВЦЭМ!$A$33:$A$776,$A130,СВЦЭМ!$B$33:$B$776,R$119)+'СЕТ СН'!$I$9+СВЦЭМ!$D$10+'СЕТ СН'!$I$5-'СЕТ СН'!$I$17</f>
        <v>4007.6843929300003</v>
      </c>
      <c r="S130" s="36">
        <f>SUMIFS(СВЦЭМ!$C$33:$C$776,СВЦЭМ!$A$33:$A$776,$A130,СВЦЭМ!$B$33:$B$776,S$119)+'СЕТ СН'!$I$9+СВЦЭМ!$D$10+'СЕТ СН'!$I$5-'СЕТ СН'!$I$17</f>
        <v>4006.1220100800001</v>
      </c>
      <c r="T130" s="36">
        <f>SUMIFS(СВЦЭМ!$C$33:$C$776,СВЦЭМ!$A$33:$A$776,$A130,СВЦЭМ!$B$33:$B$776,T$119)+'СЕТ СН'!$I$9+СВЦЭМ!$D$10+'СЕТ СН'!$I$5-'СЕТ СН'!$I$17</f>
        <v>3949.9425319700003</v>
      </c>
      <c r="U130" s="36">
        <f>SUMIFS(СВЦЭМ!$C$33:$C$776,СВЦЭМ!$A$33:$A$776,$A130,СВЦЭМ!$B$33:$B$776,U$119)+'СЕТ СН'!$I$9+СВЦЭМ!$D$10+'СЕТ СН'!$I$5-'СЕТ СН'!$I$17</f>
        <v>3932.0697918200003</v>
      </c>
      <c r="V130" s="36">
        <f>SUMIFS(СВЦЭМ!$C$33:$C$776,СВЦЭМ!$A$33:$A$776,$A130,СВЦЭМ!$B$33:$B$776,V$119)+'СЕТ СН'!$I$9+СВЦЭМ!$D$10+'СЕТ СН'!$I$5-'СЕТ СН'!$I$17</f>
        <v>3951.4988478600003</v>
      </c>
      <c r="W130" s="36">
        <f>SUMIFS(СВЦЭМ!$C$33:$C$776,СВЦЭМ!$A$33:$A$776,$A130,СВЦЭМ!$B$33:$B$776,W$119)+'СЕТ СН'!$I$9+СВЦЭМ!$D$10+'СЕТ СН'!$I$5-'СЕТ СН'!$I$17</f>
        <v>3957.07770471</v>
      </c>
      <c r="X130" s="36">
        <f>SUMIFS(СВЦЭМ!$C$33:$C$776,СВЦЭМ!$A$33:$A$776,$A130,СВЦЭМ!$B$33:$B$776,X$119)+'СЕТ СН'!$I$9+СВЦЭМ!$D$10+'СЕТ СН'!$I$5-'СЕТ СН'!$I$17</f>
        <v>3985.2748955900001</v>
      </c>
      <c r="Y130" s="36">
        <f>SUMIFS(СВЦЭМ!$C$33:$C$776,СВЦЭМ!$A$33:$A$776,$A130,СВЦЭМ!$B$33:$B$776,Y$119)+'СЕТ СН'!$I$9+СВЦЭМ!$D$10+'СЕТ СН'!$I$5-'СЕТ СН'!$I$17</f>
        <v>4036.3313079</v>
      </c>
    </row>
    <row r="131" spans="1:25" ht="15.75" x14ac:dyDescent="0.2">
      <c r="A131" s="35">
        <f t="shared" si="3"/>
        <v>43508</v>
      </c>
      <c r="B131" s="36">
        <f>SUMIFS(СВЦЭМ!$C$33:$C$776,СВЦЭМ!$A$33:$A$776,$A131,СВЦЭМ!$B$33:$B$776,B$119)+'СЕТ СН'!$I$9+СВЦЭМ!$D$10+'СЕТ СН'!$I$5-'СЕТ СН'!$I$17</f>
        <v>4058.2931583700001</v>
      </c>
      <c r="C131" s="36">
        <f>SUMIFS(СВЦЭМ!$C$33:$C$776,СВЦЭМ!$A$33:$A$776,$A131,СВЦЭМ!$B$33:$B$776,C$119)+'СЕТ СН'!$I$9+СВЦЭМ!$D$10+'СЕТ СН'!$I$5-'СЕТ СН'!$I$17</f>
        <v>4085.3804585500002</v>
      </c>
      <c r="D131" s="36">
        <f>SUMIFS(СВЦЭМ!$C$33:$C$776,СВЦЭМ!$A$33:$A$776,$A131,СВЦЭМ!$B$33:$B$776,D$119)+'СЕТ СН'!$I$9+СВЦЭМ!$D$10+'СЕТ СН'!$I$5-'СЕТ СН'!$I$17</f>
        <v>4100.6215053300002</v>
      </c>
      <c r="E131" s="36">
        <f>SUMIFS(СВЦЭМ!$C$33:$C$776,СВЦЭМ!$A$33:$A$776,$A131,СВЦЭМ!$B$33:$B$776,E$119)+'СЕТ СН'!$I$9+СВЦЭМ!$D$10+'СЕТ СН'!$I$5-'СЕТ СН'!$I$17</f>
        <v>4111.3725593099998</v>
      </c>
      <c r="F131" s="36">
        <f>SUMIFS(СВЦЭМ!$C$33:$C$776,СВЦЭМ!$A$33:$A$776,$A131,СВЦЭМ!$B$33:$B$776,F$119)+'СЕТ СН'!$I$9+СВЦЭМ!$D$10+'СЕТ СН'!$I$5-'СЕТ СН'!$I$17</f>
        <v>4109.430249</v>
      </c>
      <c r="G131" s="36">
        <f>SUMIFS(СВЦЭМ!$C$33:$C$776,СВЦЭМ!$A$33:$A$776,$A131,СВЦЭМ!$B$33:$B$776,G$119)+'СЕТ СН'!$I$9+СВЦЭМ!$D$10+'СЕТ СН'!$I$5-'СЕТ СН'!$I$17</f>
        <v>4095.3696387999998</v>
      </c>
      <c r="H131" s="36">
        <f>SUMIFS(СВЦЭМ!$C$33:$C$776,СВЦЭМ!$A$33:$A$776,$A131,СВЦЭМ!$B$33:$B$776,H$119)+'СЕТ СН'!$I$9+СВЦЭМ!$D$10+'СЕТ СН'!$I$5-'СЕТ СН'!$I$17</f>
        <v>4059.3753754899999</v>
      </c>
      <c r="I131" s="36">
        <f>SUMIFS(СВЦЭМ!$C$33:$C$776,СВЦЭМ!$A$33:$A$776,$A131,СВЦЭМ!$B$33:$B$776,I$119)+'СЕТ СН'!$I$9+СВЦЭМ!$D$10+'СЕТ СН'!$I$5-'СЕТ СН'!$I$17</f>
        <v>4030.9716940000003</v>
      </c>
      <c r="J131" s="36">
        <f>SUMIFS(СВЦЭМ!$C$33:$C$776,СВЦЭМ!$A$33:$A$776,$A131,СВЦЭМ!$B$33:$B$776,J$119)+'СЕТ СН'!$I$9+СВЦЭМ!$D$10+'СЕТ СН'!$I$5-'СЕТ СН'!$I$17</f>
        <v>3999.1856297700001</v>
      </c>
      <c r="K131" s="36">
        <f>SUMIFS(СВЦЭМ!$C$33:$C$776,СВЦЭМ!$A$33:$A$776,$A131,СВЦЭМ!$B$33:$B$776,K$119)+'СЕТ СН'!$I$9+СВЦЭМ!$D$10+'СЕТ СН'!$I$5-'СЕТ СН'!$I$17</f>
        <v>4010.2096924100001</v>
      </c>
      <c r="L131" s="36">
        <f>SUMIFS(СВЦЭМ!$C$33:$C$776,СВЦЭМ!$A$33:$A$776,$A131,СВЦЭМ!$B$33:$B$776,L$119)+'СЕТ СН'!$I$9+СВЦЭМ!$D$10+'СЕТ СН'!$I$5-'СЕТ СН'!$I$17</f>
        <v>4013.2627130800001</v>
      </c>
      <c r="M131" s="36">
        <f>SUMIFS(СВЦЭМ!$C$33:$C$776,СВЦЭМ!$A$33:$A$776,$A131,СВЦЭМ!$B$33:$B$776,M$119)+'СЕТ СН'!$I$9+СВЦЭМ!$D$10+'СЕТ СН'!$I$5-'СЕТ СН'!$I$17</f>
        <v>4009.8102912900004</v>
      </c>
      <c r="N131" s="36">
        <f>SUMIFS(СВЦЭМ!$C$33:$C$776,СВЦЭМ!$A$33:$A$776,$A131,СВЦЭМ!$B$33:$B$776,N$119)+'СЕТ СН'!$I$9+СВЦЭМ!$D$10+'СЕТ СН'!$I$5-'СЕТ СН'!$I$17</f>
        <v>3997.8283241600002</v>
      </c>
      <c r="O131" s="36">
        <f>SUMIFS(СВЦЭМ!$C$33:$C$776,СВЦЭМ!$A$33:$A$776,$A131,СВЦЭМ!$B$33:$B$776,O$119)+'СЕТ СН'!$I$9+СВЦЭМ!$D$10+'СЕТ СН'!$I$5-'СЕТ СН'!$I$17</f>
        <v>3977.8797125999999</v>
      </c>
      <c r="P131" s="36">
        <f>SUMIFS(СВЦЭМ!$C$33:$C$776,СВЦЭМ!$A$33:$A$776,$A131,СВЦЭМ!$B$33:$B$776,P$119)+'СЕТ СН'!$I$9+СВЦЭМ!$D$10+'СЕТ СН'!$I$5-'СЕТ СН'!$I$17</f>
        <v>4000.2065913900001</v>
      </c>
      <c r="Q131" s="36">
        <f>SUMIFS(СВЦЭМ!$C$33:$C$776,СВЦЭМ!$A$33:$A$776,$A131,СВЦЭМ!$B$33:$B$776,Q$119)+'СЕТ СН'!$I$9+СВЦЭМ!$D$10+'СЕТ СН'!$I$5-'СЕТ СН'!$I$17</f>
        <v>3993.39718257</v>
      </c>
      <c r="R131" s="36">
        <f>SUMIFS(СВЦЭМ!$C$33:$C$776,СВЦЭМ!$A$33:$A$776,$A131,СВЦЭМ!$B$33:$B$776,R$119)+'СЕТ СН'!$I$9+СВЦЭМ!$D$10+'СЕТ СН'!$I$5-'СЕТ СН'!$I$17</f>
        <v>3980.5403828799999</v>
      </c>
      <c r="S131" s="36">
        <f>SUMIFS(СВЦЭМ!$C$33:$C$776,СВЦЭМ!$A$33:$A$776,$A131,СВЦЭМ!$B$33:$B$776,S$119)+'СЕТ СН'!$I$9+СВЦЭМ!$D$10+'СЕТ СН'!$I$5-'СЕТ СН'!$I$17</f>
        <v>3977.0906551000003</v>
      </c>
      <c r="T131" s="36">
        <f>SUMIFS(СВЦЭМ!$C$33:$C$776,СВЦЭМ!$A$33:$A$776,$A131,СВЦЭМ!$B$33:$B$776,T$119)+'СЕТ СН'!$I$9+СВЦЭМ!$D$10+'СЕТ СН'!$I$5-'СЕТ СН'!$I$17</f>
        <v>3925.7371730499999</v>
      </c>
      <c r="U131" s="36">
        <f>SUMIFS(СВЦЭМ!$C$33:$C$776,СВЦЭМ!$A$33:$A$776,$A131,СВЦЭМ!$B$33:$B$776,U$119)+'СЕТ СН'!$I$9+СВЦЭМ!$D$10+'СЕТ СН'!$I$5-'СЕТ СН'!$I$17</f>
        <v>3930.5573452200001</v>
      </c>
      <c r="V131" s="36">
        <f>SUMIFS(СВЦЭМ!$C$33:$C$776,СВЦЭМ!$A$33:$A$776,$A131,СВЦЭМ!$B$33:$B$776,V$119)+'СЕТ СН'!$I$9+СВЦЭМ!$D$10+'СЕТ СН'!$I$5-'СЕТ СН'!$I$17</f>
        <v>3951.0662397700003</v>
      </c>
      <c r="W131" s="36">
        <f>SUMIFS(СВЦЭМ!$C$33:$C$776,СВЦЭМ!$A$33:$A$776,$A131,СВЦЭМ!$B$33:$B$776,W$119)+'СЕТ СН'!$I$9+СВЦЭМ!$D$10+'СЕТ СН'!$I$5-'СЕТ СН'!$I$17</f>
        <v>3960.7215686899999</v>
      </c>
      <c r="X131" s="36">
        <f>SUMIFS(СВЦЭМ!$C$33:$C$776,СВЦЭМ!$A$33:$A$776,$A131,СВЦЭМ!$B$33:$B$776,X$119)+'СЕТ СН'!$I$9+СВЦЭМ!$D$10+'СЕТ СН'!$I$5-'СЕТ СН'!$I$17</f>
        <v>3994.7166917300001</v>
      </c>
      <c r="Y131" s="36">
        <f>SUMIFS(СВЦЭМ!$C$33:$C$776,СВЦЭМ!$A$33:$A$776,$A131,СВЦЭМ!$B$33:$B$776,Y$119)+'СЕТ СН'!$I$9+СВЦЭМ!$D$10+'СЕТ СН'!$I$5-'СЕТ СН'!$I$17</f>
        <v>4039.6083895100001</v>
      </c>
    </row>
    <row r="132" spans="1:25" ht="15.75" x14ac:dyDescent="0.2">
      <c r="A132" s="35">
        <f t="shared" si="3"/>
        <v>43509</v>
      </c>
      <c r="B132" s="36">
        <f>SUMIFS(СВЦЭМ!$C$33:$C$776,СВЦЭМ!$A$33:$A$776,$A132,СВЦЭМ!$B$33:$B$776,B$119)+'СЕТ СН'!$I$9+СВЦЭМ!$D$10+'СЕТ СН'!$I$5-'СЕТ СН'!$I$17</f>
        <v>4047.8090904999999</v>
      </c>
      <c r="C132" s="36">
        <f>SUMIFS(СВЦЭМ!$C$33:$C$776,СВЦЭМ!$A$33:$A$776,$A132,СВЦЭМ!$B$33:$B$776,C$119)+'СЕТ СН'!$I$9+СВЦЭМ!$D$10+'СЕТ СН'!$I$5-'СЕТ СН'!$I$17</f>
        <v>4071.21683179</v>
      </c>
      <c r="D132" s="36">
        <f>SUMIFS(СВЦЭМ!$C$33:$C$776,СВЦЭМ!$A$33:$A$776,$A132,СВЦЭМ!$B$33:$B$776,D$119)+'СЕТ СН'!$I$9+СВЦЭМ!$D$10+'СЕТ СН'!$I$5-'СЕТ СН'!$I$17</f>
        <v>4104.1334618199999</v>
      </c>
      <c r="E132" s="36">
        <f>SUMIFS(СВЦЭМ!$C$33:$C$776,СВЦЭМ!$A$33:$A$776,$A132,СВЦЭМ!$B$33:$B$776,E$119)+'СЕТ СН'!$I$9+СВЦЭМ!$D$10+'СЕТ СН'!$I$5-'СЕТ СН'!$I$17</f>
        <v>4115.0980704900003</v>
      </c>
      <c r="F132" s="36">
        <f>SUMIFS(СВЦЭМ!$C$33:$C$776,СВЦЭМ!$A$33:$A$776,$A132,СВЦЭМ!$B$33:$B$776,F$119)+'СЕТ СН'!$I$9+СВЦЭМ!$D$10+'СЕТ СН'!$I$5-'СЕТ СН'!$I$17</f>
        <v>4109.0280642500002</v>
      </c>
      <c r="G132" s="36">
        <f>SUMIFS(СВЦЭМ!$C$33:$C$776,СВЦЭМ!$A$33:$A$776,$A132,СВЦЭМ!$B$33:$B$776,G$119)+'СЕТ СН'!$I$9+СВЦЭМ!$D$10+'СЕТ СН'!$I$5-'СЕТ СН'!$I$17</f>
        <v>4076.5094559400004</v>
      </c>
      <c r="H132" s="36">
        <f>SUMIFS(СВЦЭМ!$C$33:$C$776,СВЦЭМ!$A$33:$A$776,$A132,СВЦЭМ!$B$33:$B$776,H$119)+'СЕТ СН'!$I$9+СВЦЭМ!$D$10+'СЕТ СН'!$I$5-'СЕТ СН'!$I$17</f>
        <v>4044.1154453400004</v>
      </c>
      <c r="I132" s="36">
        <f>SUMIFS(СВЦЭМ!$C$33:$C$776,СВЦЭМ!$A$33:$A$776,$A132,СВЦЭМ!$B$33:$B$776,I$119)+'СЕТ СН'!$I$9+СВЦЭМ!$D$10+'СЕТ СН'!$I$5-'СЕТ СН'!$I$17</f>
        <v>4020.96806122</v>
      </c>
      <c r="J132" s="36">
        <f>SUMIFS(СВЦЭМ!$C$33:$C$776,СВЦЭМ!$A$33:$A$776,$A132,СВЦЭМ!$B$33:$B$776,J$119)+'СЕТ СН'!$I$9+СВЦЭМ!$D$10+'СЕТ СН'!$I$5-'СЕТ СН'!$I$17</f>
        <v>3991.5689257700001</v>
      </c>
      <c r="K132" s="36">
        <f>SUMIFS(СВЦЭМ!$C$33:$C$776,СВЦЭМ!$A$33:$A$776,$A132,СВЦЭМ!$B$33:$B$776,K$119)+'СЕТ СН'!$I$9+СВЦЭМ!$D$10+'СЕТ СН'!$I$5-'СЕТ СН'!$I$17</f>
        <v>3988.6460649600003</v>
      </c>
      <c r="L132" s="36">
        <f>SUMIFS(СВЦЭМ!$C$33:$C$776,СВЦЭМ!$A$33:$A$776,$A132,СВЦЭМ!$B$33:$B$776,L$119)+'СЕТ СН'!$I$9+СВЦЭМ!$D$10+'СЕТ СН'!$I$5-'СЕТ СН'!$I$17</f>
        <v>3996.9904551300001</v>
      </c>
      <c r="M132" s="36">
        <f>SUMIFS(СВЦЭМ!$C$33:$C$776,СВЦЭМ!$A$33:$A$776,$A132,СВЦЭМ!$B$33:$B$776,M$119)+'СЕТ СН'!$I$9+СВЦЭМ!$D$10+'СЕТ СН'!$I$5-'СЕТ СН'!$I$17</f>
        <v>4018.5658311800003</v>
      </c>
      <c r="N132" s="36">
        <f>SUMIFS(СВЦЭМ!$C$33:$C$776,СВЦЭМ!$A$33:$A$776,$A132,СВЦЭМ!$B$33:$B$776,N$119)+'СЕТ СН'!$I$9+СВЦЭМ!$D$10+'СЕТ СН'!$I$5-'СЕТ СН'!$I$17</f>
        <v>3997.1278396500002</v>
      </c>
      <c r="O132" s="36">
        <f>SUMIFS(СВЦЭМ!$C$33:$C$776,СВЦЭМ!$A$33:$A$776,$A132,СВЦЭМ!$B$33:$B$776,O$119)+'СЕТ СН'!$I$9+СВЦЭМ!$D$10+'СЕТ СН'!$I$5-'СЕТ СН'!$I$17</f>
        <v>3963.51426051</v>
      </c>
      <c r="P132" s="36">
        <f>SUMIFS(СВЦЭМ!$C$33:$C$776,СВЦЭМ!$A$33:$A$776,$A132,СВЦЭМ!$B$33:$B$776,P$119)+'СЕТ СН'!$I$9+СВЦЭМ!$D$10+'СЕТ СН'!$I$5-'СЕТ СН'!$I$17</f>
        <v>3975.8701413900003</v>
      </c>
      <c r="Q132" s="36">
        <f>SUMIFS(СВЦЭМ!$C$33:$C$776,СВЦЭМ!$A$33:$A$776,$A132,СВЦЭМ!$B$33:$B$776,Q$119)+'СЕТ СН'!$I$9+СВЦЭМ!$D$10+'СЕТ СН'!$I$5-'СЕТ СН'!$I$17</f>
        <v>3982.15210028</v>
      </c>
      <c r="R132" s="36">
        <f>SUMIFS(СВЦЭМ!$C$33:$C$776,СВЦЭМ!$A$33:$A$776,$A132,СВЦЭМ!$B$33:$B$776,R$119)+'СЕТ СН'!$I$9+СВЦЭМ!$D$10+'СЕТ СН'!$I$5-'СЕТ СН'!$I$17</f>
        <v>3985.8274684800003</v>
      </c>
      <c r="S132" s="36">
        <f>SUMIFS(СВЦЭМ!$C$33:$C$776,СВЦЭМ!$A$33:$A$776,$A132,СВЦЭМ!$B$33:$B$776,S$119)+'СЕТ СН'!$I$9+СВЦЭМ!$D$10+'СЕТ СН'!$I$5-'СЕТ СН'!$I$17</f>
        <v>3982.1079222600001</v>
      </c>
      <c r="T132" s="36">
        <f>SUMIFS(СВЦЭМ!$C$33:$C$776,СВЦЭМ!$A$33:$A$776,$A132,СВЦЭМ!$B$33:$B$776,T$119)+'СЕТ СН'!$I$9+СВЦЭМ!$D$10+'СЕТ СН'!$I$5-'СЕТ СН'!$I$17</f>
        <v>3929.5961286199999</v>
      </c>
      <c r="U132" s="36">
        <f>SUMIFS(СВЦЭМ!$C$33:$C$776,СВЦЭМ!$A$33:$A$776,$A132,СВЦЭМ!$B$33:$B$776,U$119)+'СЕТ СН'!$I$9+СВЦЭМ!$D$10+'СЕТ СН'!$I$5-'СЕТ СН'!$I$17</f>
        <v>3928.8992199000004</v>
      </c>
      <c r="V132" s="36">
        <f>SUMIFS(СВЦЭМ!$C$33:$C$776,СВЦЭМ!$A$33:$A$776,$A132,СВЦЭМ!$B$33:$B$776,V$119)+'СЕТ СН'!$I$9+СВЦЭМ!$D$10+'СЕТ СН'!$I$5-'СЕТ СН'!$I$17</f>
        <v>3935.3814226700001</v>
      </c>
      <c r="W132" s="36">
        <f>SUMIFS(СВЦЭМ!$C$33:$C$776,СВЦЭМ!$A$33:$A$776,$A132,СВЦЭМ!$B$33:$B$776,W$119)+'СЕТ СН'!$I$9+СВЦЭМ!$D$10+'СЕТ СН'!$I$5-'СЕТ СН'!$I$17</f>
        <v>3948.9600786999999</v>
      </c>
      <c r="X132" s="36">
        <f>SUMIFS(СВЦЭМ!$C$33:$C$776,СВЦЭМ!$A$33:$A$776,$A132,СВЦЭМ!$B$33:$B$776,X$119)+'СЕТ СН'!$I$9+СВЦЭМ!$D$10+'СЕТ СН'!$I$5-'СЕТ СН'!$I$17</f>
        <v>3966.4326881500001</v>
      </c>
      <c r="Y132" s="36">
        <f>SUMIFS(СВЦЭМ!$C$33:$C$776,СВЦЭМ!$A$33:$A$776,$A132,СВЦЭМ!$B$33:$B$776,Y$119)+'СЕТ СН'!$I$9+СВЦЭМ!$D$10+'СЕТ СН'!$I$5-'СЕТ СН'!$I$17</f>
        <v>4015.52408474</v>
      </c>
    </row>
    <row r="133" spans="1:25" ht="15.75" x14ac:dyDescent="0.2">
      <c r="A133" s="35">
        <f t="shared" si="3"/>
        <v>43510</v>
      </c>
      <c r="B133" s="36">
        <f>SUMIFS(СВЦЭМ!$C$33:$C$776,СВЦЭМ!$A$33:$A$776,$A133,СВЦЭМ!$B$33:$B$776,B$119)+'СЕТ СН'!$I$9+СВЦЭМ!$D$10+'СЕТ СН'!$I$5-'СЕТ СН'!$I$17</f>
        <v>4058.2858198800004</v>
      </c>
      <c r="C133" s="36">
        <f>SUMIFS(СВЦЭМ!$C$33:$C$776,СВЦЭМ!$A$33:$A$776,$A133,СВЦЭМ!$B$33:$B$776,C$119)+'СЕТ СН'!$I$9+СВЦЭМ!$D$10+'СЕТ СН'!$I$5-'СЕТ СН'!$I$17</f>
        <v>4072.5220339899997</v>
      </c>
      <c r="D133" s="36">
        <f>SUMIFS(СВЦЭМ!$C$33:$C$776,СВЦЭМ!$A$33:$A$776,$A133,СВЦЭМ!$B$33:$B$776,D$119)+'СЕТ СН'!$I$9+СВЦЭМ!$D$10+'СЕТ СН'!$I$5-'СЕТ СН'!$I$17</f>
        <v>4102.2966498599999</v>
      </c>
      <c r="E133" s="36">
        <f>SUMIFS(СВЦЭМ!$C$33:$C$776,СВЦЭМ!$A$33:$A$776,$A133,СВЦЭМ!$B$33:$B$776,E$119)+'СЕТ СН'!$I$9+СВЦЭМ!$D$10+'СЕТ СН'!$I$5-'СЕТ СН'!$I$17</f>
        <v>4125.3978766800001</v>
      </c>
      <c r="F133" s="36">
        <f>SUMIFS(СВЦЭМ!$C$33:$C$776,СВЦЭМ!$A$33:$A$776,$A133,СВЦЭМ!$B$33:$B$776,F$119)+'СЕТ СН'!$I$9+СВЦЭМ!$D$10+'СЕТ СН'!$I$5-'СЕТ СН'!$I$17</f>
        <v>4121.3822977999998</v>
      </c>
      <c r="G133" s="36">
        <f>SUMIFS(СВЦЭМ!$C$33:$C$776,СВЦЭМ!$A$33:$A$776,$A133,СВЦЭМ!$B$33:$B$776,G$119)+'СЕТ СН'!$I$9+СВЦЭМ!$D$10+'СЕТ СН'!$I$5-'СЕТ СН'!$I$17</f>
        <v>4091.7670917699998</v>
      </c>
      <c r="H133" s="36">
        <f>SUMIFS(СВЦЭМ!$C$33:$C$776,СВЦЭМ!$A$33:$A$776,$A133,СВЦЭМ!$B$33:$B$776,H$119)+'СЕТ СН'!$I$9+СВЦЭМ!$D$10+'СЕТ СН'!$I$5-'СЕТ СН'!$I$17</f>
        <v>4055.3125619499997</v>
      </c>
      <c r="I133" s="36">
        <f>SUMIFS(СВЦЭМ!$C$33:$C$776,СВЦЭМ!$A$33:$A$776,$A133,СВЦЭМ!$B$33:$B$776,I$119)+'СЕТ СН'!$I$9+СВЦЭМ!$D$10+'СЕТ СН'!$I$5-'СЕТ СН'!$I$17</f>
        <v>4005.8128254100002</v>
      </c>
      <c r="J133" s="36">
        <f>SUMIFS(СВЦЭМ!$C$33:$C$776,СВЦЭМ!$A$33:$A$776,$A133,СВЦЭМ!$B$33:$B$776,J$119)+'СЕТ СН'!$I$9+СВЦЭМ!$D$10+'СЕТ СН'!$I$5-'СЕТ СН'!$I$17</f>
        <v>3991.5143982200002</v>
      </c>
      <c r="K133" s="36">
        <f>SUMIFS(СВЦЭМ!$C$33:$C$776,СВЦЭМ!$A$33:$A$776,$A133,СВЦЭМ!$B$33:$B$776,K$119)+'СЕТ СН'!$I$9+СВЦЭМ!$D$10+'СЕТ СН'!$I$5-'СЕТ СН'!$I$17</f>
        <v>3976.7204243800002</v>
      </c>
      <c r="L133" s="36">
        <f>SUMIFS(СВЦЭМ!$C$33:$C$776,СВЦЭМ!$A$33:$A$776,$A133,СВЦЭМ!$B$33:$B$776,L$119)+'СЕТ СН'!$I$9+СВЦЭМ!$D$10+'СЕТ СН'!$I$5-'СЕТ СН'!$I$17</f>
        <v>3995.3972754900001</v>
      </c>
      <c r="M133" s="36">
        <f>SUMIFS(СВЦЭМ!$C$33:$C$776,СВЦЭМ!$A$33:$A$776,$A133,СВЦЭМ!$B$33:$B$776,M$119)+'СЕТ СН'!$I$9+СВЦЭМ!$D$10+'СЕТ СН'!$I$5-'СЕТ СН'!$I$17</f>
        <v>4021.35404002</v>
      </c>
      <c r="N133" s="36">
        <f>SUMIFS(СВЦЭМ!$C$33:$C$776,СВЦЭМ!$A$33:$A$776,$A133,СВЦЭМ!$B$33:$B$776,N$119)+'СЕТ СН'!$I$9+СВЦЭМ!$D$10+'СЕТ СН'!$I$5-'СЕТ СН'!$I$17</f>
        <v>3975.8942721400003</v>
      </c>
      <c r="O133" s="36">
        <f>SUMIFS(СВЦЭМ!$C$33:$C$776,СВЦЭМ!$A$33:$A$776,$A133,СВЦЭМ!$B$33:$B$776,O$119)+'СЕТ СН'!$I$9+СВЦЭМ!$D$10+'СЕТ СН'!$I$5-'СЕТ СН'!$I$17</f>
        <v>3951.5133811400001</v>
      </c>
      <c r="P133" s="36">
        <f>SUMIFS(СВЦЭМ!$C$33:$C$776,СВЦЭМ!$A$33:$A$776,$A133,СВЦЭМ!$B$33:$B$776,P$119)+'СЕТ СН'!$I$9+СВЦЭМ!$D$10+'СЕТ СН'!$I$5-'СЕТ СН'!$I$17</f>
        <v>3954.8244852400003</v>
      </c>
      <c r="Q133" s="36">
        <f>SUMIFS(СВЦЭМ!$C$33:$C$776,СВЦЭМ!$A$33:$A$776,$A133,СВЦЭМ!$B$33:$B$776,Q$119)+'СЕТ СН'!$I$9+СВЦЭМ!$D$10+'СЕТ СН'!$I$5-'СЕТ СН'!$I$17</f>
        <v>3967.9547105900001</v>
      </c>
      <c r="R133" s="36">
        <f>SUMIFS(СВЦЭМ!$C$33:$C$776,СВЦЭМ!$A$33:$A$776,$A133,СВЦЭМ!$B$33:$B$776,R$119)+'СЕТ СН'!$I$9+СВЦЭМ!$D$10+'СЕТ СН'!$I$5-'СЕТ СН'!$I$17</f>
        <v>3967.1419782800003</v>
      </c>
      <c r="S133" s="36">
        <f>SUMIFS(СВЦЭМ!$C$33:$C$776,СВЦЭМ!$A$33:$A$776,$A133,СВЦЭМ!$B$33:$B$776,S$119)+'СЕТ СН'!$I$9+СВЦЭМ!$D$10+'СЕТ СН'!$I$5-'СЕТ СН'!$I$17</f>
        <v>3972.9736874800001</v>
      </c>
      <c r="T133" s="36">
        <f>SUMIFS(СВЦЭМ!$C$33:$C$776,СВЦЭМ!$A$33:$A$776,$A133,СВЦЭМ!$B$33:$B$776,T$119)+'СЕТ СН'!$I$9+СВЦЭМ!$D$10+'СЕТ СН'!$I$5-'СЕТ СН'!$I$17</f>
        <v>3929.5183213500004</v>
      </c>
      <c r="U133" s="36">
        <f>SUMIFS(СВЦЭМ!$C$33:$C$776,СВЦЭМ!$A$33:$A$776,$A133,СВЦЭМ!$B$33:$B$776,U$119)+'СЕТ СН'!$I$9+СВЦЭМ!$D$10+'СЕТ СН'!$I$5-'СЕТ СН'!$I$17</f>
        <v>3926.0903375900002</v>
      </c>
      <c r="V133" s="36">
        <f>SUMIFS(СВЦЭМ!$C$33:$C$776,СВЦЭМ!$A$33:$A$776,$A133,СВЦЭМ!$B$33:$B$776,V$119)+'СЕТ СН'!$I$9+СВЦЭМ!$D$10+'СЕТ СН'!$I$5-'СЕТ СН'!$I$17</f>
        <v>3953.2127970199999</v>
      </c>
      <c r="W133" s="36">
        <f>SUMIFS(СВЦЭМ!$C$33:$C$776,СВЦЭМ!$A$33:$A$776,$A133,СВЦЭМ!$B$33:$B$776,W$119)+'СЕТ СН'!$I$9+СВЦЭМ!$D$10+'СЕТ СН'!$I$5-'СЕТ СН'!$I$17</f>
        <v>3968.4302246500001</v>
      </c>
      <c r="X133" s="36">
        <f>SUMIFS(СВЦЭМ!$C$33:$C$776,СВЦЭМ!$A$33:$A$776,$A133,СВЦЭМ!$B$33:$B$776,X$119)+'СЕТ СН'!$I$9+СВЦЭМ!$D$10+'СЕТ СН'!$I$5-'СЕТ СН'!$I$17</f>
        <v>3979.58160322</v>
      </c>
      <c r="Y133" s="36">
        <f>SUMIFS(СВЦЭМ!$C$33:$C$776,СВЦЭМ!$A$33:$A$776,$A133,СВЦЭМ!$B$33:$B$776,Y$119)+'СЕТ СН'!$I$9+СВЦЭМ!$D$10+'СЕТ СН'!$I$5-'СЕТ СН'!$I$17</f>
        <v>4014.8999838100003</v>
      </c>
    </row>
    <row r="134" spans="1:25" ht="15.75" x14ac:dyDescent="0.2">
      <c r="A134" s="35">
        <f t="shared" si="3"/>
        <v>43511</v>
      </c>
      <c r="B134" s="36">
        <f>SUMIFS(СВЦЭМ!$C$33:$C$776,СВЦЭМ!$A$33:$A$776,$A134,СВЦЭМ!$B$33:$B$776,B$119)+'СЕТ СН'!$I$9+СВЦЭМ!$D$10+'СЕТ СН'!$I$5-'СЕТ СН'!$I$17</f>
        <v>4014.6084736700004</v>
      </c>
      <c r="C134" s="36">
        <f>SUMIFS(СВЦЭМ!$C$33:$C$776,СВЦЭМ!$A$33:$A$776,$A134,СВЦЭМ!$B$33:$B$776,C$119)+'СЕТ СН'!$I$9+СВЦЭМ!$D$10+'СЕТ СН'!$I$5-'СЕТ СН'!$I$17</f>
        <v>4023.3729282600002</v>
      </c>
      <c r="D134" s="36">
        <f>SUMIFS(СВЦЭМ!$C$33:$C$776,СВЦЭМ!$A$33:$A$776,$A134,СВЦЭМ!$B$33:$B$776,D$119)+'СЕТ СН'!$I$9+СВЦЭМ!$D$10+'СЕТ СН'!$I$5-'СЕТ СН'!$I$17</f>
        <v>4039.3215948500001</v>
      </c>
      <c r="E134" s="36">
        <f>SUMIFS(СВЦЭМ!$C$33:$C$776,СВЦЭМ!$A$33:$A$776,$A134,СВЦЭМ!$B$33:$B$776,E$119)+'СЕТ СН'!$I$9+СВЦЭМ!$D$10+'СЕТ СН'!$I$5-'СЕТ СН'!$I$17</f>
        <v>4065.2427496</v>
      </c>
      <c r="F134" s="36">
        <f>SUMIFS(СВЦЭМ!$C$33:$C$776,СВЦЭМ!$A$33:$A$776,$A134,СВЦЭМ!$B$33:$B$776,F$119)+'СЕТ СН'!$I$9+СВЦЭМ!$D$10+'СЕТ СН'!$I$5-'СЕТ СН'!$I$17</f>
        <v>4067.7776068800003</v>
      </c>
      <c r="G134" s="36">
        <f>SUMIFS(СВЦЭМ!$C$33:$C$776,СВЦЭМ!$A$33:$A$776,$A134,СВЦЭМ!$B$33:$B$776,G$119)+'СЕТ СН'!$I$9+СВЦЭМ!$D$10+'СЕТ СН'!$I$5-'СЕТ СН'!$I$17</f>
        <v>4044.1900028299997</v>
      </c>
      <c r="H134" s="36">
        <f>SUMIFS(СВЦЭМ!$C$33:$C$776,СВЦЭМ!$A$33:$A$776,$A134,СВЦЭМ!$B$33:$B$776,H$119)+'СЕТ СН'!$I$9+СВЦЭМ!$D$10+'СЕТ СН'!$I$5-'СЕТ СН'!$I$17</f>
        <v>4012.6778801700002</v>
      </c>
      <c r="I134" s="36">
        <f>SUMIFS(СВЦЭМ!$C$33:$C$776,СВЦЭМ!$A$33:$A$776,$A134,СВЦЭМ!$B$33:$B$776,I$119)+'СЕТ СН'!$I$9+СВЦЭМ!$D$10+'СЕТ СН'!$I$5-'СЕТ СН'!$I$17</f>
        <v>3995.9518416999999</v>
      </c>
      <c r="J134" s="36">
        <f>SUMIFS(СВЦЭМ!$C$33:$C$776,СВЦЭМ!$A$33:$A$776,$A134,СВЦЭМ!$B$33:$B$776,J$119)+'СЕТ СН'!$I$9+СВЦЭМ!$D$10+'СЕТ СН'!$I$5-'СЕТ СН'!$I$17</f>
        <v>3992.4783880600003</v>
      </c>
      <c r="K134" s="36">
        <f>SUMIFS(СВЦЭМ!$C$33:$C$776,СВЦЭМ!$A$33:$A$776,$A134,СВЦЭМ!$B$33:$B$776,K$119)+'СЕТ СН'!$I$9+СВЦЭМ!$D$10+'СЕТ СН'!$I$5-'СЕТ СН'!$I$17</f>
        <v>3993.9939447300003</v>
      </c>
      <c r="L134" s="36">
        <f>SUMIFS(СВЦЭМ!$C$33:$C$776,СВЦЭМ!$A$33:$A$776,$A134,СВЦЭМ!$B$33:$B$776,L$119)+'СЕТ СН'!$I$9+СВЦЭМ!$D$10+'СЕТ СН'!$I$5-'СЕТ СН'!$I$17</f>
        <v>3978.7784424500001</v>
      </c>
      <c r="M134" s="36">
        <f>SUMIFS(СВЦЭМ!$C$33:$C$776,СВЦЭМ!$A$33:$A$776,$A134,СВЦЭМ!$B$33:$B$776,M$119)+'СЕТ СН'!$I$9+СВЦЭМ!$D$10+'СЕТ СН'!$I$5-'СЕТ СН'!$I$17</f>
        <v>3980.9650869100001</v>
      </c>
      <c r="N134" s="36">
        <f>SUMIFS(СВЦЭМ!$C$33:$C$776,СВЦЭМ!$A$33:$A$776,$A134,СВЦЭМ!$B$33:$B$776,N$119)+'СЕТ СН'!$I$9+СВЦЭМ!$D$10+'СЕТ СН'!$I$5-'СЕТ СН'!$I$17</f>
        <v>3973.7305697199999</v>
      </c>
      <c r="O134" s="36">
        <f>SUMIFS(СВЦЭМ!$C$33:$C$776,СВЦЭМ!$A$33:$A$776,$A134,СВЦЭМ!$B$33:$B$776,O$119)+'СЕТ СН'!$I$9+СВЦЭМ!$D$10+'СЕТ СН'!$I$5-'СЕТ СН'!$I$17</f>
        <v>3947.4713328900002</v>
      </c>
      <c r="P134" s="36">
        <f>SUMIFS(СВЦЭМ!$C$33:$C$776,СВЦЭМ!$A$33:$A$776,$A134,СВЦЭМ!$B$33:$B$776,P$119)+'СЕТ СН'!$I$9+СВЦЭМ!$D$10+'СЕТ СН'!$I$5-'СЕТ СН'!$I$17</f>
        <v>3944.8177892900003</v>
      </c>
      <c r="Q134" s="36">
        <f>SUMIFS(СВЦЭМ!$C$33:$C$776,СВЦЭМ!$A$33:$A$776,$A134,СВЦЭМ!$B$33:$B$776,Q$119)+'СЕТ СН'!$I$9+СВЦЭМ!$D$10+'СЕТ СН'!$I$5-'СЕТ СН'!$I$17</f>
        <v>3954.8834040500001</v>
      </c>
      <c r="R134" s="36">
        <f>SUMIFS(СВЦЭМ!$C$33:$C$776,СВЦЭМ!$A$33:$A$776,$A134,СВЦЭМ!$B$33:$B$776,R$119)+'СЕТ СН'!$I$9+СВЦЭМ!$D$10+'СЕТ СН'!$I$5-'СЕТ СН'!$I$17</f>
        <v>3949.23025284</v>
      </c>
      <c r="S134" s="36">
        <f>SUMIFS(СВЦЭМ!$C$33:$C$776,СВЦЭМ!$A$33:$A$776,$A134,СВЦЭМ!$B$33:$B$776,S$119)+'СЕТ СН'!$I$9+СВЦЭМ!$D$10+'СЕТ СН'!$I$5-'СЕТ СН'!$I$17</f>
        <v>3946.6375911200003</v>
      </c>
      <c r="T134" s="36">
        <f>SUMIFS(СВЦЭМ!$C$33:$C$776,СВЦЭМ!$A$33:$A$776,$A134,СВЦЭМ!$B$33:$B$776,T$119)+'СЕТ СН'!$I$9+СВЦЭМ!$D$10+'СЕТ СН'!$I$5-'СЕТ СН'!$I$17</f>
        <v>3928.21315082</v>
      </c>
      <c r="U134" s="36">
        <f>SUMIFS(СВЦЭМ!$C$33:$C$776,СВЦЭМ!$A$33:$A$776,$A134,СВЦЭМ!$B$33:$B$776,U$119)+'СЕТ СН'!$I$9+СВЦЭМ!$D$10+'СЕТ СН'!$I$5-'СЕТ СН'!$I$17</f>
        <v>3927.2409560900001</v>
      </c>
      <c r="V134" s="36">
        <f>SUMIFS(СВЦЭМ!$C$33:$C$776,СВЦЭМ!$A$33:$A$776,$A134,СВЦЭМ!$B$33:$B$776,V$119)+'СЕТ СН'!$I$9+СВЦЭМ!$D$10+'СЕТ СН'!$I$5-'СЕТ СН'!$I$17</f>
        <v>3932.3624253200001</v>
      </c>
      <c r="W134" s="36">
        <f>SUMIFS(СВЦЭМ!$C$33:$C$776,СВЦЭМ!$A$33:$A$776,$A134,СВЦЭМ!$B$33:$B$776,W$119)+'СЕТ СН'!$I$9+СВЦЭМ!$D$10+'СЕТ СН'!$I$5-'СЕТ СН'!$I$17</f>
        <v>3939.1328712900004</v>
      </c>
      <c r="X134" s="36">
        <f>SUMIFS(СВЦЭМ!$C$33:$C$776,СВЦЭМ!$A$33:$A$776,$A134,СВЦЭМ!$B$33:$B$776,X$119)+'СЕТ СН'!$I$9+СВЦЭМ!$D$10+'СЕТ СН'!$I$5-'СЕТ СН'!$I$17</f>
        <v>3951.8740083100001</v>
      </c>
      <c r="Y134" s="36">
        <f>SUMIFS(СВЦЭМ!$C$33:$C$776,СВЦЭМ!$A$33:$A$776,$A134,СВЦЭМ!$B$33:$B$776,Y$119)+'СЕТ СН'!$I$9+СВЦЭМ!$D$10+'СЕТ СН'!$I$5-'СЕТ СН'!$I$17</f>
        <v>3981.6966732999999</v>
      </c>
    </row>
    <row r="135" spans="1:25" ht="15.75" x14ac:dyDescent="0.2">
      <c r="A135" s="35">
        <f t="shared" si="3"/>
        <v>43512</v>
      </c>
      <c r="B135" s="36">
        <f>SUMIFS(СВЦЭМ!$C$33:$C$776,СВЦЭМ!$A$33:$A$776,$A135,СВЦЭМ!$B$33:$B$776,B$119)+'СЕТ СН'!$I$9+СВЦЭМ!$D$10+'СЕТ СН'!$I$5-'СЕТ СН'!$I$17</f>
        <v>4015.6718373399999</v>
      </c>
      <c r="C135" s="36">
        <f>SUMIFS(СВЦЭМ!$C$33:$C$776,СВЦЭМ!$A$33:$A$776,$A135,СВЦЭМ!$B$33:$B$776,C$119)+'СЕТ СН'!$I$9+СВЦЭМ!$D$10+'СЕТ СН'!$I$5-'СЕТ СН'!$I$17</f>
        <v>4009.6370472100002</v>
      </c>
      <c r="D135" s="36">
        <f>SUMIFS(СВЦЭМ!$C$33:$C$776,СВЦЭМ!$A$33:$A$776,$A135,СВЦЭМ!$B$33:$B$776,D$119)+'СЕТ СН'!$I$9+СВЦЭМ!$D$10+'СЕТ СН'!$I$5-'СЕТ СН'!$I$17</f>
        <v>4047.1482941300001</v>
      </c>
      <c r="E135" s="36">
        <f>SUMIFS(СВЦЭМ!$C$33:$C$776,СВЦЭМ!$A$33:$A$776,$A135,СВЦЭМ!$B$33:$B$776,E$119)+'СЕТ СН'!$I$9+СВЦЭМ!$D$10+'СЕТ СН'!$I$5-'СЕТ СН'!$I$17</f>
        <v>4084.6263489600001</v>
      </c>
      <c r="F135" s="36">
        <f>SUMIFS(СВЦЭМ!$C$33:$C$776,СВЦЭМ!$A$33:$A$776,$A135,СВЦЭМ!$B$33:$B$776,F$119)+'СЕТ СН'!$I$9+СВЦЭМ!$D$10+'СЕТ СН'!$I$5-'СЕТ СН'!$I$17</f>
        <v>4109.1711974299997</v>
      </c>
      <c r="G135" s="36">
        <f>SUMIFS(СВЦЭМ!$C$33:$C$776,СВЦЭМ!$A$33:$A$776,$A135,СВЦЭМ!$B$33:$B$776,G$119)+'СЕТ СН'!$I$9+СВЦЭМ!$D$10+'СЕТ СН'!$I$5-'СЕТ СН'!$I$17</f>
        <v>4096.4231082900005</v>
      </c>
      <c r="H135" s="36">
        <f>SUMIFS(СВЦЭМ!$C$33:$C$776,СВЦЭМ!$A$33:$A$776,$A135,СВЦЭМ!$B$33:$B$776,H$119)+'СЕТ СН'!$I$9+СВЦЭМ!$D$10+'СЕТ СН'!$I$5-'СЕТ СН'!$I$17</f>
        <v>4044.7317897299999</v>
      </c>
      <c r="I135" s="36">
        <f>SUMIFS(СВЦЭМ!$C$33:$C$776,СВЦЭМ!$A$33:$A$776,$A135,СВЦЭМ!$B$33:$B$776,I$119)+'СЕТ СН'!$I$9+СВЦЭМ!$D$10+'СЕТ СН'!$I$5-'СЕТ СН'!$I$17</f>
        <v>4018.9122752700005</v>
      </c>
      <c r="J135" s="36">
        <f>SUMIFS(СВЦЭМ!$C$33:$C$776,СВЦЭМ!$A$33:$A$776,$A135,СВЦЭМ!$B$33:$B$776,J$119)+'СЕТ СН'!$I$9+СВЦЭМ!$D$10+'СЕТ СН'!$I$5-'СЕТ СН'!$I$17</f>
        <v>3976.9791420500001</v>
      </c>
      <c r="K135" s="36">
        <f>SUMIFS(СВЦЭМ!$C$33:$C$776,СВЦЭМ!$A$33:$A$776,$A135,СВЦЭМ!$B$33:$B$776,K$119)+'СЕТ СН'!$I$9+СВЦЭМ!$D$10+'СЕТ СН'!$I$5-'СЕТ СН'!$I$17</f>
        <v>3944.8947563300003</v>
      </c>
      <c r="L135" s="36">
        <f>SUMIFS(СВЦЭМ!$C$33:$C$776,СВЦЭМ!$A$33:$A$776,$A135,СВЦЭМ!$B$33:$B$776,L$119)+'СЕТ СН'!$I$9+СВЦЭМ!$D$10+'СЕТ СН'!$I$5-'СЕТ СН'!$I$17</f>
        <v>3927.7434009600001</v>
      </c>
      <c r="M135" s="36">
        <f>SUMIFS(СВЦЭМ!$C$33:$C$776,СВЦЭМ!$A$33:$A$776,$A135,СВЦЭМ!$B$33:$B$776,M$119)+'СЕТ СН'!$I$9+СВЦЭМ!$D$10+'СЕТ СН'!$I$5-'СЕТ СН'!$I$17</f>
        <v>3929.0569234100003</v>
      </c>
      <c r="N135" s="36">
        <f>SUMIFS(СВЦЭМ!$C$33:$C$776,СВЦЭМ!$A$33:$A$776,$A135,СВЦЭМ!$B$33:$B$776,N$119)+'СЕТ СН'!$I$9+СВЦЭМ!$D$10+'СЕТ СН'!$I$5-'СЕТ СН'!$I$17</f>
        <v>3956.5346318000002</v>
      </c>
      <c r="O135" s="36">
        <f>SUMIFS(СВЦЭМ!$C$33:$C$776,СВЦЭМ!$A$33:$A$776,$A135,СВЦЭМ!$B$33:$B$776,O$119)+'СЕТ СН'!$I$9+СВЦЭМ!$D$10+'СЕТ СН'!$I$5-'СЕТ СН'!$I$17</f>
        <v>3955.1357195300002</v>
      </c>
      <c r="P135" s="36">
        <f>SUMIFS(СВЦЭМ!$C$33:$C$776,СВЦЭМ!$A$33:$A$776,$A135,СВЦЭМ!$B$33:$B$776,P$119)+'СЕТ СН'!$I$9+СВЦЭМ!$D$10+'СЕТ СН'!$I$5-'СЕТ СН'!$I$17</f>
        <v>3967.8058856500002</v>
      </c>
      <c r="Q135" s="36">
        <f>SUMIFS(СВЦЭМ!$C$33:$C$776,СВЦЭМ!$A$33:$A$776,$A135,СВЦЭМ!$B$33:$B$776,Q$119)+'СЕТ СН'!$I$9+СВЦЭМ!$D$10+'СЕТ СН'!$I$5-'СЕТ СН'!$I$17</f>
        <v>3974.4234493800004</v>
      </c>
      <c r="R135" s="36">
        <f>SUMIFS(СВЦЭМ!$C$33:$C$776,СВЦЭМ!$A$33:$A$776,$A135,СВЦЭМ!$B$33:$B$776,R$119)+'СЕТ СН'!$I$9+СВЦЭМ!$D$10+'СЕТ СН'!$I$5-'СЕТ СН'!$I$17</f>
        <v>3965.87140043</v>
      </c>
      <c r="S135" s="36">
        <f>SUMIFS(СВЦЭМ!$C$33:$C$776,СВЦЭМ!$A$33:$A$776,$A135,СВЦЭМ!$B$33:$B$776,S$119)+'СЕТ СН'!$I$9+СВЦЭМ!$D$10+'СЕТ СН'!$I$5-'СЕТ СН'!$I$17</f>
        <v>3978.1775527100003</v>
      </c>
      <c r="T135" s="36">
        <f>SUMIFS(СВЦЭМ!$C$33:$C$776,СВЦЭМ!$A$33:$A$776,$A135,СВЦЭМ!$B$33:$B$776,T$119)+'СЕТ СН'!$I$9+СВЦЭМ!$D$10+'СЕТ СН'!$I$5-'СЕТ СН'!$I$17</f>
        <v>3940.3013899400003</v>
      </c>
      <c r="U135" s="36">
        <f>SUMIFS(СВЦЭМ!$C$33:$C$776,СВЦЭМ!$A$33:$A$776,$A135,СВЦЭМ!$B$33:$B$776,U$119)+'СЕТ СН'!$I$9+СВЦЭМ!$D$10+'СЕТ СН'!$I$5-'СЕТ СН'!$I$17</f>
        <v>3929.1065916300004</v>
      </c>
      <c r="V135" s="36">
        <f>SUMIFS(СВЦЭМ!$C$33:$C$776,СВЦЭМ!$A$33:$A$776,$A135,СВЦЭМ!$B$33:$B$776,V$119)+'СЕТ СН'!$I$9+СВЦЭМ!$D$10+'СЕТ СН'!$I$5-'СЕТ СН'!$I$17</f>
        <v>3925.1604561600002</v>
      </c>
      <c r="W135" s="36">
        <f>SUMIFS(СВЦЭМ!$C$33:$C$776,СВЦЭМ!$A$33:$A$776,$A135,СВЦЭМ!$B$33:$B$776,W$119)+'СЕТ СН'!$I$9+СВЦЭМ!$D$10+'СЕТ СН'!$I$5-'СЕТ СН'!$I$17</f>
        <v>3930.3148263400003</v>
      </c>
      <c r="X135" s="36">
        <f>SUMIFS(СВЦЭМ!$C$33:$C$776,СВЦЭМ!$A$33:$A$776,$A135,СВЦЭМ!$B$33:$B$776,X$119)+'СЕТ СН'!$I$9+СВЦЭМ!$D$10+'СЕТ СН'!$I$5-'СЕТ СН'!$I$17</f>
        <v>3953.8224783300002</v>
      </c>
      <c r="Y135" s="36">
        <f>SUMIFS(СВЦЭМ!$C$33:$C$776,СВЦЭМ!$A$33:$A$776,$A135,СВЦЭМ!$B$33:$B$776,Y$119)+'СЕТ СН'!$I$9+СВЦЭМ!$D$10+'СЕТ СН'!$I$5-'СЕТ СН'!$I$17</f>
        <v>3997.1835815200002</v>
      </c>
    </row>
    <row r="136" spans="1:25" ht="15.75" x14ac:dyDescent="0.2">
      <c r="A136" s="35">
        <f t="shared" si="3"/>
        <v>43513</v>
      </c>
      <c r="B136" s="36">
        <f>SUMIFS(СВЦЭМ!$C$33:$C$776,СВЦЭМ!$A$33:$A$776,$A136,СВЦЭМ!$B$33:$B$776,B$119)+'СЕТ СН'!$I$9+СВЦЭМ!$D$10+'СЕТ СН'!$I$5-'СЕТ СН'!$I$17</f>
        <v>3978.6931359</v>
      </c>
      <c r="C136" s="36">
        <f>SUMIFS(СВЦЭМ!$C$33:$C$776,СВЦЭМ!$A$33:$A$776,$A136,СВЦЭМ!$B$33:$B$776,C$119)+'СЕТ СН'!$I$9+СВЦЭМ!$D$10+'СЕТ СН'!$I$5-'СЕТ СН'!$I$17</f>
        <v>3997.8377173000003</v>
      </c>
      <c r="D136" s="36">
        <f>SUMIFS(СВЦЭМ!$C$33:$C$776,СВЦЭМ!$A$33:$A$776,$A136,СВЦЭМ!$B$33:$B$776,D$119)+'СЕТ СН'!$I$9+СВЦЭМ!$D$10+'СЕТ СН'!$I$5-'СЕТ СН'!$I$17</f>
        <v>4037.1277175</v>
      </c>
      <c r="E136" s="36">
        <f>SUMIFS(СВЦЭМ!$C$33:$C$776,СВЦЭМ!$A$33:$A$776,$A136,СВЦЭМ!$B$33:$B$776,E$119)+'СЕТ СН'!$I$9+СВЦЭМ!$D$10+'СЕТ СН'!$I$5-'СЕТ СН'!$I$17</f>
        <v>4036.9200085399998</v>
      </c>
      <c r="F136" s="36">
        <f>SUMIFS(СВЦЭМ!$C$33:$C$776,СВЦЭМ!$A$33:$A$776,$A136,СВЦЭМ!$B$33:$B$776,F$119)+'СЕТ СН'!$I$9+СВЦЭМ!$D$10+'СЕТ СН'!$I$5-'СЕТ СН'!$I$17</f>
        <v>4051.8006318799999</v>
      </c>
      <c r="G136" s="36">
        <f>SUMIFS(СВЦЭМ!$C$33:$C$776,СВЦЭМ!$A$33:$A$776,$A136,СВЦЭМ!$B$33:$B$776,G$119)+'СЕТ СН'!$I$9+СВЦЭМ!$D$10+'СЕТ СН'!$I$5-'СЕТ СН'!$I$17</f>
        <v>4035.1701545200003</v>
      </c>
      <c r="H136" s="36">
        <f>SUMIFS(СВЦЭМ!$C$33:$C$776,СВЦЭМ!$A$33:$A$776,$A136,СВЦЭМ!$B$33:$B$776,H$119)+'СЕТ СН'!$I$9+СВЦЭМ!$D$10+'СЕТ СН'!$I$5-'СЕТ СН'!$I$17</f>
        <v>3998.5096406500002</v>
      </c>
      <c r="I136" s="36">
        <f>SUMIFS(СВЦЭМ!$C$33:$C$776,СВЦЭМ!$A$33:$A$776,$A136,СВЦЭМ!$B$33:$B$776,I$119)+'СЕТ СН'!$I$9+СВЦЭМ!$D$10+'СЕТ СН'!$I$5-'СЕТ СН'!$I$17</f>
        <v>3973.43195315</v>
      </c>
      <c r="J136" s="36">
        <f>SUMIFS(СВЦЭМ!$C$33:$C$776,СВЦЭМ!$A$33:$A$776,$A136,СВЦЭМ!$B$33:$B$776,J$119)+'СЕТ СН'!$I$9+СВЦЭМ!$D$10+'СЕТ СН'!$I$5-'СЕТ СН'!$I$17</f>
        <v>3943.2951233700001</v>
      </c>
      <c r="K136" s="36">
        <f>SUMIFS(СВЦЭМ!$C$33:$C$776,СВЦЭМ!$A$33:$A$776,$A136,СВЦЭМ!$B$33:$B$776,K$119)+'СЕТ СН'!$I$9+СВЦЭМ!$D$10+'СЕТ СН'!$I$5-'СЕТ СН'!$I$17</f>
        <v>3892.3424261600003</v>
      </c>
      <c r="L136" s="36">
        <f>SUMIFS(СВЦЭМ!$C$33:$C$776,СВЦЭМ!$A$33:$A$776,$A136,СВЦЭМ!$B$33:$B$776,L$119)+'СЕТ СН'!$I$9+СВЦЭМ!$D$10+'СЕТ СН'!$I$5-'СЕТ СН'!$I$17</f>
        <v>3874.80784412</v>
      </c>
      <c r="M136" s="36">
        <f>SUMIFS(СВЦЭМ!$C$33:$C$776,СВЦЭМ!$A$33:$A$776,$A136,СВЦЭМ!$B$33:$B$776,M$119)+'СЕТ СН'!$I$9+СВЦЭМ!$D$10+'СЕТ СН'!$I$5-'СЕТ СН'!$I$17</f>
        <v>3897.0934582300001</v>
      </c>
      <c r="N136" s="36">
        <f>SUMIFS(СВЦЭМ!$C$33:$C$776,СВЦЭМ!$A$33:$A$776,$A136,СВЦЭМ!$B$33:$B$776,N$119)+'СЕТ СН'!$I$9+СВЦЭМ!$D$10+'СЕТ СН'!$I$5-'СЕТ СН'!$I$17</f>
        <v>3944.3629618800001</v>
      </c>
      <c r="O136" s="36">
        <f>SUMIFS(СВЦЭМ!$C$33:$C$776,СВЦЭМ!$A$33:$A$776,$A136,СВЦЭМ!$B$33:$B$776,O$119)+'СЕТ СН'!$I$9+СВЦЭМ!$D$10+'СЕТ СН'!$I$5-'СЕТ СН'!$I$17</f>
        <v>3945.0648522300003</v>
      </c>
      <c r="P136" s="36">
        <f>SUMIFS(СВЦЭМ!$C$33:$C$776,СВЦЭМ!$A$33:$A$776,$A136,СВЦЭМ!$B$33:$B$776,P$119)+'СЕТ СН'!$I$9+СВЦЭМ!$D$10+'СЕТ СН'!$I$5-'СЕТ СН'!$I$17</f>
        <v>3992.3127736000001</v>
      </c>
      <c r="Q136" s="36">
        <f>SUMIFS(СВЦЭМ!$C$33:$C$776,СВЦЭМ!$A$33:$A$776,$A136,СВЦЭМ!$B$33:$B$776,Q$119)+'СЕТ СН'!$I$9+СВЦЭМ!$D$10+'СЕТ СН'!$I$5-'СЕТ СН'!$I$17</f>
        <v>3988.7191862700001</v>
      </c>
      <c r="R136" s="36">
        <f>SUMIFS(СВЦЭМ!$C$33:$C$776,СВЦЭМ!$A$33:$A$776,$A136,СВЦЭМ!$B$33:$B$776,R$119)+'СЕТ СН'!$I$9+СВЦЭМ!$D$10+'СЕТ СН'!$I$5-'СЕТ СН'!$I$17</f>
        <v>3986.1326606299999</v>
      </c>
      <c r="S136" s="36">
        <f>SUMIFS(СВЦЭМ!$C$33:$C$776,СВЦЭМ!$A$33:$A$776,$A136,СВЦЭМ!$B$33:$B$776,S$119)+'СЕТ СН'!$I$9+СВЦЭМ!$D$10+'СЕТ СН'!$I$5-'СЕТ СН'!$I$17</f>
        <v>3994.6130465200004</v>
      </c>
      <c r="T136" s="36">
        <f>SUMIFS(СВЦЭМ!$C$33:$C$776,СВЦЭМ!$A$33:$A$776,$A136,СВЦЭМ!$B$33:$B$776,T$119)+'СЕТ СН'!$I$9+СВЦЭМ!$D$10+'СЕТ СН'!$I$5-'СЕТ СН'!$I$17</f>
        <v>3964.32728271</v>
      </c>
      <c r="U136" s="36">
        <f>SUMIFS(СВЦЭМ!$C$33:$C$776,СВЦЭМ!$A$33:$A$776,$A136,СВЦЭМ!$B$33:$B$776,U$119)+'СЕТ СН'!$I$9+СВЦЭМ!$D$10+'СЕТ СН'!$I$5-'СЕТ СН'!$I$17</f>
        <v>3939.2092331600002</v>
      </c>
      <c r="V136" s="36">
        <f>SUMIFS(СВЦЭМ!$C$33:$C$776,СВЦЭМ!$A$33:$A$776,$A136,СВЦЭМ!$B$33:$B$776,V$119)+'СЕТ СН'!$I$9+СВЦЭМ!$D$10+'СЕТ СН'!$I$5-'СЕТ СН'!$I$17</f>
        <v>3949.0954726800001</v>
      </c>
      <c r="W136" s="36">
        <f>SUMIFS(СВЦЭМ!$C$33:$C$776,СВЦЭМ!$A$33:$A$776,$A136,СВЦЭМ!$B$33:$B$776,W$119)+'СЕТ СН'!$I$9+СВЦЭМ!$D$10+'СЕТ СН'!$I$5-'СЕТ СН'!$I$17</f>
        <v>3946.2157895300002</v>
      </c>
      <c r="X136" s="36">
        <f>SUMIFS(СВЦЭМ!$C$33:$C$776,СВЦЭМ!$A$33:$A$776,$A136,СВЦЭМ!$B$33:$B$776,X$119)+'СЕТ СН'!$I$9+СВЦЭМ!$D$10+'СЕТ СН'!$I$5-'СЕТ СН'!$I$17</f>
        <v>3966.2769975900001</v>
      </c>
      <c r="Y136" s="36">
        <f>SUMIFS(СВЦЭМ!$C$33:$C$776,СВЦЭМ!$A$33:$A$776,$A136,СВЦЭМ!$B$33:$B$776,Y$119)+'СЕТ СН'!$I$9+СВЦЭМ!$D$10+'СЕТ СН'!$I$5-'СЕТ СН'!$I$17</f>
        <v>3989.7090738900001</v>
      </c>
    </row>
    <row r="137" spans="1:25" ht="15.75" x14ac:dyDescent="0.2">
      <c r="A137" s="35">
        <f t="shared" si="3"/>
        <v>43514</v>
      </c>
      <c r="B137" s="36">
        <f>SUMIFS(СВЦЭМ!$C$33:$C$776,СВЦЭМ!$A$33:$A$776,$A137,СВЦЭМ!$B$33:$B$776,B$119)+'СЕТ СН'!$I$9+СВЦЭМ!$D$10+'СЕТ СН'!$I$5-'СЕТ СН'!$I$17</f>
        <v>4051.7611961800003</v>
      </c>
      <c r="C137" s="36">
        <f>SUMIFS(СВЦЭМ!$C$33:$C$776,СВЦЭМ!$A$33:$A$776,$A137,СВЦЭМ!$B$33:$B$776,C$119)+'СЕТ СН'!$I$9+СВЦЭМ!$D$10+'СЕТ СН'!$I$5-'СЕТ СН'!$I$17</f>
        <v>4087.96799655</v>
      </c>
      <c r="D137" s="36">
        <f>SUMIFS(СВЦЭМ!$C$33:$C$776,СВЦЭМ!$A$33:$A$776,$A137,СВЦЭМ!$B$33:$B$776,D$119)+'СЕТ СН'!$I$9+СВЦЭМ!$D$10+'СЕТ СН'!$I$5-'СЕТ СН'!$I$17</f>
        <v>4096.9103761400002</v>
      </c>
      <c r="E137" s="36">
        <f>SUMIFS(СВЦЭМ!$C$33:$C$776,СВЦЭМ!$A$33:$A$776,$A137,СВЦЭМ!$B$33:$B$776,E$119)+'СЕТ СН'!$I$9+СВЦЭМ!$D$10+'СЕТ СН'!$I$5-'СЕТ СН'!$I$17</f>
        <v>4069.1286267699998</v>
      </c>
      <c r="F137" s="36">
        <f>SUMIFS(СВЦЭМ!$C$33:$C$776,СВЦЭМ!$A$33:$A$776,$A137,СВЦЭМ!$B$33:$B$776,F$119)+'СЕТ СН'!$I$9+СВЦЭМ!$D$10+'СЕТ СН'!$I$5-'СЕТ СН'!$I$17</f>
        <v>4081.0208666899998</v>
      </c>
      <c r="G137" s="36">
        <f>SUMIFS(СВЦЭМ!$C$33:$C$776,СВЦЭМ!$A$33:$A$776,$A137,СВЦЭМ!$B$33:$B$776,G$119)+'СЕТ СН'!$I$9+СВЦЭМ!$D$10+'СЕТ СН'!$I$5-'СЕТ СН'!$I$17</f>
        <v>4070.1990747999998</v>
      </c>
      <c r="H137" s="36">
        <f>SUMIFS(СВЦЭМ!$C$33:$C$776,СВЦЭМ!$A$33:$A$776,$A137,СВЦЭМ!$B$33:$B$776,H$119)+'СЕТ СН'!$I$9+СВЦЭМ!$D$10+'СЕТ СН'!$I$5-'СЕТ СН'!$I$17</f>
        <v>4019.2377688300003</v>
      </c>
      <c r="I137" s="36">
        <f>SUMIFS(СВЦЭМ!$C$33:$C$776,СВЦЭМ!$A$33:$A$776,$A137,СВЦЭМ!$B$33:$B$776,I$119)+'СЕТ СН'!$I$9+СВЦЭМ!$D$10+'СЕТ СН'!$I$5-'СЕТ СН'!$I$17</f>
        <v>3980.6547674400003</v>
      </c>
      <c r="J137" s="36">
        <f>SUMIFS(СВЦЭМ!$C$33:$C$776,СВЦЭМ!$A$33:$A$776,$A137,СВЦЭМ!$B$33:$B$776,J$119)+'СЕТ СН'!$I$9+СВЦЭМ!$D$10+'СЕТ СН'!$I$5-'СЕТ СН'!$I$17</f>
        <v>3966.09780004</v>
      </c>
      <c r="K137" s="36">
        <f>SUMIFS(СВЦЭМ!$C$33:$C$776,СВЦЭМ!$A$33:$A$776,$A137,СВЦЭМ!$B$33:$B$776,K$119)+'СЕТ СН'!$I$9+СВЦЭМ!$D$10+'СЕТ СН'!$I$5-'СЕТ СН'!$I$17</f>
        <v>3963.64221838</v>
      </c>
      <c r="L137" s="36">
        <f>SUMIFS(СВЦЭМ!$C$33:$C$776,СВЦЭМ!$A$33:$A$776,$A137,СВЦЭМ!$B$33:$B$776,L$119)+'СЕТ СН'!$I$9+СВЦЭМ!$D$10+'СЕТ СН'!$I$5-'СЕТ СН'!$I$17</f>
        <v>3970.3874745800003</v>
      </c>
      <c r="M137" s="36">
        <f>SUMIFS(СВЦЭМ!$C$33:$C$776,СВЦЭМ!$A$33:$A$776,$A137,СВЦЭМ!$B$33:$B$776,M$119)+'СЕТ СН'!$I$9+СВЦЭМ!$D$10+'СЕТ СН'!$I$5-'СЕТ СН'!$I$17</f>
        <v>3978.8231907200002</v>
      </c>
      <c r="N137" s="36">
        <f>SUMIFS(СВЦЭМ!$C$33:$C$776,СВЦЭМ!$A$33:$A$776,$A137,СВЦЭМ!$B$33:$B$776,N$119)+'СЕТ СН'!$I$9+СВЦЭМ!$D$10+'СЕТ СН'!$I$5-'СЕТ СН'!$I$17</f>
        <v>3969.4070955100001</v>
      </c>
      <c r="O137" s="36">
        <f>SUMIFS(СВЦЭМ!$C$33:$C$776,СВЦЭМ!$A$33:$A$776,$A137,СВЦЭМ!$B$33:$B$776,O$119)+'СЕТ СН'!$I$9+СВЦЭМ!$D$10+'СЕТ СН'!$I$5-'СЕТ СН'!$I$17</f>
        <v>3973.2586814900001</v>
      </c>
      <c r="P137" s="36">
        <f>SUMIFS(СВЦЭМ!$C$33:$C$776,СВЦЭМ!$A$33:$A$776,$A137,СВЦЭМ!$B$33:$B$776,P$119)+'СЕТ СН'!$I$9+СВЦЭМ!$D$10+'СЕТ СН'!$I$5-'СЕТ СН'!$I$17</f>
        <v>3979.0614121300005</v>
      </c>
      <c r="Q137" s="36">
        <f>SUMIFS(СВЦЭМ!$C$33:$C$776,СВЦЭМ!$A$33:$A$776,$A137,СВЦЭМ!$B$33:$B$776,Q$119)+'СЕТ СН'!$I$9+СВЦЭМ!$D$10+'СЕТ СН'!$I$5-'СЕТ СН'!$I$17</f>
        <v>3988.4517207900003</v>
      </c>
      <c r="R137" s="36">
        <f>SUMIFS(СВЦЭМ!$C$33:$C$776,СВЦЭМ!$A$33:$A$776,$A137,СВЦЭМ!$B$33:$B$776,R$119)+'СЕТ СН'!$I$9+СВЦЭМ!$D$10+'СЕТ СН'!$I$5-'СЕТ СН'!$I$17</f>
        <v>3983.0646089000002</v>
      </c>
      <c r="S137" s="36">
        <f>SUMIFS(СВЦЭМ!$C$33:$C$776,СВЦЭМ!$A$33:$A$776,$A137,СВЦЭМ!$B$33:$B$776,S$119)+'СЕТ СН'!$I$9+СВЦЭМ!$D$10+'СЕТ СН'!$I$5-'СЕТ СН'!$I$17</f>
        <v>3976.4853511700003</v>
      </c>
      <c r="T137" s="36">
        <f>SUMIFS(СВЦЭМ!$C$33:$C$776,СВЦЭМ!$A$33:$A$776,$A137,СВЦЭМ!$B$33:$B$776,T$119)+'СЕТ СН'!$I$9+СВЦЭМ!$D$10+'СЕТ СН'!$I$5-'СЕТ СН'!$I$17</f>
        <v>3958.6858031900001</v>
      </c>
      <c r="U137" s="36">
        <f>SUMIFS(СВЦЭМ!$C$33:$C$776,СВЦЭМ!$A$33:$A$776,$A137,СВЦЭМ!$B$33:$B$776,U$119)+'СЕТ СН'!$I$9+СВЦЭМ!$D$10+'СЕТ СН'!$I$5-'СЕТ СН'!$I$17</f>
        <v>3943.8896187700002</v>
      </c>
      <c r="V137" s="36">
        <f>SUMIFS(СВЦЭМ!$C$33:$C$776,СВЦЭМ!$A$33:$A$776,$A137,СВЦЭМ!$B$33:$B$776,V$119)+'СЕТ СН'!$I$9+СВЦЭМ!$D$10+'СЕТ СН'!$I$5-'СЕТ СН'!$I$17</f>
        <v>3939.0931464100004</v>
      </c>
      <c r="W137" s="36">
        <f>SUMIFS(СВЦЭМ!$C$33:$C$776,СВЦЭМ!$A$33:$A$776,$A137,СВЦЭМ!$B$33:$B$776,W$119)+'СЕТ СН'!$I$9+СВЦЭМ!$D$10+'СЕТ СН'!$I$5-'СЕТ СН'!$I$17</f>
        <v>3950.5934963500004</v>
      </c>
      <c r="X137" s="36">
        <f>SUMIFS(СВЦЭМ!$C$33:$C$776,СВЦЭМ!$A$33:$A$776,$A137,СВЦЭМ!$B$33:$B$776,X$119)+'СЕТ СН'!$I$9+СВЦЭМ!$D$10+'СЕТ СН'!$I$5-'СЕТ СН'!$I$17</f>
        <v>3976.15411584</v>
      </c>
      <c r="Y137" s="36">
        <f>SUMIFS(СВЦЭМ!$C$33:$C$776,СВЦЭМ!$A$33:$A$776,$A137,СВЦЭМ!$B$33:$B$776,Y$119)+'СЕТ СН'!$I$9+СВЦЭМ!$D$10+'СЕТ СН'!$I$5-'СЕТ СН'!$I$17</f>
        <v>4006.54892647</v>
      </c>
    </row>
    <row r="138" spans="1:25" ht="15.75" x14ac:dyDescent="0.2">
      <c r="A138" s="35">
        <f t="shared" si="3"/>
        <v>43515</v>
      </c>
      <c r="B138" s="36">
        <f>SUMIFS(СВЦЭМ!$C$33:$C$776,СВЦЭМ!$A$33:$A$776,$A138,СВЦЭМ!$B$33:$B$776,B$119)+'СЕТ СН'!$I$9+СВЦЭМ!$D$10+'СЕТ СН'!$I$5-'СЕТ СН'!$I$17</f>
        <v>4068.8540932200003</v>
      </c>
      <c r="C138" s="36">
        <f>SUMIFS(СВЦЭМ!$C$33:$C$776,СВЦЭМ!$A$33:$A$776,$A138,СВЦЭМ!$B$33:$B$776,C$119)+'СЕТ СН'!$I$9+СВЦЭМ!$D$10+'СЕТ СН'!$I$5-'СЕТ СН'!$I$17</f>
        <v>4089.70749256</v>
      </c>
      <c r="D138" s="36">
        <f>SUMIFS(СВЦЭМ!$C$33:$C$776,СВЦЭМ!$A$33:$A$776,$A138,СВЦЭМ!$B$33:$B$776,D$119)+'СЕТ СН'!$I$9+СВЦЭМ!$D$10+'СЕТ СН'!$I$5-'СЕТ СН'!$I$17</f>
        <v>4106.7699034199995</v>
      </c>
      <c r="E138" s="36">
        <f>SUMIFS(СВЦЭМ!$C$33:$C$776,СВЦЭМ!$A$33:$A$776,$A138,СВЦЭМ!$B$33:$B$776,E$119)+'СЕТ СН'!$I$9+СВЦЭМ!$D$10+'СЕТ СН'!$I$5-'СЕТ СН'!$I$17</f>
        <v>4115.5931996999998</v>
      </c>
      <c r="F138" s="36">
        <f>SUMIFS(СВЦЭМ!$C$33:$C$776,СВЦЭМ!$A$33:$A$776,$A138,СВЦЭМ!$B$33:$B$776,F$119)+'СЕТ СН'!$I$9+СВЦЭМ!$D$10+'СЕТ СН'!$I$5-'СЕТ СН'!$I$17</f>
        <v>4105.1179927200001</v>
      </c>
      <c r="G138" s="36">
        <f>SUMIFS(СВЦЭМ!$C$33:$C$776,СВЦЭМ!$A$33:$A$776,$A138,СВЦЭМ!$B$33:$B$776,G$119)+'СЕТ СН'!$I$9+СВЦЭМ!$D$10+'СЕТ СН'!$I$5-'СЕТ СН'!$I$17</f>
        <v>4090.9351868600002</v>
      </c>
      <c r="H138" s="36">
        <f>SUMIFS(СВЦЭМ!$C$33:$C$776,СВЦЭМ!$A$33:$A$776,$A138,СВЦЭМ!$B$33:$B$776,H$119)+'СЕТ СН'!$I$9+СВЦЭМ!$D$10+'СЕТ СН'!$I$5-'СЕТ СН'!$I$17</f>
        <v>4056.0863026400002</v>
      </c>
      <c r="I138" s="36">
        <f>SUMIFS(СВЦЭМ!$C$33:$C$776,СВЦЭМ!$A$33:$A$776,$A138,СВЦЭМ!$B$33:$B$776,I$119)+'СЕТ СН'!$I$9+СВЦЭМ!$D$10+'СЕТ СН'!$I$5-'СЕТ СН'!$I$17</f>
        <v>4014.3667443200002</v>
      </c>
      <c r="J138" s="36">
        <f>SUMIFS(СВЦЭМ!$C$33:$C$776,СВЦЭМ!$A$33:$A$776,$A138,СВЦЭМ!$B$33:$B$776,J$119)+'СЕТ СН'!$I$9+СВЦЭМ!$D$10+'СЕТ СН'!$I$5-'СЕТ СН'!$I$17</f>
        <v>3993.04059439</v>
      </c>
      <c r="K138" s="36">
        <f>SUMIFS(СВЦЭМ!$C$33:$C$776,СВЦЭМ!$A$33:$A$776,$A138,СВЦЭМ!$B$33:$B$776,K$119)+'СЕТ СН'!$I$9+СВЦЭМ!$D$10+'СЕТ СН'!$I$5-'СЕТ СН'!$I$17</f>
        <v>3983.8099118099999</v>
      </c>
      <c r="L138" s="36">
        <f>SUMIFS(СВЦЭМ!$C$33:$C$776,СВЦЭМ!$A$33:$A$776,$A138,СВЦЭМ!$B$33:$B$776,L$119)+'СЕТ СН'!$I$9+СВЦЭМ!$D$10+'СЕТ СН'!$I$5-'СЕТ СН'!$I$17</f>
        <v>3975.0843386900001</v>
      </c>
      <c r="M138" s="36">
        <f>SUMIFS(СВЦЭМ!$C$33:$C$776,СВЦЭМ!$A$33:$A$776,$A138,СВЦЭМ!$B$33:$B$776,M$119)+'СЕТ СН'!$I$9+СВЦЭМ!$D$10+'СЕТ СН'!$I$5-'СЕТ СН'!$I$17</f>
        <v>3979.6138474200002</v>
      </c>
      <c r="N138" s="36">
        <f>SUMIFS(СВЦЭМ!$C$33:$C$776,СВЦЭМ!$A$33:$A$776,$A138,СВЦЭМ!$B$33:$B$776,N$119)+'СЕТ СН'!$I$9+СВЦЭМ!$D$10+'СЕТ СН'!$I$5-'СЕТ СН'!$I$17</f>
        <v>3956.9796276700004</v>
      </c>
      <c r="O138" s="36">
        <f>SUMIFS(СВЦЭМ!$C$33:$C$776,СВЦЭМ!$A$33:$A$776,$A138,СВЦЭМ!$B$33:$B$776,O$119)+'СЕТ СН'!$I$9+СВЦЭМ!$D$10+'СЕТ СН'!$I$5-'СЕТ СН'!$I$17</f>
        <v>3934.9279537700004</v>
      </c>
      <c r="P138" s="36">
        <f>SUMIFS(СВЦЭМ!$C$33:$C$776,СВЦЭМ!$A$33:$A$776,$A138,СВЦЭМ!$B$33:$B$776,P$119)+'СЕТ СН'!$I$9+СВЦЭМ!$D$10+'СЕТ СН'!$I$5-'СЕТ СН'!$I$17</f>
        <v>3941.6631001600003</v>
      </c>
      <c r="Q138" s="36">
        <f>SUMIFS(СВЦЭМ!$C$33:$C$776,СВЦЭМ!$A$33:$A$776,$A138,СВЦЭМ!$B$33:$B$776,Q$119)+'СЕТ СН'!$I$9+СВЦЭМ!$D$10+'СЕТ СН'!$I$5-'СЕТ СН'!$I$17</f>
        <v>3951.0392215100001</v>
      </c>
      <c r="R138" s="36">
        <f>SUMIFS(СВЦЭМ!$C$33:$C$776,СВЦЭМ!$A$33:$A$776,$A138,СВЦЭМ!$B$33:$B$776,R$119)+'СЕТ СН'!$I$9+СВЦЭМ!$D$10+'СЕТ СН'!$I$5-'СЕТ СН'!$I$17</f>
        <v>3946.3163168999999</v>
      </c>
      <c r="S138" s="36">
        <f>SUMIFS(СВЦЭМ!$C$33:$C$776,СВЦЭМ!$A$33:$A$776,$A138,СВЦЭМ!$B$33:$B$776,S$119)+'СЕТ СН'!$I$9+СВЦЭМ!$D$10+'СЕТ СН'!$I$5-'СЕТ СН'!$I$17</f>
        <v>3938.1915428500001</v>
      </c>
      <c r="T138" s="36">
        <f>SUMIFS(СВЦЭМ!$C$33:$C$776,СВЦЭМ!$A$33:$A$776,$A138,СВЦЭМ!$B$33:$B$776,T$119)+'СЕТ СН'!$I$9+СВЦЭМ!$D$10+'СЕТ СН'!$I$5-'СЕТ СН'!$I$17</f>
        <v>3915.6031821300003</v>
      </c>
      <c r="U138" s="36">
        <f>SUMIFS(СВЦЭМ!$C$33:$C$776,СВЦЭМ!$A$33:$A$776,$A138,СВЦЭМ!$B$33:$B$776,U$119)+'СЕТ СН'!$I$9+СВЦЭМ!$D$10+'СЕТ СН'!$I$5-'СЕТ СН'!$I$17</f>
        <v>3912.48494239</v>
      </c>
      <c r="V138" s="36">
        <f>SUMIFS(СВЦЭМ!$C$33:$C$776,СВЦЭМ!$A$33:$A$776,$A138,СВЦЭМ!$B$33:$B$776,V$119)+'СЕТ СН'!$I$9+СВЦЭМ!$D$10+'СЕТ СН'!$I$5-'СЕТ СН'!$I$17</f>
        <v>3914.22845555</v>
      </c>
      <c r="W138" s="36">
        <f>SUMIFS(СВЦЭМ!$C$33:$C$776,СВЦЭМ!$A$33:$A$776,$A138,СВЦЭМ!$B$33:$B$776,W$119)+'СЕТ СН'!$I$9+СВЦЭМ!$D$10+'СЕТ СН'!$I$5-'СЕТ СН'!$I$17</f>
        <v>3914.3132728300002</v>
      </c>
      <c r="X138" s="36">
        <f>SUMIFS(СВЦЭМ!$C$33:$C$776,СВЦЭМ!$A$33:$A$776,$A138,СВЦЭМ!$B$33:$B$776,X$119)+'СЕТ СН'!$I$9+СВЦЭМ!$D$10+'СЕТ СН'!$I$5-'СЕТ СН'!$I$17</f>
        <v>3931.1390961900001</v>
      </c>
      <c r="Y138" s="36">
        <f>SUMIFS(СВЦЭМ!$C$33:$C$776,СВЦЭМ!$A$33:$A$776,$A138,СВЦЭМ!$B$33:$B$776,Y$119)+'СЕТ СН'!$I$9+СВЦЭМ!$D$10+'СЕТ СН'!$I$5-'СЕТ СН'!$I$17</f>
        <v>3970.6290757200004</v>
      </c>
    </row>
    <row r="139" spans="1:25" ht="15.75" x14ac:dyDescent="0.2">
      <c r="A139" s="35">
        <f t="shared" si="3"/>
        <v>43516</v>
      </c>
      <c r="B139" s="36">
        <f>SUMIFS(СВЦЭМ!$C$33:$C$776,СВЦЭМ!$A$33:$A$776,$A139,СВЦЭМ!$B$33:$B$776,B$119)+'СЕТ СН'!$I$9+СВЦЭМ!$D$10+'СЕТ СН'!$I$5-'СЕТ СН'!$I$17</f>
        <v>4043.31612081</v>
      </c>
      <c r="C139" s="36">
        <f>SUMIFS(СВЦЭМ!$C$33:$C$776,СВЦЭМ!$A$33:$A$776,$A139,СВЦЭМ!$B$33:$B$776,C$119)+'СЕТ СН'!$I$9+СВЦЭМ!$D$10+'СЕТ СН'!$I$5-'СЕТ СН'!$I$17</f>
        <v>4075.2216144200002</v>
      </c>
      <c r="D139" s="36">
        <f>SUMIFS(СВЦЭМ!$C$33:$C$776,СВЦЭМ!$A$33:$A$776,$A139,СВЦЭМ!$B$33:$B$776,D$119)+'СЕТ СН'!$I$9+СВЦЭМ!$D$10+'СЕТ СН'!$I$5-'СЕТ СН'!$I$17</f>
        <v>4070.8886110399999</v>
      </c>
      <c r="E139" s="36">
        <f>SUMIFS(СВЦЭМ!$C$33:$C$776,СВЦЭМ!$A$33:$A$776,$A139,СВЦЭМ!$B$33:$B$776,E$119)+'СЕТ СН'!$I$9+СВЦЭМ!$D$10+'СЕТ СН'!$I$5-'СЕТ СН'!$I$17</f>
        <v>4088.1693404300004</v>
      </c>
      <c r="F139" s="36">
        <f>SUMIFS(СВЦЭМ!$C$33:$C$776,СВЦЭМ!$A$33:$A$776,$A139,СВЦЭМ!$B$33:$B$776,F$119)+'СЕТ СН'!$I$9+СВЦЭМ!$D$10+'СЕТ СН'!$I$5-'СЕТ СН'!$I$17</f>
        <v>4082.2412031800004</v>
      </c>
      <c r="G139" s="36">
        <f>SUMIFS(СВЦЭМ!$C$33:$C$776,СВЦЭМ!$A$33:$A$776,$A139,СВЦЭМ!$B$33:$B$776,G$119)+'СЕТ СН'!$I$9+СВЦЭМ!$D$10+'СЕТ СН'!$I$5-'СЕТ СН'!$I$17</f>
        <v>4045.2428919800004</v>
      </c>
      <c r="H139" s="36">
        <f>SUMIFS(СВЦЭМ!$C$33:$C$776,СВЦЭМ!$A$33:$A$776,$A139,СВЦЭМ!$B$33:$B$776,H$119)+'СЕТ СН'!$I$9+СВЦЭМ!$D$10+'СЕТ СН'!$I$5-'СЕТ СН'!$I$17</f>
        <v>4010.5472818900002</v>
      </c>
      <c r="I139" s="36">
        <f>SUMIFS(СВЦЭМ!$C$33:$C$776,СВЦЭМ!$A$33:$A$776,$A139,СВЦЭМ!$B$33:$B$776,I$119)+'СЕТ СН'!$I$9+СВЦЭМ!$D$10+'СЕТ СН'!$I$5-'СЕТ СН'!$I$17</f>
        <v>3985.9741997200003</v>
      </c>
      <c r="J139" s="36">
        <f>SUMIFS(СВЦЭМ!$C$33:$C$776,СВЦЭМ!$A$33:$A$776,$A139,СВЦЭМ!$B$33:$B$776,J$119)+'СЕТ СН'!$I$9+СВЦЭМ!$D$10+'СЕТ СН'!$I$5-'СЕТ СН'!$I$17</f>
        <v>3954.6384147500003</v>
      </c>
      <c r="K139" s="36">
        <f>SUMIFS(СВЦЭМ!$C$33:$C$776,СВЦЭМ!$A$33:$A$776,$A139,СВЦЭМ!$B$33:$B$776,K$119)+'СЕТ СН'!$I$9+СВЦЭМ!$D$10+'СЕТ СН'!$I$5-'СЕТ СН'!$I$17</f>
        <v>3954.9859183600001</v>
      </c>
      <c r="L139" s="36">
        <f>SUMIFS(СВЦЭМ!$C$33:$C$776,СВЦЭМ!$A$33:$A$776,$A139,СВЦЭМ!$B$33:$B$776,L$119)+'СЕТ СН'!$I$9+СВЦЭМ!$D$10+'СЕТ СН'!$I$5-'СЕТ СН'!$I$17</f>
        <v>3961.0177346500004</v>
      </c>
      <c r="M139" s="36">
        <f>SUMIFS(СВЦЭМ!$C$33:$C$776,СВЦЭМ!$A$33:$A$776,$A139,СВЦЭМ!$B$33:$B$776,M$119)+'СЕТ СН'!$I$9+СВЦЭМ!$D$10+'СЕТ СН'!$I$5-'СЕТ СН'!$I$17</f>
        <v>3965.3835311000003</v>
      </c>
      <c r="N139" s="36">
        <f>SUMIFS(СВЦЭМ!$C$33:$C$776,СВЦЭМ!$A$33:$A$776,$A139,СВЦЭМ!$B$33:$B$776,N$119)+'СЕТ СН'!$I$9+СВЦЭМ!$D$10+'СЕТ СН'!$I$5-'СЕТ СН'!$I$17</f>
        <v>3975.5637666400003</v>
      </c>
      <c r="O139" s="36">
        <f>SUMIFS(СВЦЭМ!$C$33:$C$776,СВЦЭМ!$A$33:$A$776,$A139,СВЦЭМ!$B$33:$B$776,O$119)+'СЕТ СН'!$I$9+СВЦЭМ!$D$10+'СЕТ СН'!$I$5-'СЕТ СН'!$I$17</f>
        <v>3930.222424</v>
      </c>
      <c r="P139" s="36">
        <f>SUMIFS(СВЦЭМ!$C$33:$C$776,СВЦЭМ!$A$33:$A$776,$A139,СВЦЭМ!$B$33:$B$776,P$119)+'СЕТ СН'!$I$9+СВЦЭМ!$D$10+'СЕТ СН'!$I$5-'СЕТ СН'!$I$17</f>
        <v>3938.5480240000002</v>
      </c>
      <c r="Q139" s="36">
        <f>SUMIFS(СВЦЭМ!$C$33:$C$776,СВЦЭМ!$A$33:$A$776,$A139,СВЦЭМ!$B$33:$B$776,Q$119)+'СЕТ СН'!$I$9+СВЦЭМ!$D$10+'СЕТ СН'!$I$5-'СЕТ СН'!$I$17</f>
        <v>3950.7172308200002</v>
      </c>
      <c r="R139" s="36">
        <f>SUMIFS(СВЦЭМ!$C$33:$C$776,СВЦЭМ!$A$33:$A$776,$A139,СВЦЭМ!$B$33:$B$776,R$119)+'СЕТ СН'!$I$9+СВЦЭМ!$D$10+'СЕТ СН'!$I$5-'СЕТ СН'!$I$17</f>
        <v>3945.3420837900003</v>
      </c>
      <c r="S139" s="36">
        <f>SUMIFS(СВЦЭМ!$C$33:$C$776,СВЦЭМ!$A$33:$A$776,$A139,СВЦЭМ!$B$33:$B$776,S$119)+'СЕТ СН'!$I$9+СВЦЭМ!$D$10+'СЕТ СН'!$I$5-'СЕТ СН'!$I$17</f>
        <v>3959.3663332599999</v>
      </c>
      <c r="T139" s="36">
        <f>SUMIFS(СВЦЭМ!$C$33:$C$776,СВЦЭМ!$A$33:$A$776,$A139,СВЦЭМ!$B$33:$B$776,T$119)+'СЕТ СН'!$I$9+СВЦЭМ!$D$10+'СЕТ СН'!$I$5-'СЕТ СН'!$I$17</f>
        <v>3922.0474224200002</v>
      </c>
      <c r="U139" s="36">
        <f>SUMIFS(СВЦЭМ!$C$33:$C$776,СВЦЭМ!$A$33:$A$776,$A139,СВЦЭМ!$B$33:$B$776,U$119)+'СЕТ СН'!$I$9+СВЦЭМ!$D$10+'СЕТ СН'!$I$5-'СЕТ СН'!$I$17</f>
        <v>3901.7319145000001</v>
      </c>
      <c r="V139" s="36">
        <f>SUMIFS(СВЦЭМ!$C$33:$C$776,СВЦЭМ!$A$33:$A$776,$A139,СВЦЭМ!$B$33:$B$776,V$119)+'СЕТ СН'!$I$9+СВЦЭМ!$D$10+'СЕТ СН'!$I$5-'СЕТ СН'!$I$17</f>
        <v>3891.9425483600003</v>
      </c>
      <c r="W139" s="36">
        <f>SUMIFS(СВЦЭМ!$C$33:$C$776,СВЦЭМ!$A$33:$A$776,$A139,СВЦЭМ!$B$33:$B$776,W$119)+'СЕТ СН'!$I$9+СВЦЭМ!$D$10+'СЕТ СН'!$I$5-'СЕТ СН'!$I$17</f>
        <v>3911.5512604600003</v>
      </c>
      <c r="X139" s="36">
        <f>SUMIFS(СВЦЭМ!$C$33:$C$776,СВЦЭМ!$A$33:$A$776,$A139,СВЦЭМ!$B$33:$B$776,X$119)+'СЕТ СН'!$I$9+СВЦЭМ!$D$10+'СЕТ СН'!$I$5-'СЕТ СН'!$I$17</f>
        <v>3914.1770502900004</v>
      </c>
      <c r="Y139" s="36">
        <f>SUMIFS(СВЦЭМ!$C$33:$C$776,СВЦЭМ!$A$33:$A$776,$A139,СВЦЭМ!$B$33:$B$776,Y$119)+'СЕТ СН'!$I$9+СВЦЭМ!$D$10+'СЕТ СН'!$I$5-'СЕТ СН'!$I$17</f>
        <v>3974.9978908000003</v>
      </c>
    </row>
    <row r="140" spans="1:25" ht="15.75" x14ac:dyDescent="0.2">
      <c r="A140" s="35">
        <f t="shared" si="3"/>
        <v>43517</v>
      </c>
      <c r="B140" s="36">
        <f>SUMIFS(СВЦЭМ!$C$33:$C$776,СВЦЭМ!$A$33:$A$776,$A140,СВЦЭМ!$B$33:$B$776,B$119)+'СЕТ СН'!$I$9+СВЦЭМ!$D$10+'СЕТ СН'!$I$5-'СЕТ СН'!$I$17</f>
        <v>4006.2575405400003</v>
      </c>
      <c r="C140" s="36">
        <f>SUMIFS(СВЦЭМ!$C$33:$C$776,СВЦЭМ!$A$33:$A$776,$A140,СВЦЭМ!$B$33:$B$776,C$119)+'СЕТ СН'!$I$9+СВЦЭМ!$D$10+'СЕТ СН'!$I$5-'СЕТ СН'!$I$17</f>
        <v>4037.8165968900003</v>
      </c>
      <c r="D140" s="36">
        <f>SUMIFS(СВЦЭМ!$C$33:$C$776,СВЦЭМ!$A$33:$A$776,$A140,СВЦЭМ!$B$33:$B$776,D$119)+'СЕТ СН'!$I$9+СВЦЭМ!$D$10+'СЕТ СН'!$I$5-'СЕТ СН'!$I$17</f>
        <v>4057.81623236</v>
      </c>
      <c r="E140" s="36">
        <f>SUMIFS(СВЦЭМ!$C$33:$C$776,СВЦЭМ!$A$33:$A$776,$A140,СВЦЭМ!$B$33:$B$776,E$119)+'СЕТ СН'!$I$9+СВЦЭМ!$D$10+'СЕТ СН'!$I$5-'СЕТ СН'!$I$17</f>
        <v>4071.7030203300001</v>
      </c>
      <c r="F140" s="36">
        <f>SUMIFS(СВЦЭМ!$C$33:$C$776,СВЦЭМ!$A$33:$A$776,$A140,СВЦЭМ!$B$33:$B$776,F$119)+'СЕТ СН'!$I$9+СВЦЭМ!$D$10+'СЕТ СН'!$I$5-'СЕТ СН'!$I$17</f>
        <v>4070.7045678100003</v>
      </c>
      <c r="G140" s="36">
        <f>SUMIFS(СВЦЭМ!$C$33:$C$776,СВЦЭМ!$A$33:$A$776,$A140,СВЦЭМ!$B$33:$B$776,G$119)+'СЕТ СН'!$I$9+СВЦЭМ!$D$10+'СЕТ СН'!$I$5-'СЕТ СН'!$I$17</f>
        <v>4036.8189887500002</v>
      </c>
      <c r="H140" s="36">
        <f>SUMIFS(СВЦЭМ!$C$33:$C$776,СВЦЭМ!$A$33:$A$776,$A140,СВЦЭМ!$B$33:$B$776,H$119)+'СЕТ СН'!$I$9+СВЦЭМ!$D$10+'СЕТ СН'!$I$5-'СЕТ СН'!$I$17</f>
        <v>4010.0879884800001</v>
      </c>
      <c r="I140" s="36">
        <f>SUMIFS(СВЦЭМ!$C$33:$C$776,СВЦЭМ!$A$33:$A$776,$A140,СВЦЭМ!$B$33:$B$776,I$119)+'СЕТ СН'!$I$9+СВЦЭМ!$D$10+'СЕТ СН'!$I$5-'СЕТ СН'!$I$17</f>
        <v>3997.8460251900001</v>
      </c>
      <c r="J140" s="36">
        <f>SUMIFS(СВЦЭМ!$C$33:$C$776,СВЦЭМ!$A$33:$A$776,$A140,СВЦЭМ!$B$33:$B$776,J$119)+'СЕТ СН'!$I$9+СВЦЭМ!$D$10+'СЕТ СН'!$I$5-'СЕТ СН'!$I$17</f>
        <v>3978.4508282100001</v>
      </c>
      <c r="K140" s="36">
        <f>SUMIFS(СВЦЭМ!$C$33:$C$776,СВЦЭМ!$A$33:$A$776,$A140,СВЦЭМ!$B$33:$B$776,K$119)+'СЕТ СН'!$I$9+СВЦЭМ!$D$10+'СЕТ СН'!$I$5-'СЕТ СН'!$I$17</f>
        <v>3991.5541840000001</v>
      </c>
      <c r="L140" s="36">
        <f>SUMIFS(СВЦЭМ!$C$33:$C$776,СВЦЭМ!$A$33:$A$776,$A140,СВЦЭМ!$B$33:$B$776,L$119)+'СЕТ СН'!$I$9+СВЦЭМ!$D$10+'СЕТ СН'!$I$5-'СЕТ СН'!$I$17</f>
        <v>3979.6392273400002</v>
      </c>
      <c r="M140" s="36">
        <f>SUMIFS(СВЦЭМ!$C$33:$C$776,СВЦЭМ!$A$33:$A$776,$A140,СВЦЭМ!$B$33:$B$776,M$119)+'СЕТ СН'!$I$9+СВЦЭМ!$D$10+'СЕТ СН'!$I$5-'СЕТ СН'!$I$17</f>
        <v>3966.4857611800003</v>
      </c>
      <c r="N140" s="36">
        <f>SUMIFS(СВЦЭМ!$C$33:$C$776,СВЦЭМ!$A$33:$A$776,$A140,СВЦЭМ!$B$33:$B$776,N$119)+'СЕТ СН'!$I$9+СВЦЭМ!$D$10+'СЕТ СН'!$I$5-'СЕТ СН'!$I$17</f>
        <v>3951.1613118200003</v>
      </c>
      <c r="O140" s="36">
        <f>SUMIFS(СВЦЭМ!$C$33:$C$776,СВЦЭМ!$A$33:$A$776,$A140,СВЦЭМ!$B$33:$B$776,O$119)+'СЕТ СН'!$I$9+СВЦЭМ!$D$10+'СЕТ СН'!$I$5-'СЕТ СН'!$I$17</f>
        <v>3924.1523025800002</v>
      </c>
      <c r="P140" s="36">
        <f>SUMIFS(СВЦЭМ!$C$33:$C$776,СВЦЭМ!$A$33:$A$776,$A140,СВЦЭМ!$B$33:$B$776,P$119)+'СЕТ СН'!$I$9+СВЦЭМ!$D$10+'СЕТ СН'!$I$5-'СЕТ СН'!$I$17</f>
        <v>3921.47617674</v>
      </c>
      <c r="Q140" s="36">
        <f>SUMIFS(СВЦЭМ!$C$33:$C$776,СВЦЭМ!$A$33:$A$776,$A140,СВЦЭМ!$B$33:$B$776,Q$119)+'СЕТ СН'!$I$9+СВЦЭМ!$D$10+'СЕТ СН'!$I$5-'СЕТ СН'!$I$17</f>
        <v>3933.2011108400002</v>
      </c>
      <c r="R140" s="36">
        <f>SUMIFS(СВЦЭМ!$C$33:$C$776,СВЦЭМ!$A$33:$A$776,$A140,СВЦЭМ!$B$33:$B$776,R$119)+'СЕТ СН'!$I$9+СВЦЭМ!$D$10+'СЕТ СН'!$I$5-'СЕТ СН'!$I$17</f>
        <v>3967.0556619500003</v>
      </c>
      <c r="S140" s="36">
        <f>SUMIFS(СВЦЭМ!$C$33:$C$776,СВЦЭМ!$A$33:$A$776,$A140,СВЦЭМ!$B$33:$B$776,S$119)+'СЕТ СН'!$I$9+СВЦЭМ!$D$10+'СЕТ СН'!$I$5-'СЕТ СН'!$I$17</f>
        <v>3951.7544060500004</v>
      </c>
      <c r="T140" s="36">
        <f>SUMIFS(СВЦЭМ!$C$33:$C$776,СВЦЭМ!$A$33:$A$776,$A140,СВЦЭМ!$B$33:$B$776,T$119)+'СЕТ СН'!$I$9+СВЦЭМ!$D$10+'СЕТ СН'!$I$5-'СЕТ СН'!$I$17</f>
        <v>3919.3576573300002</v>
      </c>
      <c r="U140" s="36">
        <f>SUMIFS(СВЦЭМ!$C$33:$C$776,СВЦЭМ!$A$33:$A$776,$A140,СВЦЭМ!$B$33:$B$776,U$119)+'СЕТ СН'!$I$9+СВЦЭМ!$D$10+'СЕТ СН'!$I$5-'СЕТ СН'!$I$17</f>
        <v>3908.9155217500002</v>
      </c>
      <c r="V140" s="36">
        <f>SUMIFS(СВЦЭМ!$C$33:$C$776,СВЦЭМ!$A$33:$A$776,$A140,СВЦЭМ!$B$33:$B$776,V$119)+'СЕТ СН'!$I$9+СВЦЭМ!$D$10+'СЕТ СН'!$I$5-'СЕТ СН'!$I$17</f>
        <v>3916.5634368300002</v>
      </c>
      <c r="W140" s="36">
        <f>SUMIFS(СВЦЭМ!$C$33:$C$776,СВЦЭМ!$A$33:$A$776,$A140,СВЦЭМ!$B$33:$B$776,W$119)+'СЕТ СН'!$I$9+СВЦЭМ!$D$10+'СЕТ СН'!$I$5-'СЕТ СН'!$I$17</f>
        <v>3928.9697368800003</v>
      </c>
      <c r="X140" s="36">
        <f>SUMIFS(СВЦЭМ!$C$33:$C$776,СВЦЭМ!$A$33:$A$776,$A140,СВЦЭМ!$B$33:$B$776,X$119)+'СЕТ СН'!$I$9+СВЦЭМ!$D$10+'СЕТ СН'!$I$5-'СЕТ СН'!$I$17</f>
        <v>3935.8193841700004</v>
      </c>
      <c r="Y140" s="36">
        <f>SUMIFS(СВЦЭМ!$C$33:$C$776,СВЦЭМ!$A$33:$A$776,$A140,СВЦЭМ!$B$33:$B$776,Y$119)+'СЕТ СН'!$I$9+СВЦЭМ!$D$10+'СЕТ СН'!$I$5-'СЕТ СН'!$I$17</f>
        <v>3972.2624872700003</v>
      </c>
    </row>
    <row r="141" spans="1:25" ht="15.75" x14ac:dyDescent="0.2">
      <c r="A141" s="35">
        <f t="shared" si="3"/>
        <v>43518</v>
      </c>
      <c r="B141" s="36">
        <f>SUMIFS(СВЦЭМ!$C$33:$C$776,СВЦЭМ!$A$33:$A$776,$A141,СВЦЭМ!$B$33:$B$776,B$119)+'СЕТ СН'!$I$9+СВЦЭМ!$D$10+'СЕТ СН'!$I$5-'СЕТ СН'!$I$17</f>
        <v>3983.77459043</v>
      </c>
      <c r="C141" s="36">
        <f>SUMIFS(СВЦЭМ!$C$33:$C$776,СВЦЭМ!$A$33:$A$776,$A141,СВЦЭМ!$B$33:$B$776,C$119)+'СЕТ СН'!$I$9+СВЦЭМ!$D$10+'СЕТ СН'!$I$5-'СЕТ СН'!$I$17</f>
        <v>3989.2228293600001</v>
      </c>
      <c r="D141" s="36">
        <f>SUMIFS(СВЦЭМ!$C$33:$C$776,СВЦЭМ!$A$33:$A$776,$A141,СВЦЭМ!$B$33:$B$776,D$119)+'СЕТ СН'!$I$9+СВЦЭМ!$D$10+'СЕТ СН'!$I$5-'СЕТ СН'!$I$17</f>
        <v>3991.3474278100002</v>
      </c>
      <c r="E141" s="36">
        <f>SUMIFS(СВЦЭМ!$C$33:$C$776,СВЦЭМ!$A$33:$A$776,$A141,СВЦЭМ!$B$33:$B$776,E$119)+'СЕТ СН'!$I$9+СВЦЭМ!$D$10+'СЕТ СН'!$I$5-'СЕТ СН'!$I$17</f>
        <v>3988.27029584</v>
      </c>
      <c r="F141" s="36">
        <f>SUMIFS(СВЦЭМ!$C$33:$C$776,СВЦЭМ!$A$33:$A$776,$A141,СВЦЭМ!$B$33:$B$776,F$119)+'СЕТ СН'!$I$9+СВЦЭМ!$D$10+'СЕТ СН'!$I$5-'СЕТ СН'!$I$17</f>
        <v>3977.2120169500004</v>
      </c>
      <c r="G141" s="36">
        <f>SUMIFS(СВЦЭМ!$C$33:$C$776,СВЦЭМ!$A$33:$A$776,$A141,СВЦЭМ!$B$33:$B$776,G$119)+'СЕТ СН'!$I$9+СВЦЭМ!$D$10+'СЕТ СН'!$I$5-'СЕТ СН'!$I$17</f>
        <v>3985.2169839500002</v>
      </c>
      <c r="H141" s="36">
        <f>SUMIFS(СВЦЭМ!$C$33:$C$776,СВЦЭМ!$A$33:$A$776,$A141,СВЦЭМ!$B$33:$B$776,H$119)+'СЕТ СН'!$I$9+СВЦЭМ!$D$10+'СЕТ СН'!$I$5-'СЕТ СН'!$I$17</f>
        <v>3992.7750339100003</v>
      </c>
      <c r="I141" s="36">
        <f>SUMIFS(СВЦЭМ!$C$33:$C$776,СВЦЭМ!$A$33:$A$776,$A141,СВЦЭМ!$B$33:$B$776,I$119)+'СЕТ СН'!$I$9+СВЦЭМ!$D$10+'СЕТ СН'!$I$5-'СЕТ СН'!$I$17</f>
        <v>4025.4698381000003</v>
      </c>
      <c r="J141" s="36">
        <f>SUMIFS(СВЦЭМ!$C$33:$C$776,СВЦЭМ!$A$33:$A$776,$A141,СВЦЭМ!$B$33:$B$776,J$119)+'СЕТ СН'!$I$9+СВЦЭМ!$D$10+'СЕТ СН'!$I$5-'СЕТ СН'!$I$17</f>
        <v>4013.5984813499999</v>
      </c>
      <c r="K141" s="36">
        <f>SUMIFS(СВЦЭМ!$C$33:$C$776,СВЦЭМ!$A$33:$A$776,$A141,СВЦЭМ!$B$33:$B$776,K$119)+'СЕТ СН'!$I$9+СВЦЭМ!$D$10+'СЕТ СН'!$I$5-'СЕТ СН'!$I$17</f>
        <v>4034.1990569700001</v>
      </c>
      <c r="L141" s="36">
        <f>SUMIFS(СВЦЭМ!$C$33:$C$776,СВЦЭМ!$A$33:$A$776,$A141,СВЦЭМ!$B$33:$B$776,L$119)+'СЕТ СН'!$I$9+СВЦЭМ!$D$10+'СЕТ СН'!$I$5-'СЕТ СН'!$I$17</f>
        <v>4047.51787444</v>
      </c>
      <c r="M141" s="36">
        <f>SUMIFS(СВЦЭМ!$C$33:$C$776,СВЦЭМ!$A$33:$A$776,$A141,СВЦЭМ!$B$33:$B$776,M$119)+'СЕТ СН'!$I$9+СВЦЭМ!$D$10+'СЕТ СН'!$I$5-'СЕТ СН'!$I$17</f>
        <v>4062.5375005799997</v>
      </c>
      <c r="N141" s="36">
        <f>SUMIFS(СВЦЭМ!$C$33:$C$776,СВЦЭМ!$A$33:$A$776,$A141,СВЦЭМ!$B$33:$B$776,N$119)+'СЕТ СН'!$I$9+СВЦЭМ!$D$10+'СЕТ СН'!$I$5-'СЕТ СН'!$I$17</f>
        <v>4002.7817018700002</v>
      </c>
      <c r="O141" s="36">
        <f>SUMIFS(СВЦЭМ!$C$33:$C$776,СВЦЭМ!$A$33:$A$776,$A141,СВЦЭМ!$B$33:$B$776,O$119)+'СЕТ СН'!$I$9+СВЦЭМ!$D$10+'СЕТ СН'!$I$5-'СЕТ СН'!$I$17</f>
        <v>3983.9692016600002</v>
      </c>
      <c r="P141" s="36">
        <f>SUMIFS(СВЦЭМ!$C$33:$C$776,СВЦЭМ!$A$33:$A$776,$A141,СВЦЭМ!$B$33:$B$776,P$119)+'СЕТ СН'!$I$9+СВЦЭМ!$D$10+'СЕТ СН'!$I$5-'СЕТ СН'!$I$17</f>
        <v>3996.8732232300003</v>
      </c>
      <c r="Q141" s="36">
        <f>SUMIFS(СВЦЭМ!$C$33:$C$776,СВЦЭМ!$A$33:$A$776,$A141,СВЦЭМ!$B$33:$B$776,Q$119)+'СЕТ СН'!$I$9+СВЦЭМ!$D$10+'СЕТ СН'!$I$5-'СЕТ СН'!$I$17</f>
        <v>3991.3649772100002</v>
      </c>
      <c r="R141" s="36">
        <f>SUMIFS(СВЦЭМ!$C$33:$C$776,СВЦЭМ!$A$33:$A$776,$A141,СВЦЭМ!$B$33:$B$776,R$119)+'СЕТ СН'!$I$9+СВЦЭМ!$D$10+'СЕТ СН'!$I$5-'СЕТ СН'!$I$17</f>
        <v>4000.8068999400002</v>
      </c>
      <c r="S141" s="36">
        <f>SUMIFS(СВЦЭМ!$C$33:$C$776,СВЦЭМ!$A$33:$A$776,$A141,СВЦЭМ!$B$33:$B$776,S$119)+'СЕТ СН'!$I$9+СВЦЭМ!$D$10+'СЕТ СН'!$I$5-'СЕТ СН'!$I$17</f>
        <v>4007.4154407000001</v>
      </c>
      <c r="T141" s="36">
        <f>SUMIFS(СВЦЭМ!$C$33:$C$776,СВЦЭМ!$A$33:$A$776,$A141,СВЦЭМ!$B$33:$B$776,T$119)+'СЕТ СН'!$I$9+СВЦЭМ!$D$10+'СЕТ СН'!$I$5-'СЕТ СН'!$I$17</f>
        <v>3971.1456399000003</v>
      </c>
      <c r="U141" s="36">
        <f>SUMIFS(СВЦЭМ!$C$33:$C$776,СВЦЭМ!$A$33:$A$776,$A141,СВЦЭМ!$B$33:$B$776,U$119)+'СЕТ СН'!$I$9+СВЦЭМ!$D$10+'СЕТ СН'!$I$5-'СЕТ СН'!$I$17</f>
        <v>3960.0695383700004</v>
      </c>
      <c r="V141" s="36">
        <f>SUMIFS(СВЦЭМ!$C$33:$C$776,СВЦЭМ!$A$33:$A$776,$A141,СВЦЭМ!$B$33:$B$776,V$119)+'СЕТ СН'!$I$9+СВЦЭМ!$D$10+'СЕТ СН'!$I$5-'СЕТ СН'!$I$17</f>
        <v>3955.68831834</v>
      </c>
      <c r="W141" s="36">
        <f>SUMIFS(СВЦЭМ!$C$33:$C$776,СВЦЭМ!$A$33:$A$776,$A141,СВЦЭМ!$B$33:$B$776,W$119)+'СЕТ СН'!$I$9+СВЦЭМ!$D$10+'СЕТ СН'!$I$5-'СЕТ СН'!$I$17</f>
        <v>3973.9224788500001</v>
      </c>
      <c r="X141" s="36">
        <f>SUMIFS(СВЦЭМ!$C$33:$C$776,СВЦЭМ!$A$33:$A$776,$A141,СВЦЭМ!$B$33:$B$776,X$119)+'СЕТ СН'!$I$9+СВЦЭМ!$D$10+'СЕТ СН'!$I$5-'СЕТ СН'!$I$17</f>
        <v>4003.1231016000002</v>
      </c>
      <c r="Y141" s="36">
        <f>SUMIFS(СВЦЭМ!$C$33:$C$776,СВЦЭМ!$A$33:$A$776,$A141,СВЦЭМ!$B$33:$B$776,Y$119)+'СЕТ СН'!$I$9+СВЦЭМ!$D$10+'СЕТ СН'!$I$5-'СЕТ СН'!$I$17</f>
        <v>4030.38339451</v>
      </c>
    </row>
    <row r="142" spans="1:25" ht="15.75" x14ac:dyDescent="0.2">
      <c r="A142" s="35">
        <f t="shared" si="3"/>
        <v>43519</v>
      </c>
      <c r="B142" s="36">
        <f>SUMIFS(СВЦЭМ!$C$33:$C$776,СВЦЭМ!$A$33:$A$776,$A142,СВЦЭМ!$B$33:$B$776,B$119)+'СЕТ СН'!$I$9+СВЦЭМ!$D$10+'СЕТ СН'!$I$5-'СЕТ СН'!$I$17</f>
        <v>4020.99330156</v>
      </c>
      <c r="C142" s="36">
        <f>SUMIFS(СВЦЭМ!$C$33:$C$776,СВЦЭМ!$A$33:$A$776,$A142,СВЦЭМ!$B$33:$B$776,C$119)+'СЕТ СН'!$I$9+СВЦЭМ!$D$10+'СЕТ СН'!$I$5-'СЕТ СН'!$I$17</f>
        <v>4044.1732413600002</v>
      </c>
      <c r="D142" s="36">
        <f>SUMIFS(СВЦЭМ!$C$33:$C$776,СВЦЭМ!$A$33:$A$776,$A142,СВЦЭМ!$B$33:$B$776,D$119)+'СЕТ СН'!$I$9+СВЦЭМ!$D$10+'СЕТ СН'!$I$5-'СЕТ СН'!$I$17</f>
        <v>4029.2350504700003</v>
      </c>
      <c r="E142" s="36">
        <f>SUMIFS(СВЦЭМ!$C$33:$C$776,СВЦЭМ!$A$33:$A$776,$A142,СВЦЭМ!$B$33:$B$776,E$119)+'СЕТ СН'!$I$9+СВЦЭМ!$D$10+'СЕТ СН'!$I$5-'СЕТ СН'!$I$17</f>
        <v>3998.8615071100003</v>
      </c>
      <c r="F142" s="36">
        <f>SUMIFS(СВЦЭМ!$C$33:$C$776,СВЦЭМ!$A$33:$A$776,$A142,СВЦЭМ!$B$33:$B$776,F$119)+'СЕТ СН'!$I$9+СВЦЭМ!$D$10+'СЕТ СН'!$I$5-'СЕТ СН'!$I$17</f>
        <v>3985.2327706700003</v>
      </c>
      <c r="G142" s="36">
        <f>SUMIFS(СВЦЭМ!$C$33:$C$776,СВЦЭМ!$A$33:$A$776,$A142,СВЦЭМ!$B$33:$B$776,G$119)+'СЕТ СН'!$I$9+СВЦЭМ!$D$10+'СЕТ СН'!$I$5-'СЕТ СН'!$I$17</f>
        <v>3978.68202509</v>
      </c>
      <c r="H142" s="36">
        <f>SUMIFS(СВЦЭМ!$C$33:$C$776,СВЦЭМ!$A$33:$A$776,$A142,СВЦЭМ!$B$33:$B$776,H$119)+'СЕТ СН'!$I$9+СВЦЭМ!$D$10+'СЕТ СН'!$I$5-'СЕТ СН'!$I$17</f>
        <v>3997.97848436</v>
      </c>
      <c r="I142" s="36">
        <f>SUMIFS(СВЦЭМ!$C$33:$C$776,СВЦЭМ!$A$33:$A$776,$A142,СВЦЭМ!$B$33:$B$776,I$119)+'СЕТ СН'!$I$9+СВЦЭМ!$D$10+'СЕТ СН'!$I$5-'СЕТ СН'!$I$17</f>
        <v>3993.0173026700004</v>
      </c>
      <c r="J142" s="36">
        <f>SUMIFS(СВЦЭМ!$C$33:$C$776,СВЦЭМ!$A$33:$A$776,$A142,СВЦЭМ!$B$33:$B$776,J$119)+'СЕТ СН'!$I$9+СВЦЭМ!$D$10+'СЕТ СН'!$I$5-'СЕТ СН'!$I$17</f>
        <v>3965.9946080600002</v>
      </c>
      <c r="K142" s="36">
        <f>SUMIFS(СВЦЭМ!$C$33:$C$776,СВЦЭМ!$A$33:$A$776,$A142,СВЦЭМ!$B$33:$B$776,K$119)+'СЕТ СН'!$I$9+СВЦЭМ!$D$10+'СЕТ СН'!$I$5-'СЕТ СН'!$I$17</f>
        <v>3945.4986869300001</v>
      </c>
      <c r="L142" s="36">
        <f>SUMIFS(СВЦЭМ!$C$33:$C$776,СВЦЭМ!$A$33:$A$776,$A142,СВЦЭМ!$B$33:$B$776,L$119)+'СЕТ СН'!$I$9+СВЦЭМ!$D$10+'СЕТ СН'!$I$5-'СЕТ СН'!$I$17</f>
        <v>3949.3222544099999</v>
      </c>
      <c r="M142" s="36">
        <f>SUMIFS(СВЦЭМ!$C$33:$C$776,СВЦЭМ!$A$33:$A$776,$A142,СВЦЭМ!$B$33:$B$776,M$119)+'СЕТ СН'!$I$9+СВЦЭМ!$D$10+'СЕТ СН'!$I$5-'СЕТ СН'!$I$17</f>
        <v>3963.4717970500001</v>
      </c>
      <c r="N142" s="36">
        <f>SUMIFS(СВЦЭМ!$C$33:$C$776,СВЦЭМ!$A$33:$A$776,$A142,СВЦЭМ!$B$33:$B$776,N$119)+'СЕТ СН'!$I$9+СВЦЭМ!$D$10+'СЕТ СН'!$I$5-'СЕТ СН'!$I$17</f>
        <v>4005.3857696499999</v>
      </c>
      <c r="O142" s="36">
        <f>SUMIFS(СВЦЭМ!$C$33:$C$776,СВЦЭМ!$A$33:$A$776,$A142,СВЦЭМ!$B$33:$B$776,O$119)+'СЕТ СН'!$I$9+СВЦЭМ!$D$10+'СЕТ СН'!$I$5-'СЕТ СН'!$I$17</f>
        <v>3948.6232771100003</v>
      </c>
      <c r="P142" s="36">
        <f>SUMIFS(СВЦЭМ!$C$33:$C$776,СВЦЭМ!$A$33:$A$776,$A142,СВЦЭМ!$B$33:$B$776,P$119)+'СЕТ СН'!$I$9+СВЦЭМ!$D$10+'СЕТ СН'!$I$5-'СЕТ СН'!$I$17</f>
        <v>3974.4489751200003</v>
      </c>
      <c r="Q142" s="36">
        <f>SUMIFS(СВЦЭМ!$C$33:$C$776,СВЦЭМ!$A$33:$A$776,$A142,СВЦЭМ!$B$33:$B$776,Q$119)+'СЕТ СН'!$I$9+СВЦЭМ!$D$10+'СЕТ СН'!$I$5-'СЕТ СН'!$I$17</f>
        <v>3998.0708061700002</v>
      </c>
      <c r="R142" s="36">
        <f>SUMIFS(СВЦЭМ!$C$33:$C$776,СВЦЭМ!$A$33:$A$776,$A142,СВЦЭМ!$B$33:$B$776,R$119)+'СЕТ СН'!$I$9+СВЦЭМ!$D$10+'СЕТ СН'!$I$5-'СЕТ СН'!$I$17</f>
        <v>3999.8408035299999</v>
      </c>
      <c r="S142" s="36">
        <f>SUMIFS(СВЦЭМ!$C$33:$C$776,СВЦЭМ!$A$33:$A$776,$A142,СВЦЭМ!$B$33:$B$776,S$119)+'СЕТ СН'!$I$9+СВЦЭМ!$D$10+'СЕТ СН'!$I$5-'СЕТ СН'!$I$17</f>
        <v>3969.4384212200002</v>
      </c>
      <c r="T142" s="36">
        <f>SUMIFS(СВЦЭМ!$C$33:$C$776,СВЦЭМ!$A$33:$A$776,$A142,СВЦЭМ!$B$33:$B$776,T$119)+'СЕТ СН'!$I$9+СВЦЭМ!$D$10+'СЕТ СН'!$I$5-'СЕТ СН'!$I$17</f>
        <v>3949.1286418700001</v>
      </c>
      <c r="U142" s="36">
        <f>SUMIFS(СВЦЭМ!$C$33:$C$776,СВЦЭМ!$A$33:$A$776,$A142,СВЦЭМ!$B$33:$B$776,U$119)+'СЕТ СН'!$I$9+СВЦЭМ!$D$10+'СЕТ СН'!$I$5-'СЕТ СН'!$I$17</f>
        <v>3910.0496436200001</v>
      </c>
      <c r="V142" s="36">
        <f>SUMIFS(СВЦЭМ!$C$33:$C$776,СВЦЭМ!$A$33:$A$776,$A142,СВЦЭМ!$B$33:$B$776,V$119)+'СЕТ СН'!$I$9+СВЦЭМ!$D$10+'СЕТ СН'!$I$5-'СЕТ СН'!$I$17</f>
        <v>3912.0770373200003</v>
      </c>
      <c r="W142" s="36">
        <f>SUMIFS(СВЦЭМ!$C$33:$C$776,СВЦЭМ!$A$33:$A$776,$A142,СВЦЭМ!$B$33:$B$776,W$119)+'СЕТ СН'!$I$9+СВЦЭМ!$D$10+'СЕТ СН'!$I$5-'СЕТ СН'!$I$17</f>
        <v>3911.1331419800003</v>
      </c>
      <c r="X142" s="36">
        <f>SUMIFS(СВЦЭМ!$C$33:$C$776,СВЦЭМ!$A$33:$A$776,$A142,СВЦЭМ!$B$33:$B$776,X$119)+'СЕТ СН'!$I$9+СВЦЭМ!$D$10+'СЕТ СН'!$I$5-'СЕТ СН'!$I$17</f>
        <v>3921.3050118700003</v>
      </c>
      <c r="Y142" s="36">
        <f>SUMIFS(СВЦЭМ!$C$33:$C$776,СВЦЭМ!$A$33:$A$776,$A142,СВЦЭМ!$B$33:$B$776,Y$119)+'СЕТ СН'!$I$9+СВЦЭМ!$D$10+'СЕТ СН'!$I$5-'СЕТ СН'!$I$17</f>
        <v>3966.4090702800004</v>
      </c>
    </row>
    <row r="143" spans="1:25" ht="15.75" x14ac:dyDescent="0.2">
      <c r="A143" s="35">
        <f t="shared" si="3"/>
        <v>43520</v>
      </c>
      <c r="B143" s="36">
        <f>SUMIFS(СВЦЭМ!$C$33:$C$776,СВЦЭМ!$A$33:$A$776,$A143,СВЦЭМ!$B$33:$B$776,B$119)+'СЕТ СН'!$I$9+СВЦЭМ!$D$10+'СЕТ СН'!$I$5-'СЕТ СН'!$I$17</f>
        <v>4001.2369211700002</v>
      </c>
      <c r="C143" s="36">
        <f>SUMIFS(СВЦЭМ!$C$33:$C$776,СВЦЭМ!$A$33:$A$776,$A143,СВЦЭМ!$B$33:$B$776,C$119)+'СЕТ СН'!$I$9+СВЦЭМ!$D$10+'СЕТ СН'!$I$5-'СЕТ СН'!$I$17</f>
        <v>4028.2228368000001</v>
      </c>
      <c r="D143" s="36">
        <f>SUMIFS(СВЦЭМ!$C$33:$C$776,СВЦЭМ!$A$33:$A$776,$A143,СВЦЭМ!$B$33:$B$776,D$119)+'СЕТ СН'!$I$9+СВЦЭМ!$D$10+'СЕТ СН'!$I$5-'СЕТ СН'!$I$17</f>
        <v>4042.1710168700001</v>
      </c>
      <c r="E143" s="36">
        <f>SUMIFS(СВЦЭМ!$C$33:$C$776,СВЦЭМ!$A$33:$A$776,$A143,СВЦЭМ!$B$33:$B$776,E$119)+'СЕТ СН'!$I$9+СВЦЭМ!$D$10+'СЕТ СН'!$I$5-'СЕТ СН'!$I$17</f>
        <v>4049.6827080800003</v>
      </c>
      <c r="F143" s="36">
        <f>SUMIFS(СВЦЭМ!$C$33:$C$776,СВЦЭМ!$A$33:$A$776,$A143,СВЦЭМ!$B$33:$B$776,F$119)+'СЕТ СН'!$I$9+СВЦЭМ!$D$10+'СЕТ СН'!$I$5-'СЕТ СН'!$I$17</f>
        <v>4066.3548461800001</v>
      </c>
      <c r="G143" s="36">
        <f>SUMIFS(СВЦЭМ!$C$33:$C$776,СВЦЭМ!$A$33:$A$776,$A143,СВЦЭМ!$B$33:$B$776,G$119)+'СЕТ СН'!$I$9+СВЦЭМ!$D$10+'СЕТ СН'!$I$5-'СЕТ СН'!$I$17</f>
        <v>4060.3414356700005</v>
      </c>
      <c r="H143" s="36">
        <f>SUMIFS(СВЦЭМ!$C$33:$C$776,СВЦЭМ!$A$33:$A$776,$A143,СВЦЭМ!$B$33:$B$776,H$119)+'СЕТ СН'!$I$9+СВЦЭМ!$D$10+'СЕТ СН'!$I$5-'СЕТ СН'!$I$17</f>
        <v>4046.5932705</v>
      </c>
      <c r="I143" s="36">
        <f>SUMIFS(СВЦЭМ!$C$33:$C$776,СВЦЭМ!$A$33:$A$776,$A143,СВЦЭМ!$B$33:$B$776,I$119)+'СЕТ СН'!$I$9+СВЦЭМ!$D$10+'СЕТ СН'!$I$5-'СЕТ СН'!$I$17</f>
        <v>4041.8003265300003</v>
      </c>
      <c r="J143" s="36">
        <f>SUMIFS(СВЦЭМ!$C$33:$C$776,СВЦЭМ!$A$33:$A$776,$A143,СВЦЭМ!$B$33:$B$776,J$119)+'СЕТ СН'!$I$9+СВЦЭМ!$D$10+'СЕТ СН'!$I$5-'СЕТ СН'!$I$17</f>
        <v>3971.5601916900005</v>
      </c>
      <c r="K143" s="36">
        <f>SUMIFS(СВЦЭМ!$C$33:$C$776,СВЦЭМ!$A$33:$A$776,$A143,СВЦЭМ!$B$33:$B$776,K$119)+'СЕТ СН'!$I$9+СВЦЭМ!$D$10+'СЕТ СН'!$I$5-'СЕТ СН'!$I$17</f>
        <v>3941.4908332600003</v>
      </c>
      <c r="L143" s="36">
        <f>SUMIFS(СВЦЭМ!$C$33:$C$776,СВЦЭМ!$A$33:$A$776,$A143,СВЦЭМ!$B$33:$B$776,L$119)+'СЕТ СН'!$I$9+СВЦЭМ!$D$10+'СЕТ СН'!$I$5-'СЕТ СН'!$I$17</f>
        <v>3931.6415801600001</v>
      </c>
      <c r="M143" s="36">
        <f>SUMIFS(СВЦЭМ!$C$33:$C$776,СВЦЭМ!$A$33:$A$776,$A143,СВЦЭМ!$B$33:$B$776,M$119)+'СЕТ СН'!$I$9+СВЦЭМ!$D$10+'СЕТ СН'!$I$5-'СЕТ СН'!$I$17</f>
        <v>3939.0562381200002</v>
      </c>
      <c r="N143" s="36">
        <f>SUMIFS(СВЦЭМ!$C$33:$C$776,СВЦЭМ!$A$33:$A$776,$A143,СВЦЭМ!$B$33:$B$776,N$119)+'СЕТ СН'!$I$9+СВЦЭМ!$D$10+'СЕТ СН'!$I$5-'СЕТ СН'!$I$17</f>
        <v>3930.8319292000001</v>
      </c>
      <c r="O143" s="36">
        <f>SUMIFS(СВЦЭМ!$C$33:$C$776,СВЦЭМ!$A$33:$A$776,$A143,СВЦЭМ!$B$33:$B$776,O$119)+'СЕТ СН'!$I$9+СВЦЭМ!$D$10+'СЕТ СН'!$I$5-'СЕТ СН'!$I$17</f>
        <v>3909.88554565</v>
      </c>
      <c r="P143" s="36">
        <f>SUMIFS(СВЦЭМ!$C$33:$C$776,СВЦЭМ!$A$33:$A$776,$A143,СВЦЭМ!$B$33:$B$776,P$119)+'СЕТ СН'!$I$9+СВЦЭМ!$D$10+'СЕТ СН'!$I$5-'СЕТ СН'!$I$17</f>
        <v>3917.62137962</v>
      </c>
      <c r="Q143" s="36">
        <f>SUMIFS(СВЦЭМ!$C$33:$C$776,СВЦЭМ!$A$33:$A$776,$A143,СВЦЭМ!$B$33:$B$776,Q$119)+'СЕТ СН'!$I$9+СВЦЭМ!$D$10+'СЕТ СН'!$I$5-'СЕТ СН'!$I$17</f>
        <v>3920.9353381300002</v>
      </c>
      <c r="R143" s="36">
        <f>SUMIFS(СВЦЭМ!$C$33:$C$776,СВЦЭМ!$A$33:$A$776,$A143,СВЦЭМ!$B$33:$B$776,R$119)+'СЕТ СН'!$I$9+СВЦЭМ!$D$10+'СЕТ СН'!$I$5-'СЕТ СН'!$I$17</f>
        <v>3926.3659297000004</v>
      </c>
      <c r="S143" s="36">
        <f>SUMIFS(СВЦЭМ!$C$33:$C$776,СВЦЭМ!$A$33:$A$776,$A143,СВЦЭМ!$B$33:$B$776,S$119)+'СЕТ СН'!$I$9+СВЦЭМ!$D$10+'СЕТ СН'!$I$5-'СЕТ СН'!$I$17</f>
        <v>3917.9415564000001</v>
      </c>
      <c r="T143" s="36">
        <f>SUMIFS(СВЦЭМ!$C$33:$C$776,СВЦЭМ!$A$33:$A$776,$A143,СВЦЭМ!$B$33:$B$776,T$119)+'СЕТ СН'!$I$9+СВЦЭМ!$D$10+'СЕТ СН'!$I$5-'СЕТ СН'!$I$17</f>
        <v>3891.3234563700003</v>
      </c>
      <c r="U143" s="36">
        <f>SUMIFS(СВЦЭМ!$C$33:$C$776,СВЦЭМ!$A$33:$A$776,$A143,СВЦЭМ!$B$33:$B$776,U$119)+'СЕТ СН'!$I$9+СВЦЭМ!$D$10+'СЕТ СН'!$I$5-'СЕТ СН'!$I$17</f>
        <v>3861.3939562200003</v>
      </c>
      <c r="V143" s="36">
        <f>SUMIFS(СВЦЭМ!$C$33:$C$776,СВЦЭМ!$A$33:$A$776,$A143,СВЦЭМ!$B$33:$B$776,V$119)+'СЕТ СН'!$I$9+СВЦЭМ!$D$10+'СЕТ СН'!$I$5-'СЕТ СН'!$I$17</f>
        <v>3879.19100119</v>
      </c>
      <c r="W143" s="36">
        <f>SUMIFS(СВЦЭМ!$C$33:$C$776,СВЦЭМ!$A$33:$A$776,$A143,СВЦЭМ!$B$33:$B$776,W$119)+'СЕТ СН'!$I$9+СВЦЭМ!$D$10+'СЕТ СН'!$I$5-'СЕТ СН'!$I$17</f>
        <v>3910.48445386</v>
      </c>
      <c r="X143" s="36">
        <f>SUMIFS(СВЦЭМ!$C$33:$C$776,СВЦЭМ!$A$33:$A$776,$A143,СВЦЭМ!$B$33:$B$776,X$119)+'СЕТ СН'!$I$9+СВЦЭМ!$D$10+'СЕТ СН'!$I$5-'СЕТ СН'!$I$17</f>
        <v>3932.41634987</v>
      </c>
      <c r="Y143" s="36">
        <f>SUMIFS(СВЦЭМ!$C$33:$C$776,СВЦЭМ!$A$33:$A$776,$A143,СВЦЭМ!$B$33:$B$776,Y$119)+'СЕТ СН'!$I$9+СВЦЭМ!$D$10+'СЕТ СН'!$I$5-'СЕТ СН'!$I$17</f>
        <v>3993.4621995400003</v>
      </c>
    </row>
    <row r="144" spans="1:25" ht="15.75" x14ac:dyDescent="0.2">
      <c r="A144" s="35">
        <f t="shared" si="3"/>
        <v>43521</v>
      </c>
      <c r="B144" s="36">
        <f>SUMIFS(СВЦЭМ!$C$33:$C$776,СВЦЭМ!$A$33:$A$776,$A144,СВЦЭМ!$B$33:$B$776,B$119)+'СЕТ СН'!$I$9+СВЦЭМ!$D$10+'СЕТ СН'!$I$5-'СЕТ СН'!$I$17</f>
        <v>4013.4441169300003</v>
      </c>
      <c r="C144" s="36">
        <f>SUMIFS(СВЦЭМ!$C$33:$C$776,СВЦЭМ!$A$33:$A$776,$A144,СВЦЭМ!$B$33:$B$776,C$119)+'СЕТ СН'!$I$9+СВЦЭМ!$D$10+'СЕТ СН'!$I$5-'СЕТ СН'!$I$17</f>
        <v>4053.6640903899997</v>
      </c>
      <c r="D144" s="36">
        <f>SUMIFS(СВЦЭМ!$C$33:$C$776,СВЦЭМ!$A$33:$A$776,$A144,СВЦЭМ!$B$33:$B$776,D$119)+'СЕТ СН'!$I$9+СВЦЭМ!$D$10+'СЕТ СН'!$I$5-'СЕТ СН'!$I$17</f>
        <v>4047.65693121</v>
      </c>
      <c r="E144" s="36">
        <f>SUMIFS(СВЦЭМ!$C$33:$C$776,СВЦЭМ!$A$33:$A$776,$A144,СВЦЭМ!$B$33:$B$776,E$119)+'СЕТ СН'!$I$9+СВЦЭМ!$D$10+'СЕТ СН'!$I$5-'СЕТ СН'!$I$17</f>
        <v>4024.4937381100003</v>
      </c>
      <c r="F144" s="36">
        <f>SUMIFS(СВЦЭМ!$C$33:$C$776,СВЦЭМ!$A$33:$A$776,$A144,СВЦЭМ!$B$33:$B$776,F$119)+'СЕТ СН'!$I$9+СВЦЭМ!$D$10+'СЕТ СН'!$I$5-'СЕТ СН'!$I$17</f>
        <v>3998.0066242500002</v>
      </c>
      <c r="G144" s="36">
        <f>SUMIFS(СВЦЭМ!$C$33:$C$776,СВЦЭМ!$A$33:$A$776,$A144,СВЦЭМ!$B$33:$B$776,G$119)+'СЕТ СН'!$I$9+СВЦЭМ!$D$10+'СЕТ СН'!$I$5-'СЕТ СН'!$I$17</f>
        <v>3993.6903191000001</v>
      </c>
      <c r="H144" s="36">
        <f>SUMIFS(СВЦЭМ!$C$33:$C$776,СВЦЭМ!$A$33:$A$776,$A144,СВЦЭМ!$B$33:$B$776,H$119)+'СЕТ СН'!$I$9+СВЦЭМ!$D$10+'СЕТ СН'!$I$5-'СЕТ СН'!$I$17</f>
        <v>4013.03191513</v>
      </c>
      <c r="I144" s="36">
        <f>SUMIFS(СВЦЭМ!$C$33:$C$776,СВЦЭМ!$A$33:$A$776,$A144,СВЦЭМ!$B$33:$B$776,I$119)+'СЕТ СН'!$I$9+СВЦЭМ!$D$10+'СЕТ СН'!$I$5-'СЕТ СН'!$I$17</f>
        <v>3996.94631699</v>
      </c>
      <c r="J144" s="36">
        <f>SUMIFS(СВЦЭМ!$C$33:$C$776,СВЦЭМ!$A$33:$A$776,$A144,СВЦЭМ!$B$33:$B$776,J$119)+'СЕТ СН'!$I$9+СВЦЭМ!$D$10+'СЕТ СН'!$I$5-'СЕТ СН'!$I$17</f>
        <v>3958.3623741000001</v>
      </c>
      <c r="K144" s="36">
        <f>SUMIFS(СВЦЭМ!$C$33:$C$776,СВЦЭМ!$A$33:$A$776,$A144,СВЦЭМ!$B$33:$B$776,K$119)+'СЕТ СН'!$I$9+СВЦЭМ!$D$10+'СЕТ СН'!$I$5-'СЕТ СН'!$I$17</f>
        <v>3934.9198766</v>
      </c>
      <c r="L144" s="36">
        <f>SUMIFS(СВЦЭМ!$C$33:$C$776,СВЦЭМ!$A$33:$A$776,$A144,СВЦЭМ!$B$33:$B$776,L$119)+'СЕТ СН'!$I$9+СВЦЭМ!$D$10+'СЕТ СН'!$I$5-'СЕТ СН'!$I$17</f>
        <v>3948.9280681300002</v>
      </c>
      <c r="M144" s="36">
        <f>SUMIFS(СВЦЭМ!$C$33:$C$776,СВЦЭМ!$A$33:$A$776,$A144,СВЦЭМ!$B$33:$B$776,M$119)+'СЕТ СН'!$I$9+СВЦЭМ!$D$10+'СЕТ СН'!$I$5-'СЕТ СН'!$I$17</f>
        <v>3969.6099607200003</v>
      </c>
      <c r="N144" s="36">
        <f>SUMIFS(СВЦЭМ!$C$33:$C$776,СВЦЭМ!$A$33:$A$776,$A144,СВЦЭМ!$B$33:$B$776,N$119)+'СЕТ СН'!$I$9+СВЦЭМ!$D$10+'СЕТ СН'!$I$5-'СЕТ СН'!$I$17</f>
        <v>3975.4405495400001</v>
      </c>
      <c r="O144" s="36">
        <f>SUMIFS(СВЦЭМ!$C$33:$C$776,СВЦЭМ!$A$33:$A$776,$A144,СВЦЭМ!$B$33:$B$776,O$119)+'СЕТ СН'!$I$9+СВЦЭМ!$D$10+'СЕТ СН'!$I$5-'СЕТ СН'!$I$17</f>
        <v>3961.6236578600001</v>
      </c>
      <c r="P144" s="36">
        <f>SUMIFS(СВЦЭМ!$C$33:$C$776,СВЦЭМ!$A$33:$A$776,$A144,СВЦЭМ!$B$33:$B$776,P$119)+'СЕТ СН'!$I$9+СВЦЭМ!$D$10+'СЕТ СН'!$I$5-'СЕТ СН'!$I$17</f>
        <v>3969.81025391</v>
      </c>
      <c r="Q144" s="36">
        <f>SUMIFS(СВЦЭМ!$C$33:$C$776,СВЦЭМ!$A$33:$A$776,$A144,СВЦЭМ!$B$33:$B$776,Q$119)+'СЕТ СН'!$I$9+СВЦЭМ!$D$10+'СЕТ СН'!$I$5-'СЕТ СН'!$I$17</f>
        <v>3985.7796975900001</v>
      </c>
      <c r="R144" s="36">
        <f>SUMIFS(СВЦЭМ!$C$33:$C$776,СВЦЭМ!$A$33:$A$776,$A144,СВЦЭМ!$B$33:$B$776,R$119)+'СЕТ СН'!$I$9+СВЦЭМ!$D$10+'СЕТ СН'!$I$5-'СЕТ СН'!$I$17</f>
        <v>3997.27153834</v>
      </c>
      <c r="S144" s="36">
        <f>SUMIFS(СВЦЭМ!$C$33:$C$776,СВЦЭМ!$A$33:$A$776,$A144,СВЦЭМ!$B$33:$B$776,S$119)+'СЕТ СН'!$I$9+СВЦЭМ!$D$10+'СЕТ СН'!$I$5-'СЕТ СН'!$I$17</f>
        <v>3981.7695614500003</v>
      </c>
      <c r="T144" s="36">
        <f>SUMIFS(СВЦЭМ!$C$33:$C$776,СВЦЭМ!$A$33:$A$776,$A144,СВЦЭМ!$B$33:$B$776,T$119)+'СЕТ СН'!$I$9+СВЦЭМ!$D$10+'СЕТ СН'!$I$5-'СЕТ СН'!$I$17</f>
        <v>3925.74183851</v>
      </c>
      <c r="U144" s="36">
        <f>SUMIFS(СВЦЭМ!$C$33:$C$776,СВЦЭМ!$A$33:$A$776,$A144,СВЦЭМ!$B$33:$B$776,U$119)+'СЕТ СН'!$I$9+СВЦЭМ!$D$10+'СЕТ СН'!$I$5-'СЕТ СН'!$I$17</f>
        <v>3899.53131175</v>
      </c>
      <c r="V144" s="36">
        <f>SUMIFS(СВЦЭМ!$C$33:$C$776,СВЦЭМ!$A$33:$A$776,$A144,СВЦЭМ!$B$33:$B$776,V$119)+'СЕТ СН'!$I$9+СВЦЭМ!$D$10+'СЕТ СН'!$I$5-'СЕТ СН'!$I$17</f>
        <v>3896.43889055</v>
      </c>
      <c r="W144" s="36">
        <f>SUMIFS(СВЦЭМ!$C$33:$C$776,СВЦЭМ!$A$33:$A$776,$A144,СВЦЭМ!$B$33:$B$776,W$119)+'СЕТ СН'!$I$9+СВЦЭМ!$D$10+'СЕТ СН'!$I$5-'СЕТ СН'!$I$17</f>
        <v>3901.5728757300003</v>
      </c>
      <c r="X144" s="36">
        <f>SUMIFS(СВЦЭМ!$C$33:$C$776,СВЦЭМ!$A$33:$A$776,$A144,СВЦЭМ!$B$33:$B$776,X$119)+'СЕТ СН'!$I$9+СВЦЭМ!$D$10+'СЕТ СН'!$I$5-'СЕТ СН'!$I$17</f>
        <v>3925.8655015000004</v>
      </c>
      <c r="Y144" s="36">
        <f>SUMIFS(СВЦЭМ!$C$33:$C$776,СВЦЭМ!$A$33:$A$776,$A144,СВЦЭМ!$B$33:$B$776,Y$119)+'СЕТ СН'!$I$9+СВЦЭМ!$D$10+'СЕТ СН'!$I$5-'СЕТ СН'!$I$17</f>
        <v>3968.9432470600004</v>
      </c>
    </row>
    <row r="145" spans="1:26" ht="15.75" x14ac:dyDescent="0.2">
      <c r="A145" s="35">
        <f t="shared" si="3"/>
        <v>43522</v>
      </c>
      <c r="B145" s="36">
        <f>SUMIFS(СВЦЭМ!$C$33:$C$776,СВЦЭМ!$A$33:$A$776,$A145,СВЦЭМ!$B$33:$B$776,B$119)+'СЕТ СН'!$I$9+СВЦЭМ!$D$10+'СЕТ СН'!$I$5-'СЕТ СН'!$I$17</f>
        <v>3995.9382734300002</v>
      </c>
      <c r="C145" s="36">
        <f>SUMIFS(СВЦЭМ!$C$33:$C$776,СВЦЭМ!$A$33:$A$776,$A145,СВЦЭМ!$B$33:$B$776,C$119)+'СЕТ СН'!$I$9+СВЦЭМ!$D$10+'СЕТ СН'!$I$5-'СЕТ СН'!$I$17</f>
        <v>3994.3723227600003</v>
      </c>
      <c r="D145" s="36">
        <f>SUMIFS(СВЦЭМ!$C$33:$C$776,СВЦЭМ!$A$33:$A$776,$A145,СВЦЭМ!$B$33:$B$776,D$119)+'СЕТ СН'!$I$9+СВЦЭМ!$D$10+'СЕТ СН'!$I$5-'СЕТ СН'!$I$17</f>
        <v>3988.0099677200001</v>
      </c>
      <c r="E145" s="36">
        <f>SUMIFS(СВЦЭМ!$C$33:$C$776,СВЦЭМ!$A$33:$A$776,$A145,СВЦЭМ!$B$33:$B$776,E$119)+'СЕТ СН'!$I$9+СВЦЭМ!$D$10+'СЕТ СН'!$I$5-'СЕТ СН'!$I$17</f>
        <v>3981.5843430600003</v>
      </c>
      <c r="F145" s="36">
        <f>SUMIFS(СВЦЭМ!$C$33:$C$776,СВЦЭМ!$A$33:$A$776,$A145,СВЦЭМ!$B$33:$B$776,F$119)+'СЕТ СН'!$I$9+СВЦЭМ!$D$10+'СЕТ СН'!$I$5-'СЕТ СН'!$I$17</f>
        <v>3987.54676384</v>
      </c>
      <c r="G145" s="36">
        <f>SUMIFS(СВЦЭМ!$C$33:$C$776,СВЦЭМ!$A$33:$A$776,$A145,СВЦЭМ!$B$33:$B$776,G$119)+'СЕТ СН'!$I$9+СВЦЭМ!$D$10+'СЕТ СН'!$I$5-'СЕТ СН'!$I$17</f>
        <v>3995.3662472200003</v>
      </c>
      <c r="H145" s="36">
        <f>SUMIFS(СВЦЭМ!$C$33:$C$776,СВЦЭМ!$A$33:$A$776,$A145,СВЦЭМ!$B$33:$B$776,H$119)+'СЕТ СН'!$I$9+СВЦЭМ!$D$10+'СЕТ СН'!$I$5-'СЕТ СН'!$I$17</f>
        <v>3992.5321102300004</v>
      </c>
      <c r="I145" s="36">
        <f>SUMIFS(СВЦЭМ!$C$33:$C$776,СВЦЭМ!$A$33:$A$776,$A145,СВЦЭМ!$B$33:$B$776,I$119)+'СЕТ СН'!$I$9+СВЦЭМ!$D$10+'СЕТ СН'!$I$5-'СЕТ СН'!$I$17</f>
        <v>3966.5600911900001</v>
      </c>
      <c r="J145" s="36">
        <f>SUMIFS(СВЦЭМ!$C$33:$C$776,СВЦЭМ!$A$33:$A$776,$A145,СВЦЭМ!$B$33:$B$776,J$119)+'СЕТ СН'!$I$9+СВЦЭМ!$D$10+'СЕТ СН'!$I$5-'СЕТ СН'!$I$17</f>
        <v>3934.9232984800001</v>
      </c>
      <c r="K145" s="36">
        <f>SUMIFS(СВЦЭМ!$C$33:$C$776,СВЦЭМ!$A$33:$A$776,$A145,СВЦЭМ!$B$33:$B$776,K$119)+'СЕТ СН'!$I$9+СВЦЭМ!$D$10+'СЕТ СН'!$I$5-'СЕТ СН'!$I$17</f>
        <v>3933.70022053</v>
      </c>
      <c r="L145" s="36">
        <f>SUMIFS(СВЦЭМ!$C$33:$C$776,СВЦЭМ!$A$33:$A$776,$A145,СВЦЭМ!$B$33:$B$776,L$119)+'СЕТ СН'!$I$9+СВЦЭМ!$D$10+'СЕТ СН'!$I$5-'СЕТ СН'!$I$17</f>
        <v>3954.1159008300001</v>
      </c>
      <c r="M145" s="36">
        <f>SUMIFS(СВЦЭМ!$C$33:$C$776,СВЦЭМ!$A$33:$A$776,$A145,СВЦЭМ!$B$33:$B$776,M$119)+'СЕТ СН'!$I$9+СВЦЭМ!$D$10+'СЕТ СН'!$I$5-'СЕТ СН'!$I$17</f>
        <v>3972.8268880700002</v>
      </c>
      <c r="N145" s="36">
        <f>SUMIFS(СВЦЭМ!$C$33:$C$776,СВЦЭМ!$A$33:$A$776,$A145,СВЦЭМ!$B$33:$B$776,N$119)+'СЕТ СН'!$I$9+СВЦЭМ!$D$10+'СЕТ СН'!$I$5-'СЕТ СН'!$I$17</f>
        <v>3951.7968164700001</v>
      </c>
      <c r="O145" s="36">
        <f>SUMIFS(СВЦЭМ!$C$33:$C$776,СВЦЭМ!$A$33:$A$776,$A145,СВЦЭМ!$B$33:$B$776,O$119)+'СЕТ СН'!$I$9+СВЦЭМ!$D$10+'СЕТ СН'!$I$5-'СЕТ СН'!$I$17</f>
        <v>3923.5025296000003</v>
      </c>
      <c r="P145" s="36">
        <f>SUMIFS(СВЦЭМ!$C$33:$C$776,СВЦЭМ!$A$33:$A$776,$A145,СВЦЭМ!$B$33:$B$776,P$119)+'СЕТ СН'!$I$9+СВЦЭМ!$D$10+'СЕТ СН'!$I$5-'СЕТ СН'!$I$17</f>
        <v>3929.8703295100004</v>
      </c>
      <c r="Q145" s="36">
        <f>SUMIFS(СВЦЭМ!$C$33:$C$776,СВЦЭМ!$A$33:$A$776,$A145,СВЦЭМ!$B$33:$B$776,Q$119)+'СЕТ СН'!$I$9+СВЦЭМ!$D$10+'СЕТ СН'!$I$5-'СЕТ СН'!$I$17</f>
        <v>3936.2368368000002</v>
      </c>
      <c r="R145" s="36">
        <f>SUMIFS(СВЦЭМ!$C$33:$C$776,СВЦЭМ!$A$33:$A$776,$A145,СВЦЭМ!$B$33:$B$776,R$119)+'СЕТ СН'!$I$9+СВЦЭМ!$D$10+'СЕТ СН'!$I$5-'СЕТ СН'!$I$17</f>
        <v>3955.2708860800003</v>
      </c>
      <c r="S145" s="36">
        <f>SUMIFS(СВЦЭМ!$C$33:$C$776,СВЦЭМ!$A$33:$A$776,$A145,СВЦЭМ!$B$33:$B$776,S$119)+'СЕТ СН'!$I$9+СВЦЭМ!$D$10+'СЕТ СН'!$I$5-'СЕТ СН'!$I$17</f>
        <v>3972.9429629200004</v>
      </c>
      <c r="T145" s="36">
        <f>SUMIFS(СВЦЭМ!$C$33:$C$776,СВЦЭМ!$A$33:$A$776,$A145,СВЦЭМ!$B$33:$B$776,T$119)+'СЕТ СН'!$I$9+СВЦЭМ!$D$10+'СЕТ СН'!$I$5-'СЕТ СН'!$I$17</f>
        <v>3928.2051602300003</v>
      </c>
      <c r="U145" s="36">
        <f>SUMIFS(СВЦЭМ!$C$33:$C$776,СВЦЭМ!$A$33:$A$776,$A145,СВЦЭМ!$B$33:$B$776,U$119)+'СЕТ СН'!$I$9+СВЦЭМ!$D$10+'СЕТ СН'!$I$5-'СЕТ СН'!$I$17</f>
        <v>3897.2685903199999</v>
      </c>
      <c r="V145" s="36">
        <f>SUMIFS(СВЦЭМ!$C$33:$C$776,СВЦЭМ!$A$33:$A$776,$A145,СВЦЭМ!$B$33:$B$776,V$119)+'СЕТ СН'!$I$9+СВЦЭМ!$D$10+'СЕТ СН'!$I$5-'СЕТ СН'!$I$17</f>
        <v>3897.6471280400001</v>
      </c>
      <c r="W145" s="36">
        <f>SUMIFS(СВЦЭМ!$C$33:$C$776,СВЦЭМ!$A$33:$A$776,$A145,СВЦЭМ!$B$33:$B$776,W$119)+'СЕТ СН'!$I$9+СВЦЭМ!$D$10+'СЕТ СН'!$I$5-'СЕТ СН'!$I$17</f>
        <v>3902.7216780500003</v>
      </c>
      <c r="X145" s="36">
        <f>SUMIFS(СВЦЭМ!$C$33:$C$776,СВЦЭМ!$A$33:$A$776,$A145,СВЦЭМ!$B$33:$B$776,X$119)+'СЕТ СН'!$I$9+СВЦЭМ!$D$10+'СЕТ СН'!$I$5-'СЕТ СН'!$I$17</f>
        <v>3917.6916083000001</v>
      </c>
      <c r="Y145" s="36">
        <f>SUMIFS(СВЦЭМ!$C$33:$C$776,СВЦЭМ!$A$33:$A$776,$A145,СВЦЭМ!$B$33:$B$776,Y$119)+'СЕТ СН'!$I$9+СВЦЭМ!$D$10+'СЕТ СН'!$I$5-'СЕТ СН'!$I$17</f>
        <v>3962.4400995700003</v>
      </c>
    </row>
    <row r="146" spans="1:26" ht="15.75" x14ac:dyDescent="0.2">
      <c r="A146" s="35">
        <f t="shared" si="3"/>
        <v>43523</v>
      </c>
      <c r="B146" s="36">
        <f>SUMIFS(СВЦЭМ!$C$33:$C$776,СВЦЭМ!$A$33:$A$776,$A146,СВЦЭМ!$B$33:$B$776,B$119)+'СЕТ СН'!$I$9+СВЦЭМ!$D$10+'СЕТ СН'!$I$5-'СЕТ СН'!$I$17</f>
        <v>4019.1955144500002</v>
      </c>
      <c r="C146" s="36">
        <f>SUMIFS(СВЦЭМ!$C$33:$C$776,СВЦЭМ!$A$33:$A$776,$A146,СВЦЭМ!$B$33:$B$776,C$119)+'СЕТ СН'!$I$9+СВЦЭМ!$D$10+'СЕТ СН'!$I$5-'СЕТ СН'!$I$17</f>
        <v>4020.5775736100004</v>
      </c>
      <c r="D146" s="36">
        <f>SUMIFS(СВЦЭМ!$C$33:$C$776,СВЦЭМ!$A$33:$A$776,$A146,СВЦЭМ!$B$33:$B$776,D$119)+'СЕТ СН'!$I$9+СВЦЭМ!$D$10+'СЕТ СН'!$I$5-'СЕТ СН'!$I$17</f>
        <v>4037.2671840100002</v>
      </c>
      <c r="E146" s="36">
        <f>SUMIFS(СВЦЭМ!$C$33:$C$776,СВЦЭМ!$A$33:$A$776,$A146,СВЦЭМ!$B$33:$B$776,E$119)+'СЕТ СН'!$I$9+СВЦЭМ!$D$10+'СЕТ СН'!$I$5-'СЕТ СН'!$I$17</f>
        <v>4045.4404199299997</v>
      </c>
      <c r="F146" s="36">
        <f>SUMIFS(СВЦЭМ!$C$33:$C$776,СВЦЭМ!$A$33:$A$776,$A146,СВЦЭМ!$B$33:$B$776,F$119)+'СЕТ СН'!$I$9+СВЦЭМ!$D$10+'СЕТ СН'!$I$5-'СЕТ СН'!$I$17</f>
        <v>4043.2512833299998</v>
      </c>
      <c r="G146" s="36">
        <f>SUMIFS(СВЦЭМ!$C$33:$C$776,СВЦЭМ!$A$33:$A$776,$A146,СВЦЭМ!$B$33:$B$776,G$119)+'СЕТ СН'!$I$9+СВЦЭМ!$D$10+'СЕТ СН'!$I$5-'СЕТ СН'!$I$17</f>
        <v>4017.0762658399999</v>
      </c>
      <c r="H146" s="36">
        <f>SUMIFS(СВЦЭМ!$C$33:$C$776,СВЦЭМ!$A$33:$A$776,$A146,СВЦЭМ!$B$33:$B$776,H$119)+'СЕТ СН'!$I$9+СВЦЭМ!$D$10+'СЕТ СН'!$I$5-'СЕТ СН'!$I$17</f>
        <v>3972.2341644200001</v>
      </c>
      <c r="I146" s="36">
        <f>SUMIFS(СВЦЭМ!$C$33:$C$776,СВЦЭМ!$A$33:$A$776,$A146,СВЦЭМ!$B$33:$B$776,I$119)+'СЕТ СН'!$I$9+СВЦЭМ!$D$10+'СЕТ СН'!$I$5-'СЕТ СН'!$I$17</f>
        <v>3953.2568181500001</v>
      </c>
      <c r="J146" s="36">
        <f>SUMIFS(СВЦЭМ!$C$33:$C$776,СВЦЭМ!$A$33:$A$776,$A146,СВЦЭМ!$B$33:$B$776,J$119)+'СЕТ СН'!$I$9+СВЦЭМ!$D$10+'СЕТ СН'!$I$5-'СЕТ СН'!$I$17</f>
        <v>3938.8317494100002</v>
      </c>
      <c r="K146" s="36">
        <f>SUMIFS(СВЦЭМ!$C$33:$C$776,СВЦЭМ!$A$33:$A$776,$A146,СВЦЭМ!$B$33:$B$776,K$119)+'СЕТ СН'!$I$9+СВЦЭМ!$D$10+'СЕТ СН'!$I$5-'СЕТ СН'!$I$17</f>
        <v>3940.4975129600002</v>
      </c>
      <c r="L146" s="36">
        <f>SUMIFS(СВЦЭМ!$C$33:$C$776,СВЦЭМ!$A$33:$A$776,$A146,СВЦЭМ!$B$33:$B$776,L$119)+'СЕТ СН'!$I$9+СВЦЭМ!$D$10+'СЕТ СН'!$I$5-'СЕТ СН'!$I$17</f>
        <v>3963.5842092000003</v>
      </c>
      <c r="M146" s="36">
        <f>SUMIFS(СВЦЭМ!$C$33:$C$776,СВЦЭМ!$A$33:$A$776,$A146,СВЦЭМ!$B$33:$B$776,M$119)+'СЕТ СН'!$I$9+СВЦЭМ!$D$10+'СЕТ СН'!$I$5-'СЕТ СН'!$I$17</f>
        <v>3949.33167383</v>
      </c>
      <c r="N146" s="36">
        <f>SUMIFS(СВЦЭМ!$C$33:$C$776,СВЦЭМ!$A$33:$A$776,$A146,СВЦЭМ!$B$33:$B$776,N$119)+'СЕТ СН'!$I$9+СВЦЭМ!$D$10+'СЕТ СН'!$I$5-'СЕТ СН'!$I$17</f>
        <v>3951.9354765300004</v>
      </c>
      <c r="O146" s="36">
        <f>SUMIFS(СВЦЭМ!$C$33:$C$776,СВЦЭМ!$A$33:$A$776,$A146,СВЦЭМ!$B$33:$B$776,O$119)+'СЕТ СН'!$I$9+СВЦЭМ!$D$10+'СЕТ СН'!$I$5-'СЕТ СН'!$I$17</f>
        <v>3907.1991709399999</v>
      </c>
      <c r="P146" s="36">
        <f>SUMIFS(СВЦЭМ!$C$33:$C$776,СВЦЭМ!$A$33:$A$776,$A146,СВЦЭМ!$B$33:$B$776,P$119)+'СЕТ СН'!$I$9+СВЦЭМ!$D$10+'СЕТ СН'!$I$5-'СЕТ СН'!$I$17</f>
        <v>3909.5743573600002</v>
      </c>
      <c r="Q146" s="36">
        <f>SUMIFS(СВЦЭМ!$C$33:$C$776,СВЦЭМ!$A$33:$A$776,$A146,СВЦЭМ!$B$33:$B$776,Q$119)+'СЕТ СН'!$I$9+СВЦЭМ!$D$10+'СЕТ СН'!$I$5-'СЕТ СН'!$I$17</f>
        <v>3919.1421856000002</v>
      </c>
      <c r="R146" s="36">
        <f>SUMIFS(СВЦЭМ!$C$33:$C$776,СВЦЭМ!$A$33:$A$776,$A146,СВЦЭМ!$B$33:$B$776,R$119)+'СЕТ СН'!$I$9+СВЦЭМ!$D$10+'СЕТ СН'!$I$5-'СЕТ СН'!$I$17</f>
        <v>3908.7061523500001</v>
      </c>
      <c r="S146" s="36">
        <f>SUMIFS(СВЦЭМ!$C$33:$C$776,СВЦЭМ!$A$33:$A$776,$A146,СВЦЭМ!$B$33:$B$776,S$119)+'СЕТ СН'!$I$9+СВЦЭМ!$D$10+'СЕТ СН'!$I$5-'СЕТ СН'!$I$17</f>
        <v>3911.8019505700004</v>
      </c>
      <c r="T146" s="36">
        <f>SUMIFS(СВЦЭМ!$C$33:$C$776,СВЦЭМ!$A$33:$A$776,$A146,СВЦЭМ!$B$33:$B$776,T$119)+'СЕТ СН'!$I$9+СВЦЭМ!$D$10+'СЕТ СН'!$I$5-'СЕТ СН'!$I$17</f>
        <v>3899.3807297600001</v>
      </c>
      <c r="U146" s="36">
        <f>SUMIFS(СВЦЭМ!$C$33:$C$776,СВЦЭМ!$A$33:$A$776,$A146,СВЦЭМ!$B$33:$B$776,U$119)+'СЕТ СН'!$I$9+СВЦЭМ!$D$10+'СЕТ СН'!$I$5-'СЕТ СН'!$I$17</f>
        <v>3873.14404087</v>
      </c>
      <c r="V146" s="36">
        <f>SUMIFS(СВЦЭМ!$C$33:$C$776,СВЦЭМ!$A$33:$A$776,$A146,СВЦЭМ!$B$33:$B$776,V$119)+'СЕТ СН'!$I$9+СВЦЭМ!$D$10+'СЕТ СН'!$I$5-'СЕТ СН'!$I$17</f>
        <v>3861.9797393700001</v>
      </c>
      <c r="W146" s="36">
        <f>SUMIFS(СВЦЭМ!$C$33:$C$776,СВЦЭМ!$A$33:$A$776,$A146,СВЦЭМ!$B$33:$B$776,W$119)+'СЕТ СН'!$I$9+СВЦЭМ!$D$10+'СЕТ СН'!$I$5-'СЕТ СН'!$I$17</f>
        <v>3881.30244812</v>
      </c>
      <c r="X146" s="36">
        <f>SUMIFS(СВЦЭМ!$C$33:$C$776,СВЦЭМ!$A$33:$A$776,$A146,СВЦЭМ!$B$33:$B$776,X$119)+'СЕТ СН'!$I$9+СВЦЭМ!$D$10+'СЕТ СН'!$I$5-'СЕТ СН'!$I$17</f>
        <v>3905.2397534600004</v>
      </c>
      <c r="Y146" s="36">
        <f>SUMIFS(СВЦЭМ!$C$33:$C$776,СВЦЭМ!$A$33:$A$776,$A146,СВЦЭМ!$B$33:$B$776,Y$119)+'СЕТ СН'!$I$9+СВЦЭМ!$D$10+'СЕТ СН'!$I$5-'СЕТ СН'!$I$17</f>
        <v>3949.2094109100003</v>
      </c>
    </row>
    <row r="147" spans="1:26" ht="15.75" x14ac:dyDescent="0.2">
      <c r="A147" s="35">
        <f t="shared" si="3"/>
        <v>43524</v>
      </c>
      <c r="B147" s="36">
        <f>SUMIFS(СВЦЭМ!$C$33:$C$776,СВЦЭМ!$A$33:$A$776,$A147,СВЦЭМ!$B$33:$B$776,B$119)+'СЕТ СН'!$I$9+СВЦЭМ!$D$10+'СЕТ СН'!$I$5-'СЕТ СН'!$I$17</f>
        <v>3990.4334967900004</v>
      </c>
      <c r="C147" s="36">
        <f>SUMIFS(СВЦЭМ!$C$33:$C$776,СВЦЭМ!$A$33:$A$776,$A147,СВЦЭМ!$B$33:$B$776,C$119)+'СЕТ СН'!$I$9+СВЦЭМ!$D$10+'СЕТ СН'!$I$5-'СЕТ СН'!$I$17</f>
        <v>4012.0151354600002</v>
      </c>
      <c r="D147" s="36">
        <f>SUMIFS(СВЦЭМ!$C$33:$C$776,СВЦЭМ!$A$33:$A$776,$A147,СВЦЭМ!$B$33:$B$776,D$119)+'СЕТ СН'!$I$9+СВЦЭМ!$D$10+'СЕТ СН'!$I$5-'СЕТ СН'!$I$17</f>
        <v>4022.9726888499999</v>
      </c>
      <c r="E147" s="36">
        <f>SUMIFS(СВЦЭМ!$C$33:$C$776,СВЦЭМ!$A$33:$A$776,$A147,СВЦЭМ!$B$33:$B$776,E$119)+'СЕТ СН'!$I$9+СВЦЭМ!$D$10+'СЕТ СН'!$I$5-'СЕТ СН'!$I$17</f>
        <v>4026.2474617800003</v>
      </c>
      <c r="F147" s="36">
        <f>SUMIFS(СВЦЭМ!$C$33:$C$776,СВЦЭМ!$A$33:$A$776,$A147,СВЦЭМ!$B$33:$B$776,F$119)+'СЕТ СН'!$I$9+СВЦЭМ!$D$10+'СЕТ СН'!$I$5-'СЕТ СН'!$I$17</f>
        <v>4019.3571226399999</v>
      </c>
      <c r="G147" s="36">
        <f>SUMIFS(СВЦЭМ!$C$33:$C$776,СВЦЭМ!$A$33:$A$776,$A147,СВЦЭМ!$B$33:$B$776,G$119)+'СЕТ СН'!$I$9+СВЦЭМ!$D$10+'СЕТ СН'!$I$5-'СЕТ СН'!$I$17</f>
        <v>4010.2524168200002</v>
      </c>
      <c r="H147" s="36">
        <f>SUMIFS(СВЦЭМ!$C$33:$C$776,СВЦЭМ!$A$33:$A$776,$A147,СВЦЭМ!$B$33:$B$776,H$119)+'СЕТ СН'!$I$9+СВЦЭМ!$D$10+'СЕТ СН'!$I$5-'СЕТ СН'!$I$17</f>
        <v>3985.1597132400002</v>
      </c>
      <c r="I147" s="36">
        <f>SUMIFS(СВЦЭМ!$C$33:$C$776,СВЦЭМ!$A$33:$A$776,$A147,СВЦЭМ!$B$33:$B$776,I$119)+'СЕТ СН'!$I$9+СВЦЭМ!$D$10+'СЕТ СН'!$I$5-'СЕТ СН'!$I$17</f>
        <v>3961.3296685300002</v>
      </c>
      <c r="J147" s="36">
        <f>SUMIFS(СВЦЭМ!$C$33:$C$776,СВЦЭМ!$A$33:$A$776,$A147,СВЦЭМ!$B$33:$B$776,J$119)+'СЕТ СН'!$I$9+СВЦЭМ!$D$10+'СЕТ СН'!$I$5-'СЕТ СН'!$I$17</f>
        <v>3949.4583316799999</v>
      </c>
      <c r="K147" s="36">
        <f>SUMIFS(СВЦЭМ!$C$33:$C$776,СВЦЭМ!$A$33:$A$776,$A147,СВЦЭМ!$B$33:$B$776,K$119)+'СЕТ СН'!$I$9+СВЦЭМ!$D$10+'СЕТ СН'!$I$5-'СЕТ СН'!$I$17</f>
        <v>3943.9321742300003</v>
      </c>
      <c r="L147" s="36">
        <f>SUMIFS(СВЦЭМ!$C$33:$C$776,СВЦЭМ!$A$33:$A$776,$A147,СВЦЭМ!$B$33:$B$776,L$119)+'СЕТ СН'!$I$9+СВЦЭМ!$D$10+'СЕТ СН'!$I$5-'СЕТ СН'!$I$17</f>
        <v>3957.5953737300001</v>
      </c>
      <c r="M147" s="36">
        <f>SUMIFS(СВЦЭМ!$C$33:$C$776,СВЦЭМ!$A$33:$A$776,$A147,СВЦЭМ!$B$33:$B$776,M$119)+'СЕТ СН'!$I$9+СВЦЭМ!$D$10+'СЕТ СН'!$I$5-'СЕТ СН'!$I$17</f>
        <v>3971.3560250500004</v>
      </c>
      <c r="N147" s="36">
        <f>SUMIFS(СВЦЭМ!$C$33:$C$776,СВЦЭМ!$A$33:$A$776,$A147,СВЦЭМ!$B$33:$B$776,N$119)+'СЕТ СН'!$I$9+СВЦЭМ!$D$10+'СЕТ СН'!$I$5-'СЕТ СН'!$I$17</f>
        <v>3959.8299903699999</v>
      </c>
      <c r="O147" s="36">
        <f>SUMIFS(СВЦЭМ!$C$33:$C$776,СВЦЭМ!$A$33:$A$776,$A147,СВЦЭМ!$B$33:$B$776,O$119)+'СЕТ СН'!$I$9+СВЦЭМ!$D$10+'СЕТ СН'!$I$5-'СЕТ СН'!$I$17</f>
        <v>3933.9348820800001</v>
      </c>
      <c r="P147" s="36">
        <f>SUMIFS(СВЦЭМ!$C$33:$C$776,СВЦЭМ!$A$33:$A$776,$A147,СВЦЭМ!$B$33:$B$776,P$119)+'СЕТ СН'!$I$9+СВЦЭМ!$D$10+'СЕТ СН'!$I$5-'СЕТ СН'!$I$17</f>
        <v>3940.7724336400001</v>
      </c>
      <c r="Q147" s="36">
        <f>SUMIFS(СВЦЭМ!$C$33:$C$776,СВЦЭМ!$A$33:$A$776,$A147,СВЦЭМ!$B$33:$B$776,Q$119)+'СЕТ СН'!$I$9+СВЦЭМ!$D$10+'СЕТ СН'!$I$5-'СЕТ СН'!$I$17</f>
        <v>3974.5942748400003</v>
      </c>
      <c r="R147" s="36">
        <f>SUMIFS(СВЦЭМ!$C$33:$C$776,СВЦЭМ!$A$33:$A$776,$A147,СВЦЭМ!$B$33:$B$776,R$119)+'СЕТ СН'!$I$9+СВЦЭМ!$D$10+'СЕТ СН'!$I$5-'СЕТ СН'!$I$17</f>
        <v>3960.3953384900001</v>
      </c>
      <c r="S147" s="36">
        <f>SUMIFS(СВЦЭМ!$C$33:$C$776,СВЦЭМ!$A$33:$A$776,$A147,СВЦЭМ!$B$33:$B$776,S$119)+'СЕТ СН'!$I$9+СВЦЭМ!$D$10+'СЕТ СН'!$I$5-'СЕТ СН'!$I$17</f>
        <v>3931.4451154300004</v>
      </c>
      <c r="T147" s="36">
        <f>SUMIFS(СВЦЭМ!$C$33:$C$776,СВЦЭМ!$A$33:$A$776,$A147,СВЦЭМ!$B$33:$B$776,T$119)+'СЕТ СН'!$I$9+СВЦЭМ!$D$10+'СЕТ СН'!$I$5-'СЕТ СН'!$I$17</f>
        <v>3900.3220833900004</v>
      </c>
      <c r="U147" s="36">
        <f>SUMIFS(СВЦЭМ!$C$33:$C$776,СВЦЭМ!$A$33:$A$776,$A147,СВЦЭМ!$B$33:$B$776,U$119)+'СЕТ СН'!$I$9+СВЦЭМ!$D$10+'СЕТ СН'!$I$5-'СЕТ СН'!$I$17</f>
        <v>3875.9362519599999</v>
      </c>
      <c r="V147" s="36">
        <f>SUMIFS(СВЦЭМ!$C$33:$C$776,СВЦЭМ!$A$33:$A$776,$A147,СВЦЭМ!$B$33:$B$776,V$119)+'СЕТ СН'!$I$9+СВЦЭМ!$D$10+'СЕТ СН'!$I$5-'СЕТ СН'!$I$17</f>
        <v>3866.99990815</v>
      </c>
      <c r="W147" s="36">
        <f>SUMIFS(СВЦЭМ!$C$33:$C$776,СВЦЭМ!$A$33:$A$776,$A147,СВЦЭМ!$B$33:$B$776,W$119)+'СЕТ СН'!$I$9+СВЦЭМ!$D$10+'СЕТ СН'!$I$5-'СЕТ СН'!$I$17</f>
        <v>3898.9766711300003</v>
      </c>
      <c r="X147" s="36">
        <f>SUMIFS(СВЦЭМ!$C$33:$C$776,СВЦЭМ!$A$33:$A$776,$A147,СВЦЭМ!$B$33:$B$776,X$119)+'СЕТ СН'!$I$9+СВЦЭМ!$D$10+'СЕТ СН'!$I$5-'СЕТ СН'!$I$17</f>
        <v>3920.7996439600001</v>
      </c>
      <c r="Y147" s="36">
        <f>SUMIFS(СВЦЭМ!$C$33:$C$776,СВЦЭМ!$A$33:$A$776,$A147,СВЦЭМ!$B$33:$B$776,Y$119)+'СЕТ СН'!$I$9+СВЦЭМ!$D$10+'СЕТ СН'!$I$5-'СЕТ СН'!$I$17</f>
        <v>3953.2977528600004</v>
      </c>
    </row>
    <row r="148" spans="1:26" ht="15.75" hidden="1" x14ac:dyDescent="0.2">
      <c r="A148" s="35">
        <f t="shared" si="3"/>
        <v>43525</v>
      </c>
      <c r="B148" s="36">
        <f>SUMIFS(СВЦЭМ!$C$33:$C$776,СВЦЭМ!$A$33:$A$776,$A148,СВЦЭМ!$B$33:$B$776,B$119)+'СЕТ СН'!$I$9+СВЦЭМ!$D$10+'СЕТ СН'!$I$5-'СЕТ СН'!$I$17</f>
        <v>3062.5534604100003</v>
      </c>
      <c r="C148" s="36">
        <f>SUMIFS(СВЦЭМ!$C$33:$C$776,СВЦЭМ!$A$33:$A$776,$A148,СВЦЭМ!$B$33:$B$776,C$119)+'СЕТ СН'!$I$9+СВЦЭМ!$D$10+'СЕТ СН'!$I$5-'СЕТ СН'!$I$17</f>
        <v>3062.5534604100003</v>
      </c>
      <c r="D148" s="36">
        <f>SUMIFS(СВЦЭМ!$C$33:$C$776,СВЦЭМ!$A$33:$A$776,$A148,СВЦЭМ!$B$33:$B$776,D$119)+'СЕТ СН'!$I$9+СВЦЭМ!$D$10+'СЕТ СН'!$I$5-'СЕТ СН'!$I$17</f>
        <v>3062.5534604100003</v>
      </c>
      <c r="E148" s="36">
        <f>SUMIFS(СВЦЭМ!$C$33:$C$776,СВЦЭМ!$A$33:$A$776,$A148,СВЦЭМ!$B$33:$B$776,E$119)+'СЕТ СН'!$I$9+СВЦЭМ!$D$10+'СЕТ СН'!$I$5-'СЕТ СН'!$I$17</f>
        <v>3062.5534604100003</v>
      </c>
      <c r="F148" s="36">
        <f>SUMIFS(СВЦЭМ!$C$33:$C$776,СВЦЭМ!$A$33:$A$776,$A148,СВЦЭМ!$B$33:$B$776,F$119)+'СЕТ СН'!$I$9+СВЦЭМ!$D$10+'СЕТ СН'!$I$5-'СЕТ СН'!$I$17</f>
        <v>3062.5534604100003</v>
      </c>
      <c r="G148" s="36">
        <f>SUMIFS(СВЦЭМ!$C$33:$C$776,СВЦЭМ!$A$33:$A$776,$A148,СВЦЭМ!$B$33:$B$776,G$119)+'СЕТ СН'!$I$9+СВЦЭМ!$D$10+'СЕТ СН'!$I$5-'СЕТ СН'!$I$17</f>
        <v>3062.5534604100003</v>
      </c>
      <c r="H148" s="36">
        <f>SUMIFS(СВЦЭМ!$C$33:$C$776,СВЦЭМ!$A$33:$A$776,$A148,СВЦЭМ!$B$33:$B$776,H$119)+'СЕТ СН'!$I$9+СВЦЭМ!$D$10+'СЕТ СН'!$I$5-'СЕТ СН'!$I$17</f>
        <v>3062.5534604100003</v>
      </c>
      <c r="I148" s="36">
        <f>SUMIFS(СВЦЭМ!$C$33:$C$776,СВЦЭМ!$A$33:$A$776,$A148,СВЦЭМ!$B$33:$B$776,I$119)+'СЕТ СН'!$I$9+СВЦЭМ!$D$10+'СЕТ СН'!$I$5-'СЕТ СН'!$I$17</f>
        <v>3062.5534604100003</v>
      </c>
      <c r="J148" s="36">
        <f>SUMIFS(СВЦЭМ!$C$33:$C$776,СВЦЭМ!$A$33:$A$776,$A148,СВЦЭМ!$B$33:$B$776,J$119)+'СЕТ СН'!$I$9+СВЦЭМ!$D$10+'СЕТ СН'!$I$5-'СЕТ СН'!$I$17</f>
        <v>3062.5534604100003</v>
      </c>
      <c r="K148" s="36">
        <f>SUMIFS(СВЦЭМ!$C$33:$C$776,СВЦЭМ!$A$33:$A$776,$A148,СВЦЭМ!$B$33:$B$776,K$119)+'СЕТ СН'!$I$9+СВЦЭМ!$D$10+'СЕТ СН'!$I$5-'СЕТ СН'!$I$17</f>
        <v>3062.5534604100003</v>
      </c>
      <c r="L148" s="36">
        <f>SUMIFS(СВЦЭМ!$C$33:$C$776,СВЦЭМ!$A$33:$A$776,$A148,СВЦЭМ!$B$33:$B$776,L$119)+'СЕТ СН'!$I$9+СВЦЭМ!$D$10+'СЕТ СН'!$I$5-'СЕТ СН'!$I$17</f>
        <v>3062.5534604100003</v>
      </c>
      <c r="M148" s="36">
        <f>SUMIFS(СВЦЭМ!$C$33:$C$776,СВЦЭМ!$A$33:$A$776,$A148,СВЦЭМ!$B$33:$B$776,M$119)+'СЕТ СН'!$I$9+СВЦЭМ!$D$10+'СЕТ СН'!$I$5-'СЕТ СН'!$I$17</f>
        <v>3062.5534604100003</v>
      </c>
      <c r="N148" s="36">
        <f>SUMIFS(СВЦЭМ!$C$33:$C$776,СВЦЭМ!$A$33:$A$776,$A148,СВЦЭМ!$B$33:$B$776,N$119)+'СЕТ СН'!$I$9+СВЦЭМ!$D$10+'СЕТ СН'!$I$5-'СЕТ СН'!$I$17</f>
        <v>3062.5534604100003</v>
      </c>
      <c r="O148" s="36">
        <f>SUMIFS(СВЦЭМ!$C$33:$C$776,СВЦЭМ!$A$33:$A$776,$A148,СВЦЭМ!$B$33:$B$776,O$119)+'СЕТ СН'!$I$9+СВЦЭМ!$D$10+'СЕТ СН'!$I$5-'СЕТ СН'!$I$17</f>
        <v>3062.5534604100003</v>
      </c>
      <c r="P148" s="36">
        <f>SUMIFS(СВЦЭМ!$C$33:$C$776,СВЦЭМ!$A$33:$A$776,$A148,СВЦЭМ!$B$33:$B$776,P$119)+'СЕТ СН'!$I$9+СВЦЭМ!$D$10+'СЕТ СН'!$I$5-'СЕТ СН'!$I$17</f>
        <v>3062.5534604100003</v>
      </c>
      <c r="Q148" s="36">
        <f>SUMIFS(СВЦЭМ!$C$33:$C$776,СВЦЭМ!$A$33:$A$776,$A148,СВЦЭМ!$B$33:$B$776,Q$119)+'СЕТ СН'!$I$9+СВЦЭМ!$D$10+'СЕТ СН'!$I$5-'СЕТ СН'!$I$17</f>
        <v>3062.5534604100003</v>
      </c>
      <c r="R148" s="36">
        <f>SUMIFS(СВЦЭМ!$C$33:$C$776,СВЦЭМ!$A$33:$A$776,$A148,СВЦЭМ!$B$33:$B$776,R$119)+'СЕТ СН'!$I$9+СВЦЭМ!$D$10+'СЕТ СН'!$I$5-'СЕТ СН'!$I$17</f>
        <v>3062.5534604100003</v>
      </c>
      <c r="S148" s="36">
        <f>SUMIFS(СВЦЭМ!$C$33:$C$776,СВЦЭМ!$A$33:$A$776,$A148,СВЦЭМ!$B$33:$B$776,S$119)+'СЕТ СН'!$I$9+СВЦЭМ!$D$10+'СЕТ СН'!$I$5-'СЕТ СН'!$I$17</f>
        <v>3062.5534604100003</v>
      </c>
      <c r="T148" s="36">
        <f>SUMIFS(СВЦЭМ!$C$33:$C$776,СВЦЭМ!$A$33:$A$776,$A148,СВЦЭМ!$B$33:$B$776,T$119)+'СЕТ СН'!$I$9+СВЦЭМ!$D$10+'СЕТ СН'!$I$5-'СЕТ СН'!$I$17</f>
        <v>3062.5534604100003</v>
      </c>
      <c r="U148" s="36">
        <f>SUMIFS(СВЦЭМ!$C$33:$C$776,СВЦЭМ!$A$33:$A$776,$A148,СВЦЭМ!$B$33:$B$776,U$119)+'СЕТ СН'!$I$9+СВЦЭМ!$D$10+'СЕТ СН'!$I$5-'СЕТ СН'!$I$17</f>
        <v>3062.5534604100003</v>
      </c>
      <c r="V148" s="36">
        <f>SUMIFS(СВЦЭМ!$C$33:$C$776,СВЦЭМ!$A$33:$A$776,$A148,СВЦЭМ!$B$33:$B$776,V$119)+'СЕТ СН'!$I$9+СВЦЭМ!$D$10+'СЕТ СН'!$I$5-'СЕТ СН'!$I$17</f>
        <v>3062.5534604100003</v>
      </c>
      <c r="W148" s="36">
        <f>SUMIFS(СВЦЭМ!$C$33:$C$776,СВЦЭМ!$A$33:$A$776,$A148,СВЦЭМ!$B$33:$B$776,W$119)+'СЕТ СН'!$I$9+СВЦЭМ!$D$10+'СЕТ СН'!$I$5-'СЕТ СН'!$I$17</f>
        <v>3062.5534604100003</v>
      </c>
      <c r="X148" s="36">
        <f>SUMIFS(СВЦЭМ!$C$33:$C$776,СВЦЭМ!$A$33:$A$776,$A148,СВЦЭМ!$B$33:$B$776,X$119)+'СЕТ СН'!$I$9+СВЦЭМ!$D$10+'СЕТ СН'!$I$5-'СЕТ СН'!$I$17</f>
        <v>3062.5534604100003</v>
      </c>
      <c r="Y148" s="36">
        <f>SUMIFS(СВЦЭМ!$C$33:$C$776,СВЦЭМ!$A$33:$A$776,$A148,СВЦЭМ!$B$33:$B$776,Y$119)+'СЕТ СН'!$I$9+СВЦЭМ!$D$10+'СЕТ СН'!$I$5-'СЕТ СН'!$I$17</f>
        <v>3062.5534604100003</v>
      </c>
    </row>
    <row r="149" spans="1:26" ht="15.75" hidden="1" x14ac:dyDescent="0.2">
      <c r="A149" s="35">
        <f t="shared" si="3"/>
        <v>43526</v>
      </c>
      <c r="B149" s="36">
        <f>SUMIFS(СВЦЭМ!$C$33:$C$776,СВЦЭМ!$A$33:$A$776,$A149,СВЦЭМ!$B$33:$B$776,B$119)+'СЕТ СН'!$I$9+СВЦЭМ!$D$10+'СЕТ СН'!$I$5-'СЕТ СН'!$I$17</f>
        <v>3062.5534604100003</v>
      </c>
      <c r="C149" s="36">
        <f>SUMIFS(СВЦЭМ!$C$33:$C$776,СВЦЭМ!$A$33:$A$776,$A149,СВЦЭМ!$B$33:$B$776,C$119)+'СЕТ СН'!$I$9+СВЦЭМ!$D$10+'СЕТ СН'!$I$5-'СЕТ СН'!$I$17</f>
        <v>3062.5534604100003</v>
      </c>
      <c r="D149" s="36">
        <f>SUMIFS(СВЦЭМ!$C$33:$C$776,СВЦЭМ!$A$33:$A$776,$A149,СВЦЭМ!$B$33:$B$776,D$119)+'СЕТ СН'!$I$9+СВЦЭМ!$D$10+'СЕТ СН'!$I$5-'СЕТ СН'!$I$17</f>
        <v>3062.5534604100003</v>
      </c>
      <c r="E149" s="36">
        <f>SUMIFS(СВЦЭМ!$C$33:$C$776,СВЦЭМ!$A$33:$A$776,$A149,СВЦЭМ!$B$33:$B$776,E$119)+'СЕТ СН'!$I$9+СВЦЭМ!$D$10+'СЕТ СН'!$I$5-'СЕТ СН'!$I$17</f>
        <v>3062.5534604100003</v>
      </c>
      <c r="F149" s="36">
        <f>SUMIFS(СВЦЭМ!$C$33:$C$776,СВЦЭМ!$A$33:$A$776,$A149,СВЦЭМ!$B$33:$B$776,F$119)+'СЕТ СН'!$I$9+СВЦЭМ!$D$10+'СЕТ СН'!$I$5-'СЕТ СН'!$I$17</f>
        <v>3062.5534604100003</v>
      </c>
      <c r="G149" s="36">
        <f>SUMIFS(СВЦЭМ!$C$33:$C$776,СВЦЭМ!$A$33:$A$776,$A149,СВЦЭМ!$B$33:$B$776,G$119)+'СЕТ СН'!$I$9+СВЦЭМ!$D$10+'СЕТ СН'!$I$5-'СЕТ СН'!$I$17</f>
        <v>3062.5534604100003</v>
      </c>
      <c r="H149" s="36">
        <f>SUMIFS(СВЦЭМ!$C$33:$C$776,СВЦЭМ!$A$33:$A$776,$A149,СВЦЭМ!$B$33:$B$776,H$119)+'СЕТ СН'!$I$9+СВЦЭМ!$D$10+'СЕТ СН'!$I$5-'СЕТ СН'!$I$17</f>
        <v>3062.5534604100003</v>
      </c>
      <c r="I149" s="36">
        <f>SUMIFS(СВЦЭМ!$C$33:$C$776,СВЦЭМ!$A$33:$A$776,$A149,СВЦЭМ!$B$33:$B$776,I$119)+'СЕТ СН'!$I$9+СВЦЭМ!$D$10+'СЕТ СН'!$I$5-'СЕТ СН'!$I$17</f>
        <v>3062.5534604100003</v>
      </c>
      <c r="J149" s="36">
        <f>SUMIFS(СВЦЭМ!$C$33:$C$776,СВЦЭМ!$A$33:$A$776,$A149,СВЦЭМ!$B$33:$B$776,J$119)+'СЕТ СН'!$I$9+СВЦЭМ!$D$10+'СЕТ СН'!$I$5-'СЕТ СН'!$I$17</f>
        <v>3062.5534604100003</v>
      </c>
      <c r="K149" s="36">
        <f>SUMIFS(СВЦЭМ!$C$33:$C$776,СВЦЭМ!$A$33:$A$776,$A149,СВЦЭМ!$B$33:$B$776,K$119)+'СЕТ СН'!$I$9+СВЦЭМ!$D$10+'СЕТ СН'!$I$5-'СЕТ СН'!$I$17</f>
        <v>3062.5534604100003</v>
      </c>
      <c r="L149" s="36">
        <f>SUMIFS(СВЦЭМ!$C$33:$C$776,СВЦЭМ!$A$33:$A$776,$A149,СВЦЭМ!$B$33:$B$776,L$119)+'СЕТ СН'!$I$9+СВЦЭМ!$D$10+'СЕТ СН'!$I$5-'СЕТ СН'!$I$17</f>
        <v>3062.5534604100003</v>
      </c>
      <c r="M149" s="36">
        <f>SUMIFS(СВЦЭМ!$C$33:$C$776,СВЦЭМ!$A$33:$A$776,$A149,СВЦЭМ!$B$33:$B$776,M$119)+'СЕТ СН'!$I$9+СВЦЭМ!$D$10+'СЕТ СН'!$I$5-'СЕТ СН'!$I$17</f>
        <v>3062.5534604100003</v>
      </c>
      <c r="N149" s="36">
        <f>SUMIFS(СВЦЭМ!$C$33:$C$776,СВЦЭМ!$A$33:$A$776,$A149,СВЦЭМ!$B$33:$B$776,N$119)+'СЕТ СН'!$I$9+СВЦЭМ!$D$10+'СЕТ СН'!$I$5-'СЕТ СН'!$I$17</f>
        <v>3062.5534604100003</v>
      </c>
      <c r="O149" s="36">
        <f>SUMIFS(СВЦЭМ!$C$33:$C$776,СВЦЭМ!$A$33:$A$776,$A149,СВЦЭМ!$B$33:$B$776,O$119)+'СЕТ СН'!$I$9+СВЦЭМ!$D$10+'СЕТ СН'!$I$5-'СЕТ СН'!$I$17</f>
        <v>3062.5534604100003</v>
      </c>
      <c r="P149" s="36">
        <f>SUMIFS(СВЦЭМ!$C$33:$C$776,СВЦЭМ!$A$33:$A$776,$A149,СВЦЭМ!$B$33:$B$776,P$119)+'СЕТ СН'!$I$9+СВЦЭМ!$D$10+'СЕТ СН'!$I$5-'СЕТ СН'!$I$17</f>
        <v>3062.5534604100003</v>
      </c>
      <c r="Q149" s="36">
        <f>SUMIFS(СВЦЭМ!$C$33:$C$776,СВЦЭМ!$A$33:$A$776,$A149,СВЦЭМ!$B$33:$B$776,Q$119)+'СЕТ СН'!$I$9+СВЦЭМ!$D$10+'СЕТ СН'!$I$5-'СЕТ СН'!$I$17</f>
        <v>3062.5534604100003</v>
      </c>
      <c r="R149" s="36">
        <f>SUMIFS(СВЦЭМ!$C$33:$C$776,СВЦЭМ!$A$33:$A$776,$A149,СВЦЭМ!$B$33:$B$776,R$119)+'СЕТ СН'!$I$9+СВЦЭМ!$D$10+'СЕТ СН'!$I$5-'СЕТ СН'!$I$17</f>
        <v>3062.5534604100003</v>
      </c>
      <c r="S149" s="36">
        <f>SUMIFS(СВЦЭМ!$C$33:$C$776,СВЦЭМ!$A$33:$A$776,$A149,СВЦЭМ!$B$33:$B$776,S$119)+'СЕТ СН'!$I$9+СВЦЭМ!$D$10+'СЕТ СН'!$I$5-'СЕТ СН'!$I$17</f>
        <v>3062.5534604100003</v>
      </c>
      <c r="T149" s="36">
        <f>SUMIFS(СВЦЭМ!$C$33:$C$776,СВЦЭМ!$A$33:$A$776,$A149,СВЦЭМ!$B$33:$B$776,T$119)+'СЕТ СН'!$I$9+СВЦЭМ!$D$10+'СЕТ СН'!$I$5-'СЕТ СН'!$I$17</f>
        <v>3062.5534604100003</v>
      </c>
      <c r="U149" s="36">
        <f>SUMIFS(СВЦЭМ!$C$33:$C$776,СВЦЭМ!$A$33:$A$776,$A149,СВЦЭМ!$B$33:$B$776,U$119)+'СЕТ СН'!$I$9+СВЦЭМ!$D$10+'СЕТ СН'!$I$5-'СЕТ СН'!$I$17</f>
        <v>3062.5534604100003</v>
      </c>
      <c r="V149" s="36">
        <f>SUMIFS(СВЦЭМ!$C$33:$C$776,СВЦЭМ!$A$33:$A$776,$A149,СВЦЭМ!$B$33:$B$776,V$119)+'СЕТ СН'!$I$9+СВЦЭМ!$D$10+'СЕТ СН'!$I$5-'СЕТ СН'!$I$17</f>
        <v>3062.5534604100003</v>
      </c>
      <c r="W149" s="36">
        <f>SUMIFS(СВЦЭМ!$C$33:$C$776,СВЦЭМ!$A$33:$A$776,$A149,СВЦЭМ!$B$33:$B$776,W$119)+'СЕТ СН'!$I$9+СВЦЭМ!$D$10+'СЕТ СН'!$I$5-'СЕТ СН'!$I$17</f>
        <v>3062.5534604100003</v>
      </c>
      <c r="X149" s="36">
        <f>SUMIFS(СВЦЭМ!$C$33:$C$776,СВЦЭМ!$A$33:$A$776,$A149,СВЦЭМ!$B$33:$B$776,X$119)+'СЕТ СН'!$I$9+СВЦЭМ!$D$10+'СЕТ СН'!$I$5-'СЕТ СН'!$I$17</f>
        <v>3062.5534604100003</v>
      </c>
      <c r="Y149" s="36">
        <f>SUMIFS(СВЦЭМ!$C$33:$C$776,СВЦЭМ!$A$33:$A$776,$A149,СВЦЭМ!$B$33:$B$776,Y$119)+'СЕТ СН'!$I$9+СВЦЭМ!$D$10+'СЕТ СН'!$I$5-'СЕТ СН'!$I$17</f>
        <v>3062.5534604100003</v>
      </c>
    </row>
    <row r="150" spans="1:26" ht="15.75" hidden="1" x14ac:dyDescent="0.2">
      <c r="A150" s="35">
        <f t="shared" si="3"/>
        <v>43527</v>
      </c>
      <c r="B150" s="36">
        <f>SUMIFS(СВЦЭМ!$C$33:$C$776,СВЦЭМ!$A$33:$A$776,$A150,СВЦЭМ!$B$33:$B$776,B$119)+'СЕТ СН'!$I$9+СВЦЭМ!$D$10+'СЕТ СН'!$I$5-'СЕТ СН'!$I$17</f>
        <v>3062.5534604100003</v>
      </c>
      <c r="C150" s="36">
        <f>SUMIFS(СВЦЭМ!$C$33:$C$776,СВЦЭМ!$A$33:$A$776,$A150,СВЦЭМ!$B$33:$B$776,C$119)+'СЕТ СН'!$I$9+СВЦЭМ!$D$10+'СЕТ СН'!$I$5-'СЕТ СН'!$I$17</f>
        <v>3062.5534604100003</v>
      </c>
      <c r="D150" s="36">
        <f>SUMIFS(СВЦЭМ!$C$33:$C$776,СВЦЭМ!$A$33:$A$776,$A150,СВЦЭМ!$B$33:$B$776,D$119)+'СЕТ СН'!$I$9+СВЦЭМ!$D$10+'СЕТ СН'!$I$5-'СЕТ СН'!$I$17</f>
        <v>3062.5534604100003</v>
      </c>
      <c r="E150" s="36">
        <f>SUMIFS(СВЦЭМ!$C$33:$C$776,СВЦЭМ!$A$33:$A$776,$A150,СВЦЭМ!$B$33:$B$776,E$119)+'СЕТ СН'!$I$9+СВЦЭМ!$D$10+'СЕТ СН'!$I$5-'СЕТ СН'!$I$17</f>
        <v>3062.5534604100003</v>
      </c>
      <c r="F150" s="36">
        <f>SUMIFS(СВЦЭМ!$C$33:$C$776,СВЦЭМ!$A$33:$A$776,$A150,СВЦЭМ!$B$33:$B$776,F$119)+'СЕТ СН'!$I$9+СВЦЭМ!$D$10+'СЕТ СН'!$I$5-'СЕТ СН'!$I$17</f>
        <v>3062.5534604100003</v>
      </c>
      <c r="G150" s="36">
        <f>SUMIFS(СВЦЭМ!$C$33:$C$776,СВЦЭМ!$A$33:$A$776,$A150,СВЦЭМ!$B$33:$B$776,G$119)+'СЕТ СН'!$I$9+СВЦЭМ!$D$10+'СЕТ СН'!$I$5-'СЕТ СН'!$I$17</f>
        <v>3062.5534604100003</v>
      </c>
      <c r="H150" s="36">
        <f>SUMIFS(СВЦЭМ!$C$33:$C$776,СВЦЭМ!$A$33:$A$776,$A150,СВЦЭМ!$B$33:$B$776,H$119)+'СЕТ СН'!$I$9+СВЦЭМ!$D$10+'СЕТ СН'!$I$5-'СЕТ СН'!$I$17</f>
        <v>3062.5534604100003</v>
      </c>
      <c r="I150" s="36">
        <f>SUMIFS(СВЦЭМ!$C$33:$C$776,СВЦЭМ!$A$33:$A$776,$A150,СВЦЭМ!$B$33:$B$776,I$119)+'СЕТ СН'!$I$9+СВЦЭМ!$D$10+'СЕТ СН'!$I$5-'СЕТ СН'!$I$17</f>
        <v>3062.5534604100003</v>
      </c>
      <c r="J150" s="36">
        <f>SUMIFS(СВЦЭМ!$C$33:$C$776,СВЦЭМ!$A$33:$A$776,$A150,СВЦЭМ!$B$33:$B$776,J$119)+'СЕТ СН'!$I$9+СВЦЭМ!$D$10+'СЕТ СН'!$I$5-'СЕТ СН'!$I$17</f>
        <v>3062.5534604100003</v>
      </c>
      <c r="K150" s="36">
        <f>SUMIFS(СВЦЭМ!$C$33:$C$776,СВЦЭМ!$A$33:$A$776,$A150,СВЦЭМ!$B$33:$B$776,K$119)+'СЕТ СН'!$I$9+СВЦЭМ!$D$10+'СЕТ СН'!$I$5-'СЕТ СН'!$I$17</f>
        <v>3062.5534604100003</v>
      </c>
      <c r="L150" s="36">
        <f>SUMIFS(СВЦЭМ!$C$33:$C$776,СВЦЭМ!$A$33:$A$776,$A150,СВЦЭМ!$B$33:$B$776,L$119)+'СЕТ СН'!$I$9+СВЦЭМ!$D$10+'СЕТ СН'!$I$5-'СЕТ СН'!$I$17</f>
        <v>3062.5534604100003</v>
      </c>
      <c r="M150" s="36">
        <f>SUMIFS(СВЦЭМ!$C$33:$C$776,СВЦЭМ!$A$33:$A$776,$A150,СВЦЭМ!$B$33:$B$776,M$119)+'СЕТ СН'!$I$9+СВЦЭМ!$D$10+'СЕТ СН'!$I$5-'СЕТ СН'!$I$17</f>
        <v>3062.5534604100003</v>
      </c>
      <c r="N150" s="36">
        <f>SUMIFS(СВЦЭМ!$C$33:$C$776,СВЦЭМ!$A$33:$A$776,$A150,СВЦЭМ!$B$33:$B$776,N$119)+'СЕТ СН'!$I$9+СВЦЭМ!$D$10+'СЕТ СН'!$I$5-'СЕТ СН'!$I$17</f>
        <v>3062.5534604100003</v>
      </c>
      <c r="O150" s="36">
        <f>SUMIFS(СВЦЭМ!$C$33:$C$776,СВЦЭМ!$A$33:$A$776,$A150,СВЦЭМ!$B$33:$B$776,O$119)+'СЕТ СН'!$I$9+СВЦЭМ!$D$10+'СЕТ СН'!$I$5-'СЕТ СН'!$I$17</f>
        <v>3062.5534604100003</v>
      </c>
      <c r="P150" s="36">
        <f>SUMIFS(СВЦЭМ!$C$33:$C$776,СВЦЭМ!$A$33:$A$776,$A150,СВЦЭМ!$B$33:$B$776,P$119)+'СЕТ СН'!$I$9+СВЦЭМ!$D$10+'СЕТ СН'!$I$5-'СЕТ СН'!$I$17</f>
        <v>3062.5534604100003</v>
      </c>
      <c r="Q150" s="36">
        <f>SUMIFS(СВЦЭМ!$C$33:$C$776,СВЦЭМ!$A$33:$A$776,$A150,СВЦЭМ!$B$33:$B$776,Q$119)+'СЕТ СН'!$I$9+СВЦЭМ!$D$10+'СЕТ СН'!$I$5-'СЕТ СН'!$I$17</f>
        <v>3062.5534604100003</v>
      </c>
      <c r="R150" s="36">
        <f>SUMIFS(СВЦЭМ!$C$33:$C$776,СВЦЭМ!$A$33:$A$776,$A150,СВЦЭМ!$B$33:$B$776,R$119)+'СЕТ СН'!$I$9+СВЦЭМ!$D$10+'СЕТ СН'!$I$5-'СЕТ СН'!$I$17</f>
        <v>3062.5534604100003</v>
      </c>
      <c r="S150" s="36">
        <f>SUMIFS(СВЦЭМ!$C$33:$C$776,СВЦЭМ!$A$33:$A$776,$A150,СВЦЭМ!$B$33:$B$776,S$119)+'СЕТ СН'!$I$9+СВЦЭМ!$D$10+'СЕТ СН'!$I$5-'СЕТ СН'!$I$17</f>
        <v>3062.5534604100003</v>
      </c>
      <c r="T150" s="36">
        <f>SUMIFS(СВЦЭМ!$C$33:$C$776,СВЦЭМ!$A$33:$A$776,$A150,СВЦЭМ!$B$33:$B$776,T$119)+'СЕТ СН'!$I$9+СВЦЭМ!$D$10+'СЕТ СН'!$I$5-'СЕТ СН'!$I$17</f>
        <v>3062.5534604100003</v>
      </c>
      <c r="U150" s="36">
        <f>SUMIFS(СВЦЭМ!$C$33:$C$776,СВЦЭМ!$A$33:$A$776,$A150,СВЦЭМ!$B$33:$B$776,U$119)+'СЕТ СН'!$I$9+СВЦЭМ!$D$10+'СЕТ СН'!$I$5-'СЕТ СН'!$I$17</f>
        <v>3062.5534604100003</v>
      </c>
      <c r="V150" s="36">
        <f>SUMIFS(СВЦЭМ!$C$33:$C$776,СВЦЭМ!$A$33:$A$776,$A150,СВЦЭМ!$B$33:$B$776,V$119)+'СЕТ СН'!$I$9+СВЦЭМ!$D$10+'СЕТ СН'!$I$5-'СЕТ СН'!$I$17</f>
        <v>3062.5534604100003</v>
      </c>
      <c r="W150" s="36">
        <f>SUMIFS(СВЦЭМ!$C$33:$C$776,СВЦЭМ!$A$33:$A$776,$A150,СВЦЭМ!$B$33:$B$776,W$119)+'СЕТ СН'!$I$9+СВЦЭМ!$D$10+'СЕТ СН'!$I$5-'СЕТ СН'!$I$17</f>
        <v>3062.5534604100003</v>
      </c>
      <c r="X150" s="36">
        <f>SUMIFS(СВЦЭМ!$C$33:$C$776,СВЦЭМ!$A$33:$A$776,$A150,СВЦЭМ!$B$33:$B$776,X$119)+'СЕТ СН'!$I$9+СВЦЭМ!$D$10+'СЕТ СН'!$I$5-'СЕТ СН'!$I$17</f>
        <v>3062.5534604100003</v>
      </c>
      <c r="Y150" s="36">
        <f>SUMIFS(СВЦЭМ!$C$33:$C$776,СВЦЭМ!$A$33:$A$776,$A150,СВЦЭМ!$B$33:$B$776,Y$119)+'СЕТ СН'!$I$9+СВЦЭМ!$D$10+'СЕТ СН'!$I$5-'СЕТ СН'!$I$17</f>
        <v>3062.5534604100003</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3" t="s">
        <v>74</v>
      </c>
      <c r="B153" s="133"/>
      <c r="C153" s="133"/>
      <c r="D153" s="133"/>
      <c r="E153" s="133"/>
      <c r="F153" s="133"/>
      <c r="G153" s="133"/>
      <c r="H153" s="133"/>
      <c r="I153" s="133"/>
      <c r="J153" s="133"/>
      <c r="K153" s="133"/>
      <c r="L153" s="133"/>
      <c r="M153" s="133"/>
      <c r="N153" s="134" t="s">
        <v>29</v>
      </c>
      <c r="O153" s="134"/>
      <c r="P153" s="134"/>
      <c r="Q153" s="134"/>
      <c r="R153" s="134"/>
      <c r="S153" s="134"/>
      <c r="T153" s="134"/>
      <c r="U153" s="134"/>
      <c r="V153" s="39"/>
      <c r="W153" s="39"/>
      <c r="X153" s="39"/>
      <c r="Y153" s="39"/>
      <c r="Z153" s="39"/>
    </row>
    <row r="154" spans="1:26" ht="15.75" x14ac:dyDescent="0.2">
      <c r="A154" s="133"/>
      <c r="B154" s="133"/>
      <c r="C154" s="133"/>
      <c r="D154" s="133"/>
      <c r="E154" s="133"/>
      <c r="F154" s="133"/>
      <c r="G154" s="133"/>
      <c r="H154" s="133"/>
      <c r="I154" s="133"/>
      <c r="J154" s="133"/>
      <c r="K154" s="133"/>
      <c r="L154" s="133"/>
      <c r="M154" s="133"/>
      <c r="N154" s="135" t="s">
        <v>0</v>
      </c>
      <c r="O154" s="135"/>
      <c r="P154" s="135" t="s">
        <v>1</v>
      </c>
      <c r="Q154" s="135"/>
      <c r="R154" s="135" t="s">
        <v>2</v>
      </c>
      <c r="S154" s="135"/>
      <c r="T154" s="135" t="s">
        <v>3</v>
      </c>
      <c r="U154" s="135"/>
      <c r="V154" s="39"/>
      <c r="W154" s="39"/>
      <c r="X154" s="39"/>
      <c r="Y154" s="39"/>
      <c r="Z154" s="39"/>
    </row>
    <row r="155" spans="1:26" ht="15.75" customHeight="1" x14ac:dyDescent="0.2">
      <c r="A155" s="133"/>
      <c r="B155" s="133"/>
      <c r="C155" s="133"/>
      <c r="D155" s="133"/>
      <c r="E155" s="133"/>
      <c r="F155" s="133"/>
      <c r="G155" s="133"/>
      <c r="H155" s="133"/>
      <c r="I155" s="133"/>
      <c r="J155" s="133"/>
      <c r="K155" s="133"/>
      <c r="L155" s="133"/>
      <c r="M155" s="133"/>
      <c r="N155" s="136">
        <f>СВЦЭМ!$D$12+'СЕТ СН'!$F$10-'СЕТ СН'!$F$18</f>
        <v>574959.52932098764</v>
      </c>
      <c r="O155" s="137"/>
      <c r="P155" s="136">
        <f>СВЦЭМ!$D$12+'СЕТ СН'!$F$10-'СЕТ СН'!$G$18</f>
        <v>574959.52932098764</v>
      </c>
      <c r="Q155" s="137"/>
      <c r="R155" s="136">
        <f>СВЦЭМ!$D$12+'СЕТ СН'!$F$10-'СЕТ СН'!$H$18</f>
        <v>574959.52932098764</v>
      </c>
      <c r="S155" s="137"/>
      <c r="T155" s="136">
        <f>СВЦЭМ!$D$12+'СЕТ СН'!$F$10-'СЕТ СН'!$I$18</f>
        <v>574959.52932098764</v>
      </c>
      <c r="U155" s="137"/>
      <c r="V155" s="40"/>
      <c r="W155" s="40"/>
      <c r="X155" s="40"/>
      <c r="Y155" s="30"/>
    </row>
    <row r="156" spans="1:26" x14ac:dyDescent="0.25">
      <c r="A156" s="131"/>
      <c r="B156" s="131"/>
      <c r="C156" s="131"/>
      <c r="D156" s="131"/>
      <c r="E156" s="131"/>
      <c r="F156" s="132"/>
      <c r="G156" s="132"/>
      <c r="H156" s="132"/>
      <c r="I156" s="132"/>
      <c r="J156" s="132"/>
      <c r="K156" s="132"/>
      <c r="L156" s="132"/>
      <c r="M156" s="132"/>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феврале 2019г.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1" t="s">
        <v>39</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3" customHeight="1" x14ac:dyDescent="0.2">
      <c r="A4" s="138" t="s">
        <v>9</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2"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01.02.2019</v>
      </c>
      <c r="B12" s="36">
        <f>SUMIFS(СВЦЭМ!$C$33:$C$776,СВЦЭМ!$A$33:$A$776,$A12,СВЦЭМ!$B$33:$B$776,B$11)+'СЕТ СН'!$F$9+СВЦЭМ!$D$10+'СЕТ СН'!$F$6-'СЕТ СН'!$F$19</f>
        <v>1141.7102752599999</v>
      </c>
      <c r="C12" s="36">
        <f>SUMIFS(СВЦЭМ!$C$33:$C$776,СВЦЭМ!$A$33:$A$776,$A12,СВЦЭМ!$B$33:$B$776,C$11)+'СЕТ СН'!$F$9+СВЦЭМ!$D$10+'СЕТ СН'!$F$6-'СЕТ СН'!$F$19</f>
        <v>1172.6545287499998</v>
      </c>
      <c r="D12" s="36">
        <f>SUMIFS(СВЦЭМ!$C$33:$C$776,СВЦЭМ!$A$33:$A$776,$A12,СВЦЭМ!$B$33:$B$776,D$11)+'СЕТ СН'!$F$9+СВЦЭМ!$D$10+'СЕТ СН'!$F$6-'СЕТ СН'!$F$19</f>
        <v>1175.7489229299999</v>
      </c>
      <c r="E12" s="36">
        <f>SUMIFS(СВЦЭМ!$C$33:$C$776,СВЦЭМ!$A$33:$A$776,$A12,СВЦЭМ!$B$33:$B$776,E$11)+'СЕТ СН'!$F$9+СВЦЭМ!$D$10+'СЕТ СН'!$F$6-'СЕТ СН'!$F$19</f>
        <v>1186.7702249899999</v>
      </c>
      <c r="F12" s="36">
        <f>SUMIFS(СВЦЭМ!$C$33:$C$776,СВЦЭМ!$A$33:$A$776,$A12,СВЦЭМ!$B$33:$B$776,F$11)+'СЕТ СН'!$F$9+СВЦЭМ!$D$10+'СЕТ СН'!$F$6-'СЕТ СН'!$F$19</f>
        <v>1179.6978024099999</v>
      </c>
      <c r="G12" s="36">
        <f>SUMIFS(СВЦЭМ!$C$33:$C$776,СВЦЭМ!$A$33:$A$776,$A12,СВЦЭМ!$B$33:$B$776,G$11)+'СЕТ СН'!$F$9+СВЦЭМ!$D$10+'СЕТ СН'!$F$6-'СЕТ СН'!$F$19</f>
        <v>1165.9335341099998</v>
      </c>
      <c r="H12" s="36">
        <f>SUMIFS(СВЦЭМ!$C$33:$C$776,СВЦЭМ!$A$33:$A$776,$A12,СВЦЭМ!$B$33:$B$776,H$11)+'СЕТ СН'!$F$9+СВЦЭМ!$D$10+'СЕТ СН'!$F$6-'СЕТ СН'!$F$19</f>
        <v>1119.88131613</v>
      </c>
      <c r="I12" s="36">
        <f>SUMIFS(СВЦЭМ!$C$33:$C$776,СВЦЭМ!$A$33:$A$776,$A12,СВЦЭМ!$B$33:$B$776,I$11)+'СЕТ СН'!$F$9+СВЦЭМ!$D$10+'СЕТ СН'!$F$6-'СЕТ СН'!$F$19</f>
        <v>1095.2751966299998</v>
      </c>
      <c r="J12" s="36">
        <f>SUMIFS(СВЦЭМ!$C$33:$C$776,СВЦЭМ!$A$33:$A$776,$A12,СВЦЭМ!$B$33:$B$776,J$11)+'СЕТ СН'!$F$9+СВЦЭМ!$D$10+'СЕТ СН'!$F$6-'СЕТ СН'!$F$19</f>
        <v>1057.9553824499999</v>
      </c>
      <c r="K12" s="36">
        <f>SUMIFS(СВЦЭМ!$C$33:$C$776,СВЦЭМ!$A$33:$A$776,$A12,СВЦЭМ!$B$33:$B$776,K$11)+'СЕТ СН'!$F$9+СВЦЭМ!$D$10+'СЕТ СН'!$F$6-'СЕТ СН'!$F$19</f>
        <v>1049.680795</v>
      </c>
      <c r="L12" s="36">
        <f>SUMIFS(СВЦЭМ!$C$33:$C$776,СВЦЭМ!$A$33:$A$776,$A12,СВЦЭМ!$B$33:$B$776,L$11)+'СЕТ СН'!$F$9+СВЦЭМ!$D$10+'СЕТ СН'!$F$6-'СЕТ СН'!$F$19</f>
        <v>1047.94962549</v>
      </c>
      <c r="M12" s="36">
        <f>SUMIFS(СВЦЭМ!$C$33:$C$776,СВЦЭМ!$A$33:$A$776,$A12,СВЦЭМ!$B$33:$B$776,M$11)+'СЕТ СН'!$F$9+СВЦЭМ!$D$10+'СЕТ СН'!$F$6-'СЕТ СН'!$F$19</f>
        <v>1067.4635644</v>
      </c>
      <c r="N12" s="36">
        <f>SUMIFS(СВЦЭМ!$C$33:$C$776,СВЦЭМ!$A$33:$A$776,$A12,СВЦЭМ!$B$33:$B$776,N$11)+'СЕТ СН'!$F$9+СВЦЭМ!$D$10+'СЕТ СН'!$F$6-'СЕТ СН'!$F$19</f>
        <v>1070.66160633</v>
      </c>
      <c r="O12" s="36">
        <f>SUMIFS(СВЦЭМ!$C$33:$C$776,СВЦЭМ!$A$33:$A$776,$A12,СВЦЭМ!$B$33:$B$776,O$11)+'СЕТ СН'!$F$9+СВЦЭМ!$D$10+'СЕТ СН'!$F$6-'СЕТ СН'!$F$19</f>
        <v>1029.0327849299999</v>
      </c>
      <c r="P12" s="36">
        <f>SUMIFS(СВЦЭМ!$C$33:$C$776,СВЦЭМ!$A$33:$A$776,$A12,СВЦЭМ!$B$33:$B$776,P$11)+'СЕТ СН'!$F$9+СВЦЭМ!$D$10+'СЕТ СН'!$F$6-'СЕТ СН'!$F$19</f>
        <v>1038.2944117</v>
      </c>
      <c r="Q12" s="36">
        <f>SUMIFS(СВЦЭМ!$C$33:$C$776,СВЦЭМ!$A$33:$A$776,$A12,СВЦЭМ!$B$33:$B$776,Q$11)+'СЕТ СН'!$F$9+СВЦЭМ!$D$10+'СЕТ СН'!$F$6-'СЕТ СН'!$F$19</f>
        <v>1054.46700319</v>
      </c>
      <c r="R12" s="36">
        <f>SUMIFS(СВЦЭМ!$C$33:$C$776,СВЦЭМ!$A$33:$A$776,$A12,СВЦЭМ!$B$33:$B$776,R$11)+'СЕТ СН'!$F$9+СВЦЭМ!$D$10+'СЕТ СН'!$F$6-'СЕТ СН'!$F$19</f>
        <v>1047.1330120299999</v>
      </c>
      <c r="S12" s="36">
        <f>SUMIFS(СВЦЭМ!$C$33:$C$776,СВЦЭМ!$A$33:$A$776,$A12,СВЦЭМ!$B$33:$B$776,S$11)+'СЕТ СН'!$F$9+СВЦЭМ!$D$10+'СЕТ СН'!$F$6-'СЕТ СН'!$F$19</f>
        <v>1030.1780871599999</v>
      </c>
      <c r="T12" s="36">
        <f>SUMIFS(СВЦЭМ!$C$33:$C$776,СВЦЭМ!$A$33:$A$776,$A12,СВЦЭМ!$B$33:$B$776,T$11)+'СЕТ СН'!$F$9+СВЦЭМ!$D$10+'СЕТ СН'!$F$6-'СЕТ СН'!$F$19</f>
        <v>998.62618057000009</v>
      </c>
      <c r="U12" s="36">
        <f>SUMIFS(СВЦЭМ!$C$33:$C$776,СВЦЭМ!$A$33:$A$776,$A12,СВЦЭМ!$B$33:$B$776,U$11)+'СЕТ СН'!$F$9+СВЦЭМ!$D$10+'СЕТ СН'!$F$6-'СЕТ СН'!$F$19</f>
        <v>1010.61429236</v>
      </c>
      <c r="V12" s="36">
        <f>SUMIFS(СВЦЭМ!$C$33:$C$776,СВЦЭМ!$A$33:$A$776,$A12,СВЦЭМ!$B$33:$B$776,V$11)+'СЕТ СН'!$F$9+СВЦЭМ!$D$10+'СЕТ СН'!$F$6-'СЕТ СН'!$F$19</f>
        <v>1020.29688107</v>
      </c>
      <c r="W12" s="36">
        <f>SUMIFS(СВЦЭМ!$C$33:$C$776,СВЦЭМ!$A$33:$A$776,$A12,СВЦЭМ!$B$33:$B$776,W$11)+'СЕТ СН'!$F$9+СВЦЭМ!$D$10+'СЕТ СН'!$F$6-'СЕТ СН'!$F$19</f>
        <v>1040.29172105</v>
      </c>
      <c r="X12" s="36">
        <f>SUMIFS(СВЦЭМ!$C$33:$C$776,СВЦЭМ!$A$33:$A$776,$A12,СВЦЭМ!$B$33:$B$776,X$11)+'СЕТ СН'!$F$9+СВЦЭМ!$D$10+'СЕТ СН'!$F$6-'СЕТ СН'!$F$19</f>
        <v>1056.87283398</v>
      </c>
      <c r="Y12" s="36">
        <f>SUMIFS(СВЦЭМ!$C$33:$C$776,СВЦЭМ!$A$33:$A$776,$A12,СВЦЭМ!$B$33:$B$776,Y$11)+'СЕТ СН'!$F$9+СВЦЭМ!$D$10+'СЕТ СН'!$F$6-'СЕТ СН'!$F$19</f>
        <v>1069.8679251999999</v>
      </c>
      <c r="AA12" s="37"/>
    </row>
    <row r="13" spans="1:27" ht="15.75" x14ac:dyDescent="0.2">
      <c r="A13" s="35">
        <f>A12+1</f>
        <v>43498</v>
      </c>
      <c r="B13" s="36">
        <f>SUMIFS(СВЦЭМ!$C$33:$C$776,СВЦЭМ!$A$33:$A$776,$A13,СВЦЭМ!$B$33:$B$776,B$11)+'СЕТ СН'!$F$9+СВЦЭМ!$D$10+'СЕТ СН'!$F$6-'СЕТ СН'!$F$19</f>
        <v>1158.4144009999998</v>
      </c>
      <c r="C13" s="36">
        <f>SUMIFS(СВЦЭМ!$C$33:$C$776,СВЦЭМ!$A$33:$A$776,$A13,СВЦЭМ!$B$33:$B$776,C$11)+'СЕТ СН'!$F$9+СВЦЭМ!$D$10+'СЕТ СН'!$F$6-'СЕТ СН'!$F$19</f>
        <v>1157.2286800599998</v>
      </c>
      <c r="D13" s="36">
        <f>SUMIFS(СВЦЭМ!$C$33:$C$776,СВЦЭМ!$A$33:$A$776,$A13,СВЦЭМ!$B$33:$B$776,D$11)+'СЕТ СН'!$F$9+СВЦЭМ!$D$10+'СЕТ СН'!$F$6-'СЕТ СН'!$F$19</f>
        <v>1159.7387260299997</v>
      </c>
      <c r="E13" s="36">
        <f>SUMIFS(СВЦЭМ!$C$33:$C$776,СВЦЭМ!$A$33:$A$776,$A13,СВЦЭМ!$B$33:$B$776,E$11)+'СЕТ СН'!$F$9+СВЦЭМ!$D$10+'СЕТ СН'!$F$6-'СЕТ СН'!$F$19</f>
        <v>1167.4346922999998</v>
      </c>
      <c r="F13" s="36">
        <f>SUMIFS(СВЦЭМ!$C$33:$C$776,СВЦЭМ!$A$33:$A$776,$A13,СВЦЭМ!$B$33:$B$776,F$11)+'СЕТ СН'!$F$9+СВЦЭМ!$D$10+'СЕТ СН'!$F$6-'СЕТ СН'!$F$19</f>
        <v>1167.7843559699998</v>
      </c>
      <c r="G13" s="36">
        <f>SUMIFS(СВЦЭМ!$C$33:$C$776,СВЦЭМ!$A$33:$A$776,$A13,СВЦЭМ!$B$33:$B$776,G$11)+'СЕТ СН'!$F$9+СВЦЭМ!$D$10+'СЕТ СН'!$F$6-'СЕТ СН'!$F$19</f>
        <v>1149.9163568599997</v>
      </c>
      <c r="H13" s="36">
        <f>SUMIFS(СВЦЭМ!$C$33:$C$776,СВЦЭМ!$A$33:$A$776,$A13,СВЦЭМ!$B$33:$B$776,H$11)+'СЕТ СН'!$F$9+СВЦЭМ!$D$10+'СЕТ СН'!$F$6-'СЕТ СН'!$F$19</f>
        <v>1141.4175147199999</v>
      </c>
      <c r="I13" s="36">
        <f>SUMIFS(СВЦЭМ!$C$33:$C$776,СВЦЭМ!$A$33:$A$776,$A13,СВЦЭМ!$B$33:$B$776,I$11)+'СЕТ СН'!$F$9+СВЦЭМ!$D$10+'СЕТ СН'!$F$6-'СЕТ СН'!$F$19</f>
        <v>1130.5424830399998</v>
      </c>
      <c r="J13" s="36">
        <f>SUMIFS(СВЦЭМ!$C$33:$C$776,СВЦЭМ!$A$33:$A$776,$A13,СВЦЭМ!$B$33:$B$776,J$11)+'СЕТ СН'!$F$9+СВЦЭМ!$D$10+'СЕТ СН'!$F$6-'СЕТ СН'!$F$19</f>
        <v>1088.4179607399997</v>
      </c>
      <c r="K13" s="36">
        <f>SUMIFS(СВЦЭМ!$C$33:$C$776,СВЦЭМ!$A$33:$A$776,$A13,СВЦЭМ!$B$33:$B$776,K$11)+'СЕТ СН'!$F$9+СВЦЭМ!$D$10+'СЕТ СН'!$F$6-'СЕТ СН'!$F$19</f>
        <v>1065.18088941</v>
      </c>
      <c r="L13" s="36">
        <f>SUMIFS(СВЦЭМ!$C$33:$C$776,СВЦЭМ!$A$33:$A$776,$A13,СВЦЭМ!$B$33:$B$776,L$11)+'СЕТ СН'!$F$9+СВЦЭМ!$D$10+'СЕТ СН'!$F$6-'СЕТ СН'!$F$19</f>
        <v>1054.9220356999999</v>
      </c>
      <c r="M13" s="36">
        <f>SUMIFS(СВЦЭМ!$C$33:$C$776,СВЦЭМ!$A$33:$A$776,$A13,СВЦЭМ!$B$33:$B$776,M$11)+'СЕТ СН'!$F$9+СВЦЭМ!$D$10+'СЕТ СН'!$F$6-'СЕТ СН'!$F$19</f>
        <v>1068.61783242</v>
      </c>
      <c r="N13" s="36">
        <f>SUMIFS(СВЦЭМ!$C$33:$C$776,СВЦЭМ!$A$33:$A$776,$A13,СВЦЭМ!$B$33:$B$776,N$11)+'СЕТ СН'!$F$9+СВЦЭМ!$D$10+'СЕТ СН'!$F$6-'СЕТ СН'!$F$19</f>
        <v>1055.8701673200001</v>
      </c>
      <c r="O13" s="36">
        <f>SUMIFS(СВЦЭМ!$C$33:$C$776,СВЦЭМ!$A$33:$A$776,$A13,СВЦЭМ!$B$33:$B$776,O$11)+'СЕТ СН'!$F$9+СВЦЭМ!$D$10+'СЕТ СН'!$F$6-'СЕТ СН'!$F$19</f>
        <v>1032.4899692399999</v>
      </c>
      <c r="P13" s="36">
        <f>SUMIFS(СВЦЭМ!$C$33:$C$776,СВЦЭМ!$A$33:$A$776,$A13,СВЦЭМ!$B$33:$B$776,P$11)+'СЕТ СН'!$F$9+СВЦЭМ!$D$10+'СЕТ СН'!$F$6-'СЕТ СН'!$F$19</f>
        <v>1044.29617846</v>
      </c>
      <c r="Q13" s="36">
        <f>SUMIFS(СВЦЭМ!$C$33:$C$776,СВЦЭМ!$A$33:$A$776,$A13,СВЦЭМ!$B$33:$B$776,Q$11)+'СЕТ СН'!$F$9+СВЦЭМ!$D$10+'СЕТ СН'!$F$6-'СЕТ СН'!$F$19</f>
        <v>1056.98574947</v>
      </c>
      <c r="R13" s="36">
        <f>SUMIFS(СВЦЭМ!$C$33:$C$776,СВЦЭМ!$A$33:$A$776,$A13,СВЦЭМ!$B$33:$B$776,R$11)+'СЕТ СН'!$F$9+СВЦЭМ!$D$10+'СЕТ СН'!$F$6-'СЕТ СН'!$F$19</f>
        <v>1069.93087732</v>
      </c>
      <c r="S13" s="36">
        <f>SUMIFS(СВЦЭМ!$C$33:$C$776,СВЦЭМ!$A$33:$A$776,$A13,СВЦЭМ!$B$33:$B$776,S$11)+'СЕТ СН'!$F$9+СВЦЭМ!$D$10+'СЕТ СН'!$F$6-'СЕТ СН'!$F$19</f>
        <v>1067.8232360300001</v>
      </c>
      <c r="T13" s="36">
        <f>SUMIFS(СВЦЭМ!$C$33:$C$776,СВЦЭМ!$A$33:$A$776,$A13,СВЦЭМ!$B$33:$B$776,T$11)+'СЕТ СН'!$F$9+СВЦЭМ!$D$10+'СЕТ СН'!$F$6-'СЕТ СН'!$F$19</f>
        <v>1014.1861410700001</v>
      </c>
      <c r="U13" s="36">
        <f>SUMIFS(СВЦЭМ!$C$33:$C$776,СВЦЭМ!$A$33:$A$776,$A13,СВЦЭМ!$B$33:$B$776,U$11)+'СЕТ СН'!$F$9+СВЦЭМ!$D$10+'СЕТ СН'!$F$6-'СЕТ СН'!$F$19</f>
        <v>1010.42782834</v>
      </c>
      <c r="V13" s="36">
        <f>SUMIFS(СВЦЭМ!$C$33:$C$776,СВЦЭМ!$A$33:$A$776,$A13,СВЦЭМ!$B$33:$B$776,V$11)+'СЕТ СН'!$F$9+СВЦЭМ!$D$10+'СЕТ СН'!$F$6-'СЕТ СН'!$F$19</f>
        <v>1022.17504625</v>
      </c>
      <c r="W13" s="36">
        <f>SUMIFS(СВЦЭМ!$C$33:$C$776,СВЦЭМ!$A$33:$A$776,$A13,СВЦЭМ!$B$33:$B$776,W$11)+'СЕТ СН'!$F$9+СВЦЭМ!$D$10+'СЕТ СН'!$F$6-'СЕТ СН'!$F$19</f>
        <v>1037.14692655</v>
      </c>
      <c r="X13" s="36">
        <f>SUMIFS(СВЦЭМ!$C$33:$C$776,СВЦЭМ!$A$33:$A$776,$A13,СВЦЭМ!$B$33:$B$776,X$11)+'СЕТ СН'!$F$9+СВЦЭМ!$D$10+'СЕТ СН'!$F$6-'СЕТ СН'!$F$19</f>
        <v>1053.2167074500001</v>
      </c>
      <c r="Y13" s="36">
        <f>SUMIFS(СВЦЭМ!$C$33:$C$776,СВЦЭМ!$A$33:$A$776,$A13,СВЦЭМ!$B$33:$B$776,Y$11)+'СЕТ СН'!$F$9+СВЦЭМ!$D$10+'СЕТ СН'!$F$6-'СЕТ СН'!$F$19</f>
        <v>1074.3946835199999</v>
      </c>
    </row>
    <row r="14" spans="1:27" ht="15.75" x14ac:dyDescent="0.2">
      <c r="A14" s="35">
        <f t="shared" ref="A14:A42" si="0">A13+1</f>
        <v>43499</v>
      </c>
      <c r="B14" s="36">
        <f>SUMIFS(СВЦЭМ!$C$33:$C$776,СВЦЭМ!$A$33:$A$776,$A14,СВЦЭМ!$B$33:$B$776,B$11)+'СЕТ СН'!$F$9+СВЦЭМ!$D$10+'СЕТ СН'!$F$6-'СЕТ СН'!$F$19</f>
        <v>1128.2394636199997</v>
      </c>
      <c r="C14" s="36">
        <f>SUMIFS(СВЦЭМ!$C$33:$C$776,СВЦЭМ!$A$33:$A$776,$A14,СВЦЭМ!$B$33:$B$776,C$11)+'СЕТ СН'!$F$9+СВЦЭМ!$D$10+'СЕТ СН'!$F$6-'СЕТ СН'!$F$19</f>
        <v>1163.4228209499997</v>
      </c>
      <c r="D14" s="36">
        <f>SUMIFS(СВЦЭМ!$C$33:$C$776,СВЦЭМ!$A$33:$A$776,$A14,СВЦЭМ!$B$33:$B$776,D$11)+'СЕТ СН'!$F$9+СВЦЭМ!$D$10+'СЕТ СН'!$F$6-'СЕТ СН'!$F$19</f>
        <v>1163.3809092599997</v>
      </c>
      <c r="E14" s="36">
        <f>SUMIFS(СВЦЭМ!$C$33:$C$776,СВЦЭМ!$A$33:$A$776,$A14,СВЦЭМ!$B$33:$B$776,E$11)+'СЕТ СН'!$F$9+СВЦЭМ!$D$10+'СЕТ СН'!$F$6-'СЕТ СН'!$F$19</f>
        <v>1174.0749622499998</v>
      </c>
      <c r="F14" s="36">
        <f>SUMIFS(СВЦЭМ!$C$33:$C$776,СВЦЭМ!$A$33:$A$776,$A14,СВЦЭМ!$B$33:$B$776,F$11)+'СЕТ СН'!$F$9+СВЦЭМ!$D$10+'СЕТ СН'!$F$6-'СЕТ СН'!$F$19</f>
        <v>1166.8057295099998</v>
      </c>
      <c r="G14" s="36">
        <f>SUMIFS(СВЦЭМ!$C$33:$C$776,СВЦЭМ!$A$33:$A$776,$A14,СВЦЭМ!$B$33:$B$776,G$11)+'СЕТ СН'!$F$9+СВЦЭМ!$D$10+'СЕТ СН'!$F$6-'СЕТ СН'!$F$19</f>
        <v>1162.9951598899997</v>
      </c>
      <c r="H14" s="36">
        <f>SUMIFS(СВЦЭМ!$C$33:$C$776,СВЦЭМ!$A$33:$A$776,$A14,СВЦЭМ!$B$33:$B$776,H$11)+'СЕТ СН'!$F$9+СВЦЭМ!$D$10+'СЕТ СН'!$F$6-'СЕТ СН'!$F$19</f>
        <v>1139.3397976699998</v>
      </c>
      <c r="I14" s="36">
        <f>SUMIFS(СВЦЭМ!$C$33:$C$776,СВЦЭМ!$A$33:$A$776,$A14,СВЦЭМ!$B$33:$B$776,I$11)+'СЕТ СН'!$F$9+СВЦЭМ!$D$10+'СЕТ СН'!$F$6-'СЕТ СН'!$F$19</f>
        <v>1141.7410523299998</v>
      </c>
      <c r="J14" s="36">
        <f>SUMIFS(СВЦЭМ!$C$33:$C$776,СВЦЭМ!$A$33:$A$776,$A14,СВЦЭМ!$B$33:$B$776,J$11)+'СЕТ СН'!$F$9+СВЦЭМ!$D$10+'СЕТ СН'!$F$6-'СЕТ СН'!$F$19</f>
        <v>1118.4424354299999</v>
      </c>
      <c r="K14" s="36">
        <f>SUMIFS(СВЦЭМ!$C$33:$C$776,СВЦЭМ!$A$33:$A$776,$A14,СВЦЭМ!$B$33:$B$776,K$11)+'СЕТ СН'!$F$9+СВЦЭМ!$D$10+'СЕТ СН'!$F$6-'СЕТ СН'!$F$19</f>
        <v>1080.5999464500001</v>
      </c>
      <c r="L14" s="36">
        <f>SUMIFS(СВЦЭМ!$C$33:$C$776,СВЦЭМ!$A$33:$A$776,$A14,СВЦЭМ!$B$33:$B$776,L$11)+'СЕТ СН'!$F$9+СВЦЭМ!$D$10+'СЕТ СН'!$F$6-'СЕТ СН'!$F$19</f>
        <v>1057.44032298</v>
      </c>
      <c r="M14" s="36">
        <f>SUMIFS(СВЦЭМ!$C$33:$C$776,СВЦЭМ!$A$33:$A$776,$A14,СВЦЭМ!$B$33:$B$776,M$11)+'СЕТ СН'!$F$9+СВЦЭМ!$D$10+'СЕТ СН'!$F$6-'СЕТ СН'!$F$19</f>
        <v>1062.9077124099999</v>
      </c>
      <c r="N14" s="36">
        <f>SUMIFS(СВЦЭМ!$C$33:$C$776,СВЦЭМ!$A$33:$A$776,$A14,СВЦЭМ!$B$33:$B$776,N$11)+'СЕТ СН'!$F$9+СВЦЭМ!$D$10+'СЕТ СН'!$F$6-'СЕТ СН'!$F$19</f>
        <v>1067.8673137200001</v>
      </c>
      <c r="O14" s="36">
        <f>SUMIFS(СВЦЭМ!$C$33:$C$776,СВЦЭМ!$A$33:$A$776,$A14,СВЦЭМ!$B$33:$B$776,O$11)+'СЕТ СН'!$F$9+СВЦЭМ!$D$10+'СЕТ СН'!$F$6-'СЕТ СН'!$F$19</f>
        <v>1059.7065294399999</v>
      </c>
      <c r="P14" s="36">
        <f>SUMIFS(СВЦЭМ!$C$33:$C$776,СВЦЭМ!$A$33:$A$776,$A14,СВЦЭМ!$B$33:$B$776,P$11)+'СЕТ СН'!$F$9+СВЦЭМ!$D$10+'СЕТ СН'!$F$6-'СЕТ СН'!$F$19</f>
        <v>1063.5530845000001</v>
      </c>
      <c r="Q14" s="36">
        <f>SUMIFS(СВЦЭМ!$C$33:$C$776,СВЦЭМ!$A$33:$A$776,$A14,СВЦЭМ!$B$33:$B$776,Q$11)+'СЕТ СН'!$F$9+СВЦЭМ!$D$10+'СЕТ СН'!$F$6-'СЕТ СН'!$F$19</f>
        <v>1076.76759932</v>
      </c>
      <c r="R14" s="36">
        <f>SUMIFS(СВЦЭМ!$C$33:$C$776,СВЦЭМ!$A$33:$A$776,$A14,СВЦЭМ!$B$33:$B$776,R$11)+'СЕТ СН'!$F$9+СВЦЭМ!$D$10+'СЕТ СН'!$F$6-'СЕТ СН'!$F$19</f>
        <v>1061.78613335</v>
      </c>
      <c r="S14" s="36">
        <f>SUMIFS(СВЦЭМ!$C$33:$C$776,СВЦЭМ!$A$33:$A$776,$A14,СВЦЭМ!$B$33:$B$776,S$11)+'СЕТ СН'!$F$9+СВЦЭМ!$D$10+'СЕТ СН'!$F$6-'СЕТ СН'!$F$19</f>
        <v>1044.89054721</v>
      </c>
      <c r="T14" s="36">
        <f>SUMIFS(СВЦЭМ!$C$33:$C$776,СВЦЭМ!$A$33:$A$776,$A14,СВЦЭМ!$B$33:$B$776,T$11)+'СЕТ СН'!$F$9+СВЦЭМ!$D$10+'СЕТ СН'!$F$6-'СЕТ СН'!$F$19</f>
        <v>1010.4328978000001</v>
      </c>
      <c r="U14" s="36">
        <f>SUMIFS(СВЦЭМ!$C$33:$C$776,СВЦЭМ!$A$33:$A$776,$A14,СВЦЭМ!$B$33:$B$776,U$11)+'СЕТ СН'!$F$9+СВЦЭМ!$D$10+'СЕТ СН'!$F$6-'СЕТ СН'!$F$19</f>
        <v>1004.1105753700001</v>
      </c>
      <c r="V14" s="36">
        <f>SUMIFS(СВЦЭМ!$C$33:$C$776,СВЦЭМ!$A$33:$A$776,$A14,СВЦЭМ!$B$33:$B$776,V$11)+'СЕТ СН'!$F$9+СВЦЭМ!$D$10+'СЕТ СН'!$F$6-'СЕТ СН'!$F$19</f>
        <v>1005.7979247400001</v>
      </c>
      <c r="W14" s="36">
        <f>SUMIFS(СВЦЭМ!$C$33:$C$776,СВЦЭМ!$A$33:$A$776,$A14,СВЦЭМ!$B$33:$B$776,W$11)+'СЕТ СН'!$F$9+СВЦЭМ!$D$10+'СЕТ СН'!$F$6-'СЕТ СН'!$F$19</f>
        <v>1034.0099926299999</v>
      </c>
      <c r="X14" s="36">
        <f>SUMIFS(СВЦЭМ!$C$33:$C$776,СВЦЭМ!$A$33:$A$776,$A14,СВЦЭМ!$B$33:$B$776,X$11)+'СЕТ СН'!$F$9+СВЦЭМ!$D$10+'СЕТ СН'!$F$6-'СЕТ СН'!$F$19</f>
        <v>1051.2373733899999</v>
      </c>
      <c r="Y14" s="36">
        <f>SUMIFS(СВЦЭМ!$C$33:$C$776,СВЦЭМ!$A$33:$A$776,$A14,СВЦЭМ!$B$33:$B$776,Y$11)+'СЕТ СН'!$F$9+СВЦЭМ!$D$10+'СЕТ СН'!$F$6-'СЕТ СН'!$F$19</f>
        <v>1098.6506406599997</v>
      </c>
    </row>
    <row r="15" spans="1:27" ht="15.75" x14ac:dyDescent="0.2">
      <c r="A15" s="35">
        <f t="shared" si="0"/>
        <v>43500</v>
      </c>
      <c r="B15" s="36">
        <f>SUMIFS(СВЦЭМ!$C$33:$C$776,СВЦЭМ!$A$33:$A$776,$A15,СВЦЭМ!$B$33:$B$776,B$11)+'СЕТ СН'!$F$9+СВЦЭМ!$D$10+'СЕТ СН'!$F$6-'СЕТ СН'!$F$19</f>
        <v>1152.2559963899998</v>
      </c>
      <c r="C15" s="36">
        <f>SUMIFS(СВЦЭМ!$C$33:$C$776,СВЦЭМ!$A$33:$A$776,$A15,СВЦЭМ!$B$33:$B$776,C$11)+'СЕТ СН'!$F$9+СВЦЭМ!$D$10+'СЕТ СН'!$F$6-'СЕТ СН'!$F$19</f>
        <v>1172.4716051999999</v>
      </c>
      <c r="D15" s="36">
        <f>SUMIFS(СВЦЭМ!$C$33:$C$776,СВЦЭМ!$A$33:$A$776,$A15,СВЦЭМ!$B$33:$B$776,D$11)+'СЕТ СН'!$F$9+СВЦЭМ!$D$10+'СЕТ СН'!$F$6-'СЕТ СН'!$F$19</f>
        <v>1210.9487029099998</v>
      </c>
      <c r="E15" s="36">
        <f>SUMIFS(СВЦЭМ!$C$33:$C$776,СВЦЭМ!$A$33:$A$776,$A15,СВЦЭМ!$B$33:$B$776,E$11)+'СЕТ СН'!$F$9+СВЦЭМ!$D$10+'СЕТ СН'!$F$6-'СЕТ СН'!$F$19</f>
        <v>1237.7341434499999</v>
      </c>
      <c r="F15" s="36">
        <f>SUMIFS(СВЦЭМ!$C$33:$C$776,СВЦЭМ!$A$33:$A$776,$A15,СВЦЭМ!$B$33:$B$776,F$11)+'СЕТ СН'!$F$9+СВЦЭМ!$D$10+'СЕТ СН'!$F$6-'СЕТ СН'!$F$19</f>
        <v>1238.9080478599999</v>
      </c>
      <c r="G15" s="36">
        <f>SUMIFS(СВЦЭМ!$C$33:$C$776,СВЦЭМ!$A$33:$A$776,$A15,СВЦЭМ!$B$33:$B$776,G$11)+'СЕТ СН'!$F$9+СВЦЭМ!$D$10+'СЕТ СН'!$F$6-'СЕТ СН'!$F$19</f>
        <v>1251.7465694099999</v>
      </c>
      <c r="H15" s="36">
        <f>SUMIFS(СВЦЭМ!$C$33:$C$776,СВЦЭМ!$A$33:$A$776,$A15,СВЦЭМ!$B$33:$B$776,H$11)+'СЕТ СН'!$F$9+СВЦЭМ!$D$10+'СЕТ СН'!$F$6-'СЕТ СН'!$F$19</f>
        <v>1179.0375282399998</v>
      </c>
      <c r="I15" s="36">
        <f>SUMIFS(СВЦЭМ!$C$33:$C$776,СВЦЭМ!$A$33:$A$776,$A15,СВЦЭМ!$B$33:$B$776,I$11)+'СЕТ СН'!$F$9+СВЦЭМ!$D$10+'СЕТ СН'!$F$6-'СЕТ СН'!$F$19</f>
        <v>1155.2673201399998</v>
      </c>
      <c r="J15" s="36">
        <f>SUMIFS(СВЦЭМ!$C$33:$C$776,СВЦЭМ!$A$33:$A$776,$A15,СВЦЭМ!$B$33:$B$776,J$11)+'СЕТ СН'!$F$9+СВЦЭМ!$D$10+'СЕТ СН'!$F$6-'СЕТ СН'!$F$19</f>
        <v>1110.9609693599998</v>
      </c>
      <c r="K15" s="36">
        <f>SUMIFS(СВЦЭМ!$C$33:$C$776,СВЦЭМ!$A$33:$A$776,$A15,СВЦЭМ!$B$33:$B$776,K$11)+'СЕТ СН'!$F$9+СВЦЭМ!$D$10+'СЕТ СН'!$F$6-'СЕТ СН'!$F$19</f>
        <v>1115.7052301899998</v>
      </c>
      <c r="L15" s="36">
        <f>SUMIFS(СВЦЭМ!$C$33:$C$776,СВЦЭМ!$A$33:$A$776,$A15,СВЦЭМ!$B$33:$B$776,L$11)+'СЕТ СН'!$F$9+СВЦЭМ!$D$10+'СЕТ СН'!$F$6-'СЕТ СН'!$F$19</f>
        <v>1101.2783754699999</v>
      </c>
      <c r="M15" s="36">
        <f>SUMIFS(СВЦЭМ!$C$33:$C$776,СВЦЭМ!$A$33:$A$776,$A15,СВЦЭМ!$B$33:$B$776,M$11)+'СЕТ СН'!$F$9+СВЦЭМ!$D$10+'СЕТ СН'!$F$6-'СЕТ СН'!$F$19</f>
        <v>1124.6635507499998</v>
      </c>
      <c r="N15" s="36">
        <f>SUMIFS(СВЦЭМ!$C$33:$C$776,СВЦЭМ!$A$33:$A$776,$A15,СВЦЭМ!$B$33:$B$776,N$11)+'СЕТ СН'!$F$9+СВЦЭМ!$D$10+'СЕТ СН'!$F$6-'СЕТ СН'!$F$19</f>
        <v>1043.10500288</v>
      </c>
      <c r="O15" s="36">
        <f>SUMIFS(СВЦЭМ!$C$33:$C$776,СВЦЭМ!$A$33:$A$776,$A15,СВЦЭМ!$B$33:$B$776,O$11)+'СЕТ СН'!$F$9+СВЦЭМ!$D$10+'СЕТ СН'!$F$6-'СЕТ СН'!$F$19</f>
        <v>1024.5114016</v>
      </c>
      <c r="P15" s="36">
        <f>SUMIFS(СВЦЭМ!$C$33:$C$776,СВЦЭМ!$A$33:$A$776,$A15,СВЦЭМ!$B$33:$B$776,P$11)+'СЕТ СН'!$F$9+СВЦЭМ!$D$10+'СЕТ СН'!$F$6-'СЕТ СН'!$F$19</f>
        <v>1017.9142061900001</v>
      </c>
      <c r="Q15" s="36">
        <f>SUMIFS(СВЦЭМ!$C$33:$C$776,СВЦЭМ!$A$33:$A$776,$A15,СВЦЭМ!$B$33:$B$776,Q$11)+'СЕТ СН'!$F$9+СВЦЭМ!$D$10+'СЕТ СН'!$F$6-'СЕТ СН'!$F$19</f>
        <v>1042.92226317</v>
      </c>
      <c r="R15" s="36">
        <f>SUMIFS(СВЦЭМ!$C$33:$C$776,СВЦЭМ!$A$33:$A$776,$A15,СВЦЭМ!$B$33:$B$776,R$11)+'СЕТ СН'!$F$9+СВЦЭМ!$D$10+'СЕТ СН'!$F$6-'СЕТ СН'!$F$19</f>
        <v>1059.98526857</v>
      </c>
      <c r="S15" s="36">
        <f>SUMIFS(СВЦЭМ!$C$33:$C$776,СВЦЭМ!$A$33:$A$776,$A15,СВЦЭМ!$B$33:$B$776,S$11)+'СЕТ СН'!$F$9+СВЦЭМ!$D$10+'СЕТ СН'!$F$6-'СЕТ СН'!$F$19</f>
        <v>1025.44017074</v>
      </c>
      <c r="T15" s="36">
        <f>SUMIFS(СВЦЭМ!$C$33:$C$776,СВЦЭМ!$A$33:$A$776,$A15,СВЦЭМ!$B$33:$B$776,T$11)+'СЕТ СН'!$F$9+СВЦЭМ!$D$10+'СЕТ СН'!$F$6-'СЕТ СН'!$F$19</f>
        <v>997.40566606000004</v>
      </c>
      <c r="U15" s="36">
        <f>SUMIFS(СВЦЭМ!$C$33:$C$776,СВЦЭМ!$A$33:$A$776,$A15,СВЦЭМ!$B$33:$B$776,U$11)+'СЕТ СН'!$F$9+СВЦЭМ!$D$10+'СЕТ СН'!$F$6-'СЕТ СН'!$F$19</f>
        <v>1006.1180487600001</v>
      </c>
      <c r="V15" s="36">
        <f>SUMIFS(СВЦЭМ!$C$33:$C$776,СВЦЭМ!$A$33:$A$776,$A15,СВЦЭМ!$B$33:$B$776,V$11)+'СЕТ СН'!$F$9+СВЦЭМ!$D$10+'СЕТ СН'!$F$6-'СЕТ СН'!$F$19</f>
        <v>1012.0676888600001</v>
      </c>
      <c r="W15" s="36">
        <f>SUMIFS(СВЦЭМ!$C$33:$C$776,СВЦЭМ!$A$33:$A$776,$A15,СВЦЭМ!$B$33:$B$776,W$11)+'СЕТ СН'!$F$9+СВЦЭМ!$D$10+'СЕТ СН'!$F$6-'СЕТ СН'!$F$19</f>
        <v>1039.32949085</v>
      </c>
      <c r="X15" s="36">
        <f>SUMIFS(СВЦЭМ!$C$33:$C$776,СВЦЭМ!$A$33:$A$776,$A15,СВЦЭМ!$B$33:$B$776,X$11)+'СЕТ СН'!$F$9+СВЦЭМ!$D$10+'СЕТ СН'!$F$6-'СЕТ СН'!$F$19</f>
        <v>1092.8272149799998</v>
      </c>
      <c r="Y15" s="36">
        <f>SUMIFS(СВЦЭМ!$C$33:$C$776,СВЦЭМ!$A$33:$A$776,$A15,СВЦЭМ!$B$33:$B$776,Y$11)+'СЕТ СН'!$F$9+СВЦЭМ!$D$10+'СЕТ СН'!$F$6-'СЕТ СН'!$F$19</f>
        <v>1120.5514449299999</v>
      </c>
    </row>
    <row r="16" spans="1:27" ht="15.75" x14ac:dyDescent="0.2">
      <c r="A16" s="35">
        <f t="shared" si="0"/>
        <v>43501</v>
      </c>
      <c r="B16" s="36">
        <f>SUMIFS(СВЦЭМ!$C$33:$C$776,СВЦЭМ!$A$33:$A$776,$A16,СВЦЭМ!$B$33:$B$776,B$11)+'СЕТ СН'!$F$9+СВЦЭМ!$D$10+'СЕТ СН'!$F$6-'СЕТ СН'!$F$19</f>
        <v>1170.5793753399998</v>
      </c>
      <c r="C16" s="36">
        <f>SUMIFS(СВЦЭМ!$C$33:$C$776,СВЦЭМ!$A$33:$A$776,$A16,СВЦЭМ!$B$33:$B$776,C$11)+'СЕТ СН'!$F$9+СВЦЭМ!$D$10+'СЕТ СН'!$F$6-'СЕТ СН'!$F$19</f>
        <v>1201.1192729499999</v>
      </c>
      <c r="D16" s="36">
        <f>SUMIFS(СВЦЭМ!$C$33:$C$776,СВЦЭМ!$A$33:$A$776,$A16,СВЦЭМ!$B$33:$B$776,D$11)+'СЕТ СН'!$F$9+СВЦЭМ!$D$10+'СЕТ СН'!$F$6-'СЕТ СН'!$F$19</f>
        <v>1215.3376629999998</v>
      </c>
      <c r="E16" s="36">
        <f>SUMIFS(СВЦЭМ!$C$33:$C$776,СВЦЭМ!$A$33:$A$776,$A16,СВЦЭМ!$B$33:$B$776,E$11)+'СЕТ СН'!$F$9+СВЦЭМ!$D$10+'СЕТ СН'!$F$6-'СЕТ СН'!$F$19</f>
        <v>1239.2639020099998</v>
      </c>
      <c r="F16" s="36">
        <f>SUMIFS(СВЦЭМ!$C$33:$C$776,СВЦЭМ!$A$33:$A$776,$A16,СВЦЭМ!$B$33:$B$776,F$11)+'СЕТ СН'!$F$9+СВЦЭМ!$D$10+'СЕТ СН'!$F$6-'СЕТ СН'!$F$19</f>
        <v>1205.5151235799999</v>
      </c>
      <c r="G16" s="36">
        <f>SUMIFS(СВЦЭМ!$C$33:$C$776,СВЦЭМ!$A$33:$A$776,$A16,СВЦЭМ!$B$33:$B$776,G$11)+'СЕТ СН'!$F$9+СВЦЭМ!$D$10+'СЕТ СН'!$F$6-'СЕТ СН'!$F$19</f>
        <v>1173.0922777699998</v>
      </c>
      <c r="H16" s="36">
        <f>SUMIFS(СВЦЭМ!$C$33:$C$776,СВЦЭМ!$A$33:$A$776,$A16,СВЦЭМ!$B$33:$B$776,H$11)+'СЕТ СН'!$F$9+СВЦЭМ!$D$10+'СЕТ СН'!$F$6-'СЕТ СН'!$F$19</f>
        <v>1138.7400016799998</v>
      </c>
      <c r="I16" s="36">
        <f>SUMIFS(СВЦЭМ!$C$33:$C$776,СВЦЭМ!$A$33:$A$776,$A16,СВЦЭМ!$B$33:$B$776,I$11)+'СЕТ СН'!$F$9+СВЦЭМ!$D$10+'СЕТ СН'!$F$6-'СЕТ СН'!$F$19</f>
        <v>1131.3221776199998</v>
      </c>
      <c r="J16" s="36">
        <f>SUMIFS(СВЦЭМ!$C$33:$C$776,СВЦЭМ!$A$33:$A$776,$A16,СВЦЭМ!$B$33:$B$776,J$11)+'СЕТ СН'!$F$9+СВЦЭМ!$D$10+'СЕТ СН'!$F$6-'СЕТ СН'!$F$19</f>
        <v>1104.1669853599997</v>
      </c>
      <c r="K16" s="36">
        <f>SUMIFS(СВЦЭМ!$C$33:$C$776,СВЦЭМ!$A$33:$A$776,$A16,СВЦЭМ!$B$33:$B$776,K$11)+'СЕТ СН'!$F$9+СВЦЭМ!$D$10+'СЕТ СН'!$F$6-'СЕТ СН'!$F$19</f>
        <v>1113.0499017999998</v>
      </c>
      <c r="L16" s="36">
        <f>SUMIFS(СВЦЭМ!$C$33:$C$776,СВЦЭМ!$A$33:$A$776,$A16,СВЦЭМ!$B$33:$B$776,L$11)+'СЕТ СН'!$F$9+СВЦЭМ!$D$10+'СЕТ СН'!$F$6-'СЕТ СН'!$F$19</f>
        <v>1112.6591190199997</v>
      </c>
      <c r="M16" s="36">
        <f>SUMIFS(СВЦЭМ!$C$33:$C$776,СВЦЭМ!$A$33:$A$776,$A16,СВЦЭМ!$B$33:$B$776,M$11)+'СЕТ СН'!$F$9+СВЦЭМ!$D$10+'СЕТ СН'!$F$6-'СЕТ СН'!$F$19</f>
        <v>1122.2896529</v>
      </c>
      <c r="N16" s="36">
        <f>SUMIFS(СВЦЭМ!$C$33:$C$776,СВЦЭМ!$A$33:$A$776,$A16,СВЦЭМ!$B$33:$B$776,N$11)+'СЕТ СН'!$F$9+СВЦЭМ!$D$10+'СЕТ СН'!$F$6-'СЕТ СН'!$F$19</f>
        <v>1096.9042390599998</v>
      </c>
      <c r="O16" s="36">
        <f>SUMIFS(СВЦЭМ!$C$33:$C$776,СВЦЭМ!$A$33:$A$776,$A16,СВЦЭМ!$B$33:$B$776,O$11)+'СЕТ СН'!$F$9+СВЦЭМ!$D$10+'СЕТ СН'!$F$6-'СЕТ СН'!$F$19</f>
        <v>1063.9396271999999</v>
      </c>
      <c r="P16" s="36">
        <f>SUMIFS(СВЦЭМ!$C$33:$C$776,СВЦЭМ!$A$33:$A$776,$A16,СВЦЭМ!$B$33:$B$776,P$11)+'СЕТ СН'!$F$9+СВЦЭМ!$D$10+'СЕТ СН'!$F$6-'СЕТ СН'!$F$19</f>
        <v>1073.51566865</v>
      </c>
      <c r="Q16" s="36">
        <f>SUMIFS(СВЦЭМ!$C$33:$C$776,СВЦЭМ!$A$33:$A$776,$A16,СВЦЭМ!$B$33:$B$776,Q$11)+'СЕТ СН'!$F$9+СВЦЭМ!$D$10+'СЕТ СН'!$F$6-'СЕТ СН'!$F$19</f>
        <v>1088.4840282299997</v>
      </c>
      <c r="R16" s="36">
        <f>SUMIFS(СВЦЭМ!$C$33:$C$776,СВЦЭМ!$A$33:$A$776,$A16,СВЦЭМ!$B$33:$B$776,R$11)+'СЕТ СН'!$F$9+СВЦЭМ!$D$10+'СЕТ СН'!$F$6-'СЕТ СН'!$F$19</f>
        <v>1073.83031082</v>
      </c>
      <c r="S16" s="36">
        <f>SUMIFS(СВЦЭМ!$C$33:$C$776,СВЦЭМ!$A$33:$A$776,$A16,СВЦЭМ!$B$33:$B$776,S$11)+'СЕТ СН'!$F$9+СВЦЭМ!$D$10+'СЕТ СН'!$F$6-'СЕТ СН'!$F$19</f>
        <v>1079.0955338700001</v>
      </c>
      <c r="T16" s="36">
        <f>SUMIFS(СВЦЭМ!$C$33:$C$776,СВЦЭМ!$A$33:$A$776,$A16,СВЦЭМ!$B$33:$B$776,T$11)+'СЕТ СН'!$F$9+СВЦЭМ!$D$10+'СЕТ СН'!$F$6-'СЕТ СН'!$F$19</f>
        <v>1034.55543392</v>
      </c>
      <c r="U16" s="36">
        <f>SUMIFS(СВЦЭМ!$C$33:$C$776,СВЦЭМ!$A$33:$A$776,$A16,СВЦЭМ!$B$33:$B$776,U$11)+'СЕТ СН'!$F$9+СВЦЭМ!$D$10+'СЕТ СН'!$F$6-'СЕТ СН'!$F$19</f>
        <v>1056.6461999000001</v>
      </c>
      <c r="V16" s="36">
        <f>SUMIFS(СВЦЭМ!$C$33:$C$776,СВЦЭМ!$A$33:$A$776,$A16,СВЦЭМ!$B$33:$B$776,V$11)+'СЕТ СН'!$F$9+СВЦЭМ!$D$10+'СЕТ СН'!$F$6-'СЕТ СН'!$F$19</f>
        <v>1058.51108866</v>
      </c>
      <c r="W16" s="36">
        <f>SUMIFS(СВЦЭМ!$C$33:$C$776,СВЦЭМ!$A$33:$A$776,$A16,СВЦЭМ!$B$33:$B$776,W$11)+'СЕТ СН'!$F$9+СВЦЭМ!$D$10+'СЕТ СН'!$F$6-'СЕТ СН'!$F$19</f>
        <v>1075.7740460699999</v>
      </c>
      <c r="X16" s="36">
        <f>SUMIFS(СВЦЭМ!$C$33:$C$776,СВЦЭМ!$A$33:$A$776,$A16,СВЦЭМ!$B$33:$B$776,X$11)+'СЕТ СН'!$F$9+СВЦЭМ!$D$10+'СЕТ СН'!$F$6-'СЕТ СН'!$F$19</f>
        <v>1098.8388042399997</v>
      </c>
      <c r="Y16" s="36">
        <f>SUMIFS(СВЦЭМ!$C$33:$C$776,СВЦЭМ!$A$33:$A$776,$A16,СВЦЭМ!$B$33:$B$776,Y$11)+'СЕТ СН'!$F$9+СВЦЭМ!$D$10+'СЕТ СН'!$F$6-'СЕТ СН'!$F$19</f>
        <v>1113.6365295899998</v>
      </c>
    </row>
    <row r="17" spans="1:25" ht="15.75" x14ac:dyDescent="0.2">
      <c r="A17" s="35">
        <f t="shared" si="0"/>
        <v>43502</v>
      </c>
      <c r="B17" s="36">
        <f>SUMIFS(СВЦЭМ!$C$33:$C$776,СВЦЭМ!$A$33:$A$776,$A17,СВЦЭМ!$B$33:$B$776,B$11)+'СЕТ СН'!$F$9+СВЦЭМ!$D$10+'СЕТ СН'!$F$6-'СЕТ СН'!$F$19</f>
        <v>1149.4249988599997</v>
      </c>
      <c r="C17" s="36">
        <f>SUMIFS(СВЦЭМ!$C$33:$C$776,СВЦЭМ!$A$33:$A$776,$A17,СВЦЭМ!$B$33:$B$776,C$11)+'СЕТ СН'!$F$9+СВЦЭМ!$D$10+'СЕТ СН'!$F$6-'СЕТ СН'!$F$19</f>
        <v>1172.2627464799998</v>
      </c>
      <c r="D17" s="36">
        <f>SUMIFS(СВЦЭМ!$C$33:$C$776,СВЦЭМ!$A$33:$A$776,$A17,СВЦЭМ!$B$33:$B$776,D$11)+'СЕТ СН'!$F$9+СВЦЭМ!$D$10+'СЕТ СН'!$F$6-'СЕТ СН'!$F$19</f>
        <v>1187.8234340499998</v>
      </c>
      <c r="E17" s="36">
        <f>SUMIFS(СВЦЭМ!$C$33:$C$776,СВЦЭМ!$A$33:$A$776,$A17,СВЦЭМ!$B$33:$B$776,E$11)+'СЕТ СН'!$F$9+СВЦЭМ!$D$10+'СЕТ СН'!$F$6-'СЕТ СН'!$F$19</f>
        <v>1181.4622568599998</v>
      </c>
      <c r="F17" s="36">
        <f>SUMIFS(СВЦЭМ!$C$33:$C$776,СВЦЭМ!$A$33:$A$776,$A17,СВЦЭМ!$B$33:$B$776,F$11)+'СЕТ СН'!$F$9+СВЦЭМ!$D$10+'СЕТ СН'!$F$6-'СЕТ СН'!$F$19</f>
        <v>1182.8506024499998</v>
      </c>
      <c r="G17" s="36">
        <f>SUMIFS(СВЦЭМ!$C$33:$C$776,СВЦЭМ!$A$33:$A$776,$A17,СВЦЭМ!$B$33:$B$776,G$11)+'СЕТ СН'!$F$9+СВЦЭМ!$D$10+'СЕТ СН'!$F$6-'СЕТ СН'!$F$19</f>
        <v>1160.1965650199998</v>
      </c>
      <c r="H17" s="36">
        <f>SUMIFS(СВЦЭМ!$C$33:$C$776,СВЦЭМ!$A$33:$A$776,$A17,СВЦЭМ!$B$33:$B$776,H$11)+'СЕТ СН'!$F$9+СВЦЭМ!$D$10+'СЕТ СН'!$F$6-'СЕТ СН'!$F$19</f>
        <v>1124.7994274899997</v>
      </c>
      <c r="I17" s="36">
        <f>SUMIFS(СВЦЭМ!$C$33:$C$776,СВЦЭМ!$A$33:$A$776,$A17,СВЦЭМ!$B$33:$B$776,I$11)+'СЕТ СН'!$F$9+СВЦЭМ!$D$10+'СЕТ СН'!$F$6-'СЕТ СН'!$F$19</f>
        <v>1102.3195089199999</v>
      </c>
      <c r="J17" s="36">
        <f>SUMIFS(СВЦЭМ!$C$33:$C$776,СВЦЭМ!$A$33:$A$776,$A17,СВЦЭМ!$B$33:$B$776,J$11)+'СЕТ СН'!$F$9+СВЦЭМ!$D$10+'СЕТ СН'!$F$6-'СЕТ СН'!$F$19</f>
        <v>1118.5359737999997</v>
      </c>
      <c r="K17" s="36">
        <f>SUMIFS(СВЦЭМ!$C$33:$C$776,СВЦЭМ!$A$33:$A$776,$A17,СВЦЭМ!$B$33:$B$776,K$11)+'СЕТ СН'!$F$9+СВЦЭМ!$D$10+'СЕТ СН'!$F$6-'СЕТ СН'!$F$19</f>
        <v>1117.3417434899998</v>
      </c>
      <c r="L17" s="36">
        <f>SUMIFS(СВЦЭМ!$C$33:$C$776,СВЦЭМ!$A$33:$A$776,$A17,СВЦЭМ!$B$33:$B$776,L$11)+'СЕТ СН'!$F$9+СВЦЭМ!$D$10+'СЕТ СН'!$F$6-'СЕТ СН'!$F$19</f>
        <v>1132.2936863399998</v>
      </c>
      <c r="M17" s="36">
        <f>SUMIFS(СВЦЭМ!$C$33:$C$776,СВЦЭМ!$A$33:$A$776,$A17,СВЦЭМ!$B$33:$B$776,M$11)+'СЕТ СН'!$F$9+СВЦЭМ!$D$10+'СЕТ СН'!$F$6-'СЕТ СН'!$F$19</f>
        <v>1123.2630028199997</v>
      </c>
      <c r="N17" s="36">
        <f>SUMIFS(СВЦЭМ!$C$33:$C$776,СВЦЭМ!$A$33:$A$776,$A17,СВЦЭМ!$B$33:$B$776,N$11)+'СЕТ СН'!$F$9+СВЦЭМ!$D$10+'СЕТ СН'!$F$6-'СЕТ СН'!$F$19</f>
        <v>1103.1141455899997</v>
      </c>
      <c r="O17" s="36">
        <f>SUMIFS(СВЦЭМ!$C$33:$C$776,СВЦЭМ!$A$33:$A$776,$A17,СВЦЭМ!$B$33:$B$776,O$11)+'СЕТ СН'!$F$9+СВЦЭМ!$D$10+'СЕТ СН'!$F$6-'СЕТ СН'!$F$19</f>
        <v>1078.7739408699999</v>
      </c>
      <c r="P17" s="36">
        <f>SUMIFS(СВЦЭМ!$C$33:$C$776,СВЦЭМ!$A$33:$A$776,$A17,СВЦЭМ!$B$33:$B$776,P$11)+'СЕТ СН'!$F$9+СВЦЭМ!$D$10+'СЕТ СН'!$F$6-'СЕТ СН'!$F$19</f>
        <v>1083.8598915</v>
      </c>
      <c r="Q17" s="36">
        <f>SUMIFS(СВЦЭМ!$C$33:$C$776,СВЦЭМ!$A$33:$A$776,$A17,СВЦЭМ!$B$33:$B$776,Q$11)+'СЕТ СН'!$F$9+СВЦЭМ!$D$10+'СЕТ СН'!$F$6-'СЕТ СН'!$F$19</f>
        <v>1087.42093998</v>
      </c>
      <c r="R17" s="36">
        <f>SUMIFS(СВЦЭМ!$C$33:$C$776,СВЦЭМ!$A$33:$A$776,$A17,СВЦЭМ!$B$33:$B$776,R$11)+'СЕТ СН'!$F$9+СВЦЭМ!$D$10+'СЕТ СН'!$F$6-'СЕТ СН'!$F$19</f>
        <v>1078.74145613</v>
      </c>
      <c r="S17" s="36">
        <f>SUMIFS(СВЦЭМ!$C$33:$C$776,СВЦЭМ!$A$33:$A$776,$A17,СВЦЭМ!$B$33:$B$776,S$11)+'СЕТ СН'!$F$9+СВЦЭМ!$D$10+'СЕТ СН'!$F$6-'СЕТ СН'!$F$19</f>
        <v>1088.1749596599998</v>
      </c>
      <c r="T17" s="36">
        <f>SUMIFS(СВЦЭМ!$C$33:$C$776,СВЦЭМ!$A$33:$A$776,$A17,СВЦЭМ!$B$33:$B$776,T$11)+'СЕТ СН'!$F$9+СВЦЭМ!$D$10+'СЕТ СН'!$F$6-'СЕТ СН'!$F$19</f>
        <v>1066.42620947</v>
      </c>
      <c r="U17" s="36">
        <f>SUMIFS(СВЦЭМ!$C$33:$C$776,СВЦЭМ!$A$33:$A$776,$A17,СВЦЭМ!$B$33:$B$776,U$11)+'СЕТ СН'!$F$9+СВЦЭМ!$D$10+'СЕТ СН'!$F$6-'СЕТ СН'!$F$19</f>
        <v>1067.5774472999999</v>
      </c>
      <c r="V17" s="36">
        <f>SUMIFS(СВЦЭМ!$C$33:$C$776,СВЦЭМ!$A$33:$A$776,$A17,СВЦЭМ!$B$33:$B$776,V$11)+'СЕТ СН'!$F$9+СВЦЭМ!$D$10+'СЕТ СН'!$F$6-'СЕТ СН'!$F$19</f>
        <v>1087.4609628599999</v>
      </c>
      <c r="W17" s="36">
        <f>SUMIFS(СВЦЭМ!$C$33:$C$776,СВЦЭМ!$A$33:$A$776,$A17,СВЦЭМ!$B$33:$B$776,W$11)+'СЕТ СН'!$F$9+СВЦЭМ!$D$10+'СЕТ СН'!$F$6-'СЕТ СН'!$F$19</f>
        <v>1096.3938795699999</v>
      </c>
      <c r="X17" s="36">
        <f>SUMIFS(СВЦЭМ!$C$33:$C$776,СВЦЭМ!$A$33:$A$776,$A17,СВЦЭМ!$B$33:$B$776,X$11)+'СЕТ СН'!$F$9+СВЦЭМ!$D$10+'СЕТ СН'!$F$6-'СЕТ СН'!$F$19</f>
        <v>1121.2943415099999</v>
      </c>
      <c r="Y17" s="36">
        <f>SUMIFS(СВЦЭМ!$C$33:$C$776,СВЦЭМ!$A$33:$A$776,$A17,СВЦЭМ!$B$33:$B$776,Y$11)+'СЕТ СН'!$F$9+СВЦЭМ!$D$10+'СЕТ СН'!$F$6-'СЕТ СН'!$F$19</f>
        <v>1151.3036342099999</v>
      </c>
    </row>
    <row r="18" spans="1:25" ht="15.75" x14ac:dyDescent="0.2">
      <c r="A18" s="35">
        <f t="shared" si="0"/>
        <v>43503</v>
      </c>
      <c r="B18" s="36">
        <f>SUMIFS(СВЦЭМ!$C$33:$C$776,СВЦЭМ!$A$33:$A$776,$A18,СВЦЭМ!$B$33:$B$776,B$11)+'СЕТ СН'!$F$9+СВЦЭМ!$D$10+'СЕТ СН'!$F$6-'СЕТ СН'!$F$19</f>
        <v>1174.9949565999998</v>
      </c>
      <c r="C18" s="36">
        <f>SUMIFS(СВЦЭМ!$C$33:$C$776,СВЦЭМ!$A$33:$A$776,$A18,СВЦЭМ!$B$33:$B$776,C$11)+'СЕТ СН'!$F$9+СВЦЭМ!$D$10+'СЕТ СН'!$F$6-'СЕТ СН'!$F$19</f>
        <v>1198.3870809499999</v>
      </c>
      <c r="D18" s="36">
        <f>SUMIFS(СВЦЭМ!$C$33:$C$776,СВЦЭМ!$A$33:$A$776,$A18,СВЦЭМ!$B$33:$B$776,D$11)+'СЕТ СН'!$F$9+СВЦЭМ!$D$10+'СЕТ СН'!$F$6-'СЕТ СН'!$F$19</f>
        <v>1207.1987159099999</v>
      </c>
      <c r="E18" s="36">
        <f>SUMIFS(СВЦЭМ!$C$33:$C$776,СВЦЭМ!$A$33:$A$776,$A18,СВЦЭМ!$B$33:$B$776,E$11)+'СЕТ СН'!$F$9+СВЦЭМ!$D$10+'СЕТ СН'!$F$6-'СЕТ СН'!$F$19</f>
        <v>1235.1238749599997</v>
      </c>
      <c r="F18" s="36">
        <f>SUMIFS(СВЦЭМ!$C$33:$C$776,СВЦЭМ!$A$33:$A$776,$A18,СВЦЭМ!$B$33:$B$776,F$11)+'СЕТ СН'!$F$9+СВЦЭМ!$D$10+'СЕТ СН'!$F$6-'СЕТ СН'!$F$19</f>
        <v>1212.0314643099998</v>
      </c>
      <c r="G18" s="36">
        <f>SUMIFS(СВЦЭМ!$C$33:$C$776,СВЦЭМ!$A$33:$A$776,$A18,СВЦЭМ!$B$33:$B$776,G$11)+'СЕТ СН'!$F$9+СВЦЭМ!$D$10+'СЕТ СН'!$F$6-'СЕТ СН'!$F$19</f>
        <v>1198.6518824199998</v>
      </c>
      <c r="H18" s="36">
        <f>SUMIFS(СВЦЭМ!$C$33:$C$776,СВЦЭМ!$A$33:$A$776,$A18,СВЦЭМ!$B$33:$B$776,H$11)+'СЕТ СН'!$F$9+СВЦЭМ!$D$10+'СЕТ СН'!$F$6-'СЕТ СН'!$F$19</f>
        <v>1175.8006570999999</v>
      </c>
      <c r="I18" s="36">
        <f>SUMIFS(СВЦЭМ!$C$33:$C$776,СВЦЭМ!$A$33:$A$776,$A18,СВЦЭМ!$B$33:$B$776,I$11)+'СЕТ СН'!$F$9+СВЦЭМ!$D$10+'СЕТ СН'!$F$6-'СЕТ СН'!$F$19</f>
        <v>1154.4875949399998</v>
      </c>
      <c r="J18" s="36">
        <f>SUMIFS(СВЦЭМ!$C$33:$C$776,СВЦЭМ!$A$33:$A$776,$A18,СВЦЭМ!$B$33:$B$776,J$11)+'СЕТ СН'!$F$9+СВЦЭМ!$D$10+'СЕТ СН'!$F$6-'СЕТ СН'!$F$19</f>
        <v>1145.8749801299998</v>
      </c>
      <c r="K18" s="36">
        <f>SUMIFS(СВЦЭМ!$C$33:$C$776,СВЦЭМ!$A$33:$A$776,$A18,СВЦЭМ!$B$33:$B$776,K$11)+'СЕТ СН'!$F$9+СВЦЭМ!$D$10+'СЕТ СН'!$F$6-'СЕТ СН'!$F$19</f>
        <v>1144.0896284299997</v>
      </c>
      <c r="L18" s="36">
        <f>SUMIFS(СВЦЭМ!$C$33:$C$776,СВЦЭМ!$A$33:$A$776,$A18,СВЦЭМ!$B$33:$B$776,L$11)+'СЕТ СН'!$F$9+СВЦЭМ!$D$10+'СЕТ СН'!$F$6-'СЕТ СН'!$F$19</f>
        <v>1137.6689202999999</v>
      </c>
      <c r="M18" s="36">
        <f>SUMIFS(СВЦЭМ!$C$33:$C$776,СВЦЭМ!$A$33:$A$776,$A18,СВЦЭМ!$B$33:$B$776,M$11)+'СЕТ СН'!$F$9+СВЦЭМ!$D$10+'СЕТ СН'!$F$6-'СЕТ СН'!$F$19</f>
        <v>1143.9277593999998</v>
      </c>
      <c r="N18" s="36">
        <f>SUMIFS(СВЦЭМ!$C$33:$C$776,СВЦЭМ!$A$33:$A$776,$A18,СВЦЭМ!$B$33:$B$776,N$11)+'СЕТ СН'!$F$9+СВЦЭМ!$D$10+'СЕТ СН'!$F$6-'СЕТ СН'!$F$19</f>
        <v>1124.6733705999998</v>
      </c>
      <c r="O18" s="36">
        <f>SUMIFS(СВЦЭМ!$C$33:$C$776,СВЦЭМ!$A$33:$A$776,$A18,СВЦЭМ!$B$33:$B$776,O$11)+'СЕТ СН'!$F$9+СВЦЭМ!$D$10+'СЕТ СН'!$F$6-'СЕТ СН'!$F$19</f>
        <v>1085.7956183199999</v>
      </c>
      <c r="P18" s="36">
        <f>SUMIFS(СВЦЭМ!$C$33:$C$776,СВЦЭМ!$A$33:$A$776,$A18,СВЦЭМ!$B$33:$B$776,P$11)+'СЕТ СН'!$F$9+СВЦЭМ!$D$10+'СЕТ СН'!$F$6-'СЕТ СН'!$F$19</f>
        <v>1093.5473101499997</v>
      </c>
      <c r="Q18" s="36">
        <f>SUMIFS(СВЦЭМ!$C$33:$C$776,СВЦЭМ!$A$33:$A$776,$A18,СВЦЭМ!$B$33:$B$776,Q$11)+'СЕТ СН'!$F$9+СВЦЭМ!$D$10+'СЕТ СН'!$F$6-'СЕТ СН'!$F$19</f>
        <v>1100.8706567999998</v>
      </c>
      <c r="R18" s="36">
        <f>SUMIFS(СВЦЭМ!$C$33:$C$776,СВЦЭМ!$A$33:$A$776,$A18,СВЦЭМ!$B$33:$B$776,R$11)+'СЕТ СН'!$F$9+СВЦЭМ!$D$10+'СЕТ СН'!$F$6-'СЕТ СН'!$F$19</f>
        <v>1096.0160533599997</v>
      </c>
      <c r="S18" s="36">
        <f>SUMIFS(СВЦЭМ!$C$33:$C$776,СВЦЭМ!$A$33:$A$776,$A18,СВЦЭМ!$B$33:$B$776,S$11)+'СЕТ СН'!$F$9+СВЦЭМ!$D$10+'СЕТ СН'!$F$6-'СЕТ СН'!$F$19</f>
        <v>1093.8139722599999</v>
      </c>
      <c r="T18" s="36">
        <f>SUMIFS(СВЦЭМ!$C$33:$C$776,СВЦЭМ!$A$33:$A$776,$A18,СВЦЭМ!$B$33:$B$776,T$11)+'СЕТ СН'!$F$9+СВЦЭМ!$D$10+'СЕТ СН'!$F$6-'СЕТ СН'!$F$19</f>
        <v>1053.6220890300001</v>
      </c>
      <c r="U18" s="36">
        <f>SUMIFS(СВЦЭМ!$C$33:$C$776,СВЦЭМ!$A$33:$A$776,$A18,СВЦЭМ!$B$33:$B$776,U$11)+'СЕТ СН'!$F$9+СВЦЭМ!$D$10+'СЕТ СН'!$F$6-'СЕТ СН'!$F$19</f>
        <v>1046.1686408799999</v>
      </c>
      <c r="V18" s="36">
        <f>SUMIFS(СВЦЭМ!$C$33:$C$776,СВЦЭМ!$A$33:$A$776,$A18,СВЦЭМ!$B$33:$B$776,V$11)+'СЕТ СН'!$F$9+СВЦЭМ!$D$10+'СЕТ СН'!$F$6-'СЕТ СН'!$F$19</f>
        <v>1061.89374866</v>
      </c>
      <c r="W18" s="36">
        <f>SUMIFS(СВЦЭМ!$C$33:$C$776,СВЦЭМ!$A$33:$A$776,$A18,СВЦЭМ!$B$33:$B$776,W$11)+'СЕТ СН'!$F$9+СВЦЭМ!$D$10+'СЕТ СН'!$F$6-'СЕТ СН'!$F$19</f>
        <v>1083.68733335</v>
      </c>
      <c r="X18" s="36">
        <f>SUMIFS(СВЦЭМ!$C$33:$C$776,СВЦЭМ!$A$33:$A$776,$A18,СВЦЭМ!$B$33:$B$776,X$11)+'СЕТ СН'!$F$9+СВЦЭМ!$D$10+'СЕТ СН'!$F$6-'СЕТ СН'!$F$19</f>
        <v>1094.5278513399999</v>
      </c>
      <c r="Y18" s="36">
        <f>SUMIFS(СВЦЭМ!$C$33:$C$776,СВЦЭМ!$A$33:$A$776,$A18,СВЦЭМ!$B$33:$B$776,Y$11)+'СЕТ СН'!$F$9+СВЦЭМ!$D$10+'СЕТ СН'!$F$6-'СЕТ СН'!$F$19</f>
        <v>1129.0823585199998</v>
      </c>
    </row>
    <row r="19" spans="1:25" ht="15.75" x14ac:dyDescent="0.2">
      <c r="A19" s="35">
        <f t="shared" si="0"/>
        <v>43504</v>
      </c>
      <c r="B19" s="36">
        <f>SUMIFS(СВЦЭМ!$C$33:$C$776,СВЦЭМ!$A$33:$A$776,$A19,СВЦЭМ!$B$33:$B$776,B$11)+'СЕТ СН'!$F$9+СВЦЭМ!$D$10+'СЕТ СН'!$F$6-'СЕТ СН'!$F$19</f>
        <v>1173.5461836799998</v>
      </c>
      <c r="C19" s="36">
        <f>SUMIFS(СВЦЭМ!$C$33:$C$776,СВЦЭМ!$A$33:$A$776,$A19,СВЦЭМ!$B$33:$B$776,C$11)+'СЕТ СН'!$F$9+СВЦЭМ!$D$10+'СЕТ СН'!$F$6-'СЕТ СН'!$F$19</f>
        <v>1205.7501032799998</v>
      </c>
      <c r="D19" s="36">
        <f>SUMIFS(СВЦЭМ!$C$33:$C$776,СВЦЭМ!$A$33:$A$776,$A19,СВЦЭМ!$B$33:$B$776,D$11)+'СЕТ СН'!$F$9+СВЦЭМ!$D$10+'СЕТ СН'!$F$6-'СЕТ СН'!$F$19</f>
        <v>1217.0918069299998</v>
      </c>
      <c r="E19" s="36">
        <f>SUMIFS(СВЦЭМ!$C$33:$C$776,СВЦЭМ!$A$33:$A$776,$A19,СВЦЭМ!$B$33:$B$776,E$11)+'СЕТ СН'!$F$9+СВЦЭМ!$D$10+'СЕТ СН'!$F$6-'СЕТ СН'!$F$19</f>
        <v>1242.1977624999997</v>
      </c>
      <c r="F19" s="36">
        <f>SUMIFS(СВЦЭМ!$C$33:$C$776,СВЦЭМ!$A$33:$A$776,$A19,СВЦЭМ!$B$33:$B$776,F$11)+'СЕТ СН'!$F$9+СВЦЭМ!$D$10+'СЕТ СН'!$F$6-'СЕТ СН'!$F$19</f>
        <v>1232.8652820899999</v>
      </c>
      <c r="G19" s="36">
        <f>SUMIFS(СВЦЭМ!$C$33:$C$776,СВЦЭМ!$A$33:$A$776,$A19,СВЦЭМ!$B$33:$B$776,G$11)+'СЕТ СН'!$F$9+СВЦЭМ!$D$10+'СЕТ СН'!$F$6-'СЕТ СН'!$F$19</f>
        <v>1195.4415595799999</v>
      </c>
      <c r="H19" s="36">
        <f>SUMIFS(СВЦЭМ!$C$33:$C$776,СВЦЭМ!$A$33:$A$776,$A19,СВЦЭМ!$B$33:$B$776,H$11)+'СЕТ СН'!$F$9+СВЦЭМ!$D$10+'СЕТ СН'!$F$6-'СЕТ СН'!$F$19</f>
        <v>1160.8221636299997</v>
      </c>
      <c r="I19" s="36">
        <f>SUMIFS(СВЦЭМ!$C$33:$C$776,СВЦЭМ!$A$33:$A$776,$A19,СВЦЭМ!$B$33:$B$776,I$11)+'СЕТ СН'!$F$9+СВЦЭМ!$D$10+'СЕТ СН'!$F$6-'СЕТ СН'!$F$19</f>
        <v>1158.9428281299997</v>
      </c>
      <c r="J19" s="36">
        <f>SUMIFS(СВЦЭМ!$C$33:$C$776,СВЦЭМ!$A$33:$A$776,$A19,СВЦЭМ!$B$33:$B$776,J$11)+'СЕТ СН'!$F$9+СВЦЭМ!$D$10+'СЕТ СН'!$F$6-'СЕТ СН'!$F$19</f>
        <v>1140.4232061399998</v>
      </c>
      <c r="K19" s="36">
        <f>SUMIFS(СВЦЭМ!$C$33:$C$776,СВЦЭМ!$A$33:$A$776,$A19,СВЦЭМ!$B$33:$B$776,K$11)+'СЕТ СН'!$F$9+СВЦЭМ!$D$10+'СЕТ СН'!$F$6-'СЕТ СН'!$F$19</f>
        <v>1101.4646950399997</v>
      </c>
      <c r="L19" s="36">
        <f>SUMIFS(СВЦЭМ!$C$33:$C$776,СВЦЭМ!$A$33:$A$776,$A19,СВЦЭМ!$B$33:$B$776,L$11)+'СЕТ СН'!$F$9+СВЦЭМ!$D$10+'СЕТ СН'!$F$6-'СЕТ СН'!$F$19</f>
        <v>1087.7918815999999</v>
      </c>
      <c r="M19" s="36">
        <f>SUMIFS(СВЦЭМ!$C$33:$C$776,СВЦЭМ!$A$33:$A$776,$A19,СВЦЭМ!$B$33:$B$776,M$11)+'СЕТ СН'!$F$9+СВЦЭМ!$D$10+'СЕТ СН'!$F$6-'СЕТ СН'!$F$19</f>
        <v>1109.5172964599997</v>
      </c>
      <c r="N19" s="36">
        <f>SUMIFS(СВЦЭМ!$C$33:$C$776,СВЦЭМ!$A$33:$A$776,$A19,СВЦЭМ!$B$33:$B$776,N$11)+'СЕТ СН'!$F$9+СВЦЭМ!$D$10+'СЕТ СН'!$F$6-'СЕТ СН'!$F$19</f>
        <v>1080.3410569800001</v>
      </c>
      <c r="O19" s="36">
        <f>SUMIFS(СВЦЭМ!$C$33:$C$776,СВЦЭМ!$A$33:$A$776,$A19,СВЦЭМ!$B$33:$B$776,O$11)+'СЕТ СН'!$F$9+СВЦЭМ!$D$10+'СЕТ СН'!$F$6-'СЕТ СН'!$F$19</f>
        <v>1071.7468758699999</v>
      </c>
      <c r="P19" s="36">
        <f>SUMIFS(СВЦЭМ!$C$33:$C$776,СВЦЭМ!$A$33:$A$776,$A19,СВЦЭМ!$B$33:$B$776,P$11)+'СЕТ СН'!$F$9+СВЦЭМ!$D$10+'СЕТ СН'!$F$6-'СЕТ СН'!$F$19</f>
        <v>1086.2193119599999</v>
      </c>
      <c r="Q19" s="36">
        <f>SUMIFS(СВЦЭМ!$C$33:$C$776,СВЦЭМ!$A$33:$A$776,$A19,СВЦЭМ!$B$33:$B$776,Q$11)+'СЕТ СН'!$F$9+СВЦЭМ!$D$10+'СЕТ СН'!$F$6-'СЕТ СН'!$F$19</f>
        <v>1100.3428066699998</v>
      </c>
      <c r="R19" s="36">
        <f>SUMIFS(СВЦЭМ!$C$33:$C$776,СВЦЭМ!$A$33:$A$776,$A19,СВЦЭМ!$B$33:$B$776,R$11)+'СЕТ СН'!$F$9+СВЦЭМ!$D$10+'СЕТ СН'!$F$6-'СЕТ СН'!$F$19</f>
        <v>1104.6110706999998</v>
      </c>
      <c r="S19" s="36">
        <f>SUMIFS(СВЦЭМ!$C$33:$C$776,СВЦЭМ!$A$33:$A$776,$A19,СВЦЭМ!$B$33:$B$776,S$11)+'СЕТ СН'!$F$9+СВЦЭМ!$D$10+'СЕТ СН'!$F$6-'СЕТ СН'!$F$19</f>
        <v>1088.0112412599997</v>
      </c>
      <c r="T19" s="36">
        <f>SUMIFS(СВЦЭМ!$C$33:$C$776,СВЦЭМ!$A$33:$A$776,$A19,СВЦЭМ!$B$33:$B$776,T$11)+'СЕТ СН'!$F$9+СВЦЭМ!$D$10+'СЕТ СН'!$F$6-'СЕТ СН'!$F$19</f>
        <v>1047.9474336400001</v>
      </c>
      <c r="U19" s="36">
        <f>SUMIFS(СВЦЭМ!$C$33:$C$776,СВЦЭМ!$A$33:$A$776,$A19,СВЦЭМ!$B$33:$B$776,U$11)+'СЕТ СН'!$F$9+СВЦЭМ!$D$10+'СЕТ СН'!$F$6-'СЕТ СН'!$F$19</f>
        <v>1041.0097622400001</v>
      </c>
      <c r="V19" s="36">
        <f>SUMIFS(СВЦЭМ!$C$33:$C$776,СВЦЭМ!$A$33:$A$776,$A19,СВЦЭМ!$B$33:$B$776,V$11)+'СЕТ СН'!$F$9+СВЦЭМ!$D$10+'СЕТ СН'!$F$6-'СЕТ СН'!$F$19</f>
        <v>1061.1855482799999</v>
      </c>
      <c r="W19" s="36">
        <f>SUMIFS(СВЦЭМ!$C$33:$C$776,СВЦЭМ!$A$33:$A$776,$A19,СВЦЭМ!$B$33:$B$776,W$11)+'СЕТ СН'!$F$9+СВЦЭМ!$D$10+'СЕТ СН'!$F$6-'СЕТ СН'!$F$19</f>
        <v>1108.4569384499998</v>
      </c>
      <c r="X19" s="36">
        <f>SUMIFS(СВЦЭМ!$C$33:$C$776,СВЦЭМ!$A$33:$A$776,$A19,СВЦЭМ!$B$33:$B$776,X$11)+'СЕТ СН'!$F$9+СВЦЭМ!$D$10+'СЕТ СН'!$F$6-'СЕТ СН'!$F$19</f>
        <v>1125.9588440699999</v>
      </c>
      <c r="Y19" s="36">
        <f>SUMIFS(СВЦЭМ!$C$33:$C$776,СВЦЭМ!$A$33:$A$776,$A19,СВЦЭМ!$B$33:$B$776,Y$11)+'СЕТ СН'!$F$9+СВЦЭМ!$D$10+'СЕТ СН'!$F$6-'СЕТ СН'!$F$19</f>
        <v>1145.5606994399998</v>
      </c>
    </row>
    <row r="20" spans="1:25" ht="15.75" x14ac:dyDescent="0.2">
      <c r="A20" s="35">
        <f t="shared" si="0"/>
        <v>43505</v>
      </c>
      <c r="B20" s="36">
        <f>SUMIFS(СВЦЭМ!$C$33:$C$776,СВЦЭМ!$A$33:$A$776,$A20,СВЦЭМ!$B$33:$B$776,B$11)+'СЕТ СН'!$F$9+СВЦЭМ!$D$10+'СЕТ СН'!$F$6-'СЕТ СН'!$F$19</f>
        <v>1152.2449205599999</v>
      </c>
      <c r="C20" s="36">
        <f>SUMIFS(СВЦЭМ!$C$33:$C$776,СВЦЭМ!$A$33:$A$776,$A20,СВЦЭМ!$B$33:$B$776,C$11)+'СЕТ СН'!$F$9+СВЦЭМ!$D$10+'СЕТ СН'!$F$6-'СЕТ СН'!$F$19</f>
        <v>1182.1742803899999</v>
      </c>
      <c r="D20" s="36">
        <f>SUMIFS(СВЦЭМ!$C$33:$C$776,СВЦЭМ!$A$33:$A$776,$A20,СВЦЭМ!$B$33:$B$776,D$11)+'СЕТ СН'!$F$9+СВЦЭМ!$D$10+'СЕТ СН'!$F$6-'СЕТ СН'!$F$19</f>
        <v>1202.7603436899999</v>
      </c>
      <c r="E20" s="36">
        <f>SUMIFS(СВЦЭМ!$C$33:$C$776,СВЦЭМ!$A$33:$A$776,$A20,СВЦЭМ!$B$33:$B$776,E$11)+'СЕТ СН'!$F$9+СВЦЭМ!$D$10+'СЕТ СН'!$F$6-'СЕТ СН'!$F$19</f>
        <v>1186.1871610299997</v>
      </c>
      <c r="F20" s="36">
        <f>SUMIFS(СВЦЭМ!$C$33:$C$776,СВЦЭМ!$A$33:$A$776,$A20,СВЦЭМ!$B$33:$B$776,F$11)+'СЕТ СН'!$F$9+СВЦЭМ!$D$10+'СЕТ СН'!$F$6-'СЕТ СН'!$F$19</f>
        <v>1194.5893722299998</v>
      </c>
      <c r="G20" s="36">
        <f>SUMIFS(СВЦЭМ!$C$33:$C$776,СВЦЭМ!$A$33:$A$776,$A20,СВЦЭМ!$B$33:$B$776,G$11)+'СЕТ СН'!$F$9+СВЦЭМ!$D$10+'СЕТ СН'!$F$6-'СЕТ СН'!$F$19</f>
        <v>1188.0566823299998</v>
      </c>
      <c r="H20" s="36">
        <f>SUMIFS(СВЦЭМ!$C$33:$C$776,СВЦЭМ!$A$33:$A$776,$A20,СВЦЭМ!$B$33:$B$776,H$11)+'СЕТ СН'!$F$9+СВЦЭМ!$D$10+'СЕТ СН'!$F$6-'СЕТ СН'!$F$19</f>
        <v>1160.0392269599997</v>
      </c>
      <c r="I20" s="36">
        <f>SUMIFS(СВЦЭМ!$C$33:$C$776,СВЦЭМ!$A$33:$A$776,$A20,СВЦЭМ!$B$33:$B$776,I$11)+'СЕТ СН'!$F$9+СВЦЭМ!$D$10+'СЕТ СН'!$F$6-'СЕТ СН'!$F$19</f>
        <v>1160.3589940899999</v>
      </c>
      <c r="J20" s="36">
        <f>SUMIFS(СВЦЭМ!$C$33:$C$776,СВЦЭМ!$A$33:$A$776,$A20,СВЦЭМ!$B$33:$B$776,J$11)+'СЕТ СН'!$F$9+СВЦЭМ!$D$10+'СЕТ СН'!$F$6-'СЕТ СН'!$F$19</f>
        <v>1121.1025027699998</v>
      </c>
      <c r="K20" s="36">
        <f>SUMIFS(СВЦЭМ!$C$33:$C$776,СВЦЭМ!$A$33:$A$776,$A20,СВЦЭМ!$B$33:$B$776,K$11)+'СЕТ СН'!$F$9+СВЦЭМ!$D$10+'СЕТ СН'!$F$6-'СЕТ СН'!$F$19</f>
        <v>1088.4212081999999</v>
      </c>
      <c r="L20" s="36">
        <f>SUMIFS(СВЦЭМ!$C$33:$C$776,СВЦЭМ!$A$33:$A$776,$A20,СВЦЭМ!$B$33:$B$776,L$11)+'СЕТ СН'!$F$9+СВЦЭМ!$D$10+'СЕТ СН'!$F$6-'СЕТ СН'!$F$19</f>
        <v>1084.2208939699999</v>
      </c>
      <c r="M20" s="36">
        <f>SUMIFS(СВЦЭМ!$C$33:$C$776,СВЦЭМ!$A$33:$A$776,$A20,СВЦЭМ!$B$33:$B$776,M$11)+'СЕТ СН'!$F$9+СВЦЭМ!$D$10+'СЕТ СН'!$F$6-'СЕТ СН'!$F$19</f>
        <v>1089.90747156</v>
      </c>
      <c r="N20" s="36">
        <f>SUMIFS(СВЦЭМ!$C$33:$C$776,СВЦЭМ!$A$33:$A$776,$A20,СВЦЭМ!$B$33:$B$776,N$11)+'СЕТ СН'!$F$9+СВЦЭМ!$D$10+'СЕТ СН'!$F$6-'СЕТ СН'!$F$19</f>
        <v>1096.9944850099998</v>
      </c>
      <c r="O20" s="36">
        <f>SUMIFS(СВЦЭМ!$C$33:$C$776,СВЦЭМ!$A$33:$A$776,$A20,СВЦЭМ!$B$33:$B$776,O$11)+'СЕТ СН'!$F$9+СВЦЭМ!$D$10+'СЕТ СН'!$F$6-'СЕТ СН'!$F$19</f>
        <v>1080.17797369</v>
      </c>
      <c r="P20" s="36">
        <f>SUMIFS(СВЦЭМ!$C$33:$C$776,СВЦЭМ!$A$33:$A$776,$A20,СВЦЭМ!$B$33:$B$776,P$11)+'СЕТ СН'!$F$9+СВЦЭМ!$D$10+'СЕТ СН'!$F$6-'СЕТ СН'!$F$19</f>
        <v>1089.4837727999998</v>
      </c>
      <c r="Q20" s="36">
        <f>SUMIFS(СВЦЭМ!$C$33:$C$776,СВЦЭМ!$A$33:$A$776,$A20,СВЦЭМ!$B$33:$B$776,Q$11)+'СЕТ СН'!$F$9+СВЦЭМ!$D$10+'СЕТ СН'!$F$6-'СЕТ СН'!$F$19</f>
        <v>1091.6550017899999</v>
      </c>
      <c r="R20" s="36">
        <f>SUMIFS(СВЦЭМ!$C$33:$C$776,СВЦЭМ!$A$33:$A$776,$A20,СВЦЭМ!$B$33:$B$776,R$11)+'СЕТ СН'!$F$9+СВЦЭМ!$D$10+'СЕТ СН'!$F$6-'СЕТ СН'!$F$19</f>
        <v>1064.7244529699999</v>
      </c>
      <c r="S20" s="36">
        <f>SUMIFS(СВЦЭМ!$C$33:$C$776,СВЦЭМ!$A$33:$A$776,$A20,СВЦЭМ!$B$33:$B$776,S$11)+'СЕТ СН'!$F$9+СВЦЭМ!$D$10+'СЕТ СН'!$F$6-'СЕТ СН'!$F$19</f>
        <v>1050.50249588</v>
      </c>
      <c r="T20" s="36">
        <f>SUMIFS(СВЦЭМ!$C$33:$C$776,СВЦЭМ!$A$33:$A$776,$A20,СВЦЭМ!$B$33:$B$776,T$11)+'СЕТ СН'!$F$9+СВЦЭМ!$D$10+'СЕТ СН'!$F$6-'СЕТ СН'!$F$19</f>
        <v>1020.69436912</v>
      </c>
      <c r="U20" s="36">
        <f>SUMIFS(СВЦЭМ!$C$33:$C$776,СВЦЭМ!$A$33:$A$776,$A20,СВЦЭМ!$B$33:$B$776,U$11)+'СЕТ СН'!$F$9+СВЦЭМ!$D$10+'СЕТ СН'!$F$6-'СЕТ СН'!$F$19</f>
        <v>1011.4801118600001</v>
      </c>
      <c r="V20" s="36">
        <f>SUMIFS(СВЦЭМ!$C$33:$C$776,СВЦЭМ!$A$33:$A$776,$A20,СВЦЭМ!$B$33:$B$776,V$11)+'СЕТ СН'!$F$9+СВЦЭМ!$D$10+'СЕТ СН'!$F$6-'СЕТ СН'!$F$19</f>
        <v>1027.6631869800001</v>
      </c>
      <c r="W20" s="36">
        <f>SUMIFS(СВЦЭМ!$C$33:$C$776,СВЦЭМ!$A$33:$A$776,$A20,СВЦЭМ!$B$33:$B$776,W$11)+'СЕТ СН'!$F$9+СВЦЭМ!$D$10+'СЕТ СН'!$F$6-'СЕТ СН'!$F$19</f>
        <v>1046.5851453400001</v>
      </c>
      <c r="X20" s="36">
        <f>SUMIFS(СВЦЭМ!$C$33:$C$776,СВЦЭМ!$A$33:$A$776,$A20,СВЦЭМ!$B$33:$B$776,X$11)+'СЕТ СН'!$F$9+СВЦЭМ!$D$10+'СЕТ СН'!$F$6-'СЕТ СН'!$F$19</f>
        <v>1070.2165362000001</v>
      </c>
      <c r="Y20" s="36">
        <f>SUMIFS(СВЦЭМ!$C$33:$C$776,СВЦЭМ!$A$33:$A$776,$A20,СВЦЭМ!$B$33:$B$776,Y$11)+'СЕТ СН'!$F$9+СВЦЭМ!$D$10+'СЕТ СН'!$F$6-'СЕТ СН'!$F$19</f>
        <v>1100.0445095099999</v>
      </c>
    </row>
    <row r="21" spans="1:25" ht="15.75" x14ac:dyDescent="0.2">
      <c r="A21" s="35">
        <f t="shared" si="0"/>
        <v>43506</v>
      </c>
      <c r="B21" s="36">
        <f>SUMIFS(СВЦЭМ!$C$33:$C$776,СВЦЭМ!$A$33:$A$776,$A21,СВЦЭМ!$B$33:$B$776,B$11)+'СЕТ СН'!$F$9+СВЦЭМ!$D$10+'СЕТ СН'!$F$6-'СЕТ СН'!$F$19</f>
        <v>1129.21540418</v>
      </c>
      <c r="C21" s="36">
        <f>SUMIFS(СВЦЭМ!$C$33:$C$776,СВЦЭМ!$A$33:$A$776,$A21,СВЦЭМ!$B$33:$B$776,C$11)+'СЕТ СН'!$F$9+СВЦЭМ!$D$10+'СЕТ СН'!$F$6-'СЕТ СН'!$F$19</f>
        <v>1117.2194373299999</v>
      </c>
      <c r="D21" s="36">
        <f>SUMIFS(СВЦЭМ!$C$33:$C$776,СВЦЭМ!$A$33:$A$776,$A21,СВЦЭМ!$B$33:$B$776,D$11)+'СЕТ СН'!$F$9+СВЦЭМ!$D$10+'СЕТ СН'!$F$6-'СЕТ СН'!$F$19</f>
        <v>1158.8032684199998</v>
      </c>
      <c r="E21" s="36">
        <f>SUMIFS(СВЦЭМ!$C$33:$C$776,СВЦЭМ!$A$33:$A$776,$A21,СВЦЭМ!$B$33:$B$776,E$11)+'СЕТ СН'!$F$9+СВЦЭМ!$D$10+'СЕТ СН'!$F$6-'СЕТ СН'!$F$19</f>
        <v>1170.4151900299998</v>
      </c>
      <c r="F21" s="36">
        <f>SUMIFS(СВЦЭМ!$C$33:$C$776,СВЦЭМ!$A$33:$A$776,$A21,СВЦЭМ!$B$33:$B$776,F$11)+'СЕТ СН'!$F$9+СВЦЭМ!$D$10+'СЕТ СН'!$F$6-'СЕТ СН'!$F$19</f>
        <v>1162.9303806799999</v>
      </c>
      <c r="G21" s="36">
        <f>SUMIFS(СВЦЭМ!$C$33:$C$776,СВЦЭМ!$A$33:$A$776,$A21,СВЦЭМ!$B$33:$B$776,G$11)+'СЕТ СН'!$F$9+СВЦЭМ!$D$10+'СЕТ СН'!$F$6-'СЕТ СН'!$F$19</f>
        <v>1153.0667781899999</v>
      </c>
      <c r="H21" s="36">
        <f>SUMIFS(СВЦЭМ!$C$33:$C$776,СВЦЭМ!$A$33:$A$776,$A21,СВЦЭМ!$B$33:$B$776,H$11)+'СЕТ СН'!$F$9+СВЦЭМ!$D$10+'СЕТ СН'!$F$6-'СЕТ СН'!$F$19</f>
        <v>1146.0136097399998</v>
      </c>
      <c r="I21" s="36">
        <f>SUMIFS(СВЦЭМ!$C$33:$C$776,СВЦЭМ!$A$33:$A$776,$A21,СВЦЭМ!$B$33:$B$776,I$11)+'СЕТ СН'!$F$9+СВЦЭМ!$D$10+'СЕТ СН'!$F$6-'СЕТ СН'!$F$19</f>
        <v>1125.5701656499998</v>
      </c>
      <c r="J21" s="36">
        <f>SUMIFS(СВЦЭМ!$C$33:$C$776,СВЦЭМ!$A$33:$A$776,$A21,СВЦЭМ!$B$33:$B$776,J$11)+'СЕТ СН'!$F$9+СВЦЭМ!$D$10+'СЕТ СН'!$F$6-'СЕТ СН'!$F$19</f>
        <v>1100.09336717</v>
      </c>
      <c r="K21" s="36">
        <f>SUMIFS(СВЦЭМ!$C$33:$C$776,СВЦЭМ!$A$33:$A$776,$A21,СВЦЭМ!$B$33:$B$776,K$11)+'СЕТ СН'!$F$9+СВЦЭМ!$D$10+'СЕТ СН'!$F$6-'СЕТ СН'!$F$19</f>
        <v>1050.61248742</v>
      </c>
      <c r="L21" s="36">
        <f>SUMIFS(СВЦЭМ!$C$33:$C$776,СВЦЭМ!$A$33:$A$776,$A21,СВЦЭМ!$B$33:$B$776,L$11)+'СЕТ СН'!$F$9+СВЦЭМ!$D$10+'СЕТ СН'!$F$6-'СЕТ СН'!$F$19</f>
        <v>1035.6286196900001</v>
      </c>
      <c r="M21" s="36">
        <f>SUMIFS(СВЦЭМ!$C$33:$C$776,СВЦЭМ!$A$33:$A$776,$A21,СВЦЭМ!$B$33:$B$776,M$11)+'СЕТ СН'!$F$9+СВЦЭМ!$D$10+'СЕТ СН'!$F$6-'СЕТ СН'!$F$19</f>
        <v>1038.23483416</v>
      </c>
      <c r="N21" s="36">
        <f>SUMIFS(СВЦЭМ!$C$33:$C$776,СВЦЭМ!$A$33:$A$776,$A21,СВЦЭМ!$B$33:$B$776,N$11)+'СЕТ СН'!$F$9+СВЦЭМ!$D$10+'СЕТ СН'!$F$6-'СЕТ СН'!$F$19</f>
        <v>1047.3049932700001</v>
      </c>
      <c r="O21" s="36">
        <f>SUMIFS(СВЦЭМ!$C$33:$C$776,СВЦЭМ!$A$33:$A$776,$A21,СВЦЭМ!$B$33:$B$776,O$11)+'СЕТ СН'!$F$9+СВЦЭМ!$D$10+'СЕТ СН'!$F$6-'СЕТ СН'!$F$19</f>
        <v>1046.0396508599999</v>
      </c>
      <c r="P21" s="36">
        <f>SUMIFS(СВЦЭМ!$C$33:$C$776,СВЦЭМ!$A$33:$A$776,$A21,СВЦЭМ!$B$33:$B$776,P$11)+'СЕТ СН'!$F$9+СВЦЭМ!$D$10+'СЕТ СН'!$F$6-'СЕТ СН'!$F$19</f>
        <v>1048.5080170399999</v>
      </c>
      <c r="Q21" s="36">
        <f>SUMIFS(СВЦЭМ!$C$33:$C$776,СВЦЭМ!$A$33:$A$776,$A21,СВЦЭМ!$B$33:$B$776,Q$11)+'СЕТ СН'!$F$9+СВЦЭМ!$D$10+'СЕТ СН'!$F$6-'СЕТ СН'!$F$19</f>
        <v>1047.0519765900001</v>
      </c>
      <c r="R21" s="36">
        <f>SUMIFS(СВЦЭМ!$C$33:$C$776,СВЦЭМ!$A$33:$A$776,$A21,СВЦЭМ!$B$33:$B$776,R$11)+'СЕТ СН'!$F$9+СВЦЭМ!$D$10+'СЕТ СН'!$F$6-'СЕТ СН'!$F$19</f>
        <v>1063.58036584</v>
      </c>
      <c r="S21" s="36">
        <f>SUMIFS(СВЦЭМ!$C$33:$C$776,СВЦЭМ!$A$33:$A$776,$A21,СВЦЭМ!$B$33:$B$776,S$11)+'СЕТ СН'!$F$9+СВЦЭМ!$D$10+'СЕТ СН'!$F$6-'СЕТ СН'!$F$19</f>
        <v>1047.3998781099999</v>
      </c>
      <c r="T21" s="36">
        <f>SUMIFS(СВЦЭМ!$C$33:$C$776,СВЦЭМ!$A$33:$A$776,$A21,СВЦЭМ!$B$33:$B$776,T$11)+'СЕТ СН'!$F$9+СВЦЭМ!$D$10+'СЕТ СН'!$F$6-'СЕТ СН'!$F$19</f>
        <v>1011.6775452500001</v>
      </c>
      <c r="U21" s="36">
        <f>SUMIFS(СВЦЭМ!$C$33:$C$776,СВЦЭМ!$A$33:$A$776,$A21,СВЦЭМ!$B$33:$B$776,U$11)+'СЕТ СН'!$F$9+СВЦЭМ!$D$10+'СЕТ СН'!$F$6-'СЕТ СН'!$F$19</f>
        <v>1013.2250116600001</v>
      </c>
      <c r="V21" s="36">
        <f>SUMIFS(СВЦЭМ!$C$33:$C$776,СВЦЭМ!$A$33:$A$776,$A21,СВЦЭМ!$B$33:$B$776,V$11)+'СЕТ СН'!$F$9+СВЦЭМ!$D$10+'СЕТ СН'!$F$6-'СЕТ СН'!$F$19</f>
        <v>995.71683737000001</v>
      </c>
      <c r="W21" s="36">
        <f>SUMIFS(СВЦЭМ!$C$33:$C$776,СВЦЭМ!$A$33:$A$776,$A21,СВЦЭМ!$B$33:$B$776,W$11)+'СЕТ СН'!$F$9+СВЦЭМ!$D$10+'СЕТ СН'!$F$6-'СЕТ СН'!$F$19</f>
        <v>1000.7507122100001</v>
      </c>
      <c r="X21" s="36">
        <f>SUMIFS(СВЦЭМ!$C$33:$C$776,СВЦЭМ!$A$33:$A$776,$A21,СВЦЭМ!$B$33:$B$776,X$11)+'СЕТ СН'!$F$9+СВЦЭМ!$D$10+'СЕТ СН'!$F$6-'СЕТ СН'!$F$19</f>
        <v>1029.1912172899999</v>
      </c>
      <c r="Y21" s="36">
        <f>SUMIFS(СВЦЭМ!$C$33:$C$776,СВЦЭМ!$A$33:$A$776,$A21,СВЦЭМ!$B$33:$B$776,Y$11)+'СЕТ СН'!$F$9+СВЦЭМ!$D$10+'СЕТ СН'!$F$6-'СЕТ СН'!$F$19</f>
        <v>1082.7373736300001</v>
      </c>
    </row>
    <row r="22" spans="1:25" ht="15.75" x14ac:dyDescent="0.2">
      <c r="A22" s="35">
        <f t="shared" si="0"/>
        <v>43507</v>
      </c>
      <c r="B22" s="36">
        <f>SUMIFS(СВЦЭМ!$C$33:$C$776,СВЦЭМ!$A$33:$A$776,$A22,СВЦЭМ!$B$33:$B$776,B$11)+'СЕТ СН'!$F$9+СВЦЭМ!$D$10+'СЕТ СН'!$F$6-'СЕТ СН'!$F$19</f>
        <v>1129.0804958999997</v>
      </c>
      <c r="C22" s="36">
        <f>SUMIFS(СВЦЭМ!$C$33:$C$776,СВЦЭМ!$A$33:$A$776,$A22,СВЦЭМ!$B$33:$B$776,C$11)+'СЕТ СН'!$F$9+СВЦЭМ!$D$10+'СЕТ СН'!$F$6-'СЕТ СН'!$F$19</f>
        <v>1133.6194063799999</v>
      </c>
      <c r="D22" s="36">
        <f>SUMIFS(СВЦЭМ!$C$33:$C$776,СВЦЭМ!$A$33:$A$776,$A22,СВЦЭМ!$B$33:$B$776,D$11)+'СЕТ СН'!$F$9+СВЦЭМ!$D$10+'СЕТ СН'!$F$6-'СЕТ СН'!$F$19</f>
        <v>1160.6212002099999</v>
      </c>
      <c r="E22" s="36">
        <f>SUMIFS(СВЦЭМ!$C$33:$C$776,СВЦЭМ!$A$33:$A$776,$A22,СВЦЭМ!$B$33:$B$776,E$11)+'СЕТ СН'!$F$9+СВЦЭМ!$D$10+'СЕТ СН'!$F$6-'СЕТ СН'!$F$19</f>
        <v>1178.6356097299997</v>
      </c>
      <c r="F22" s="36">
        <f>SUMIFS(СВЦЭМ!$C$33:$C$776,СВЦЭМ!$A$33:$A$776,$A22,СВЦЭМ!$B$33:$B$776,F$11)+'СЕТ СН'!$F$9+СВЦЭМ!$D$10+'СЕТ СН'!$F$6-'СЕТ СН'!$F$19</f>
        <v>1176.7211296899998</v>
      </c>
      <c r="G22" s="36">
        <f>SUMIFS(СВЦЭМ!$C$33:$C$776,СВЦЭМ!$A$33:$A$776,$A22,СВЦЭМ!$B$33:$B$776,G$11)+'СЕТ СН'!$F$9+СВЦЭМ!$D$10+'СЕТ СН'!$F$6-'СЕТ СН'!$F$19</f>
        <v>1165.9646109899998</v>
      </c>
      <c r="H22" s="36">
        <f>SUMIFS(СВЦЭМ!$C$33:$C$776,СВЦЭМ!$A$33:$A$776,$A22,СВЦЭМ!$B$33:$B$776,H$11)+'СЕТ СН'!$F$9+СВЦЭМ!$D$10+'СЕТ СН'!$F$6-'СЕТ СН'!$F$19</f>
        <v>1120.47870384</v>
      </c>
      <c r="I22" s="36">
        <f>SUMIFS(СВЦЭМ!$C$33:$C$776,СВЦЭМ!$A$33:$A$776,$A22,СВЦЭМ!$B$33:$B$776,I$11)+'СЕТ СН'!$F$9+СВЦЭМ!$D$10+'СЕТ СН'!$F$6-'СЕТ СН'!$F$19</f>
        <v>1091.3518748099998</v>
      </c>
      <c r="J22" s="36">
        <f>SUMIFS(СВЦЭМ!$C$33:$C$776,СВЦЭМ!$A$33:$A$776,$A22,СВЦЭМ!$B$33:$B$776,J$11)+'СЕТ СН'!$F$9+СВЦЭМ!$D$10+'СЕТ СН'!$F$6-'СЕТ СН'!$F$19</f>
        <v>1082.32704141</v>
      </c>
      <c r="K22" s="36">
        <f>SUMIFS(СВЦЭМ!$C$33:$C$776,СВЦЭМ!$A$33:$A$776,$A22,СВЦЭМ!$B$33:$B$776,K$11)+'СЕТ СН'!$F$9+СВЦЭМ!$D$10+'СЕТ СН'!$F$6-'СЕТ СН'!$F$19</f>
        <v>1079.4436126999999</v>
      </c>
      <c r="L22" s="36">
        <f>SUMIFS(СВЦЭМ!$C$33:$C$776,СВЦЭМ!$A$33:$A$776,$A22,СВЦЭМ!$B$33:$B$776,L$11)+'СЕТ СН'!$F$9+СВЦЭМ!$D$10+'СЕТ СН'!$F$6-'СЕТ СН'!$F$19</f>
        <v>1068.9985101299999</v>
      </c>
      <c r="M22" s="36">
        <f>SUMIFS(СВЦЭМ!$C$33:$C$776,СВЦЭМ!$A$33:$A$776,$A22,СВЦЭМ!$B$33:$B$776,M$11)+'СЕТ СН'!$F$9+СВЦЭМ!$D$10+'СЕТ СН'!$F$6-'СЕТ СН'!$F$19</f>
        <v>1062.86001519</v>
      </c>
      <c r="N22" s="36">
        <f>SUMIFS(СВЦЭМ!$C$33:$C$776,СВЦЭМ!$A$33:$A$776,$A22,СВЦЭМ!$B$33:$B$776,N$11)+'СЕТ СН'!$F$9+СВЦЭМ!$D$10+'СЕТ СН'!$F$6-'СЕТ СН'!$F$19</f>
        <v>1073.6047125099999</v>
      </c>
      <c r="O22" s="36">
        <f>SUMIFS(СВЦЭМ!$C$33:$C$776,СВЦЭМ!$A$33:$A$776,$A22,СВЦЭМ!$B$33:$B$776,O$11)+'СЕТ СН'!$F$9+СВЦЭМ!$D$10+'СЕТ СН'!$F$6-'СЕТ СН'!$F$19</f>
        <v>1046.6023810700001</v>
      </c>
      <c r="P22" s="36">
        <f>SUMIFS(СВЦЭМ!$C$33:$C$776,СВЦЭМ!$A$33:$A$776,$A22,СВЦЭМ!$B$33:$B$776,P$11)+'СЕТ СН'!$F$9+СВЦЭМ!$D$10+'СЕТ СН'!$F$6-'СЕТ СН'!$F$19</f>
        <v>1064.1648585600001</v>
      </c>
      <c r="Q22" s="36">
        <f>SUMIFS(СВЦЭМ!$C$33:$C$776,СВЦЭМ!$A$33:$A$776,$A22,СВЦЭМ!$B$33:$B$776,Q$11)+'СЕТ СН'!$F$9+СВЦЭМ!$D$10+'СЕТ СН'!$F$6-'СЕТ СН'!$F$19</f>
        <v>1061.37288356</v>
      </c>
      <c r="R22" s="36">
        <f>SUMIFS(СВЦЭМ!$C$33:$C$776,СВЦЭМ!$A$33:$A$776,$A22,СВЦЭМ!$B$33:$B$776,R$11)+'СЕТ СН'!$F$9+СВЦЭМ!$D$10+'СЕТ СН'!$F$6-'СЕТ СН'!$F$19</f>
        <v>1058.95439293</v>
      </c>
      <c r="S22" s="36">
        <f>SUMIFS(СВЦЭМ!$C$33:$C$776,СВЦЭМ!$A$33:$A$776,$A22,СВЦЭМ!$B$33:$B$776,S$11)+'СЕТ СН'!$F$9+СВЦЭМ!$D$10+'СЕТ СН'!$F$6-'СЕТ СН'!$F$19</f>
        <v>1057.3920100800001</v>
      </c>
      <c r="T22" s="36">
        <f>SUMIFS(СВЦЭМ!$C$33:$C$776,СВЦЭМ!$A$33:$A$776,$A22,СВЦЭМ!$B$33:$B$776,T$11)+'СЕТ СН'!$F$9+СВЦЭМ!$D$10+'СЕТ СН'!$F$6-'СЕТ СН'!$F$19</f>
        <v>1001.2125319700001</v>
      </c>
      <c r="U22" s="36">
        <f>SUMIFS(СВЦЭМ!$C$33:$C$776,СВЦЭМ!$A$33:$A$776,$A22,СВЦЭМ!$B$33:$B$776,U$11)+'СЕТ СН'!$F$9+СВЦЭМ!$D$10+'СЕТ СН'!$F$6-'СЕТ СН'!$F$19</f>
        <v>983.33979182000007</v>
      </c>
      <c r="V22" s="36">
        <f>SUMIFS(СВЦЭМ!$C$33:$C$776,СВЦЭМ!$A$33:$A$776,$A22,СВЦЭМ!$B$33:$B$776,V$11)+'СЕТ СН'!$F$9+СВЦЭМ!$D$10+'СЕТ СН'!$F$6-'СЕТ СН'!$F$19</f>
        <v>1002.7688478600001</v>
      </c>
      <c r="W22" s="36">
        <f>SUMIFS(СВЦЭМ!$C$33:$C$776,СВЦЭМ!$A$33:$A$776,$A22,СВЦЭМ!$B$33:$B$776,W$11)+'СЕТ СН'!$F$9+СВЦЭМ!$D$10+'СЕТ СН'!$F$6-'СЕТ СН'!$F$19</f>
        <v>1008.34770471</v>
      </c>
      <c r="X22" s="36">
        <f>SUMIFS(СВЦЭМ!$C$33:$C$776,СВЦЭМ!$A$33:$A$776,$A22,СВЦЭМ!$B$33:$B$776,X$11)+'СЕТ СН'!$F$9+СВЦЭМ!$D$10+'СЕТ СН'!$F$6-'СЕТ СН'!$F$19</f>
        <v>1036.5448955899999</v>
      </c>
      <c r="Y22" s="36">
        <f>SUMIFS(СВЦЭМ!$C$33:$C$776,СВЦЭМ!$A$33:$A$776,$A22,СВЦЭМ!$B$33:$B$776,Y$11)+'СЕТ СН'!$F$9+СВЦЭМ!$D$10+'СЕТ СН'!$F$6-'СЕТ СН'!$F$19</f>
        <v>1087.6013078999999</v>
      </c>
    </row>
    <row r="23" spans="1:25" ht="15.75" x14ac:dyDescent="0.2">
      <c r="A23" s="35">
        <f t="shared" si="0"/>
        <v>43508</v>
      </c>
      <c r="B23" s="36">
        <f>SUMIFS(СВЦЭМ!$C$33:$C$776,СВЦЭМ!$A$33:$A$776,$A23,СВЦЭМ!$B$33:$B$776,B$11)+'СЕТ СН'!$F$9+СВЦЭМ!$D$10+'СЕТ СН'!$F$6-'СЕТ СН'!$F$19</f>
        <v>1109.5631583699997</v>
      </c>
      <c r="C23" s="36">
        <f>SUMIFS(СВЦЭМ!$C$33:$C$776,СВЦЭМ!$A$33:$A$776,$A23,СВЦЭМ!$B$33:$B$776,C$11)+'СЕТ СН'!$F$9+СВЦЭМ!$D$10+'СЕТ СН'!$F$6-'СЕТ СН'!$F$19</f>
        <v>1136.6504585499997</v>
      </c>
      <c r="D23" s="36">
        <f>SUMIFS(СВЦЭМ!$C$33:$C$776,СВЦЭМ!$A$33:$A$776,$A23,СВЦЭМ!$B$33:$B$776,D$11)+'СЕТ СН'!$F$9+СВЦЭМ!$D$10+'СЕТ СН'!$F$6-'СЕТ СН'!$F$19</f>
        <v>1151.8915053299997</v>
      </c>
      <c r="E23" s="36">
        <f>SUMIFS(СВЦЭМ!$C$33:$C$776,СВЦЭМ!$A$33:$A$776,$A23,СВЦЭМ!$B$33:$B$776,E$11)+'СЕТ СН'!$F$9+СВЦЭМ!$D$10+'СЕТ СН'!$F$6-'СЕТ СН'!$F$19</f>
        <v>1162.6425593099998</v>
      </c>
      <c r="F23" s="36">
        <f>SUMIFS(СВЦЭМ!$C$33:$C$776,СВЦЭМ!$A$33:$A$776,$A23,СВЦЭМ!$B$33:$B$776,F$11)+'СЕТ СН'!$F$9+СВЦЭМ!$D$10+'СЕТ СН'!$F$6-'СЕТ СН'!$F$19</f>
        <v>1160.7002489999998</v>
      </c>
      <c r="G23" s="36">
        <f>SUMIFS(СВЦЭМ!$C$33:$C$776,СВЦЭМ!$A$33:$A$776,$A23,СВЦЭМ!$B$33:$B$776,G$11)+'СЕТ СН'!$F$9+СВЦЭМ!$D$10+'СЕТ СН'!$F$6-'СЕТ СН'!$F$19</f>
        <v>1146.6396387999998</v>
      </c>
      <c r="H23" s="36">
        <f>SUMIFS(СВЦЭМ!$C$33:$C$776,СВЦЭМ!$A$33:$A$776,$A23,СВЦЭМ!$B$33:$B$776,H$11)+'СЕТ СН'!$F$9+СВЦЭМ!$D$10+'СЕТ СН'!$F$6-'СЕТ СН'!$F$19</f>
        <v>1110.6453754899999</v>
      </c>
      <c r="I23" s="36">
        <f>SUMIFS(СВЦЭМ!$C$33:$C$776,СВЦЭМ!$A$33:$A$776,$A23,СВЦЭМ!$B$33:$B$776,I$11)+'СЕТ СН'!$F$9+СВЦЭМ!$D$10+'СЕТ СН'!$F$6-'СЕТ СН'!$F$19</f>
        <v>1082.2416940000001</v>
      </c>
      <c r="J23" s="36">
        <f>SUMIFS(СВЦЭМ!$C$33:$C$776,СВЦЭМ!$A$33:$A$776,$A23,СВЦЭМ!$B$33:$B$776,J$11)+'СЕТ СН'!$F$9+СВЦЭМ!$D$10+'СЕТ СН'!$F$6-'СЕТ СН'!$F$19</f>
        <v>1050.4556297700001</v>
      </c>
      <c r="K23" s="36">
        <f>SUMIFS(СВЦЭМ!$C$33:$C$776,СВЦЭМ!$A$33:$A$776,$A23,СВЦЭМ!$B$33:$B$776,K$11)+'СЕТ СН'!$F$9+СВЦЭМ!$D$10+'СЕТ СН'!$F$6-'СЕТ СН'!$F$19</f>
        <v>1061.4796924100001</v>
      </c>
      <c r="L23" s="36">
        <f>SUMIFS(СВЦЭМ!$C$33:$C$776,СВЦЭМ!$A$33:$A$776,$A23,СВЦЭМ!$B$33:$B$776,L$11)+'СЕТ СН'!$F$9+СВЦЭМ!$D$10+'СЕТ СН'!$F$6-'СЕТ СН'!$F$19</f>
        <v>1064.5327130799999</v>
      </c>
      <c r="M23" s="36">
        <f>SUMIFS(СВЦЭМ!$C$33:$C$776,СВЦЭМ!$A$33:$A$776,$A23,СВЦЭМ!$B$33:$B$776,M$11)+'СЕТ СН'!$F$9+СВЦЭМ!$D$10+'СЕТ СН'!$F$6-'СЕТ СН'!$F$19</f>
        <v>1061.0802912900001</v>
      </c>
      <c r="N23" s="36">
        <f>SUMIFS(СВЦЭМ!$C$33:$C$776,СВЦЭМ!$A$33:$A$776,$A23,СВЦЭМ!$B$33:$B$776,N$11)+'СЕТ СН'!$F$9+СВЦЭМ!$D$10+'СЕТ СН'!$F$6-'СЕТ СН'!$F$19</f>
        <v>1049.0983241599999</v>
      </c>
      <c r="O23" s="36">
        <f>SUMIFS(СВЦЭМ!$C$33:$C$776,СВЦЭМ!$A$33:$A$776,$A23,СВЦЭМ!$B$33:$B$776,O$11)+'СЕТ СН'!$F$9+СВЦЭМ!$D$10+'СЕТ СН'!$F$6-'СЕТ СН'!$F$19</f>
        <v>1029.1497125999999</v>
      </c>
      <c r="P23" s="36">
        <f>SUMIFS(СВЦЭМ!$C$33:$C$776,СВЦЭМ!$A$33:$A$776,$A23,СВЦЭМ!$B$33:$B$776,P$11)+'СЕТ СН'!$F$9+СВЦЭМ!$D$10+'СЕТ СН'!$F$6-'СЕТ СН'!$F$19</f>
        <v>1051.4765913900001</v>
      </c>
      <c r="Q23" s="36">
        <f>SUMIFS(СВЦЭМ!$C$33:$C$776,СВЦЭМ!$A$33:$A$776,$A23,СВЦЭМ!$B$33:$B$776,Q$11)+'СЕТ СН'!$F$9+СВЦЭМ!$D$10+'СЕТ СН'!$F$6-'СЕТ СН'!$F$19</f>
        <v>1044.66718257</v>
      </c>
      <c r="R23" s="36">
        <f>SUMIFS(СВЦЭМ!$C$33:$C$776,СВЦЭМ!$A$33:$A$776,$A23,СВЦЭМ!$B$33:$B$776,R$11)+'СЕТ СН'!$F$9+СВЦЭМ!$D$10+'СЕТ СН'!$F$6-'СЕТ СН'!$F$19</f>
        <v>1031.8103828799999</v>
      </c>
      <c r="S23" s="36">
        <f>SUMIFS(СВЦЭМ!$C$33:$C$776,СВЦЭМ!$A$33:$A$776,$A23,СВЦЭМ!$B$33:$B$776,S$11)+'СЕТ СН'!$F$9+СВЦЭМ!$D$10+'СЕТ СН'!$F$6-'СЕТ СН'!$F$19</f>
        <v>1028.3606551</v>
      </c>
      <c r="T23" s="36">
        <f>SUMIFS(СВЦЭМ!$C$33:$C$776,СВЦЭМ!$A$33:$A$776,$A23,СВЦЭМ!$B$33:$B$776,T$11)+'СЕТ СН'!$F$9+СВЦЭМ!$D$10+'СЕТ СН'!$F$6-'СЕТ СН'!$F$19</f>
        <v>977.00717305000001</v>
      </c>
      <c r="U23" s="36">
        <f>SUMIFS(СВЦЭМ!$C$33:$C$776,СВЦЭМ!$A$33:$A$776,$A23,СВЦЭМ!$B$33:$B$776,U$11)+'СЕТ СН'!$F$9+СВЦЭМ!$D$10+'СЕТ СН'!$F$6-'СЕТ СН'!$F$19</f>
        <v>981.8273452200001</v>
      </c>
      <c r="V23" s="36">
        <f>SUMIFS(СВЦЭМ!$C$33:$C$776,СВЦЭМ!$A$33:$A$776,$A23,СВЦЭМ!$B$33:$B$776,V$11)+'СЕТ СН'!$F$9+СВЦЭМ!$D$10+'СЕТ СН'!$F$6-'СЕТ СН'!$F$19</f>
        <v>1002.33623977</v>
      </c>
      <c r="W23" s="36">
        <f>SUMIFS(СВЦЭМ!$C$33:$C$776,СВЦЭМ!$A$33:$A$776,$A23,СВЦЭМ!$B$33:$B$776,W$11)+'СЕТ СН'!$F$9+СВЦЭМ!$D$10+'СЕТ СН'!$F$6-'СЕТ СН'!$F$19</f>
        <v>1011.99156869</v>
      </c>
      <c r="X23" s="36">
        <f>SUMIFS(СВЦЭМ!$C$33:$C$776,СВЦЭМ!$A$33:$A$776,$A23,СВЦЭМ!$B$33:$B$776,X$11)+'СЕТ СН'!$F$9+СВЦЭМ!$D$10+'СЕТ СН'!$F$6-'СЕТ СН'!$F$19</f>
        <v>1045.9866917300001</v>
      </c>
      <c r="Y23" s="36">
        <f>SUMIFS(СВЦЭМ!$C$33:$C$776,СВЦЭМ!$A$33:$A$776,$A23,СВЦЭМ!$B$33:$B$776,Y$11)+'СЕТ СН'!$F$9+СВЦЭМ!$D$10+'СЕТ СН'!$F$6-'СЕТ СН'!$F$19</f>
        <v>1090.8783895099998</v>
      </c>
    </row>
    <row r="24" spans="1:25" ht="15.75" x14ac:dyDescent="0.2">
      <c r="A24" s="35">
        <f t="shared" si="0"/>
        <v>43509</v>
      </c>
      <c r="B24" s="36">
        <f>SUMIFS(СВЦЭМ!$C$33:$C$776,СВЦЭМ!$A$33:$A$776,$A24,СВЦЭМ!$B$33:$B$776,B$11)+'СЕТ СН'!$F$9+СВЦЭМ!$D$10+'СЕТ СН'!$F$6-'СЕТ СН'!$F$19</f>
        <v>1099.0790904999999</v>
      </c>
      <c r="C24" s="36">
        <f>SUMIFS(СВЦЭМ!$C$33:$C$776,СВЦЭМ!$A$33:$A$776,$A24,СВЦЭМ!$B$33:$B$776,C$11)+'СЕТ СН'!$F$9+СВЦЭМ!$D$10+'СЕТ СН'!$F$6-'СЕТ СН'!$F$19</f>
        <v>1122.4868317899998</v>
      </c>
      <c r="D24" s="36">
        <f>SUMIFS(СВЦЭМ!$C$33:$C$776,СВЦЭМ!$A$33:$A$776,$A24,СВЦЭМ!$B$33:$B$776,D$11)+'СЕТ СН'!$F$9+СВЦЭМ!$D$10+'СЕТ СН'!$F$6-'СЕТ СН'!$F$19</f>
        <v>1155.4034618199998</v>
      </c>
      <c r="E24" s="36">
        <f>SUMIFS(СВЦЭМ!$C$33:$C$776,СВЦЭМ!$A$33:$A$776,$A24,СВЦЭМ!$B$33:$B$776,E$11)+'СЕТ СН'!$F$9+СВЦЭМ!$D$10+'СЕТ СН'!$F$6-'СЕТ СН'!$F$19</f>
        <v>1166.3680704899998</v>
      </c>
      <c r="F24" s="36">
        <f>SUMIFS(СВЦЭМ!$C$33:$C$776,СВЦЭМ!$A$33:$A$776,$A24,СВЦЭМ!$B$33:$B$776,F$11)+'СЕТ СН'!$F$9+СВЦЭМ!$D$10+'СЕТ СН'!$F$6-'СЕТ СН'!$F$19</f>
        <v>1160.2980642499999</v>
      </c>
      <c r="G24" s="36">
        <f>SUMIFS(СВЦЭМ!$C$33:$C$776,СВЦЭМ!$A$33:$A$776,$A24,СВЦЭМ!$B$33:$B$776,G$11)+'СЕТ СН'!$F$9+СВЦЭМ!$D$10+'СЕТ СН'!$F$6-'СЕТ СН'!$F$19</f>
        <v>1127.7794559399999</v>
      </c>
      <c r="H24" s="36">
        <f>SUMIFS(СВЦЭМ!$C$33:$C$776,СВЦЭМ!$A$33:$A$776,$A24,СВЦЭМ!$B$33:$B$776,H$11)+'СЕТ СН'!$F$9+СВЦЭМ!$D$10+'СЕТ СН'!$F$6-'СЕТ СН'!$F$19</f>
        <v>1095.3854453399999</v>
      </c>
      <c r="I24" s="36">
        <f>SUMIFS(СВЦЭМ!$C$33:$C$776,СВЦЭМ!$A$33:$A$776,$A24,СВЦЭМ!$B$33:$B$776,I$11)+'СЕТ СН'!$F$9+СВЦЭМ!$D$10+'СЕТ СН'!$F$6-'СЕТ СН'!$F$19</f>
        <v>1072.23806122</v>
      </c>
      <c r="J24" s="36">
        <f>SUMIFS(СВЦЭМ!$C$33:$C$776,СВЦЭМ!$A$33:$A$776,$A24,СВЦЭМ!$B$33:$B$776,J$11)+'СЕТ СН'!$F$9+СВЦЭМ!$D$10+'СЕТ СН'!$F$6-'СЕТ СН'!$F$19</f>
        <v>1042.8389257700001</v>
      </c>
      <c r="K24" s="36">
        <f>SUMIFS(СВЦЭМ!$C$33:$C$776,СВЦЭМ!$A$33:$A$776,$A24,СВЦЭМ!$B$33:$B$776,K$11)+'СЕТ СН'!$F$9+СВЦЭМ!$D$10+'СЕТ СН'!$F$6-'СЕТ СН'!$F$19</f>
        <v>1039.9160649600001</v>
      </c>
      <c r="L24" s="36">
        <f>SUMIFS(СВЦЭМ!$C$33:$C$776,СВЦЭМ!$A$33:$A$776,$A24,СВЦЭМ!$B$33:$B$776,L$11)+'СЕТ СН'!$F$9+СВЦЭМ!$D$10+'СЕТ СН'!$F$6-'СЕТ СН'!$F$19</f>
        <v>1048.2604551300001</v>
      </c>
      <c r="M24" s="36">
        <f>SUMIFS(СВЦЭМ!$C$33:$C$776,СВЦЭМ!$A$33:$A$776,$A24,СВЦЭМ!$B$33:$B$776,M$11)+'СЕТ СН'!$F$9+СВЦЭМ!$D$10+'СЕТ СН'!$F$6-'СЕТ СН'!$F$19</f>
        <v>1069.83583118</v>
      </c>
      <c r="N24" s="36">
        <f>SUMIFS(СВЦЭМ!$C$33:$C$776,СВЦЭМ!$A$33:$A$776,$A24,СВЦЭМ!$B$33:$B$776,N$11)+'СЕТ СН'!$F$9+СВЦЭМ!$D$10+'СЕТ СН'!$F$6-'СЕТ СН'!$F$19</f>
        <v>1048.3978396499999</v>
      </c>
      <c r="O24" s="36">
        <f>SUMIFS(СВЦЭМ!$C$33:$C$776,СВЦЭМ!$A$33:$A$776,$A24,СВЦЭМ!$B$33:$B$776,O$11)+'СЕТ СН'!$F$9+СВЦЭМ!$D$10+'СЕТ СН'!$F$6-'СЕТ СН'!$F$19</f>
        <v>1014.7842605100001</v>
      </c>
      <c r="P24" s="36">
        <f>SUMIFS(СВЦЭМ!$C$33:$C$776,СВЦЭМ!$A$33:$A$776,$A24,СВЦЭМ!$B$33:$B$776,P$11)+'СЕТ СН'!$F$9+СВЦЭМ!$D$10+'СЕТ СН'!$F$6-'СЕТ СН'!$F$19</f>
        <v>1027.1401413900001</v>
      </c>
      <c r="Q24" s="36">
        <f>SUMIFS(СВЦЭМ!$C$33:$C$776,СВЦЭМ!$A$33:$A$776,$A24,СВЦЭМ!$B$33:$B$776,Q$11)+'СЕТ СН'!$F$9+СВЦЭМ!$D$10+'СЕТ СН'!$F$6-'СЕТ СН'!$F$19</f>
        <v>1033.42210028</v>
      </c>
      <c r="R24" s="36">
        <f>SUMIFS(СВЦЭМ!$C$33:$C$776,СВЦЭМ!$A$33:$A$776,$A24,СВЦЭМ!$B$33:$B$776,R$11)+'СЕТ СН'!$F$9+СВЦЭМ!$D$10+'СЕТ СН'!$F$6-'СЕТ СН'!$F$19</f>
        <v>1037.0974684800001</v>
      </c>
      <c r="S24" s="36">
        <f>SUMIFS(СВЦЭМ!$C$33:$C$776,СВЦЭМ!$A$33:$A$776,$A24,СВЦЭМ!$B$33:$B$776,S$11)+'СЕТ СН'!$F$9+СВЦЭМ!$D$10+'СЕТ СН'!$F$6-'СЕТ СН'!$F$19</f>
        <v>1033.3779222600001</v>
      </c>
      <c r="T24" s="36">
        <f>SUMIFS(СВЦЭМ!$C$33:$C$776,СВЦЭМ!$A$33:$A$776,$A24,СВЦЭМ!$B$33:$B$776,T$11)+'СЕТ СН'!$F$9+СВЦЭМ!$D$10+'СЕТ СН'!$F$6-'СЕТ СН'!$F$19</f>
        <v>980.86612862000004</v>
      </c>
      <c r="U24" s="36">
        <f>SUMIFS(СВЦЭМ!$C$33:$C$776,СВЦЭМ!$A$33:$A$776,$A24,СВЦЭМ!$B$33:$B$776,U$11)+'СЕТ СН'!$F$9+СВЦЭМ!$D$10+'СЕТ СН'!$F$6-'СЕТ СН'!$F$19</f>
        <v>980.16921990000003</v>
      </c>
      <c r="V24" s="36">
        <f>SUMIFS(СВЦЭМ!$C$33:$C$776,СВЦЭМ!$A$33:$A$776,$A24,СВЦЭМ!$B$33:$B$776,V$11)+'СЕТ СН'!$F$9+СВЦЭМ!$D$10+'СЕТ СН'!$F$6-'СЕТ СН'!$F$19</f>
        <v>986.6514226700001</v>
      </c>
      <c r="W24" s="36">
        <f>SUMIFS(СВЦЭМ!$C$33:$C$776,СВЦЭМ!$A$33:$A$776,$A24,СВЦЭМ!$B$33:$B$776,W$11)+'СЕТ СН'!$F$9+СВЦЭМ!$D$10+'СЕТ СН'!$F$6-'СЕТ СН'!$F$19</f>
        <v>1000.2300787</v>
      </c>
      <c r="X24" s="36">
        <f>SUMIFS(СВЦЭМ!$C$33:$C$776,СВЦЭМ!$A$33:$A$776,$A24,СВЦЭМ!$B$33:$B$776,X$11)+'СЕТ СН'!$F$9+СВЦЭМ!$D$10+'СЕТ СН'!$F$6-'СЕТ СН'!$F$19</f>
        <v>1017.7026881500001</v>
      </c>
      <c r="Y24" s="36">
        <f>SUMIFS(СВЦЭМ!$C$33:$C$776,СВЦЭМ!$A$33:$A$776,$A24,СВЦЭМ!$B$33:$B$776,Y$11)+'СЕТ СН'!$F$9+СВЦЭМ!$D$10+'СЕТ СН'!$F$6-'СЕТ СН'!$F$19</f>
        <v>1066.79408474</v>
      </c>
    </row>
    <row r="25" spans="1:25" ht="15.75" x14ac:dyDescent="0.2">
      <c r="A25" s="35">
        <f t="shared" si="0"/>
        <v>43510</v>
      </c>
      <c r="B25" s="36">
        <f>SUMIFS(СВЦЭМ!$C$33:$C$776,СВЦЭМ!$A$33:$A$776,$A25,СВЦЭМ!$B$33:$B$776,B$11)+'СЕТ СН'!$F$9+СВЦЭМ!$D$10+'СЕТ СН'!$F$6-'СЕТ СН'!$F$19</f>
        <v>1109.5558198799999</v>
      </c>
      <c r="C25" s="36">
        <f>SUMIFS(СВЦЭМ!$C$33:$C$776,СВЦЭМ!$A$33:$A$776,$A25,СВЦЭМ!$B$33:$B$776,C$11)+'СЕТ СН'!$F$9+СВЦЭМ!$D$10+'СЕТ СН'!$F$6-'СЕТ СН'!$F$19</f>
        <v>1123.7920339899997</v>
      </c>
      <c r="D25" s="36">
        <f>SUMIFS(СВЦЭМ!$C$33:$C$776,СВЦЭМ!$A$33:$A$776,$A25,СВЦЭМ!$B$33:$B$776,D$11)+'СЕТ СН'!$F$9+СВЦЭМ!$D$10+'СЕТ СН'!$F$6-'СЕТ СН'!$F$19</f>
        <v>1153.5666498599999</v>
      </c>
      <c r="E25" s="36">
        <f>SUMIFS(СВЦЭМ!$C$33:$C$776,СВЦЭМ!$A$33:$A$776,$A25,СВЦЭМ!$B$33:$B$776,E$11)+'СЕТ СН'!$F$9+СВЦЭМ!$D$10+'СЕТ СН'!$F$6-'СЕТ СН'!$F$19</f>
        <v>1176.6678766799998</v>
      </c>
      <c r="F25" s="36">
        <f>SUMIFS(СВЦЭМ!$C$33:$C$776,СВЦЭМ!$A$33:$A$776,$A25,СВЦЭМ!$B$33:$B$776,F$11)+'СЕТ СН'!$F$9+СВЦЭМ!$D$10+'СЕТ СН'!$F$6-'СЕТ СН'!$F$19</f>
        <v>1172.6522977999998</v>
      </c>
      <c r="G25" s="36">
        <f>SUMIFS(СВЦЭМ!$C$33:$C$776,СВЦЭМ!$A$33:$A$776,$A25,СВЦЭМ!$B$33:$B$776,G$11)+'СЕТ СН'!$F$9+СВЦЭМ!$D$10+'СЕТ СН'!$F$6-'СЕТ СН'!$F$19</f>
        <v>1143.0370917699997</v>
      </c>
      <c r="H25" s="36">
        <f>SUMIFS(СВЦЭМ!$C$33:$C$776,СВЦЭМ!$A$33:$A$776,$A25,СВЦЭМ!$B$33:$B$776,H$11)+'СЕТ СН'!$F$9+СВЦЭМ!$D$10+'СЕТ СН'!$F$6-'СЕТ СН'!$F$19</f>
        <v>1106.5825619499997</v>
      </c>
      <c r="I25" s="36">
        <f>SUMIFS(СВЦЭМ!$C$33:$C$776,СВЦЭМ!$A$33:$A$776,$A25,СВЦЭМ!$B$33:$B$776,I$11)+'СЕТ СН'!$F$9+СВЦЭМ!$D$10+'СЕТ СН'!$F$6-'СЕТ СН'!$F$19</f>
        <v>1057.0828254099999</v>
      </c>
      <c r="J25" s="36">
        <f>SUMIFS(СВЦЭМ!$C$33:$C$776,СВЦЭМ!$A$33:$A$776,$A25,СВЦЭМ!$B$33:$B$776,J$11)+'СЕТ СН'!$F$9+СВЦЭМ!$D$10+'СЕТ СН'!$F$6-'СЕТ СН'!$F$19</f>
        <v>1042.78439822</v>
      </c>
      <c r="K25" s="36">
        <f>SUMIFS(СВЦЭМ!$C$33:$C$776,СВЦЭМ!$A$33:$A$776,$A25,СВЦЭМ!$B$33:$B$776,K$11)+'СЕТ СН'!$F$9+СВЦЭМ!$D$10+'СЕТ СН'!$F$6-'СЕТ СН'!$F$19</f>
        <v>1027.9904243799999</v>
      </c>
      <c r="L25" s="36">
        <f>SUMIFS(СВЦЭМ!$C$33:$C$776,СВЦЭМ!$A$33:$A$776,$A25,СВЦЭМ!$B$33:$B$776,L$11)+'СЕТ СН'!$F$9+СВЦЭМ!$D$10+'СЕТ СН'!$F$6-'СЕТ СН'!$F$19</f>
        <v>1046.6672754900001</v>
      </c>
      <c r="M25" s="36">
        <f>SUMIFS(СВЦЭМ!$C$33:$C$776,СВЦЭМ!$A$33:$A$776,$A25,СВЦЭМ!$B$33:$B$776,M$11)+'СЕТ СН'!$F$9+СВЦЭМ!$D$10+'СЕТ СН'!$F$6-'СЕТ СН'!$F$19</f>
        <v>1072.6240400199999</v>
      </c>
      <c r="N25" s="36">
        <f>SUMIFS(СВЦЭМ!$C$33:$C$776,СВЦЭМ!$A$33:$A$776,$A25,СВЦЭМ!$B$33:$B$776,N$11)+'СЕТ СН'!$F$9+СВЦЭМ!$D$10+'СЕТ СН'!$F$6-'СЕТ СН'!$F$19</f>
        <v>1027.1642721400001</v>
      </c>
      <c r="O25" s="36">
        <f>SUMIFS(СВЦЭМ!$C$33:$C$776,СВЦЭМ!$A$33:$A$776,$A25,СВЦЭМ!$B$33:$B$776,O$11)+'СЕТ СН'!$F$9+СВЦЭМ!$D$10+'СЕТ СН'!$F$6-'СЕТ СН'!$F$19</f>
        <v>1002.7833811400001</v>
      </c>
      <c r="P25" s="36">
        <f>SUMIFS(СВЦЭМ!$C$33:$C$776,СВЦЭМ!$A$33:$A$776,$A25,СВЦЭМ!$B$33:$B$776,P$11)+'СЕТ СН'!$F$9+СВЦЭМ!$D$10+'СЕТ СН'!$F$6-'СЕТ СН'!$F$19</f>
        <v>1006.09448524</v>
      </c>
      <c r="Q25" s="36">
        <f>SUMIFS(СВЦЭМ!$C$33:$C$776,СВЦЭМ!$A$33:$A$776,$A25,СВЦЭМ!$B$33:$B$776,Q$11)+'СЕТ СН'!$F$9+СВЦЭМ!$D$10+'СЕТ СН'!$F$6-'СЕТ СН'!$F$19</f>
        <v>1019.2247105900001</v>
      </c>
      <c r="R25" s="36">
        <f>SUMIFS(СВЦЭМ!$C$33:$C$776,СВЦЭМ!$A$33:$A$776,$A25,СВЦЭМ!$B$33:$B$776,R$11)+'СЕТ СН'!$F$9+СВЦЭМ!$D$10+'СЕТ СН'!$F$6-'СЕТ СН'!$F$19</f>
        <v>1018.4119782800001</v>
      </c>
      <c r="S25" s="36">
        <f>SUMIFS(СВЦЭМ!$C$33:$C$776,СВЦЭМ!$A$33:$A$776,$A25,СВЦЭМ!$B$33:$B$776,S$11)+'СЕТ СН'!$F$9+СВЦЭМ!$D$10+'СЕТ СН'!$F$6-'СЕТ СН'!$F$19</f>
        <v>1024.2436874800001</v>
      </c>
      <c r="T25" s="36">
        <f>SUMIFS(СВЦЭМ!$C$33:$C$776,СВЦЭМ!$A$33:$A$776,$A25,СВЦЭМ!$B$33:$B$776,T$11)+'СЕТ СН'!$F$9+СВЦЭМ!$D$10+'СЕТ СН'!$F$6-'СЕТ СН'!$F$19</f>
        <v>980.78832135000005</v>
      </c>
      <c r="U25" s="36">
        <f>SUMIFS(СВЦЭМ!$C$33:$C$776,СВЦЭМ!$A$33:$A$776,$A25,СВЦЭМ!$B$33:$B$776,U$11)+'СЕТ СН'!$F$9+СВЦЭМ!$D$10+'СЕТ СН'!$F$6-'СЕТ СН'!$F$19</f>
        <v>977.36033759000009</v>
      </c>
      <c r="V25" s="36">
        <f>SUMIFS(СВЦЭМ!$C$33:$C$776,СВЦЭМ!$A$33:$A$776,$A25,СВЦЭМ!$B$33:$B$776,V$11)+'СЕТ СН'!$F$9+СВЦЭМ!$D$10+'СЕТ СН'!$F$6-'СЕТ СН'!$F$19</f>
        <v>1004.48279702</v>
      </c>
      <c r="W25" s="36">
        <f>SUMIFS(СВЦЭМ!$C$33:$C$776,СВЦЭМ!$A$33:$A$776,$A25,СВЦЭМ!$B$33:$B$776,W$11)+'СЕТ СН'!$F$9+СВЦЭМ!$D$10+'СЕТ СН'!$F$6-'СЕТ СН'!$F$19</f>
        <v>1019.7002246500001</v>
      </c>
      <c r="X25" s="36">
        <f>SUMIFS(СВЦЭМ!$C$33:$C$776,СВЦЭМ!$A$33:$A$776,$A25,СВЦЭМ!$B$33:$B$776,X$11)+'СЕТ СН'!$F$9+СВЦЭМ!$D$10+'СЕТ СН'!$F$6-'СЕТ СН'!$F$19</f>
        <v>1030.85160322</v>
      </c>
      <c r="Y25" s="36">
        <f>SUMIFS(СВЦЭМ!$C$33:$C$776,СВЦЭМ!$A$33:$A$776,$A25,СВЦЭМ!$B$33:$B$776,Y$11)+'СЕТ СН'!$F$9+СВЦЭМ!$D$10+'СЕТ СН'!$F$6-'СЕТ СН'!$F$19</f>
        <v>1066.1699838100001</v>
      </c>
    </row>
    <row r="26" spans="1:25" ht="15.75" x14ac:dyDescent="0.2">
      <c r="A26" s="35">
        <f t="shared" si="0"/>
        <v>43511</v>
      </c>
      <c r="B26" s="36">
        <f>SUMIFS(СВЦЭМ!$C$33:$C$776,СВЦЭМ!$A$33:$A$776,$A26,СВЦЭМ!$B$33:$B$776,B$11)+'СЕТ СН'!$F$9+СВЦЭМ!$D$10+'СЕТ СН'!$F$6-'СЕТ СН'!$F$19</f>
        <v>1065.8784736699999</v>
      </c>
      <c r="C26" s="36">
        <f>SUMIFS(СВЦЭМ!$C$33:$C$776,СВЦЭМ!$A$33:$A$776,$A26,СВЦЭМ!$B$33:$B$776,C$11)+'СЕТ СН'!$F$9+СВЦЭМ!$D$10+'СЕТ СН'!$F$6-'СЕТ СН'!$F$19</f>
        <v>1074.64292826</v>
      </c>
      <c r="D26" s="36">
        <f>SUMIFS(СВЦЭМ!$C$33:$C$776,СВЦЭМ!$A$33:$A$776,$A26,СВЦЭМ!$B$33:$B$776,D$11)+'СЕТ СН'!$F$9+СВЦЭМ!$D$10+'СЕТ СН'!$F$6-'СЕТ СН'!$F$19</f>
        <v>1090.5915948499999</v>
      </c>
      <c r="E26" s="36">
        <f>SUMIFS(СВЦЭМ!$C$33:$C$776,СВЦЭМ!$A$33:$A$776,$A26,СВЦЭМ!$B$33:$B$776,E$11)+'СЕТ СН'!$F$9+СВЦЭМ!$D$10+'СЕТ СН'!$F$6-'СЕТ СН'!$F$19</f>
        <v>1116.5127495999998</v>
      </c>
      <c r="F26" s="36">
        <f>SUMIFS(СВЦЭМ!$C$33:$C$776,СВЦЭМ!$A$33:$A$776,$A26,СВЦЭМ!$B$33:$B$776,F$11)+'СЕТ СН'!$F$9+СВЦЭМ!$D$10+'СЕТ СН'!$F$6-'СЕТ СН'!$F$19</f>
        <v>1119.0476068799999</v>
      </c>
      <c r="G26" s="36">
        <f>SUMIFS(СВЦЭМ!$C$33:$C$776,СВЦЭМ!$A$33:$A$776,$A26,СВЦЭМ!$B$33:$B$776,G$11)+'СЕТ СН'!$F$9+СВЦЭМ!$D$10+'СЕТ СН'!$F$6-'СЕТ СН'!$F$19</f>
        <v>1095.4600028299997</v>
      </c>
      <c r="H26" s="36">
        <f>SUMIFS(СВЦЭМ!$C$33:$C$776,СВЦЭМ!$A$33:$A$776,$A26,СВЦЭМ!$B$33:$B$776,H$11)+'СЕТ СН'!$F$9+СВЦЭМ!$D$10+'СЕТ СН'!$F$6-'СЕТ СН'!$F$19</f>
        <v>1063.94788017</v>
      </c>
      <c r="I26" s="36">
        <f>SUMIFS(СВЦЭМ!$C$33:$C$776,СВЦЭМ!$A$33:$A$776,$A26,СВЦЭМ!$B$33:$B$776,I$11)+'СЕТ СН'!$F$9+СВЦЭМ!$D$10+'СЕТ СН'!$F$6-'СЕТ СН'!$F$19</f>
        <v>1047.2218416999999</v>
      </c>
      <c r="J26" s="36">
        <f>SUMIFS(СВЦЭМ!$C$33:$C$776,СВЦЭМ!$A$33:$A$776,$A26,СВЦЭМ!$B$33:$B$776,J$11)+'СЕТ СН'!$F$9+СВЦЭМ!$D$10+'СЕТ СН'!$F$6-'СЕТ СН'!$F$19</f>
        <v>1043.74838806</v>
      </c>
      <c r="K26" s="36">
        <f>SUMIFS(СВЦЭМ!$C$33:$C$776,СВЦЭМ!$A$33:$A$776,$A26,СВЦЭМ!$B$33:$B$776,K$11)+'СЕТ СН'!$F$9+СВЦЭМ!$D$10+'СЕТ СН'!$F$6-'СЕТ СН'!$F$19</f>
        <v>1045.26394473</v>
      </c>
      <c r="L26" s="36">
        <f>SUMIFS(СВЦЭМ!$C$33:$C$776,СВЦЭМ!$A$33:$A$776,$A26,СВЦЭМ!$B$33:$B$776,L$11)+'СЕТ СН'!$F$9+СВЦЭМ!$D$10+'СЕТ СН'!$F$6-'СЕТ СН'!$F$19</f>
        <v>1030.04844245</v>
      </c>
      <c r="M26" s="36">
        <f>SUMIFS(СВЦЭМ!$C$33:$C$776,СВЦЭМ!$A$33:$A$776,$A26,СВЦЭМ!$B$33:$B$776,M$11)+'СЕТ СН'!$F$9+СВЦЭМ!$D$10+'СЕТ СН'!$F$6-'СЕТ СН'!$F$19</f>
        <v>1032.2350869100001</v>
      </c>
      <c r="N26" s="36">
        <f>SUMIFS(СВЦЭМ!$C$33:$C$776,СВЦЭМ!$A$33:$A$776,$A26,СВЦЭМ!$B$33:$B$776,N$11)+'СЕТ СН'!$F$9+СВЦЭМ!$D$10+'СЕТ СН'!$F$6-'СЕТ СН'!$F$19</f>
        <v>1025.0005697199999</v>
      </c>
      <c r="O26" s="36">
        <f>SUMIFS(СВЦЭМ!$C$33:$C$776,СВЦЭМ!$A$33:$A$776,$A26,СВЦЭМ!$B$33:$B$776,O$11)+'СЕТ СН'!$F$9+СВЦЭМ!$D$10+'СЕТ СН'!$F$6-'СЕТ СН'!$F$19</f>
        <v>998.74133289000008</v>
      </c>
      <c r="P26" s="36">
        <f>SUMIFS(СВЦЭМ!$C$33:$C$776,СВЦЭМ!$A$33:$A$776,$A26,СВЦЭМ!$B$33:$B$776,P$11)+'СЕТ СН'!$F$9+СВЦЭМ!$D$10+'СЕТ СН'!$F$6-'СЕТ СН'!$F$19</f>
        <v>996.08778929000005</v>
      </c>
      <c r="Q26" s="36">
        <f>SUMIFS(СВЦЭМ!$C$33:$C$776,СВЦЭМ!$A$33:$A$776,$A26,СВЦЭМ!$B$33:$B$776,Q$11)+'СЕТ СН'!$F$9+СВЦЭМ!$D$10+'СЕТ СН'!$F$6-'СЕТ СН'!$F$19</f>
        <v>1006.1534040500001</v>
      </c>
      <c r="R26" s="36">
        <f>SUMIFS(СВЦЭМ!$C$33:$C$776,СВЦЭМ!$A$33:$A$776,$A26,СВЦЭМ!$B$33:$B$776,R$11)+'СЕТ СН'!$F$9+СВЦЭМ!$D$10+'СЕТ СН'!$F$6-'СЕТ СН'!$F$19</f>
        <v>1000.50025284</v>
      </c>
      <c r="S26" s="36">
        <f>SUMIFS(СВЦЭМ!$C$33:$C$776,СВЦЭМ!$A$33:$A$776,$A26,СВЦЭМ!$B$33:$B$776,S$11)+'СЕТ СН'!$F$9+СВЦЭМ!$D$10+'СЕТ СН'!$F$6-'СЕТ СН'!$F$19</f>
        <v>997.90759112000001</v>
      </c>
      <c r="T26" s="36">
        <f>SUMIFS(СВЦЭМ!$C$33:$C$776,СВЦЭМ!$A$33:$A$776,$A26,СВЦЭМ!$B$33:$B$776,T$11)+'СЕТ СН'!$F$9+СВЦЭМ!$D$10+'СЕТ СН'!$F$6-'СЕТ СН'!$F$19</f>
        <v>979.48315082000011</v>
      </c>
      <c r="U26" s="36">
        <f>SUMIFS(СВЦЭМ!$C$33:$C$776,СВЦЭМ!$A$33:$A$776,$A26,СВЦЭМ!$B$33:$B$776,U$11)+'СЕТ СН'!$F$9+СВЦЭМ!$D$10+'СЕТ СН'!$F$6-'СЕТ СН'!$F$19</f>
        <v>978.51095609000004</v>
      </c>
      <c r="V26" s="36">
        <f>SUMIFS(СВЦЭМ!$C$33:$C$776,СВЦЭМ!$A$33:$A$776,$A26,СВЦЭМ!$B$33:$B$776,V$11)+'СЕТ СН'!$F$9+СВЦЭМ!$D$10+'СЕТ СН'!$F$6-'СЕТ СН'!$F$19</f>
        <v>983.63242532000004</v>
      </c>
      <c r="W26" s="36">
        <f>SUMIFS(СВЦЭМ!$C$33:$C$776,СВЦЭМ!$A$33:$A$776,$A26,СВЦЭМ!$B$33:$B$776,W$11)+'СЕТ СН'!$F$9+СВЦЭМ!$D$10+'СЕТ СН'!$F$6-'СЕТ СН'!$F$19</f>
        <v>990.40287129000001</v>
      </c>
      <c r="X26" s="36">
        <f>SUMIFS(СВЦЭМ!$C$33:$C$776,СВЦЭМ!$A$33:$A$776,$A26,СВЦЭМ!$B$33:$B$776,X$11)+'СЕТ СН'!$F$9+СВЦЭМ!$D$10+'СЕТ СН'!$F$6-'СЕТ СН'!$F$19</f>
        <v>1003.14400831</v>
      </c>
      <c r="Y26" s="36">
        <f>SUMIFS(СВЦЭМ!$C$33:$C$776,СВЦЭМ!$A$33:$A$776,$A26,СВЦЭМ!$B$33:$B$776,Y$11)+'СЕТ СН'!$F$9+СВЦЭМ!$D$10+'СЕТ СН'!$F$6-'СЕТ СН'!$F$19</f>
        <v>1032.9666732999999</v>
      </c>
    </row>
    <row r="27" spans="1:25" ht="15.75" x14ac:dyDescent="0.2">
      <c r="A27" s="35">
        <f t="shared" si="0"/>
        <v>43512</v>
      </c>
      <c r="B27" s="36">
        <f>SUMIFS(СВЦЭМ!$C$33:$C$776,СВЦЭМ!$A$33:$A$776,$A27,СВЦЭМ!$B$33:$B$776,B$11)+'СЕТ СН'!$F$9+СВЦЭМ!$D$10+'СЕТ СН'!$F$6-'СЕТ СН'!$F$19</f>
        <v>1066.9418373399999</v>
      </c>
      <c r="C27" s="36">
        <f>SUMIFS(СВЦЭМ!$C$33:$C$776,СВЦЭМ!$A$33:$A$776,$A27,СВЦЭМ!$B$33:$B$776,C$11)+'СЕТ СН'!$F$9+СВЦЭМ!$D$10+'СЕТ СН'!$F$6-'СЕТ СН'!$F$19</f>
        <v>1060.90704721</v>
      </c>
      <c r="D27" s="36">
        <f>SUMIFS(СВЦЭМ!$C$33:$C$776,СВЦЭМ!$A$33:$A$776,$A27,СВЦЭМ!$B$33:$B$776,D$11)+'СЕТ СН'!$F$9+СВЦЭМ!$D$10+'СЕТ СН'!$F$6-'СЕТ СН'!$F$19</f>
        <v>1098.4182941299998</v>
      </c>
      <c r="E27" s="36">
        <f>SUMIFS(СВЦЭМ!$C$33:$C$776,СВЦЭМ!$A$33:$A$776,$A27,СВЦЭМ!$B$33:$B$776,E$11)+'СЕТ СН'!$F$9+СВЦЭМ!$D$10+'СЕТ СН'!$F$6-'СЕТ СН'!$F$19</f>
        <v>1135.8963489599998</v>
      </c>
      <c r="F27" s="36">
        <f>SUMIFS(СВЦЭМ!$C$33:$C$776,СВЦЭМ!$A$33:$A$776,$A27,СВЦЭМ!$B$33:$B$776,F$11)+'СЕТ СН'!$F$9+СВЦЭМ!$D$10+'СЕТ СН'!$F$6-'СЕТ СН'!$F$19</f>
        <v>1160.4411974299999</v>
      </c>
      <c r="G27" s="36">
        <f>SUMIFS(СВЦЭМ!$C$33:$C$776,СВЦЭМ!$A$33:$A$776,$A27,СВЦЭМ!$B$33:$B$776,G$11)+'СЕТ СН'!$F$9+СВЦЭМ!$D$10+'СЕТ СН'!$F$6-'СЕТ СН'!$F$19</f>
        <v>1147.6931082899998</v>
      </c>
      <c r="H27" s="36">
        <f>SUMIFS(СВЦЭМ!$C$33:$C$776,СВЦЭМ!$A$33:$A$776,$A27,СВЦЭМ!$B$33:$B$776,H$11)+'СЕТ СН'!$F$9+СВЦЭМ!$D$10+'СЕТ СН'!$F$6-'СЕТ СН'!$F$19</f>
        <v>1096.0017897299999</v>
      </c>
      <c r="I27" s="36">
        <f>SUMIFS(СВЦЭМ!$C$33:$C$776,СВЦЭМ!$A$33:$A$776,$A27,СВЦЭМ!$B$33:$B$776,I$11)+'СЕТ СН'!$F$9+СВЦЭМ!$D$10+'СЕТ СН'!$F$6-'СЕТ СН'!$F$19</f>
        <v>1070.18227527</v>
      </c>
      <c r="J27" s="36">
        <f>SUMIFS(СВЦЭМ!$C$33:$C$776,СВЦЭМ!$A$33:$A$776,$A27,СВЦЭМ!$B$33:$B$776,J$11)+'СЕТ СН'!$F$9+СВЦЭМ!$D$10+'СЕТ СН'!$F$6-'СЕТ СН'!$F$19</f>
        <v>1028.24914205</v>
      </c>
      <c r="K27" s="36">
        <f>SUMIFS(СВЦЭМ!$C$33:$C$776,СВЦЭМ!$A$33:$A$776,$A27,СВЦЭМ!$B$33:$B$776,K$11)+'СЕТ СН'!$F$9+СВЦЭМ!$D$10+'СЕТ СН'!$F$6-'СЕТ СН'!$F$19</f>
        <v>996.16475633000005</v>
      </c>
      <c r="L27" s="36">
        <f>SUMIFS(СВЦЭМ!$C$33:$C$776,СВЦЭМ!$A$33:$A$776,$A27,СВЦЭМ!$B$33:$B$776,L$11)+'СЕТ СН'!$F$9+СВЦЭМ!$D$10+'СЕТ СН'!$F$6-'СЕТ СН'!$F$19</f>
        <v>979.01340096000001</v>
      </c>
      <c r="M27" s="36">
        <f>SUMIFS(СВЦЭМ!$C$33:$C$776,СВЦЭМ!$A$33:$A$776,$A27,СВЦЭМ!$B$33:$B$776,M$11)+'СЕТ СН'!$F$9+СВЦЭМ!$D$10+'СЕТ СН'!$F$6-'СЕТ СН'!$F$19</f>
        <v>980.32692341000006</v>
      </c>
      <c r="N27" s="36">
        <f>SUMIFS(СВЦЭМ!$C$33:$C$776,СВЦЭМ!$A$33:$A$776,$A27,СВЦЭМ!$B$33:$B$776,N$11)+'СЕТ СН'!$F$9+СВЦЭМ!$D$10+'СЕТ СН'!$F$6-'СЕТ СН'!$F$19</f>
        <v>1007.8046318</v>
      </c>
      <c r="O27" s="36">
        <f>SUMIFS(СВЦЭМ!$C$33:$C$776,СВЦЭМ!$A$33:$A$776,$A27,СВЦЭМ!$B$33:$B$776,O$11)+'СЕТ СН'!$F$9+СВЦЭМ!$D$10+'СЕТ СН'!$F$6-'СЕТ СН'!$F$19</f>
        <v>1006.4057195300001</v>
      </c>
      <c r="P27" s="36">
        <f>SUMIFS(СВЦЭМ!$C$33:$C$776,СВЦЭМ!$A$33:$A$776,$A27,СВЦЭМ!$B$33:$B$776,P$11)+'СЕТ СН'!$F$9+СВЦЭМ!$D$10+'СЕТ СН'!$F$6-'СЕТ СН'!$F$19</f>
        <v>1019.07588565</v>
      </c>
      <c r="Q27" s="36">
        <f>SUMIFS(СВЦЭМ!$C$33:$C$776,СВЦЭМ!$A$33:$A$776,$A27,СВЦЭМ!$B$33:$B$776,Q$11)+'СЕТ СН'!$F$9+СВЦЭМ!$D$10+'СЕТ СН'!$F$6-'СЕТ СН'!$F$19</f>
        <v>1025.6934493799999</v>
      </c>
      <c r="R27" s="36">
        <f>SUMIFS(СВЦЭМ!$C$33:$C$776,СВЦЭМ!$A$33:$A$776,$A27,СВЦЭМ!$B$33:$B$776,R$11)+'СЕТ СН'!$F$9+СВЦЭМ!$D$10+'СЕТ СН'!$F$6-'СЕТ СН'!$F$19</f>
        <v>1017.1414004300001</v>
      </c>
      <c r="S27" s="36">
        <f>SUMIFS(СВЦЭМ!$C$33:$C$776,СВЦЭМ!$A$33:$A$776,$A27,СВЦЭМ!$B$33:$B$776,S$11)+'СЕТ СН'!$F$9+СВЦЭМ!$D$10+'СЕТ СН'!$F$6-'СЕТ СН'!$F$19</f>
        <v>1029.4475527100001</v>
      </c>
      <c r="T27" s="36">
        <f>SUMIFS(СВЦЭМ!$C$33:$C$776,СВЦЭМ!$A$33:$A$776,$A27,СВЦЭМ!$B$33:$B$776,T$11)+'СЕТ СН'!$F$9+СВЦЭМ!$D$10+'СЕТ СН'!$F$6-'СЕТ СН'!$F$19</f>
        <v>991.57138994000002</v>
      </c>
      <c r="U27" s="36">
        <f>SUMIFS(СВЦЭМ!$C$33:$C$776,СВЦЭМ!$A$33:$A$776,$A27,СВЦЭМ!$B$33:$B$776,U$11)+'СЕТ СН'!$F$9+СВЦЭМ!$D$10+'СЕТ СН'!$F$6-'СЕТ СН'!$F$19</f>
        <v>980.37659163000001</v>
      </c>
      <c r="V27" s="36">
        <f>SUMIFS(СВЦЭМ!$C$33:$C$776,СВЦЭМ!$A$33:$A$776,$A27,СВЦЭМ!$B$33:$B$776,V$11)+'СЕТ СН'!$F$9+СВЦЭМ!$D$10+'СЕТ СН'!$F$6-'СЕТ СН'!$F$19</f>
        <v>976.43045616000006</v>
      </c>
      <c r="W27" s="36">
        <f>SUMIFS(СВЦЭМ!$C$33:$C$776,СВЦЭМ!$A$33:$A$776,$A27,СВЦЭМ!$B$33:$B$776,W$11)+'СЕТ СН'!$F$9+СВЦЭМ!$D$10+'СЕТ СН'!$F$6-'СЕТ СН'!$F$19</f>
        <v>981.58482634000006</v>
      </c>
      <c r="X27" s="36">
        <f>SUMIFS(СВЦЭМ!$C$33:$C$776,СВЦЭМ!$A$33:$A$776,$A27,СВЦЭМ!$B$33:$B$776,X$11)+'СЕТ СН'!$F$9+СВЦЭМ!$D$10+'СЕТ СН'!$F$6-'СЕТ СН'!$F$19</f>
        <v>1005.0924783300001</v>
      </c>
      <c r="Y27" s="36">
        <f>SUMIFS(СВЦЭМ!$C$33:$C$776,СВЦЭМ!$A$33:$A$776,$A27,СВЦЭМ!$B$33:$B$776,Y$11)+'СЕТ СН'!$F$9+СВЦЭМ!$D$10+'СЕТ СН'!$F$6-'СЕТ СН'!$F$19</f>
        <v>1048.4535815199999</v>
      </c>
    </row>
    <row r="28" spans="1:25" ht="15.75" x14ac:dyDescent="0.2">
      <c r="A28" s="35">
        <f t="shared" si="0"/>
        <v>43513</v>
      </c>
      <c r="B28" s="36">
        <f>SUMIFS(СВЦЭМ!$C$33:$C$776,СВЦЭМ!$A$33:$A$776,$A28,СВЦЭМ!$B$33:$B$776,B$11)+'СЕТ СН'!$F$9+СВЦЭМ!$D$10+'СЕТ СН'!$F$6-'СЕТ СН'!$F$19</f>
        <v>1029.9631359</v>
      </c>
      <c r="C28" s="36">
        <f>SUMIFS(СВЦЭМ!$C$33:$C$776,СВЦЭМ!$A$33:$A$776,$A28,СВЦЭМ!$B$33:$B$776,C$11)+'СЕТ СН'!$F$9+СВЦЭМ!$D$10+'СЕТ СН'!$F$6-'СЕТ СН'!$F$19</f>
        <v>1049.1077173000001</v>
      </c>
      <c r="D28" s="36">
        <f>SUMIFS(СВЦЭМ!$C$33:$C$776,СВЦЭМ!$A$33:$A$776,$A28,СВЦЭМ!$B$33:$B$776,D$11)+'СЕТ СН'!$F$9+СВЦЭМ!$D$10+'СЕТ СН'!$F$6-'СЕТ СН'!$F$19</f>
        <v>1088.3977174999998</v>
      </c>
      <c r="E28" s="36">
        <f>SUMIFS(СВЦЭМ!$C$33:$C$776,СВЦЭМ!$A$33:$A$776,$A28,СВЦЭМ!$B$33:$B$776,E$11)+'СЕТ СН'!$F$9+СВЦЭМ!$D$10+'СЕТ СН'!$F$6-'СЕТ СН'!$F$19</f>
        <v>1088.1900085399998</v>
      </c>
      <c r="F28" s="36">
        <f>SUMIFS(СВЦЭМ!$C$33:$C$776,СВЦЭМ!$A$33:$A$776,$A28,СВЦЭМ!$B$33:$B$776,F$11)+'СЕТ СН'!$F$9+СВЦЭМ!$D$10+'СЕТ СН'!$F$6-'СЕТ СН'!$F$19</f>
        <v>1103.0706318799998</v>
      </c>
      <c r="G28" s="36">
        <f>SUMIFS(СВЦЭМ!$C$33:$C$776,СВЦЭМ!$A$33:$A$776,$A28,СВЦЭМ!$B$33:$B$776,G$11)+'СЕТ СН'!$F$9+СВЦЭМ!$D$10+'СЕТ СН'!$F$6-'СЕТ СН'!$F$19</f>
        <v>1086.4401545199999</v>
      </c>
      <c r="H28" s="36">
        <f>SUMIFS(СВЦЭМ!$C$33:$C$776,СВЦЭМ!$A$33:$A$776,$A28,СВЦЭМ!$B$33:$B$776,H$11)+'СЕТ СН'!$F$9+СВЦЭМ!$D$10+'СЕТ СН'!$F$6-'СЕТ СН'!$F$19</f>
        <v>1049.7796406499999</v>
      </c>
      <c r="I28" s="36">
        <f>SUMIFS(СВЦЭМ!$C$33:$C$776,СВЦЭМ!$A$33:$A$776,$A28,СВЦЭМ!$B$33:$B$776,I$11)+'СЕТ СН'!$F$9+СВЦЭМ!$D$10+'СЕТ СН'!$F$6-'СЕТ СН'!$F$19</f>
        <v>1024.70195315</v>
      </c>
      <c r="J28" s="36">
        <f>SUMIFS(СВЦЭМ!$C$33:$C$776,СВЦЭМ!$A$33:$A$776,$A28,СВЦЭМ!$B$33:$B$776,J$11)+'СЕТ СН'!$F$9+СВЦЭМ!$D$10+'СЕТ СН'!$F$6-'СЕТ СН'!$F$19</f>
        <v>994.56512337000004</v>
      </c>
      <c r="K28" s="36">
        <f>SUMIFS(СВЦЭМ!$C$33:$C$776,СВЦЭМ!$A$33:$A$776,$A28,СВЦЭМ!$B$33:$B$776,K$11)+'СЕТ СН'!$F$9+СВЦЭМ!$D$10+'СЕТ СН'!$F$6-'СЕТ СН'!$F$19</f>
        <v>943.61242616000004</v>
      </c>
      <c r="L28" s="36">
        <f>SUMIFS(СВЦЭМ!$C$33:$C$776,СВЦЭМ!$A$33:$A$776,$A28,СВЦЭМ!$B$33:$B$776,L$11)+'СЕТ СН'!$F$9+СВЦЭМ!$D$10+'СЕТ СН'!$F$6-'СЕТ СН'!$F$19</f>
        <v>926.07784412000001</v>
      </c>
      <c r="M28" s="36">
        <f>SUMIFS(СВЦЭМ!$C$33:$C$776,СВЦЭМ!$A$33:$A$776,$A28,СВЦЭМ!$B$33:$B$776,M$11)+'СЕТ СН'!$F$9+СВЦЭМ!$D$10+'СЕТ СН'!$F$6-'СЕТ СН'!$F$19</f>
        <v>948.36345823000011</v>
      </c>
      <c r="N28" s="36">
        <f>SUMIFS(СВЦЭМ!$C$33:$C$776,СВЦЭМ!$A$33:$A$776,$A28,СВЦЭМ!$B$33:$B$776,N$11)+'СЕТ СН'!$F$9+СВЦЭМ!$D$10+'СЕТ СН'!$F$6-'СЕТ СН'!$F$19</f>
        <v>995.63296188000004</v>
      </c>
      <c r="O28" s="36">
        <f>SUMIFS(СВЦЭМ!$C$33:$C$776,СВЦЭМ!$A$33:$A$776,$A28,СВЦЭМ!$B$33:$B$776,O$11)+'СЕТ СН'!$F$9+СВЦЭМ!$D$10+'СЕТ СН'!$F$6-'СЕТ СН'!$F$19</f>
        <v>996.33485223000002</v>
      </c>
      <c r="P28" s="36">
        <f>SUMIFS(СВЦЭМ!$C$33:$C$776,СВЦЭМ!$A$33:$A$776,$A28,СВЦЭМ!$B$33:$B$776,P$11)+'СЕТ СН'!$F$9+СВЦЭМ!$D$10+'СЕТ СН'!$F$6-'СЕТ СН'!$F$19</f>
        <v>1043.5827735999999</v>
      </c>
      <c r="Q28" s="36">
        <f>SUMIFS(СВЦЭМ!$C$33:$C$776,СВЦЭМ!$A$33:$A$776,$A28,СВЦЭМ!$B$33:$B$776,Q$11)+'СЕТ СН'!$F$9+СВЦЭМ!$D$10+'СЕТ СН'!$F$6-'СЕТ СН'!$F$19</f>
        <v>1039.9891862699999</v>
      </c>
      <c r="R28" s="36">
        <f>SUMIFS(СВЦЭМ!$C$33:$C$776,СВЦЭМ!$A$33:$A$776,$A28,СВЦЭМ!$B$33:$B$776,R$11)+'СЕТ СН'!$F$9+СВЦЭМ!$D$10+'СЕТ СН'!$F$6-'СЕТ СН'!$F$19</f>
        <v>1037.4026606299999</v>
      </c>
      <c r="S28" s="36">
        <f>SUMIFS(СВЦЭМ!$C$33:$C$776,СВЦЭМ!$A$33:$A$776,$A28,СВЦЭМ!$B$33:$B$776,S$11)+'СЕТ СН'!$F$9+СВЦЭМ!$D$10+'СЕТ СН'!$F$6-'СЕТ СН'!$F$19</f>
        <v>1045.8830465200001</v>
      </c>
      <c r="T28" s="36">
        <f>SUMIFS(СВЦЭМ!$C$33:$C$776,СВЦЭМ!$A$33:$A$776,$A28,СВЦЭМ!$B$33:$B$776,T$11)+'СЕТ СН'!$F$9+СВЦЭМ!$D$10+'СЕТ СН'!$F$6-'СЕТ СН'!$F$19</f>
        <v>1015.5972827100001</v>
      </c>
      <c r="U28" s="36">
        <f>SUMIFS(СВЦЭМ!$C$33:$C$776,СВЦЭМ!$A$33:$A$776,$A28,СВЦЭМ!$B$33:$B$776,U$11)+'СЕТ СН'!$F$9+СВЦЭМ!$D$10+'СЕТ СН'!$F$6-'СЕТ СН'!$F$19</f>
        <v>990.47923316000004</v>
      </c>
      <c r="V28" s="36">
        <f>SUMIFS(СВЦЭМ!$C$33:$C$776,СВЦЭМ!$A$33:$A$776,$A28,СВЦЭМ!$B$33:$B$776,V$11)+'СЕТ СН'!$F$9+СВЦЭМ!$D$10+'СЕТ СН'!$F$6-'СЕТ СН'!$F$19</f>
        <v>1000.36547268</v>
      </c>
      <c r="W28" s="36">
        <f>SUMIFS(СВЦЭМ!$C$33:$C$776,СВЦЭМ!$A$33:$A$776,$A28,СВЦЭМ!$B$33:$B$776,W$11)+'СЕТ СН'!$F$9+СВЦЭМ!$D$10+'СЕТ СН'!$F$6-'СЕТ СН'!$F$19</f>
        <v>997.48578953000003</v>
      </c>
      <c r="X28" s="36">
        <f>SUMIFS(СВЦЭМ!$C$33:$C$776,СВЦЭМ!$A$33:$A$776,$A28,СВЦЭМ!$B$33:$B$776,X$11)+'СЕТ СН'!$F$9+СВЦЭМ!$D$10+'СЕТ СН'!$F$6-'СЕТ СН'!$F$19</f>
        <v>1017.54699759</v>
      </c>
      <c r="Y28" s="36">
        <f>SUMIFS(СВЦЭМ!$C$33:$C$776,СВЦЭМ!$A$33:$A$776,$A28,СВЦЭМ!$B$33:$B$776,Y$11)+'СЕТ СН'!$F$9+СВЦЭМ!$D$10+'СЕТ СН'!$F$6-'СЕТ СН'!$F$19</f>
        <v>1040.9790738900001</v>
      </c>
    </row>
    <row r="29" spans="1:25" ht="15.75" x14ac:dyDescent="0.2">
      <c r="A29" s="35">
        <f t="shared" si="0"/>
        <v>43514</v>
      </c>
      <c r="B29" s="36">
        <f>SUMIFS(СВЦЭМ!$C$33:$C$776,СВЦЭМ!$A$33:$A$776,$A29,СВЦЭМ!$B$33:$B$776,B$11)+'СЕТ СН'!$F$9+СВЦЭМ!$D$10+'СЕТ СН'!$F$6-'СЕТ СН'!$F$19</f>
        <v>1103.0311961799998</v>
      </c>
      <c r="C29" s="36">
        <f>SUMIFS(СВЦЭМ!$C$33:$C$776,СВЦЭМ!$A$33:$A$776,$A29,СВЦЭМ!$B$33:$B$776,C$11)+'СЕТ СН'!$F$9+СВЦЭМ!$D$10+'СЕТ СН'!$F$6-'СЕТ СН'!$F$19</f>
        <v>1139.2379965499999</v>
      </c>
      <c r="D29" s="36">
        <f>SUMIFS(СВЦЭМ!$C$33:$C$776,СВЦЭМ!$A$33:$A$776,$A29,СВЦЭМ!$B$33:$B$776,D$11)+'СЕТ СН'!$F$9+СВЦЭМ!$D$10+'СЕТ СН'!$F$6-'СЕТ СН'!$F$19</f>
        <v>1148.1803761399999</v>
      </c>
      <c r="E29" s="36">
        <f>SUMIFS(СВЦЭМ!$C$33:$C$776,СВЦЭМ!$A$33:$A$776,$A29,СВЦЭМ!$B$33:$B$776,E$11)+'СЕТ СН'!$F$9+СВЦЭМ!$D$10+'СЕТ СН'!$F$6-'СЕТ СН'!$F$19</f>
        <v>1120.3986267699997</v>
      </c>
      <c r="F29" s="36">
        <f>SUMIFS(СВЦЭМ!$C$33:$C$776,СВЦЭМ!$A$33:$A$776,$A29,СВЦЭМ!$B$33:$B$776,F$11)+'СЕТ СН'!$F$9+СВЦЭМ!$D$10+'СЕТ СН'!$F$6-'СЕТ СН'!$F$19</f>
        <v>1132.2908666899998</v>
      </c>
      <c r="G29" s="36">
        <f>SUMIFS(СВЦЭМ!$C$33:$C$776,СВЦЭМ!$A$33:$A$776,$A29,СВЦЭМ!$B$33:$B$776,G$11)+'СЕТ СН'!$F$9+СВЦЭМ!$D$10+'СЕТ СН'!$F$6-'СЕТ СН'!$F$19</f>
        <v>1121.4690747999998</v>
      </c>
      <c r="H29" s="36">
        <f>SUMIFS(СВЦЭМ!$C$33:$C$776,СВЦЭМ!$A$33:$A$776,$A29,СВЦЭМ!$B$33:$B$776,H$11)+'СЕТ СН'!$F$9+СВЦЭМ!$D$10+'СЕТ СН'!$F$6-'СЕТ СН'!$F$19</f>
        <v>1070.50776883</v>
      </c>
      <c r="I29" s="36">
        <f>SUMIFS(СВЦЭМ!$C$33:$C$776,СВЦЭМ!$A$33:$A$776,$A29,СВЦЭМ!$B$33:$B$776,I$11)+'СЕТ СН'!$F$9+СВЦЭМ!$D$10+'СЕТ СН'!$F$6-'СЕТ СН'!$F$19</f>
        <v>1031.9247674400001</v>
      </c>
      <c r="J29" s="36">
        <f>SUMIFS(СВЦЭМ!$C$33:$C$776,СВЦЭМ!$A$33:$A$776,$A29,СВЦЭМ!$B$33:$B$776,J$11)+'СЕТ СН'!$F$9+СВЦЭМ!$D$10+'СЕТ СН'!$F$6-'СЕТ СН'!$F$19</f>
        <v>1017.36780004</v>
      </c>
      <c r="K29" s="36">
        <f>SUMIFS(СВЦЭМ!$C$33:$C$776,СВЦЭМ!$A$33:$A$776,$A29,СВЦЭМ!$B$33:$B$776,K$11)+'СЕТ СН'!$F$9+СВЦЭМ!$D$10+'СЕТ СН'!$F$6-'СЕТ СН'!$F$19</f>
        <v>1014.91221838</v>
      </c>
      <c r="L29" s="36">
        <f>SUMIFS(СВЦЭМ!$C$33:$C$776,СВЦЭМ!$A$33:$A$776,$A29,СВЦЭМ!$B$33:$B$776,L$11)+'СЕТ СН'!$F$9+СВЦЭМ!$D$10+'СЕТ СН'!$F$6-'СЕТ СН'!$F$19</f>
        <v>1021.6574745800001</v>
      </c>
      <c r="M29" s="36">
        <f>SUMIFS(СВЦЭМ!$C$33:$C$776,СВЦЭМ!$A$33:$A$776,$A29,СВЦЭМ!$B$33:$B$776,M$11)+'СЕТ СН'!$F$9+СВЦЭМ!$D$10+'СЕТ СН'!$F$6-'СЕТ СН'!$F$19</f>
        <v>1030.0931907199999</v>
      </c>
      <c r="N29" s="36">
        <f>SUMIFS(СВЦЭМ!$C$33:$C$776,СВЦЭМ!$A$33:$A$776,$A29,СВЦЭМ!$B$33:$B$776,N$11)+'СЕТ СН'!$F$9+СВЦЭМ!$D$10+'СЕТ СН'!$F$6-'СЕТ СН'!$F$19</f>
        <v>1020.6770955100001</v>
      </c>
      <c r="O29" s="36">
        <f>SUMIFS(СВЦЭМ!$C$33:$C$776,СВЦЭМ!$A$33:$A$776,$A29,СВЦЭМ!$B$33:$B$776,O$11)+'СЕТ СН'!$F$9+СВЦЭМ!$D$10+'СЕТ СН'!$F$6-'СЕТ СН'!$F$19</f>
        <v>1024.5286814900001</v>
      </c>
      <c r="P29" s="36">
        <f>SUMIFS(СВЦЭМ!$C$33:$C$776,СВЦЭМ!$A$33:$A$776,$A29,СВЦЭМ!$B$33:$B$776,P$11)+'СЕТ СН'!$F$9+СВЦЭМ!$D$10+'СЕТ СН'!$F$6-'СЕТ СН'!$F$19</f>
        <v>1030.33141213</v>
      </c>
      <c r="Q29" s="36">
        <f>SUMIFS(СВЦЭМ!$C$33:$C$776,СВЦЭМ!$A$33:$A$776,$A29,СВЦЭМ!$B$33:$B$776,Q$11)+'СЕТ СН'!$F$9+СВЦЭМ!$D$10+'СЕТ СН'!$F$6-'СЕТ СН'!$F$19</f>
        <v>1039.7217207900001</v>
      </c>
      <c r="R29" s="36">
        <f>SUMIFS(СВЦЭМ!$C$33:$C$776,СВЦЭМ!$A$33:$A$776,$A29,СВЦЭМ!$B$33:$B$776,R$11)+'СЕТ СН'!$F$9+СВЦЭМ!$D$10+'СЕТ СН'!$F$6-'СЕТ СН'!$F$19</f>
        <v>1034.3346088999999</v>
      </c>
      <c r="S29" s="36">
        <f>SUMIFS(СВЦЭМ!$C$33:$C$776,СВЦЭМ!$A$33:$A$776,$A29,СВЦЭМ!$B$33:$B$776,S$11)+'СЕТ СН'!$F$9+СВЦЭМ!$D$10+'СЕТ СН'!$F$6-'СЕТ СН'!$F$19</f>
        <v>1027.75535117</v>
      </c>
      <c r="T29" s="36">
        <f>SUMIFS(СВЦЭМ!$C$33:$C$776,СВЦЭМ!$A$33:$A$776,$A29,СВЦЭМ!$B$33:$B$776,T$11)+'СЕТ СН'!$F$9+СВЦЭМ!$D$10+'СЕТ СН'!$F$6-'СЕТ СН'!$F$19</f>
        <v>1009.9558031900001</v>
      </c>
      <c r="U29" s="36">
        <f>SUMIFS(СВЦЭМ!$C$33:$C$776,СВЦЭМ!$A$33:$A$776,$A29,СВЦЭМ!$B$33:$B$776,U$11)+'СЕТ СН'!$F$9+СВЦЭМ!$D$10+'СЕТ СН'!$F$6-'СЕТ СН'!$F$19</f>
        <v>995.15961877000007</v>
      </c>
      <c r="V29" s="36">
        <f>SUMIFS(СВЦЭМ!$C$33:$C$776,СВЦЭМ!$A$33:$A$776,$A29,СВЦЭМ!$B$33:$B$776,V$11)+'СЕТ СН'!$F$9+СВЦЭМ!$D$10+'СЕТ СН'!$F$6-'СЕТ СН'!$F$19</f>
        <v>990.36314641000001</v>
      </c>
      <c r="W29" s="36">
        <f>SUMIFS(СВЦЭМ!$C$33:$C$776,СВЦЭМ!$A$33:$A$776,$A29,СВЦЭМ!$B$33:$B$776,W$11)+'СЕТ СН'!$F$9+СВЦЭМ!$D$10+'СЕТ СН'!$F$6-'СЕТ СН'!$F$19</f>
        <v>1001.8634963500001</v>
      </c>
      <c r="X29" s="36">
        <f>SUMIFS(СВЦЭМ!$C$33:$C$776,СВЦЭМ!$A$33:$A$776,$A29,СВЦЭМ!$B$33:$B$776,X$11)+'СЕТ СН'!$F$9+СВЦЭМ!$D$10+'СЕТ СН'!$F$6-'СЕТ СН'!$F$19</f>
        <v>1027.42411584</v>
      </c>
      <c r="Y29" s="36">
        <f>SUMIFS(СВЦЭМ!$C$33:$C$776,СВЦЭМ!$A$33:$A$776,$A29,СВЦЭМ!$B$33:$B$776,Y$11)+'СЕТ СН'!$F$9+СВЦЭМ!$D$10+'СЕТ СН'!$F$6-'СЕТ СН'!$F$19</f>
        <v>1057.81892647</v>
      </c>
    </row>
    <row r="30" spans="1:25" ht="15.75" x14ac:dyDescent="0.2">
      <c r="A30" s="35">
        <f t="shared" si="0"/>
        <v>43515</v>
      </c>
      <c r="B30" s="36">
        <f>SUMIFS(СВЦЭМ!$C$33:$C$776,СВЦЭМ!$A$33:$A$776,$A30,СВЦЭМ!$B$33:$B$776,B$11)+'СЕТ СН'!$F$9+СВЦЭМ!$D$10+'СЕТ СН'!$F$6-'СЕТ СН'!$F$19</f>
        <v>1120.1240932199998</v>
      </c>
      <c r="C30" s="36">
        <f>SUMIFS(СВЦЭМ!$C$33:$C$776,СВЦЭМ!$A$33:$A$776,$A30,СВЦЭМ!$B$33:$B$776,C$11)+'СЕТ СН'!$F$9+СВЦЭМ!$D$10+'СЕТ СН'!$F$6-'СЕТ СН'!$F$19</f>
        <v>1140.9774925599997</v>
      </c>
      <c r="D30" s="36">
        <f>SUMIFS(СВЦЭМ!$C$33:$C$776,СВЦЭМ!$A$33:$A$776,$A30,СВЦЭМ!$B$33:$B$776,D$11)+'СЕТ СН'!$F$9+СВЦЭМ!$D$10+'СЕТ СН'!$F$6-'СЕТ СН'!$F$19</f>
        <v>1158.0399034199997</v>
      </c>
      <c r="E30" s="36">
        <f>SUMIFS(СВЦЭМ!$C$33:$C$776,СВЦЭМ!$A$33:$A$776,$A30,СВЦЭМ!$B$33:$B$776,E$11)+'СЕТ СН'!$F$9+СВЦЭМ!$D$10+'СЕТ СН'!$F$6-'СЕТ СН'!$F$19</f>
        <v>1166.8631996999998</v>
      </c>
      <c r="F30" s="36">
        <f>SUMIFS(СВЦЭМ!$C$33:$C$776,СВЦЭМ!$A$33:$A$776,$A30,СВЦЭМ!$B$33:$B$776,F$11)+'СЕТ СН'!$F$9+СВЦЭМ!$D$10+'СЕТ СН'!$F$6-'СЕТ СН'!$F$19</f>
        <v>1156.3879927199998</v>
      </c>
      <c r="G30" s="36">
        <f>SUMIFS(СВЦЭМ!$C$33:$C$776,СВЦЭМ!$A$33:$A$776,$A30,СВЦЭМ!$B$33:$B$776,G$11)+'СЕТ СН'!$F$9+СВЦЭМ!$D$10+'СЕТ СН'!$F$6-'СЕТ СН'!$F$19</f>
        <v>1142.2051868599999</v>
      </c>
      <c r="H30" s="36">
        <f>SUMIFS(СВЦЭМ!$C$33:$C$776,СВЦЭМ!$A$33:$A$776,$A30,СВЦЭМ!$B$33:$B$776,H$11)+'СЕТ СН'!$F$9+СВЦЭМ!$D$10+'СЕТ СН'!$F$6-'СЕТ СН'!$F$19</f>
        <v>1107.3563026399997</v>
      </c>
      <c r="I30" s="36">
        <f>SUMIFS(СВЦЭМ!$C$33:$C$776,СВЦЭМ!$A$33:$A$776,$A30,СВЦЭМ!$B$33:$B$776,I$11)+'СЕТ СН'!$F$9+СВЦЭМ!$D$10+'СЕТ СН'!$F$6-'СЕТ СН'!$F$19</f>
        <v>1065.6367443199999</v>
      </c>
      <c r="J30" s="36">
        <f>SUMIFS(СВЦЭМ!$C$33:$C$776,СВЦЭМ!$A$33:$A$776,$A30,СВЦЭМ!$B$33:$B$776,J$11)+'СЕТ СН'!$F$9+СВЦЭМ!$D$10+'СЕТ СН'!$F$6-'СЕТ СН'!$F$19</f>
        <v>1044.31059439</v>
      </c>
      <c r="K30" s="36">
        <f>SUMIFS(СВЦЭМ!$C$33:$C$776,СВЦЭМ!$A$33:$A$776,$A30,СВЦЭМ!$B$33:$B$776,K$11)+'СЕТ СН'!$F$9+СВЦЭМ!$D$10+'СЕТ СН'!$F$6-'СЕТ СН'!$F$19</f>
        <v>1035.0799118099999</v>
      </c>
      <c r="L30" s="36">
        <f>SUMIFS(СВЦЭМ!$C$33:$C$776,СВЦЭМ!$A$33:$A$776,$A30,СВЦЭМ!$B$33:$B$776,L$11)+'СЕТ СН'!$F$9+СВЦЭМ!$D$10+'СЕТ СН'!$F$6-'СЕТ СН'!$F$19</f>
        <v>1026.3543386900001</v>
      </c>
      <c r="M30" s="36">
        <f>SUMIFS(СВЦЭМ!$C$33:$C$776,СВЦЭМ!$A$33:$A$776,$A30,СВЦЭМ!$B$33:$B$776,M$11)+'СЕТ СН'!$F$9+СВЦЭМ!$D$10+'СЕТ СН'!$F$6-'СЕТ СН'!$F$19</f>
        <v>1030.8838474199999</v>
      </c>
      <c r="N30" s="36">
        <f>SUMIFS(СВЦЭМ!$C$33:$C$776,СВЦЭМ!$A$33:$A$776,$A30,СВЦЭМ!$B$33:$B$776,N$11)+'СЕТ СН'!$F$9+СВЦЭМ!$D$10+'СЕТ СН'!$F$6-'СЕТ СН'!$F$19</f>
        <v>1008.2496276700001</v>
      </c>
      <c r="O30" s="36">
        <f>SUMIFS(СВЦЭМ!$C$33:$C$776,СВЦЭМ!$A$33:$A$776,$A30,СВЦЭМ!$B$33:$B$776,O$11)+'СЕТ СН'!$F$9+СВЦЭМ!$D$10+'СЕТ СН'!$F$6-'СЕТ СН'!$F$19</f>
        <v>986.19795377000003</v>
      </c>
      <c r="P30" s="36">
        <f>SUMIFS(СВЦЭМ!$C$33:$C$776,СВЦЭМ!$A$33:$A$776,$A30,СВЦЭМ!$B$33:$B$776,P$11)+'СЕТ СН'!$F$9+СВЦЭМ!$D$10+'СЕТ СН'!$F$6-'СЕТ СН'!$F$19</f>
        <v>992.93310016000009</v>
      </c>
      <c r="Q30" s="36">
        <f>SUMIFS(СВЦЭМ!$C$33:$C$776,СВЦЭМ!$A$33:$A$776,$A30,СВЦЭМ!$B$33:$B$776,Q$11)+'СЕТ СН'!$F$9+СВЦЭМ!$D$10+'СЕТ СН'!$F$6-'СЕТ СН'!$F$19</f>
        <v>1002.30922151</v>
      </c>
      <c r="R30" s="36">
        <f>SUMIFS(СВЦЭМ!$C$33:$C$776,СВЦЭМ!$A$33:$A$776,$A30,СВЦЭМ!$B$33:$B$776,R$11)+'СЕТ СН'!$F$9+СВЦЭМ!$D$10+'СЕТ СН'!$F$6-'СЕТ СН'!$F$19</f>
        <v>997.58631690000004</v>
      </c>
      <c r="S30" s="36">
        <f>SUMIFS(СВЦЭМ!$C$33:$C$776,СВЦЭМ!$A$33:$A$776,$A30,СВЦЭМ!$B$33:$B$776,S$11)+'СЕТ СН'!$F$9+СВЦЭМ!$D$10+'СЕТ СН'!$F$6-'СЕТ СН'!$F$19</f>
        <v>989.46154285</v>
      </c>
      <c r="T30" s="36">
        <f>SUMIFS(СВЦЭМ!$C$33:$C$776,СВЦЭМ!$A$33:$A$776,$A30,СВЦЭМ!$B$33:$B$776,T$11)+'СЕТ СН'!$F$9+СВЦЭМ!$D$10+'СЕТ СН'!$F$6-'СЕТ СН'!$F$19</f>
        <v>966.87318213000003</v>
      </c>
      <c r="U30" s="36">
        <f>SUMIFS(СВЦЭМ!$C$33:$C$776,СВЦЭМ!$A$33:$A$776,$A30,СВЦЭМ!$B$33:$B$776,U$11)+'СЕТ СН'!$F$9+СВЦЭМ!$D$10+'СЕТ СН'!$F$6-'СЕТ СН'!$F$19</f>
        <v>963.75494239</v>
      </c>
      <c r="V30" s="36">
        <f>SUMIFS(СВЦЭМ!$C$33:$C$776,СВЦЭМ!$A$33:$A$776,$A30,СВЦЭМ!$B$33:$B$776,V$11)+'СЕТ СН'!$F$9+СВЦЭМ!$D$10+'СЕТ СН'!$F$6-'СЕТ СН'!$F$19</f>
        <v>965.49845555000002</v>
      </c>
      <c r="W30" s="36">
        <f>SUMIFS(СВЦЭМ!$C$33:$C$776,СВЦЭМ!$A$33:$A$776,$A30,СВЦЭМ!$B$33:$B$776,W$11)+'СЕТ СН'!$F$9+СВЦЭМ!$D$10+'СЕТ СН'!$F$6-'СЕТ СН'!$F$19</f>
        <v>965.58327283000006</v>
      </c>
      <c r="X30" s="36">
        <f>SUMIFS(СВЦЭМ!$C$33:$C$776,СВЦЭМ!$A$33:$A$776,$A30,СВЦЭМ!$B$33:$B$776,X$11)+'СЕТ СН'!$F$9+СВЦЭМ!$D$10+'СЕТ СН'!$F$6-'СЕТ СН'!$F$19</f>
        <v>982.40909619000001</v>
      </c>
      <c r="Y30" s="36">
        <f>SUMIFS(СВЦЭМ!$C$33:$C$776,СВЦЭМ!$A$33:$A$776,$A30,СВЦЭМ!$B$33:$B$776,Y$11)+'СЕТ СН'!$F$9+СВЦЭМ!$D$10+'СЕТ СН'!$F$6-'СЕТ СН'!$F$19</f>
        <v>1021.89907572</v>
      </c>
    </row>
    <row r="31" spans="1:25" ht="15.75" x14ac:dyDescent="0.2">
      <c r="A31" s="35">
        <f t="shared" si="0"/>
        <v>43516</v>
      </c>
      <c r="B31" s="36">
        <f>SUMIFS(СВЦЭМ!$C$33:$C$776,СВЦЭМ!$A$33:$A$776,$A31,СВЦЭМ!$B$33:$B$776,B$11)+'СЕТ СН'!$F$9+СВЦЭМ!$D$10+'СЕТ СН'!$F$6-'СЕТ СН'!$F$19</f>
        <v>1094.5861208099998</v>
      </c>
      <c r="C31" s="36">
        <f>SUMIFS(СВЦЭМ!$C$33:$C$776,СВЦЭМ!$A$33:$A$776,$A31,СВЦЭМ!$B$33:$B$776,C$11)+'СЕТ СН'!$F$9+СВЦЭМ!$D$10+'СЕТ СН'!$F$6-'СЕТ СН'!$F$19</f>
        <v>1126.4916144199997</v>
      </c>
      <c r="D31" s="36">
        <f>SUMIFS(СВЦЭМ!$C$33:$C$776,СВЦЭМ!$A$33:$A$776,$A31,СВЦЭМ!$B$33:$B$776,D$11)+'СЕТ СН'!$F$9+СВЦЭМ!$D$10+'СЕТ СН'!$F$6-'СЕТ СН'!$F$19</f>
        <v>1122.1586110399999</v>
      </c>
      <c r="E31" s="36">
        <f>SUMIFS(СВЦЭМ!$C$33:$C$776,СВЦЭМ!$A$33:$A$776,$A31,СВЦЭМ!$B$33:$B$776,E$11)+'СЕТ СН'!$F$9+СВЦЭМ!$D$10+'СЕТ СН'!$F$6-'СЕТ СН'!$F$19</f>
        <v>1139.4393404299999</v>
      </c>
      <c r="F31" s="36">
        <f>SUMIFS(СВЦЭМ!$C$33:$C$776,СВЦЭМ!$A$33:$A$776,$A31,СВЦЭМ!$B$33:$B$776,F$11)+'СЕТ СН'!$F$9+СВЦЭМ!$D$10+'СЕТ СН'!$F$6-'СЕТ СН'!$F$19</f>
        <v>1133.5112031799999</v>
      </c>
      <c r="G31" s="36">
        <f>SUMIFS(СВЦЭМ!$C$33:$C$776,СВЦЭМ!$A$33:$A$776,$A31,СВЦЭМ!$B$33:$B$776,G$11)+'СЕТ СН'!$F$9+СВЦЭМ!$D$10+'СЕТ СН'!$F$6-'СЕТ СН'!$F$19</f>
        <v>1096.5128919799999</v>
      </c>
      <c r="H31" s="36">
        <f>SUMIFS(СВЦЭМ!$C$33:$C$776,СВЦЭМ!$A$33:$A$776,$A31,СВЦЭМ!$B$33:$B$776,H$11)+'СЕТ СН'!$F$9+СВЦЭМ!$D$10+'СЕТ СН'!$F$6-'СЕТ СН'!$F$19</f>
        <v>1061.81728189</v>
      </c>
      <c r="I31" s="36">
        <f>SUMIFS(СВЦЭМ!$C$33:$C$776,СВЦЭМ!$A$33:$A$776,$A31,СВЦЭМ!$B$33:$B$776,I$11)+'СЕТ СН'!$F$9+СВЦЭМ!$D$10+'СЕТ СН'!$F$6-'СЕТ СН'!$F$19</f>
        <v>1037.2441997200001</v>
      </c>
      <c r="J31" s="36">
        <f>SUMIFS(СВЦЭМ!$C$33:$C$776,СВЦЭМ!$A$33:$A$776,$A31,СВЦЭМ!$B$33:$B$776,J$11)+'СЕТ СН'!$F$9+СВЦЭМ!$D$10+'СЕТ СН'!$F$6-'СЕТ СН'!$F$19</f>
        <v>1005.90841475</v>
      </c>
      <c r="K31" s="36">
        <f>SUMIFS(СВЦЭМ!$C$33:$C$776,СВЦЭМ!$A$33:$A$776,$A31,СВЦЭМ!$B$33:$B$776,K$11)+'СЕТ СН'!$F$9+СВЦЭМ!$D$10+'СЕТ СН'!$F$6-'СЕТ СН'!$F$19</f>
        <v>1006.25591836</v>
      </c>
      <c r="L31" s="36">
        <f>SUMIFS(СВЦЭМ!$C$33:$C$776,СВЦЭМ!$A$33:$A$776,$A31,СВЦЭМ!$B$33:$B$776,L$11)+'СЕТ СН'!$F$9+СВЦЭМ!$D$10+'СЕТ СН'!$F$6-'СЕТ СН'!$F$19</f>
        <v>1012.2877346500001</v>
      </c>
      <c r="M31" s="36">
        <f>SUMIFS(СВЦЭМ!$C$33:$C$776,СВЦЭМ!$A$33:$A$776,$A31,СВЦЭМ!$B$33:$B$776,M$11)+'СЕТ СН'!$F$9+СВЦЭМ!$D$10+'СЕТ СН'!$F$6-'СЕТ СН'!$F$19</f>
        <v>1016.6535311</v>
      </c>
      <c r="N31" s="36">
        <f>SUMIFS(СВЦЭМ!$C$33:$C$776,СВЦЭМ!$A$33:$A$776,$A31,СВЦЭМ!$B$33:$B$776,N$11)+'СЕТ СН'!$F$9+СВЦЭМ!$D$10+'СЕТ СН'!$F$6-'СЕТ СН'!$F$19</f>
        <v>1026.83376664</v>
      </c>
      <c r="O31" s="36">
        <f>SUMIFS(СВЦЭМ!$C$33:$C$776,СВЦЭМ!$A$33:$A$776,$A31,СВЦЭМ!$B$33:$B$776,O$11)+'СЕТ СН'!$F$9+СВЦЭМ!$D$10+'СЕТ СН'!$F$6-'СЕТ СН'!$F$19</f>
        <v>981.49242400000003</v>
      </c>
      <c r="P31" s="36">
        <f>SUMIFS(СВЦЭМ!$C$33:$C$776,СВЦЭМ!$A$33:$A$776,$A31,СВЦЭМ!$B$33:$B$776,P$11)+'СЕТ СН'!$F$9+СВЦЭМ!$D$10+'СЕТ СН'!$F$6-'СЕТ СН'!$F$19</f>
        <v>989.81802400000004</v>
      </c>
      <c r="Q31" s="36">
        <f>SUMIFS(СВЦЭМ!$C$33:$C$776,СВЦЭМ!$A$33:$A$776,$A31,СВЦЭМ!$B$33:$B$776,Q$11)+'СЕТ СН'!$F$9+СВЦЭМ!$D$10+'СЕТ СН'!$F$6-'СЕТ СН'!$F$19</f>
        <v>1001.98723082</v>
      </c>
      <c r="R31" s="36">
        <f>SUMIFS(СВЦЭМ!$C$33:$C$776,СВЦЭМ!$A$33:$A$776,$A31,СВЦЭМ!$B$33:$B$776,R$11)+'СЕТ СН'!$F$9+СВЦЭМ!$D$10+'СЕТ СН'!$F$6-'СЕТ СН'!$F$19</f>
        <v>996.61208379000004</v>
      </c>
      <c r="S31" s="36">
        <f>SUMIFS(СВЦЭМ!$C$33:$C$776,СВЦЭМ!$A$33:$A$776,$A31,СВЦЭМ!$B$33:$B$776,S$11)+'СЕТ СН'!$F$9+СВЦЭМ!$D$10+'СЕТ СН'!$F$6-'СЕТ СН'!$F$19</f>
        <v>1010.63633326</v>
      </c>
      <c r="T31" s="36">
        <f>SUMIFS(СВЦЭМ!$C$33:$C$776,СВЦЭМ!$A$33:$A$776,$A31,СВЦЭМ!$B$33:$B$776,T$11)+'СЕТ СН'!$F$9+СВЦЭМ!$D$10+'СЕТ СН'!$F$6-'СЕТ СН'!$F$19</f>
        <v>973.31742242000007</v>
      </c>
      <c r="U31" s="36">
        <f>SUMIFS(СВЦЭМ!$C$33:$C$776,СВЦЭМ!$A$33:$A$776,$A31,СВЦЭМ!$B$33:$B$776,U$11)+'СЕТ СН'!$F$9+СВЦЭМ!$D$10+'СЕТ СН'!$F$6-'СЕТ СН'!$F$19</f>
        <v>953.0019145</v>
      </c>
      <c r="V31" s="36">
        <f>SUMIFS(СВЦЭМ!$C$33:$C$776,СВЦЭМ!$A$33:$A$776,$A31,СВЦЭМ!$B$33:$B$776,V$11)+'СЕТ СН'!$F$9+СВЦЭМ!$D$10+'СЕТ СН'!$F$6-'СЕТ СН'!$F$19</f>
        <v>943.21254836000003</v>
      </c>
      <c r="W31" s="36">
        <f>SUMIFS(СВЦЭМ!$C$33:$C$776,СВЦЭМ!$A$33:$A$776,$A31,СВЦЭМ!$B$33:$B$776,W$11)+'СЕТ СН'!$F$9+СВЦЭМ!$D$10+'СЕТ СН'!$F$6-'СЕТ СН'!$F$19</f>
        <v>962.82126046000008</v>
      </c>
      <c r="X31" s="36">
        <f>SUMIFS(СВЦЭМ!$C$33:$C$776,СВЦЭМ!$A$33:$A$776,$A31,СВЦЭМ!$B$33:$B$776,X$11)+'СЕТ СН'!$F$9+СВЦЭМ!$D$10+'СЕТ СН'!$F$6-'СЕТ СН'!$F$19</f>
        <v>965.44705029000011</v>
      </c>
      <c r="Y31" s="36">
        <f>SUMIFS(СВЦЭМ!$C$33:$C$776,СВЦЭМ!$A$33:$A$776,$A31,СВЦЭМ!$B$33:$B$776,Y$11)+'СЕТ СН'!$F$9+СВЦЭМ!$D$10+'СЕТ СН'!$F$6-'СЕТ СН'!$F$19</f>
        <v>1026.2678908</v>
      </c>
    </row>
    <row r="32" spans="1:25" ht="15.75" x14ac:dyDescent="0.2">
      <c r="A32" s="35">
        <f t="shared" si="0"/>
        <v>43517</v>
      </c>
      <c r="B32" s="36">
        <f>SUMIFS(СВЦЭМ!$C$33:$C$776,СВЦЭМ!$A$33:$A$776,$A32,СВЦЭМ!$B$33:$B$776,B$11)+'СЕТ СН'!$F$9+СВЦЭМ!$D$10+'СЕТ СН'!$F$6-'СЕТ СН'!$F$19</f>
        <v>1057.52754054</v>
      </c>
      <c r="C32" s="36">
        <f>SUMIFS(СВЦЭМ!$C$33:$C$776,СВЦЭМ!$A$33:$A$776,$A32,СВЦЭМ!$B$33:$B$776,C$11)+'СЕТ СН'!$F$9+СВЦЭМ!$D$10+'СЕТ СН'!$F$6-'СЕТ СН'!$F$19</f>
        <v>1089.0865968899998</v>
      </c>
      <c r="D32" s="36">
        <f>SUMIFS(СВЦЭМ!$C$33:$C$776,СВЦЭМ!$A$33:$A$776,$A32,СВЦЭМ!$B$33:$B$776,D$11)+'СЕТ СН'!$F$9+СВЦЭМ!$D$10+'СЕТ СН'!$F$6-'СЕТ СН'!$F$19</f>
        <v>1109.0862323599999</v>
      </c>
      <c r="E32" s="36">
        <f>SUMIFS(СВЦЭМ!$C$33:$C$776,СВЦЭМ!$A$33:$A$776,$A32,СВЦЭМ!$B$33:$B$776,E$11)+'СЕТ СН'!$F$9+СВЦЭМ!$D$10+'СЕТ СН'!$F$6-'СЕТ СН'!$F$19</f>
        <v>1122.9730203299998</v>
      </c>
      <c r="F32" s="36">
        <f>SUMIFS(СВЦЭМ!$C$33:$C$776,СВЦЭМ!$A$33:$A$776,$A32,СВЦЭМ!$B$33:$B$776,F$11)+'СЕТ СН'!$F$9+СВЦЭМ!$D$10+'СЕТ СН'!$F$6-'СЕТ СН'!$F$19</f>
        <v>1121.9745678099998</v>
      </c>
      <c r="G32" s="36">
        <f>SUMIFS(СВЦЭМ!$C$33:$C$776,СВЦЭМ!$A$33:$A$776,$A32,СВЦЭМ!$B$33:$B$776,G$11)+'СЕТ СН'!$F$9+СВЦЭМ!$D$10+'СЕТ СН'!$F$6-'СЕТ СН'!$F$19</f>
        <v>1088.0889887499998</v>
      </c>
      <c r="H32" s="36">
        <f>SUMIFS(СВЦЭМ!$C$33:$C$776,СВЦЭМ!$A$33:$A$776,$A32,СВЦЭМ!$B$33:$B$776,H$11)+'СЕТ СН'!$F$9+СВЦЭМ!$D$10+'СЕТ СН'!$F$6-'СЕТ СН'!$F$19</f>
        <v>1061.3579884799999</v>
      </c>
      <c r="I32" s="36">
        <f>SUMIFS(СВЦЭМ!$C$33:$C$776,СВЦЭМ!$A$33:$A$776,$A32,СВЦЭМ!$B$33:$B$776,I$11)+'СЕТ СН'!$F$9+СВЦЭМ!$D$10+'СЕТ СН'!$F$6-'СЕТ СН'!$F$19</f>
        <v>1049.1160251900001</v>
      </c>
      <c r="J32" s="36">
        <f>SUMIFS(СВЦЭМ!$C$33:$C$776,СВЦЭМ!$A$33:$A$776,$A32,СВЦЭМ!$B$33:$B$776,J$11)+'СЕТ СН'!$F$9+СВЦЭМ!$D$10+'СЕТ СН'!$F$6-'СЕТ СН'!$F$19</f>
        <v>1029.72082821</v>
      </c>
      <c r="K32" s="36">
        <f>SUMIFS(СВЦЭМ!$C$33:$C$776,СВЦЭМ!$A$33:$A$776,$A32,СВЦЭМ!$B$33:$B$776,K$11)+'СЕТ СН'!$F$9+СВЦЭМ!$D$10+'СЕТ СН'!$F$6-'СЕТ СН'!$F$19</f>
        <v>1042.8241840000001</v>
      </c>
      <c r="L32" s="36">
        <f>SUMIFS(СВЦЭМ!$C$33:$C$776,СВЦЭМ!$A$33:$A$776,$A32,СВЦЭМ!$B$33:$B$776,L$11)+'СЕТ СН'!$F$9+СВЦЭМ!$D$10+'СЕТ СН'!$F$6-'СЕТ СН'!$F$19</f>
        <v>1030.9092273399999</v>
      </c>
      <c r="M32" s="36">
        <f>SUMIFS(СВЦЭМ!$C$33:$C$776,СВЦЭМ!$A$33:$A$776,$A32,СВЦЭМ!$B$33:$B$776,M$11)+'СЕТ СН'!$F$9+СВЦЭМ!$D$10+'СЕТ СН'!$F$6-'СЕТ СН'!$F$19</f>
        <v>1017.75576118</v>
      </c>
      <c r="N32" s="36">
        <f>SUMIFS(СВЦЭМ!$C$33:$C$776,СВЦЭМ!$A$33:$A$776,$A32,СВЦЭМ!$B$33:$B$776,N$11)+'СЕТ СН'!$F$9+СВЦЭМ!$D$10+'СЕТ СН'!$F$6-'СЕТ СН'!$F$19</f>
        <v>1002.43131182</v>
      </c>
      <c r="O32" s="36">
        <f>SUMIFS(СВЦЭМ!$C$33:$C$776,СВЦЭМ!$A$33:$A$776,$A32,СВЦЭМ!$B$33:$B$776,O$11)+'СЕТ СН'!$F$9+СВЦЭМ!$D$10+'СЕТ СН'!$F$6-'СЕТ СН'!$F$19</f>
        <v>975.42230258000006</v>
      </c>
      <c r="P32" s="36">
        <f>SUMIFS(СВЦЭМ!$C$33:$C$776,СВЦЭМ!$A$33:$A$776,$A32,СВЦЭМ!$B$33:$B$776,P$11)+'СЕТ СН'!$F$9+СВЦЭМ!$D$10+'СЕТ СН'!$F$6-'СЕТ СН'!$F$19</f>
        <v>972.74617674000001</v>
      </c>
      <c r="Q32" s="36">
        <f>SUMIFS(СВЦЭМ!$C$33:$C$776,СВЦЭМ!$A$33:$A$776,$A32,СВЦЭМ!$B$33:$B$776,Q$11)+'СЕТ СН'!$F$9+СВЦЭМ!$D$10+'СЕТ СН'!$F$6-'СЕТ СН'!$F$19</f>
        <v>984.47111084000005</v>
      </c>
      <c r="R32" s="36">
        <f>SUMIFS(СВЦЭМ!$C$33:$C$776,СВЦЭМ!$A$33:$A$776,$A32,СВЦЭМ!$B$33:$B$776,R$11)+'СЕТ СН'!$F$9+СВЦЭМ!$D$10+'СЕТ СН'!$F$6-'СЕТ СН'!$F$19</f>
        <v>1018.32566195</v>
      </c>
      <c r="S32" s="36">
        <f>SUMIFS(СВЦЭМ!$C$33:$C$776,СВЦЭМ!$A$33:$A$776,$A32,СВЦЭМ!$B$33:$B$776,S$11)+'СЕТ СН'!$F$9+СВЦЭМ!$D$10+'СЕТ СН'!$F$6-'СЕТ СН'!$F$19</f>
        <v>1003.02440605</v>
      </c>
      <c r="T32" s="36">
        <f>SUMIFS(СВЦЭМ!$C$33:$C$776,СВЦЭМ!$A$33:$A$776,$A32,СВЦЭМ!$B$33:$B$776,T$11)+'СЕТ СН'!$F$9+СВЦЭМ!$D$10+'СЕТ СН'!$F$6-'СЕТ СН'!$F$19</f>
        <v>970.62765733000003</v>
      </c>
      <c r="U32" s="36">
        <f>SUMIFS(СВЦЭМ!$C$33:$C$776,СВЦЭМ!$A$33:$A$776,$A32,СВЦЭМ!$B$33:$B$776,U$11)+'СЕТ СН'!$F$9+СВЦЭМ!$D$10+'СЕТ СН'!$F$6-'СЕТ СН'!$F$19</f>
        <v>960.18552175000002</v>
      </c>
      <c r="V32" s="36">
        <f>SUMIFS(СВЦЭМ!$C$33:$C$776,СВЦЭМ!$A$33:$A$776,$A32,СВЦЭМ!$B$33:$B$776,V$11)+'СЕТ СН'!$F$9+СВЦЭМ!$D$10+'СЕТ СН'!$F$6-'СЕТ СН'!$F$19</f>
        <v>967.8334368300001</v>
      </c>
      <c r="W32" s="36">
        <f>SUMIFS(СВЦЭМ!$C$33:$C$776,СВЦЭМ!$A$33:$A$776,$A32,СВЦЭМ!$B$33:$B$776,W$11)+'СЕТ СН'!$F$9+СВЦЭМ!$D$10+'СЕТ СН'!$F$6-'СЕТ СН'!$F$19</f>
        <v>980.23973688000001</v>
      </c>
      <c r="X32" s="36">
        <f>SUMIFS(СВЦЭМ!$C$33:$C$776,СВЦЭМ!$A$33:$A$776,$A32,СВЦЭМ!$B$33:$B$776,X$11)+'СЕТ СН'!$F$9+СВЦЭМ!$D$10+'СЕТ СН'!$F$6-'СЕТ СН'!$F$19</f>
        <v>987.08938417000002</v>
      </c>
      <c r="Y32" s="36">
        <f>SUMIFS(СВЦЭМ!$C$33:$C$776,СВЦЭМ!$A$33:$A$776,$A32,СВЦЭМ!$B$33:$B$776,Y$11)+'СЕТ СН'!$F$9+СВЦЭМ!$D$10+'СЕТ СН'!$F$6-'СЕТ СН'!$F$19</f>
        <v>1023.53248727</v>
      </c>
    </row>
    <row r="33" spans="1:25" ht="15.75" x14ac:dyDescent="0.2">
      <c r="A33" s="35">
        <f t="shared" si="0"/>
        <v>43518</v>
      </c>
      <c r="B33" s="36">
        <f>SUMIFS(СВЦЭМ!$C$33:$C$776,СВЦЭМ!$A$33:$A$776,$A33,СВЦЭМ!$B$33:$B$776,B$11)+'СЕТ СН'!$F$9+СВЦЭМ!$D$10+'СЕТ СН'!$F$6-'СЕТ СН'!$F$19</f>
        <v>1035.04459043</v>
      </c>
      <c r="C33" s="36">
        <f>SUMIFS(СВЦЭМ!$C$33:$C$776,СВЦЭМ!$A$33:$A$776,$A33,СВЦЭМ!$B$33:$B$776,C$11)+'СЕТ СН'!$F$9+СВЦЭМ!$D$10+'СЕТ СН'!$F$6-'СЕТ СН'!$F$19</f>
        <v>1040.4928293600001</v>
      </c>
      <c r="D33" s="36">
        <f>SUMIFS(СВЦЭМ!$C$33:$C$776,СВЦЭМ!$A$33:$A$776,$A33,СВЦЭМ!$B$33:$B$776,D$11)+'СЕТ СН'!$F$9+СВЦЭМ!$D$10+'СЕТ СН'!$F$6-'СЕТ СН'!$F$19</f>
        <v>1042.61742781</v>
      </c>
      <c r="E33" s="36">
        <f>SUMIFS(СВЦЭМ!$C$33:$C$776,СВЦЭМ!$A$33:$A$776,$A33,СВЦЭМ!$B$33:$B$776,E$11)+'СЕТ СН'!$F$9+СВЦЭМ!$D$10+'СЕТ СН'!$F$6-'СЕТ СН'!$F$19</f>
        <v>1039.54029584</v>
      </c>
      <c r="F33" s="36">
        <f>SUMIFS(СВЦЭМ!$C$33:$C$776,СВЦЭМ!$A$33:$A$776,$A33,СВЦЭМ!$B$33:$B$776,F$11)+'СЕТ СН'!$F$9+СВЦЭМ!$D$10+'СЕТ СН'!$F$6-'СЕТ СН'!$F$19</f>
        <v>1028.4820169499999</v>
      </c>
      <c r="G33" s="36">
        <f>SUMIFS(СВЦЭМ!$C$33:$C$776,СВЦЭМ!$A$33:$A$776,$A33,СВЦЭМ!$B$33:$B$776,G$11)+'СЕТ СН'!$F$9+СВЦЭМ!$D$10+'СЕТ СН'!$F$6-'СЕТ СН'!$F$19</f>
        <v>1036.48698395</v>
      </c>
      <c r="H33" s="36">
        <f>SUMIFS(СВЦЭМ!$C$33:$C$776,СВЦЭМ!$A$33:$A$776,$A33,СВЦЭМ!$B$33:$B$776,H$11)+'СЕТ СН'!$F$9+СВЦЭМ!$D$10+'СЕТ СН'!$F$6-'СЕТ СН'!$F$19</f>
        <v>1044.04503391</v>
      </c>
      <c r="I33" s="36">
        <f>SUMIFS(СВЦЭМ!$C$33:$C$776,СВЦЭМ!$A$33:$A$776,$A33,СВЦЭМ!$B$33:$B$776,I$11)+'СЕТ СН'!$F$9+СВЦЭМ!$D$10+'СЕТ СН'!$F$6-'СЕТ СН'!$F$19</f>
        <v>1076.7398381</v>
      </c>
      <c r="J33" s="36">
        <f>SUMIFS(СВЦЭМ!$C$33:$C$776,СВЦЭМ!$A$33:$A$776,$A33,СВЦЭМ!$B$33:$B$776,J$11)+'СЕТ СН'!$F$9+СВЦЭМ!$D$10+'СЕТ СН'!$F$6-'СЕТ СН'!$F$19</f>
        <v>1064.8684813499999</v>
      </c>
      <c r="K33" s="36">
        <f>SUMIFS(СВЦЭМ!$C$33:$C$776,СВЦЭМ!$A$33:$A$776,$A33,СВЦЭМ!$B$33:$B$776,K$11)+'СЕТ СН'!$F$9+СВЦЭМ!$D$10+'СЕТ СН'!$F$6-'СЕТ СН'!$F$19</f>
        <v>1085.4690569699999</v>
      </c>
      <c r="L33" s="36">
        <f>SUMIFS(СВЦЭМ!$C$33:$C$776,СВЦЭМ!$A$33:$A$776,$A33,СВЦЭМ!$B$33:$B$776,L$11)+'СЕТ СН'!$F$9+СВЦЭМ!$D$10+'СЕТ СН'!$F$6-'СЕТ СН'!$F$19</f>
        <v>1098.7878744399998</v>
      </c>
      <c r="M33" s="36">
        <f>SUMIFS(СВЦЭМ!$C$33:$C$776,СВЦЭМ!$A$33:$A$776,$A33,СВЦЭМ!$B$33:$B$776,M$11)+'СЕТ СН'!$F$9+СВЦЭМ!$D$10+'СЕТ СН'!$F$6-'СЕТ СН'!$F$19</f>
        <v>1113.8075005799997</v>
      </c>
      <c r="N33" s="36">
        <f>SUMIFS(СВЦЭМ!$C$33:$C$776,СВЦЭМ!$A$33:$A$776,$A33,СВЦЭМ!$B$33:$B$776,N$11)+'СЕТ СН'!$F$9+СВЦЭМ!$D$10+'СЕТ СН'!$F$6-'СЕТ СН'!$F$19</f>
        <v>1054.05170187</v>
      </c>
      <c r="O33" s="36">
        <f>SUMIFS(СВЦЭМ!$C$33:$C$776,СВЦЭМ!$A$33:$A$776,$A33,СВЦЭМ!$B$33:$B$776,O$11)+'СЕТ СН'!$F$9+СВЦЭМ!$D$10+'СЕТ СН'!$F$6-'СЕТ СН'!$F$19</f>
        <v>1035.2392016599999</v>
      </c>
      <c r="P33" s="36">
        <f>SUMIFS(СВЦЭМ!$C$33:$C$776,СВЦЭМ!$A$33:$A$776,$A33,СВЦЭМ!$B$33:$B$776,P$11)+'СЕТ СН'!$F$9+СВЦЭМ!$D$10+'СЕТ СН'!$F$6-'СЕТ СН'!$F$19</f>
        <v>1048.1432232300001</v>
      </c>
      <c r="Q33" s="36">
        <f>SUMIFS(СВЦЭМ!$C$33:$C$776,СВЦЭМ!$A$33:$A$776,$A33,СВЦЭМ!$B$33:$B$776,Q$11)+'СЕТ СН'!$F$9+СВЦЭМ!$D$10+'СЕТ СН'!$F$6-'СЕТ СН'!$F$19</f>
        <v>1042.63497721</v>
      </c>
      <c r="R33" s="36">
        <f>SUMIFS(СВЦЭМ!$C$33:$C$776,СВЦЭМ!$A$33:$A$776,$A33,СВЦЭМ!$B$33:$B$776,R$11)+'СЕТ СН'!$F$9+СВЦЭМ!$D$10+'СЕТ СН'!$F$6-'СЕТ СН'!$F$19</f>
        <v>1052.07689994</v>
      </c>
      <c r="S33" s="36">
        <f>SUMIFS(СВЦЭМ!$C$33:$C$776,СВЦЭМ!$A$33:$A$776,$A33,СВЦЭМ!$B$33:$B$776,S$11)+'СЕТ СН'!$F$9+СВЦЭМ!$D$10+'СЕТ СН'!$F$6-'СЕТ СН'!$F$19</f>
        <v>1058.6854407000001</v>
      </c>
      <c r="T33" s="36">
        <f>SUMIFS(СВЦЭМ!$C$33:$C$776,СВЦЭМ!$A$33:$A$776,$A33,СВЦЭМ!$B$33:$B$776,T$11)+'СЕТ СН'!$F$9+СВЦЭМ!$D$10+'СЕТ СН'!$F$6-'СЕТ СН'!$F$19</f>
        <v>1022.4156399000001</v>
      </c>
      <c r="U33" s="36">
        <f>SUMIFS(СВЦЭМ!$C$33:$C$776,СВЦЭМ!$A$33:$A$776,$A33,СВЦЭМ!$B$33:$B$776,U$11)+'СЕТ СН'!$F$9+СВЦЭМ!$D$10+'СЕТ СН'!$F$6-'СЕТ СН'!$F$19</f>
        <v>1011.33953837</v>
      </c>
      <c r="V33" s="36">
        <f>SUMIFS(СВЦЭМ!$C$33:$C$776,СВЦЭМ!$A$33:$A$776,$A33,СВЦЭМ!$B$33:$B$776,V$11)+'СЕТ СН'!$F$9+СВЦЭМ!$D$10+'СЕТ СН'!$F$6-'СЕТ СН'!$F$19</f>
        <v>1006.95831834</v>
      </c>
      <c r="W33" s="36">
        <f>SUMIFS(СВЦЭМ!$C$33:$C$776,СВЦЭМ!$A$33:$A$776,$A33,СВЦЭМ!$B$33:$B$776,W$11)+'СЕТ СН'!$F$9+СВЦЭМ!$D$10+'СЕТ СН'!$F$6-'СЕТ СН'!$F$19</f>
        <v>1025.19247885</v>
      </c>
      <c r="X33" s="36">
        <f>SUMIFS(СВЦЭМ!$C$33:$C$776,СВЦЭМ!$A$33:$A$776,$A33,СВЦЭМ!$B$33:$B$776,X$11)+'СЕТ СН'!$F$9+СВЦЭМ!$D$10+'СЕТ СН'!$F$6-'СЕТ СН'!$F$19</f>
        <v>1054.3931015999999</v>
      </c>
      <c r="Y33" s="36">
        <f>SUMIFS(СВЦЭМ!$C$33:$C$776,СВЦЭМ!$A$33:$A$776,$A33,СВЦЭМ!$B$33:$B$776,Y$11)+'СЕТ СН'!$F$9+СВЦЭМ!$D$10+'СЕТ СН'!$F$6-'СЕТ СН'!$F$19</f>
        <v>1081.65339451</v>
      </c>
    </row>
    <row r="34" spans="1:25" ht="15.75" x14ac:dyDescent="0.2">
      <c r="A34" s="35">
        <f t="shared" si="0"/>
        <v>43519</v>
      </c>
      <c r="B34" s="36">
        <f>SUMIFS(СВЦЭМ!$C$33:$C$776,СВЦЭМ!$A$33:$A$776,$A34,СВЦЭМ!$B$33:$B$776,B$11)+'СЕТ СН'!$F$9+СВЦЭМ!$D$10+'СЕТ СН'!$F$6-'СЕТ СН'!$F$19</f>
        <v>1072.2633015599999</v>
      </c>
      <c r="C34" s="36">
        <f>SUMIFS(СВЦЭМ!$C$33:$C$776,СВЦЭМ!$A$33:$A$776,$A34,СВЦЭМ!$B$33:$B$776,C$11)+'СЕТ СН'!$F$9+СВЦЭМ!$D$10+'СЕТ СН'!$F$6-'СЕТ СН'!$F$19</f>
        <v>1095.4432413599998</v>
      </c>
      <c r="D34" s="36">
        <f>SUMIFS(СВЦЭМ!$C$33:$C$776,СВЦЭМ!$A$33:$A$776,$A34,СВЦЭМ!$B$33:$B$776,D$11)+'СЕТ СН'!$F$9+СВЦЭМ!$D$10+'СЕТ СН'!$F$6-'СЕТ СН'!$F$19</f>
        <v>1080.50505047</v>
      </c>
      <c r="E34" s="36">
        <f>SUMIFS(СВЦЭМ!$C$33:$C$776,СВЦЭМ!$A$33:$A$776,$A34,СВЦЭМ!$B$33:$B$776,E$11)+'СЕТ СН'!$F$9+СВЦЭМ!$D$10+'СЕТ СН'!$F$6-'СЕТ СН'!$F$19</f>
        <v>1050.13150711</v>
      </c>
      <c r="F34" s="36">
        <f>SUMIFS(СВЦЭМ!$C$33:$C$776,СВЦЭМ!$A$33:$A$776,$A34,СВЦЭМ!$B$33:$B$776,F$11)+'СЕТ СН'!$F$9+СВЦЭМ!$D$10+'СЕТ СН'!$F$6-'СЕТ СН'!$F$19</f>
        <v>1036.50277067</v>
      </c>
      <c r="G34" s="36">
        <f>SUMIFS(СВЦЭМ!$C$33:$C$776,СВЦЭМ!$A$33:$A$776,$A34,СВЦЭМ!$B$33:$B$776,G$11)+'СЕТ СН'!$F$9+СВЦЭМ!$D$10+'СЕТ СН'!$F$6-'СЕТ СН'!$F$19</f>
        <v>1029.95202509</v>
      </c>
      <c r="H34" s="36">
        <f>SUMIFS(СВЦЭМ!$C$33:$C$776,СВЦЭМ!$A$33:$A$776,$A34,СВЦЭМ!$B$33:$B$776,H$11)+'СЕТ СН'!$F$9+СВЦЭМ!$D$10+'СЕТ СН'!$F$6-'СЕТ СН'!$F$19</f>
        <v>1049.24848436</v>
      </c>
      <c r="I34" s="36">
        <f>SUMIFS(СВЦЭМ!$C$33:$C$776,СВЦЭМ!$A$33:$A$776,$A34,СВЦЭМ!$B$33:$B$776,I$11)+'СЕТ СН'!$F$9+СВЦЭМ!$D$10+'СЕТ СН'!$F$6-'СЕТ СН'!$F$19</f>
        <v>1044.2873026699999</v>
      </c>
      <c r="J34" s="36">
        <f>SUMIFS(СВЦЭМ!$C$33:$C$776,СВЦЭМ!$A$33:$A$776,$A34,СВЦЭМ!$B$33:$B$776,J$11)+'СЕТ СН'!$F$9+СВЦЭМ!$D$10+'СЕТ СН'!$F$6-'СЕТ СН'!$F$19</f>
        <v>1017.26460806</v>
      </c>
      <c r="K34" s="36">
        <f>SUMIFS(СВЦЭМ!$C$33:$C$776,СВЦЭМ!$A$33:$A$776,$A34,СВЦЭМ!$B$33:$B$776,K$11)+'СЕТ СН'!$F$9+СВЦЭМ!$D$10+'СЕТ СН'!$F$6-'СЕТ СН'!$F$19</f>
        <v>996.76868693000006</v>
      </c>
      <c r="L34" s="36">
        <f>SUMIFS(СВЦЭМ!$C$33:$C$776,СВЦЭМ!$A$33:$A$776,$A34,СВЦЭМ!$B$33:$B$776,L$11)+'СЕТ СН'!$F$9+СВЦЭМ!$D$10+'СЕТ СН'!$F$6-'СЕТ СН'!$F$19</f>
        <v>1000.59225441</v>
      </c>
      <c r="M34" s="36">
        <f>SUMIFS(СВЦЭМ!$C$33:$C$776,СВЦЭМ!$A$33:$A$776,$A34,СВЦЭМ!$B$33:$B$776,M$11)+'СЕТ СН'!$F$9+СВЦЭМ!$D$10+'СЕТ СН'!$F$6-'СЕТ СН'!$F$19</f>
        <v>1014.7417970500001</v>
      </c>
      <c r="N34" s="36">
        <f>SUMIFS(СВЦЭМ!$C$33:$C$776,СВЦЭМ!$A$33:$A$776,$A34,СВЦЭМ!$B$33:$B$776,N$11)+'СЕТ СН'!$F$9+СВЦЭМ!$D$10+'СЕТ СН'!$F$6-'СЕТ СН'!$F$19</f>
        <v>1056.6557696499999</v>
      </c>
      <c r="O34" s="36">
        <f>SUMIFS(СВЦЭМ!$C$33:$C$776,СВЦЭМ!$A$33:$A$776,$A34,СВЦЭМ!$B$33:$B$776,O$11)+'СЕТ СН'!$F$9+СВЦЭМ!$D$10+'СЕТ СН'!$F$6-'СЕТ СН'!$F$19</f>
        <v>999.8932771100001</v>
      </c>
      <c r="P34" s="36">
        <f>SUMIFS(СВЦЭМ!$C$33:$C$776,СВЦЭМ!$A$33:$A$776,$A34,СВЦЭМ!$B$33:$B$776,P$11)+'СЕТ СН'!$F$9+СВЦЭМ!$D$10+'СЕТ СН'!$F$6-'СЕТ СН'!$F$19</f>
        <v>1025.7189751200001</v>
      </c>
      <c r="Q34" s="36">
        <f>SUMIFS(СВЦЭМ!$C$33:$C$776,СВЦЭМ!$A$33:$A$776,$A34,СВЦЭМ!$B$33:$B$776,Q$11)+'СЕТ СН'!$F$9+СВЦЭМ!$D$10+'СЕТ СН'!$F$6-'СЕТ СН'!$F$19</f>
        <v>1049.34080617</v>
      </c>
      <c r="R34" s="36">
        <f>SUMIFS(СВЦЭМ!$C$33:$C$776,СВЦЭМ!$A$33:$A$776,$A34,СВЦЭМ!$B$33:$B$776,R$11)+'СЕТ СН'!$F$9+СВЦЭМ!$D$10+'СЕТ СН'!$F$6-'СЕТ СН'!$F$19</f>
        <v>1051.1108035299999</v>
      </c>
      <c r="S34" s="36">
        <f>SUMIFS(СВЦЭМ!$C$33:$C$776,СВЦЭМ!$A$33:$A$776,$A34,СВЦЭМ!$B$33:$B$776,S$11)+'СЕТ СН'!$F$9+СВЦЭМ!$D$10+'СЕТ СН'!$F$6-'СЕТ СН'!$F$19</f>
        <v>1020.7084212200001</v>
      </c>
      <c r="T34" s="36">
        <f>SUMIFS(СВЦЭМ!$C$33:$C$776,СВЦЭМ!$A$33:$A$776,$A34,СВЦЭМ!$B$33:$B$776,T$11)+'СЕТ СН'!$F$9+СВЦЭМ!$D$10+'СЕТ СН'!$F$6-'СЕТ СН'!$F$19</f>
        <v>1000.39864187</v>
      </c>
      <c r="U34" s="36">
        <f>SUMIFS(СВЦЭМ!$C$33:$C$776,СВЦЭМ!$A$33:$A$776,$A34,СВЦЭМ!$B$33:$B$776,U$11)+'СЕТ СН'!$F$9+СВЦЭМ!$D$10+'СЕТ СН'!$F$6-'СЕТ СН'!$F$19</f>
        <v>961.31964362000008</v>
      </c>
      <c r="V34" s="36">
        <f>SUMIFS(СВЦЭМ!$C$33:$C$776,СВЦЭМ!$A$33:$A$776,$A34,СВЦЭМ!$B$33:$B$776,V$11)+'СЕТ СН'!$F$9+СВЦЭМ!$D$10+'СЕТ СН'!$F$6-'СЕТ СН'!$F$19</f>
        <v>963.34703732000003</v>
      </c>
      <c r="W34" s="36">
        <f>SUMIFS(СВЦЭМ!$C$33:$C$776,СВЦЭМ!$A$33:$A$776,$A34,СВЦЭМ!$B$33:$B$776,W$11)+'СЕТ СН'!$F$9+СВЦЭМ!$D$10+'СЕТ СН'!$F$6-'СЕТ СН'!$F$19</f>
        <v>962.4031419800001</v>
      </c>
      <c r="X34" s="36">
        <f>SUMIFS(СВЦЭМ!$C$33:$C$776,СВЦЭМ!$A$33:$A$776,$A34,СВЦЭМ!$B$33:$B$776,X$11)+'СЕТ СН'!$F$9+СВЦЭМ!$D$10+'СЕТ СН'!$F$6-'СЕТ СН'!$F$19</f>
        <v>972.57501187000003</v>
      </c>
      <c r="Y34" s="36">
        <f>SUMIFS(СВЦЭМ!$C$33:$C$776,СВЦЭМ!$A$33:$A$776,$A34,СВЦЭМ!$B$33:$B$776,Y$11)+'СЕТ СН'!$F$9+СВЦЭМ!$D$10+'СЕТ СН'!$F$6-'СЕТ СН'!$F$19</f>
        <v>1017.67907028</v>
      </c>
    </row>
    <row r="35" spans="1:25" ht="15.75" x14ac:dyDescent="0.2">
      <c r="A35" s="35">
        <f t="shared" si="0"/>
        <v>43520</v>
      </c>
      <c r="B35" s="36">
        <f>SUMIFS(СВЦЭМ!$C$33:$C$776,СВЦЭМ!$A$33:$A$776,$A35,СВЦЭМ!$B$33:$B$776,B$11)+'СЕТ СН'!$F$9+СВЦЭМ!$D$10+'СЕТ СН'!$F$6-'СЕТ СН'!$F$19</f>
        <v>1052.5069211699999</v>
      </c>
      <c r="C35" s="36">
        <f>SUMIFS(СВЦЭМ!$C$33:$C$776,СВЦЭМ!$A$33:$A$776,$A35,СВЦЭМ!$B$33:$B$776,C$11)+'СЕТ СН'!$F$9+СВЦЭМ!$D$10+'СЕТ СН'!$F$6-'СЕТ СН'!$F$19</f>
        <v>1079.4928368000001</v>
      </c>
      <c r="D35" s="36">
        <f>SUMIFS(СВЦЭМ!$C$33:$C$776,СВЦЭМ!$A$33:$A$776,$A35,СВЦЭМ!$B$33:$B$776,D$11)+'СЕТ СН'!$F$9+СВЦЭМ!$D$10+'СЕТ СН'!$F$6-'СЕТ СН'!$F$19</f>
        <v>1093.4410168699997</v>
      </c>
      <c r="E35" s="36">
        <f>SUMIFS(СВЦЭМ!$C$33:$C$776,СВЦЭМ!$A$33:$A$776,$A35,СВЦЭМ!$B$33:$B$776,E$11)+'СЕТ СН'!$F$9+СВЦЭМ!$D$10+'СЕТ СН'!$F$6-'СЕТ СН'!$F$19</f>
        <v>1100.9527080799999</v>
      </c>
      <c r="F35" s="36">
        <f>SUMIFS(СВЦЭМ!$C$33:$C$776,СВЦЭМ!$A$33:$A$776,$A35,СВЦЭМ!$B$33:$B$776,F$11)+'СЕТ СН'!$F$9+СВЦЭМ!$D$10+'СЕТ СН'!$F$6-'СЕТ СН'!$F$19</f>
        <v>1117.6248461799998</v>
      </c>
      <c r="G35" s="36">
        <f>SUMIFS(СВЦЭМ!$C$33:$C$776,СВЦЭМ!$A$33:$A$776,$A35,СВЦЭМ!$B$33:$B$776,G$11)+'СЕТ СН'!$F$9+СВЦЭМ!$D$10+'СЕТ СН'!$F$6-'СЕТ СН'!$F$19</f>
        <v>1111.61143567</v>
      </c>
      <c r="H35" s="36">
        <f>SUMIFS(СВЦЭМ!$C$33:$C$776,СВЦЭМ!$A$33:$A$776,$A35,СВЦЭМ!$B$33:$B$776,H$11)+'СЕТ СН'!$F$9+СВЦЭМ!$D$10+'СЕТ СН'!$F$6-'СЕТ СН'!$F$19</f>
        <v>1097.8632704999998</v>
      </c>
      <c r="I35" s="36">
        <f>SUMIFS(СВЦЭМ!$C$33:$C$776,СВЦЭМ!$A$33:$A$776,$A35,СВЦЭМ!$B$33:$B$776,I$11)+'СЕТ СН'!$F$9+СВЦЭМ!$D$10+'СЕТ СН'!$F$6-'СЕТ СН'!$F$19</f>
        <v>1093.0703265299999</v>
      </c>
      <c r="J35" s="36">
        <f>SUMIFS(СВЦЭМ!$C$33:$C$776,СВЦЭМ!$A$33:$A$776,$A35,СВЦЭМ!$B$33:$B$776,J$11)+'СЕТ СН'!$F$9+СВЦЭМ!$D$10+'СЕТ СН'!$F$6-'СЕТ СН'!$F$19</f>
        <v>1022.8301916900001</v>
      </c>
      <c r="K35" s="36">
        <f>SUMIFS(СВЦЭМ!$C$33:$C$776,СВЦЭМ!$A$33:$A$776,$A35,СВЦЭМ!$B$33:$B$776,K$11)+'СЕТ СН'!$F$9+СВЦЭМ!$D$10+'СЕТ СН'!$F$6-'СЕТ СН'!$F$19</f>
        <v>992.76083326000003</v>
      </c>
      <c r="L35" s="36">
        <f>SUMIFS(СВЦЭМ!$C$33:$C$776,СВЦЭМ!$A$33:$A$776,$A35,СВЦЭМ!$B$33:$B$776,L$11)+'СЕТ СН'!$F$9+СВЦЭМ!$D$10+'СЕТ СН'!$F$6-'СЕТ СН'!$F$19</f>
        <v>982.91158016000009</v>
      </c>
      <c r="M35" s="36">
        <f>SUMIFS(СВЦЭМ!$C$33:$C$776,СВЦЭМ!$A$33:$A$776,$A35,СВЦЭМ!$B$33:$B$776,M$11)+'СЕТ СН'!$F$9+СВЦЭМ!$D$10+'СЕТ СН'!$F$6-'СЕТ СН'!$F$19</f>
        <v>990.32623812000008</v>
      </c>
      <c r="N35" s="36">
        <f>SUMIFS(СВЦЭМ!$C$33:$C$776,СВЦЭМ!$A$33:$A$776,$A35,СВЦЭМ!$B$33:$B$776,N$11)+'СЕТ СН'!$F$9+СВЦЭМ!$D$10+'СЕТ СН'!$F$6-'СЕТ СН'!$F$19</f>
        <v>982.10192920000009</v>
      </c>
      <c r="O35" s="36">
        <f>SUMIFS(СВЦЭМ!$C$33:$C$776,СВЦЭМ!$A$33:$A$776,$A35,СВЦЭМ!$B$33:$B$776,O$11)+'СЕТ СН'!$F$9+СВЦЭМ!$D$10+'СЕТ СН'!$F$6-'СЕТ СН'!$F$19</f>
        <v>961.15554565000002</v>
      </c>
      <c r="P35" s="36">
        <f>SUMIFS(СВЦЭМ!$C$33:$C$776,СВЦЭМ!$A$33:$A$776,$A35,СВЦЭМ!$B$33:$B$776,P$11)+'СЕТ СН'!$F$9+СВЦЭМ!$D$10+'СЕТ СН'!$F$6-'СЕТ СН'!$F$19</f>
        <v>968.89137962000007</v>
      </c>
      <c r="Q35" s="36">
        <f>SUMIFS(СВЦЭМ!$C$33:$C$776,СВЦЭМ!$A$33:$A$776,$A35,СВЦЭМ!$B$33:$B$776,Q$11)+'СЕТ СН'!$F$9+СВЦЭМ!$D$10+'СЕТ СН'!$F$6-'СЕТ СН'!$F$19</f>
        <v>972.20533813000009</v>
      </c>
      <c r="R35" s="36">
        <f>SUMIFS(СВЦЭМ!$C$33:$C$776,СВЦЭМ!$A$33:$A$776,$A35,СВЦЭМ!$B$33:$B$776,R$11)+'СЕТ СН'!$F$9+СВЦЭМ!$D$10+'СЕТ СН'!$F$6-'СЕТ СН'!$F$19</f>
        <v>977.63592970000002</v>
      </c>
      <c r="S35" s="36">
        <f>SUMIFS(СВЦЭМ!$C$33:$C$776,СВЦЭМ!$A$33:$A$776,$A35,СВЦЭМ!$B$33:$B$776,S$11)+'СЕТ СН'!$F$9+СВЦЭМ!$D$10+'СЕТ СН'!$F$6-'СЕТ СН'!$F$19</f>
        <v>969.21155640000006</v>
      </c>
      <c r="T35" s="36">
        <f>SUMIFS(СВЦЭМ!$C$33:$C$776,СВЦЭМ!$A$33:$A$776,$A35,СВЦЭМ!$B$33:$B$776,T$11)+'СЕТ СН'!$F$9+СВЦЭМ!$D$10+'СЕТ СН'!$F$6-'СЕТ СН'!$F$19</f>
        <v>942.59345637000001</v>
      </c>
      <c r="U35" s="36">
        <f>SUMIFS(СВЦЭМ!$C$33:$C$776,СВЦЭМ!$A$33:$A$776,$A35,СВЦЭМ!$B$33:$B$776,U$11)+'СЕТ СН'!$F$9+СВЦЭМ!$D$10+'СЕТ СН'!$F$6-'СЕТ СН'!$F$19</f>
        <v>912.66395622000005</v>
      </c>
      <c r="V35" s="36">
        <f>SUMIFS(СВЦЭМ!$C$33:$C$776,СВЦЭМ!$A$33:$A$776,$A35,СВЦЭМ!$B$33:$B$776,V$11)+'СЕТ СН'!$F$9+СВЦЭМ!$D$10+'СЕТ СН'!$F$6-'СЕТ СН'!$F$19</f>
        <v>930.46100119000005</v>
      </c>
      <c r="W35" s="36">
        <f>SUMIFS(СВЦЭМ!$C$33:$C$776,СВЦЭМ!$A$33:$A$776,$A35,СВЦЭМ!$B$33:$B$776,W$11)+'СЕТ СН'!$F$9+СВЦЭМ!$D$10+'СЕТ СН'!$F$6-'СЕТ СН'!$F$19</f>
        <v>961.75445386000001</v>
      </c>
      <c r="X35" s="36">
        <f>SUMIFS(СВЦЭМ!$C$33:$C$776,СВЦЭМ!$A$33:$A$776,$A35,СВЦЭМ!$B$33:$B$776,X$11)+'СЕТ СН'!$F$9+СВЦЭМ!$D$10+'СЕТ СН'!$F$6-'СЕТ СН'!$F$19</f>
        <v>983.68634987000007</v>
      </c>
      <c r="Y35" s="36">
        <f>SUMIFS(СВЦЭМ!$C$33:$C$776,СВЦЭМ!$A$33:$A$776,$A35,СВЦЭМ!$B$33:$B$776,Y$11)+'СЕТ СН'!$F$9+СВЦЭМ!$D$10+'СЕТ СН'!$F$6-'СЕТ СН'!$F$19</f>
        <v>1044.73219954</v>
      </c>
    </row>
    <row r="36" spans="1:25" ht="15.75" x14ac:dyDescent="0.2">
      <c r="A36" s="35">
        <f t="shared" si="0"/>
        <v>43521</v>
      </c>
      <c r="B36" s="36">
        <f>SUMIFS(СВЦЭМ!$C$33:$C$776,СВЦЭМ!$A$33:$A$776,$A36,СВЦЭМ!$B$33:$B$776,B$11)+'СЕТ СН'!$F$9+СВЦЭМ!$D$10+'СЕТ СН'!$F$6-'СЕТ СН'!$F$19</f>
        <v>1064.71411693</v>
      </c>
      <c r="C36" s="36">
        <f>SUMIFS(СВЦЭМ!$C$33:$C$776,СВЦЭМ!$A$33:$A$776,$A36,СВЦЭМ!$B$33:$B$776,C$11)+'СЕТ СН'!$F$9+СВЦЭМ!$D$10+'СЕТ СН'!$F$6-'СЕТ СН'!$F$19</f>
        <v>1104.9340903899997</v>
      </c>
      <c r="D36" s="36">
        <f>SUMIFS(СВЦЭМ!$C$33:$C$776,СВЦЭМ!$A$33:$A$776,$A36,СВЦЭМ!$B$33:$B$776,D$11)+'СЕТ СН'!$F$9+СВЦЭМ!$D$10+'СЕТ СН'!$F$6-'СЕТ СН'!$F$19</f>
        <v>1098.9269312099998</v>
      </c>
      <c r="E36" s="36">
        <f>SUMIFS(СВЦЭМ!$C$33:$C$776,СВЦЭМ!$A$33:$A$776,$A36,СВЦЭМ!$B$33:$B$776,E$11)+'СЕТ СН'!$F$9+СВЦЭМ!$D$10+'СЕТ СН'!$F$6-'СЕТ СН'!$F$19</f>
        <v>1075.7637381100001</v>
      </c>
      <c r="F36" s="36">
        <f>SUMIFS(СВЦЭМ!$C$33:$C$776,СВЦЭМ!$A$33:$A$776,$A36,СВЦЭМ!$B$33:$B$776,F$11)+'СЕТ СН'!$F$9+СВЦЭМ!$D$10+'СЕТ СН'!$F$6-'СЕТ СН'!$F$19</f>
        <v>1049.2766242499999</v>
      </c>
      <c r="G36" s="36">
        <f>SUMIFS(СВЦЭМ!$C$33:$C$776,СВЦЭМ!$A$33:$A$776,$A36,СВЦЭМ!$B$33:$B$776,G$11)+'СЕТ СН'!$F$9+СВЦЭМ!$D$10+'СЕТ СН'!$F$6-'СЕТ СН'!$F$19</f>
        <v>1044.9603191000001</v>
      </c>
      <c r="H36" s="36">
        <f>SUMIFS(СВЦЭМ!$C$33:$C$776,СВЦЭМ!$A$33:$A$776,$A36,СВЦЭМ!$B$33:$B$776,H$11)+'СЕТ СН'!$F$9+СВЦЭМ!$D$10+'СЕТ СН'!$F$6-'СЕТ СН'!$F$19</f>
        <v>1064.30191513</v>
      </c>
      <c r="I36" s="36">
        <f>SUMIFS(СВЦЭМ!$C$33:$C$776,СВЦЭМ!$A$33:$A$776,$A36,СВЦЭМ!$B$33:$B$776,I$11)+'СЕТ СН'!$F$9+СВЦЭМ!$D$10+'СЕТ СН'!$F$6-'СЕТ СН'!$F$19</f>
        <v>1048.21631699</v>
      </c>
      <c r="J36" s="36">
        <f>SUMIFS(СВЦЭМ!$C$33:$C$776,СВЦЭМ!$A$33:$A$776,$A36,СВЦЭМ!$B$33:$B$776,J$11)+'СЕТ СН'!$F$9+СВЦЭМ!$D$10+'СЕТ СН'!$F$6-'СЕТ СН'!$F$19</f>
        <v>1009.6323741000001</v>
      </c>
      <c r="K36" s="36">
        <f>SUMIFS(СВЦЭМ!$C$33:$C$776,СВЦЭМ!$A$33:$A$776,$A36,СВЦЭМ!$B$33:$B$776,K$11)+'СЕТ СН'!$F$9+СВЦЭМ!$D$10+'СЕТ СН'!$F$6-'СЕТ СН'!$F$19</f>
        <v>986.18987660000005</v>
      </c>
      <c r="L36" s="36">
        <f>SUMIFS(СВЦЭМ!$C$33:$C$776,СВЦЭМ!$A$33:$A$776,$A36,СВЦЭМ!$B$33:$B$776,L$11)+'СЕТ СН'!$F$9+СВЦЭМ!$D$10+'СЕТ СН'!$F$6-'СЕТ СН'!$F$19</f>
        <v>1000.19806813</v>
      </c>
      <c r="M36" s="36">
        <f>SUMIFS(СВЦЭМ!$C$33:$C$776,СВЦЭМ!$A$33:$A$776,$A36,СВЦЭМ!$B$33:$B$776,M$11)+'СЕТ СН'!$F$9+СВЦЭМ!$D$10+'СЕТ СН'!$F$6-'СЕТ СН'!$F$19</f>
        <v>1020.8799607200001</v>
      </c>
      <c r="N36" s="36">
        <f>SUMIFS(СВЦЭМ!$C$33:$C$776,СВЦЭМ!$A$33:$A$776,$A36,СВЦЭМ!$B$33:$B$776,N$11)+'СЕТ СН'!$F$9+СВЦЭМ!$D$10+'СЕТ СН'!$F$6-'СЕТ СН'!$F$19</f>
        <v>1026.7105495400001</v>
      </c>
      <c r="O36" s="36">
        <f>SUMIFS(СВЦЭМ!$C$33:$C$776,СВЦЭМ!$A$33:$A$776,$A36,СВЦЭМ!$B$33:$B$776,O$11)+'СЕТ СН'!$F$9+СВЦЭМ!$D$10+'СЕТ СН'!$F$6-'СЕТ СН'!$F$19</f>
        <v>1012.8936578600001</v>
      </c>
      <c r="P36" s="36">
        <f>SUMIFS(СВЦЭМ!$C$33:$C$776,СВЦЭМ!$A$33:$A$776,$A36,СВЦЭМ!$B$33:$B$776,P$11)+'СЕТ СН'!$F$9+СВЦЭМ!$D$10+'СЕТ СН'!$F$6-'СЕТ СН'!$F$19</f>
        <v>1021.08025391</v>
      </c>
      <c r="Q36" s="36">
        <f>SUMIFS(СВЦЭМ!$C$33:$C$776,СВЦЭМ!$A$33:$A$776,$A36,СВЦЭМ!$B$33:$B$776,Q$11)+'СЕТ СН'!$F$9+СВЦЭМ!$D$10+'СЕТ СН'!$F$6-'СЕТ СН'!$F$19</f>
        <v>1037.0496975900001</v>
      </c>
      <c r="R36" s="36">
        <f>SUMIFS(СВЦЭМ!$C$33:$C$776,СВЦЭМ!$A$33:$A$776,$A36,СВЦЭМ!$B$33:$B$776,R$11)+'СЕТ СН'!$F$9+СВЦЭМ!$D$10+'СЕТ СН'!$F$6-'СЕТ СН'!$F$19</f>
        <v>1048.54153834</v>
      </c>
      <c r="S36" s="36">
        <f>SUMIFS(СВЦЭМ!$C$33:$C$776,СВЦЭМ!$A$33:$A$776,$A36,СВЦЭМ!$B$33:$B$776,S$11)+'СЕТ СН'!$F$9+СВЦЭМ!$D$10+'СЕТ СН'!$F$6-'СЕТ СН'!$F$19</f>
        <v>1033.0395614500001</v>
      </c>
      <c r="T36" s="36">
        <f>SUMIFS(СВЦЭМ!$C$33:$C$776,СВЦЭМ!$A$33:$A$776,$A36,СВЦЭМ!$B$33:$B$776,T$11)+'СЕТ СН'!$F$9+СВЦЭМ!$D$10+'СЕТ СН'!$F$6-'СЕТ СН'!$F$19</f>
        <v>977.01183851000008</v>
      </c>
      <c r="U36" s="36">
        <f>SUMIFS(СВЦЭМ!$C$33:$C$776,СВЦЭМ!$A$33:$A$776,$A36,СВЦЭМ!$B$33:$B$776,U$11)+'СЕТ СН'!$F$9+СВЦЭМ!$D$10+'СЕТ СН'!$F$6-'СЕТ СН'!$F$19</f>
        <v>950.80131175000008</v>
      </c>
      <c r="V36" s="36">
        <f>SUMIFS(СВЦЭМ!$C$33:$C$776,СВЦЭМ!$A$33:$A$776,$A36,СВЦЭМ!$B$33:$B$776,V$11)+'СЕТ СН'!$F$9+СВЦЭМ!$D$10+'СЕТ СН'!$F$6-'СЕТ СН'!$F$19</f>
        <v>947.70889055000009</v>
      </c>
      <c r="W36" s="36">
        <f>SUMIFS(СВЦЭМ!$C$33:$C$776,СВЦЭМ!$A$33:$A$776,$A36,СВЦЭМ!$B$33:$B$776,W$11)+'СЕТ СН'!$F$9+СВЦЭМ!$D$10+'СЕТ СН'!$F$6-'СЕТ СН'!$F$19</f>
        <v>952.84287573000006</v>
      </c>
      <c r="X36" s="36">
        <f>SUMIFS(СВЦЭМ!$C$33:$C$776,СВЦЭМ!$A$33:$A$776,$A36,СВЦЭМ!$B$33:$B$776,X$11)+'СЕТ СН'!$F$9+СВЦЭМ!$D$10+'СЕТ СН'!$F$6-'СЕТ СН'!$F$19</f>
        <v>977.13550150000003</v>
      </c>
      <c r="Y36" s="36">
        <f>SUMIFS(СВЦЭМ!$C$33:$C$776,СВЦЭМ!$A$33:$A$776,$A36,СВЦЭМ!$B$33:$B$776,Y$11)+'СЕТ СН'!$F$9+СВЦЭМ!$D$10+'СЕТ СН'!$F$6-'СЕТ СН'!$F$19</f>
        <v>1020.2132470600001</v>
      </c>
    </row>
    <row r="37" spans="1:25" ht="15.75" x14ac:dyDescent="0.2">
      <c r="A37" s="35">
        <f t="shared" si="0"/>
        <v>43522</v>
      </c>
      <c r="B37" s="36">
        <f>SUMIFS(СВЦЭМ!$C$33:$C$776,СВЦЭМ!$A$33:$A$776,$A37,СВЦЭМ!$B$33:$B$776,B$11)+'СЕТ СН'!$F$9+СВЦЭМ!$D$10+'СЕТ СН'!$F$6-'СЕТ СН'!$F$19</f>
        <v>1047.20827343</v>
      </c>
      <c r="C37" s="36">
        <f>SUMIFS(СВЦЭМ!$C$33:$C$776,СВЦЭМ!$A$33:$A$776,$A37,СВЦЭМ!$B$33:$B$776,C$11)+'СЕТ СН'!$F$9+СВЦЭМ!$D$10+'СЕТ СН'!$F$6-'СЕТ СН'!$F$19</f>
        <v>1045.6423227600001</v>
      </c>
      <c r="D37" s="36">
        <f>SUMIFS(СВЦЭМ!$C$33:$C$776,СВЦЭМ!$A$33:$A$776,$A37,СВЦЭМ!$B$33:$B$776,D$11)+'СЕТ СН'!$F$9+СВЦЭМ!$D$10+'СЕТ СН'!$F$6-'СЕТ СН'!$F$19</f>
        <v>1039.2799677200001</v>
      </c>
      <c r="E37" s="36">
        <f>SUMIFS(СВЦЭМ!$C$33:$C$776,СВЦЭМ!$A$33:$A$776,$A37,СВЦЭМ!$B$33:$B$776,E$11)+'СЕТ СН'!$F$9+СВЦЭМ!$D$10+'СЕТ СН'!$F$6-'СЕТ СН'!$F$19</f>
        <v>1032.85434306</v>
      </c>
      <c r="F37" s="36">
        <f>SUMIFS(СВЦЭМ!$C$33:$C$776,СВЦЭМ!$A$33:$A$776,$A37,СВЦЭМ!$B$33:$B$776,F$11)+'СЕТ СН'!$F$9+СВЦЭМ!$D$10+'СЕТ СН'!$F$6-'СЕТ СН'!$F$19</f>
        <v>1038.81676384</v>
      </c>
      <c r="G37" s="36">
        <f>SUMIFS(СВЦЭМ!$C$33:$C$776,СВЦЭМ!$A$33:$A$776,$A37,СВЦЭМ!$B$33:$B$776,G$11)+'СЕТ СН'!$F$9+СВЦЭМ!$D$10+'СЕТ СН'!$F$6-'СЕТ СН'!$F$19</f>
        <v>1046.6362472200001</v>
      </c>
      <c r="H37" s="36">
        <f>SUMIFS(СВЦЭМ!$C$33:$C$776,СВЦЭМ!$A$33:$A$776,$A37,СВЦЭМ!$B$33:$B$776,H$11)+'СЕТ СН'!$F$9+СВЦЭМ!$D$10+'СЕТ СН'!$F$6-'СЕТ СН'!$F$19</f>
        <v>1043.8021102299999</v>
      </c>
      <c r="I37" s="36">
        <f>SUMIFS(СВЦЭМ!$C$33:$C$776,СВЦЭМ!$A$33:$A$776,$A37,СВЦЭМ!$B$33:$B$776,I$11)+'СЕТ СН'!$F$9+СВЦЭМ!$D$10+'СЕТ СН'!$F$6-'СЕТ СН'!$F$19</f>
        <v>1017.8300911900001</v>
      </c>
      <c r="J37" s="36">
        <f>SUMIFS(СВЦЭМ!$C$33:$C$776,СВЦЭМ!$A$33:$A$776,$A37,СВЦЭМ!$B$33:$B$776,J$11)+'СЕТ СН'!$F$9+СВЦЭМ!$D$10+'СЕТ СН'!$F$6-'СЕТ СН'!$F$19</f>
        <v>986.19329848000007</v>
      </c>
      <c r="K37" s="36">
        <f>SUMIFS(СВЦЭМ!$C$33:$C$776,СВЦЭМ!$A$33:$A$776,$A37,СВЦЭМ!$B$33:$B$776,K$11)+'СЕТ СН'!$F$9+СВЦЭМ!$D$10+'СЕТ СН'!$F$6-'СЕТ СН'!$F$19</f>
        <v>984.97022053000001</v>
      </c>
      <c r="L37" s="36">
        <f>SUMIFS(СВЦЭМ!$C$33:$C$776,СВЦЭМ!$A$33:$A$776,$A37,СВЦЭМ!$B$33:$B$776,L$11)+'СЕТ СН'!$F$9+СВЦЭМ!$D$10+'СЕТ СН'!$F$6-'СЕТ СН'!$F$19</f>
        <v>1005.3859008300001</v>
      </c>
      <c r="M37" s="36">
        <f>SUMIFS(СВЦЭМ!$C$33:$C$776,СВЦЭМ!$A$33:$A$776,$A37,СВЦЭМ!$B$33:$B$776,M$11)+'СЕТ СН'!$F$9+СВЦЭМ!$D$10+'СЕТ СН'!$F$6-'СЕТ СН'!$F$19</f>
        <v>1024.09688807</v>
      </c>
      <c r="N37" s="36">
        <f>SUMIFS(СВЦЭМ!$C$33:$C$776,СВЦЭМ!$A$33:$A$776,$A37,СВЦЭМ!$B$33:$B$776,N$11)+'СЕТ СН'!$F$9+СВЦЭМ!$D$10+'СЕТ СН'!$F$6-'СЕТ СН'!$F$19</f>
        <v>1003.06681647</v>
      </c>
      <c r="O37" s="36">
        <f>SUMIFS(СВЦЭМ!$C$33:$C$776,СВЦЭМ!$A$33:$A$776,$A37,СВЦЭМ!$B$33:$B$776,O$11)+'СЕТ СН'!$F$9+СВЦЭМ!$D$10+'СЕТ СН'!$F$6-'СЕТ СН'!$F$19</f>
        <v>974.7725296000001</v>
      </c>
      <c r="P37" s="36">
        <f>SUMIFS(СВЦЭМ!$C$33:$C$776,СВЦЭМ!$A$33:$A$776,$A37,СВЦЭМ!$B$33:$B$776,P$11)+'СЕТ СН'!$F$9+СВЦЭМ!$D$10+'СЕТ СН'!$F$6-'СЕТ СН'!$F$19</f>
        <v>981.14032951000002</v>
      </c>
      <c r="Q37" s="36">
        <f>SUMIFS(СВЦЭМ!$C$33:$C$776,СВЦЭМ!$A$33:$A$776,$A37,СВЦЭМ!$B$33:$B$776,Q$11)+'СЕТ СН'!$F$9+СВЦЭМ!$D$10+'СЕТ СН'!$F$6-'СЕТ СН'!$F$19</f>
        <v>987.50683680000009</v>
      </c>
      <c r="R37" s="36">
        <f>SUMIFS(СВЦЭМ!$C$33:$C$776,СВЦЭМ!$A$33:$A$776,$A37,СВЦЭМ!$B$33:$B$776,R$11)+'СЕТ СН'!$F$9+СВЦЭМ!$D$10+'СЕТ СН'!$F$6-'СЕТ СН'!$F$19</f>
        <v>1006.5408860800001</v>
      </c>
      <c r="S37" s="36">
        <f>SUMIFS(СВЦЭМ!$C$33:$C$776,СВЦЭМ!$A$33:$A$776,$A37,СВЦЭМ!$B$33:$B$776,S$11)+'СЕТ СН'!$F$9+СВЦЭМ!$D$10+'СЕТ СН'!$F$6-'СЕТ СН'!$F$19</f>
        <v>1024.2129629200001</v>
      </c>
      <c r="T37" s="36">
        <f>SUMIFS(СВЦЭМ!$C$33:$C$776,СВЦЭМ!$A$33:$A$776,$A37,СВЦЭМ!$B$33:$B$776,T$11)+'СЕТ СН'!$F$9+СВЦЭМ!$D$10+'СЕТ СН'!$F$6-'СЕТ СН'!$F$19</f>
        <v>979.47516023000003</v>
      </c>
      <c r="U37" s="36">
        <f>SUMIFS(СВЦЭМ!$C$33:$C$776,СВЦЭМ!$A$33:$A$776,$A37,СВЦЭМ!$B$33:$B$776,U$11)+'СЕТ СН'!$F$9+СВЦЭМ!$D$10+'СЕТ СН'!$F$6-'СЕТ СН'!$F$19</f>
        <v>948.53859032000003</v>
      </c>
      <c r="V37" s="36">
        <f>SUMIFS(СВЦЭМ!$C$33:$C$776,СВЦЭМ!$A$33:$A$776,$A37,СВЦЭМ!$B$33:$B$776,V$11)+'СЕТ СН'!$F$9+СВЦЭМ!$D$10+'СЕТ СН'!$F$6-'СЕТ СН'!$F$19</f>
        <v>948.91712804000008</v>
      </c>
      <c r="W37" s="36">
        <f>SUMIFS(СВЦЭМ!$C$33:$C$776,СВЦЭМ!$A$33:$A$776,$A37,СВЦЭМ!$B$33:$B$776,W$11)+'СЕТ СН'!$F$9+СВЦЭМ!$D$10+'СЕТ СН'!$F$6-'СЕТ СН'!$F$19</f>
        <v>953.99167805000002</v>
      </c>
      <c r="X37" s="36">
        <f>SUMIFS(СВЦЭМ!$C$33:$C$776,СВЦЭМ!$A$33:$A$776,$A37,СВЦЭМ!$B$33:$B$776,X$11)+'СЕТ СН'!$F$9+СВЦЭМ!$D$10+'СЕТ СН'!$F$6-'СЕТ СН'!$F$19</f>
        <v>968.96160830000008</v>
      </c>
      <c r="Y37" s="36">
        <f>SUMIFS(СВЦЭМ!$C$33:$C$776,СВЦЭМ!$A$33:$A$776,$A37,СВЦЭМ!$B$33:$B$776,Y$11)+'СЕТ СН'!$F$9+СВЦЭМ!$D$10+'СЕТ СН'!$F$6-'СЕТ СН'!$F$19</f>
        <v>1013.71009957</v>
      </c>
    </row>
    <row r="38" spans="1:25" ht="15.75" x14ac:dyDescent="0.2">
      <c r="A38" s="35">
        <f t="shared" si="0"/>
        <v>43523</v>
      </c>
      <c r="B38" s="36">
        <f>SUMIFS(СВЦЭМ!$C$33:$C$776,СВЦЭМ!$A$33:$A$776,$A38,СВЦЭМ!$B$33:$B$776,B$11)+'СЕТ СН'!$F$9+СВЦЭМ!$D$10+'СЕТ СН'!$F$6-'СЕТ СН'!$F$19</f>
        <v>1070.46551445</v>
      </c>
      <c r="C38" s="36">
        <f>SUMIFS(СВЦЭМ!$C$33:$C$776,СВЦЭМ!$A$33:$A$776,$A38,СВЦЭМ!$B$33:$B$776,C$11)+'СЕТ СН'!$F$9+СВЦЭМ!$D$10+'СЕТ СН'!$F$6-'СЕТ СН'!$F$19</f>
        <v>1071.8475736099999</v>
      </c>
      <c r="D38" s="36">
        <f>SUMIFS(СВЦЭМ!$C$33:$C$776,СВЦЭМ!$A$33:$A$776,$A38,СВЦЭМ!$B$33:$B$776,D$11)+'СЕТ СН'!$F$9+СВЦЭМ!$D$10+'СЕТ СН'!$F$6-'СЕТ СН'!$F$19</f>
        <v>1088.5371840099997</v>
      </c>
      <c r="E38" s="36">
        <f>SUMIFS(СВЦЭМ!$C$33:$C$776,СВЦЭМ!$A$33:$A$776,$A38,СВЦЭМ!$B$33:$B$776,E$11)+'СЕТ СН'!$F$9+СВЦЭМ!$D$10+'СЕТ СН'!$F$6-'СЕТ СН'!$F$19</f>
        <v>1096.7104199299997</v>
      </c>
      <c r="F38" s="36">
        <f>SUMIFS(СВЦЭМ!$C$33:$C$776,СВЦЭМ!$A$33:$A$776,$A38,СВЦЭМ!$B$33:$B$776,F$11)+'СЕТ СН'!$F$9+СВЦЭМ!$D$10+'СЕТ СН'!$F$6-'СЕТ СН'!$F$19</f>
        <v>1094.5212833299997</v>
      </c>
      <c r="G38" s="36">
        <f>SUMIFS(СВЦЭМ!$C$33:$C$776,СВЦЭМ!$A$33:$A$776,$A38,СВЦЭМ!$B$33:$B$776,G$11)+'СЕТ СН'!$F$9+СВЦЭМ!$D$10+'СЕТ СН'!$F$6-'СЕТ СН'!$F$19</f>
        <v>1068.3462658399999</v>
      </c>
      <c r="H38" s="36">
        <f>SUMIFS(СВЦЭМ!$C$33:$C$776,СВЦЭМ!$A$33:$A$776,$A38,СВЦЭМ!$B$33:$B$776,H$11)+'СЕТ СН'!$F$9+СВЦЭМ!$D$10+'СЕТ СН'!$F$6-'СЕТ СН'!$F$19</f>
        <v>1023.5041644200001</v>
      </c>
      <c r="I38" s="36">
        <f>SUMIFS(СВЦЭМ!$C$33:$C$776,СВЦЭМ!$A$33:$A$776,$A38,СВЦЭМ!$B$33:$B$776,I$11)+'СЕТ СН'!$F$9+СВЦЭМ!$D$10+'СЕТ СН'!$F$6-'СЕТ СН'!$F$19</f>
        <v>1004.5268181500001</v>
      </c>
      <c r="J38" s="36">
        <f>SUMIFS(СВЦЭМ!$C$33:$C$776,СВЦЭМ!$A$33:$A$776,$A38,СВЦЭМ!$B$33:$B$776,J$11)+'СЕТ СН'!$F$9+СВЦЭМ!$D$10+'СЕТ СН'!$F$6-'СЕТ СН'!$F$19</f>
        <v>990.10174941000002</v>
      </c>
      <c r="K38" s="36">
        <f>SUMIFS(СВЦЭМ!$C$33:$C$776,СВЦЭМ!$A$33:$A$776,$A38,СВЦЭМ!$B$33:$B$776,K$11)+'СЕТ СН'!$F$9+СВЦЭМ!$D$10+'СЕТ СН'!$F$6-'СЕТ СН'!$F$19</f>
        <v>991.76751296000009</v>
      </c>
      <c r="L38" s="36">
        <f>SUMIFS(СВЦЭМ!$C$33:$C$776,СВЦЭМ!$A$33:$A$776,$A38,СВЦЭМ!$B$33:$B$776,L$11)+'СЕТ СН'!$F$9+СВЦЭМ!$D$10+'СЕТ СН'!$F$6-'СЕТ СН'!$F$19</f>
        <v>1014.8542092</v>
      </c>
      <c r="M38" s="36">
        <f>SUMIFS(СВЦЭМ!$C$33:$C$776,СВЦЭМ!$A$33:$A$776,$A38,СВЦЭМ!$B$33:$B$776,M$11)+'СЕТ СН'!$F$9+СВЦЭМ!$D$10+'СЕТ СН'!$F$6-'СЕТ СН'!$F$19</f>
        <v>1000.6016738300001</v>
      </c>
      <c r="N38" s="36">
        <f>SUMIFS(СВЦЭМ!$C$33:$C$776,СВЦЭМ!$A$33:$A$776,$A38,СВЦЭМ!$B$33:$B$776,N$11)+'СЕТ СН'!$F$9+СВЦЭМ!$D$10+'СЕТ СН'!$F$6-'СЕТ СН'!$F$19</f>
        <v>1003.2054765300001</v>
      </c>
      <c r="O38" s="36">
        <f>SUMIFS(СВЦЭМ!$C$33:$C$776,СВЦЭМ!$A$33:$A$776,$A38,СВЦЭМ!$B$33:$B$776,O$11)+'СЕТ СН'!$F$9+СВЦЭМ!$D$10+'СЕТ СН'!$F$6-'СЕТ СН'!$F$19</f>
        <v>958.46917094000003</v>
      </c>
      <c r="P38" s="36">
        <f>SUMIFS(СВЦЭМ!$C$33:$C$776,СВЦЭМ!$A$33:$A$776,$A38,СВЦЭМ!$B$33:$B$776,P$11)+'СЕТ СН'!$F$9+СВЦЭМ!$D$10+'СЕТ СН'!$F$6-'СЕТ СН'!$F$19</f>
        <v>960.84435736</v>
      </c>
      <c r="Q38" s="36">
        <f>SUMIFS(СВЦЭМ!$C$33:$C$776,СВЦЭМ!$A$33:$A$776,$A38,СВЦЭМ!$B$33:$B$776,Q$11)+'СЕТ СН'!$F$9+СВЦЭМ!$D$10+'СЕТ СН'!$F$6-'СЕТ СН'!$F$19</f>
        <v>970.41218560000004</v>
      </c>
      <c r="R38" s="36">
        <f>SUMIFS(СВЦЭМ!$C$33:$C$776,СВЦЭМ!$A$33:$A$776,$A38,СВЦЭМ!$B$33:$B$776,R$11)+'СЕТ СН'!$F$9+СВЦЭМ!$D$10+'СЕТ СН'!$F$6-'СЕТ СН'!$F$19</f>
        <v>959.97615235000001</v>
      </c>
      <c r="S38" s="36">
        <f>SUMIFS(СВЦЭМ!$C$33:$C$776,СВЦЭМ!$A$33:$A$776,$A38,СВЦЭМ!$B$33:$B$776,S$11)+'СЕТ СН'!$F$9+СВЦЭМ!$D$10+'СЕТ СН'!$F$6-'СЕТ СН'!$F$19</f>
        <v>963.07195057000001</v>
      </c>
      <c r="T38" s="36">
        <f>SUMIFS(СВЦЭМ!$C$33:$C$776,СВЦЭМ!$A$33:$A$776,$A38,СВЦЭМ!$B$33:$B$776,T$11)+'СЕТ СН'!$F$9+СВЦЭМ!$D$10+'СЕТ СН'!$F$6-'СЕТ СН'!$F$19</f>
        <v>950.6507297600001</v>
      </c>
      <c r="U38" s="36">
        <f>SUMIFS(СВЦЭМ!$C$33:$C$776,СВЦЭМ!$A$33:$A$776,$A38,СВЦЭМ!$B$33:$B$776,U$11)+'СЕТ СН'!$F$9+СВЦЭМ!$D$10+'СЕТ СН'!$F$6-'СЕТ СН'!$F$19</f>
        <v>924.41404087000001</v>
      </c>
      <c r="V38" s="36">
        <f>SUMIFS(СВЦЭМ!$C$33:$C$776,СВЦЭМ!$A$33:$A$776,$A38,СВЦЭМ!$B$33:$B$776,V$11)+'СЕТ СН'!$F$9+СВЦЭМ!$D$10+'СЕТ СН'!$F$6-'СЕТ СН'!$F$19</f>
        <v>913.24973937000004</v>
      </c>
      <c r="W38" s="36">
        <f>SUMIFS(СВЦЭМ!$C$33:$C$776,СВЦЭМ!$A$33:$A$776,$A38,СВЦЭМ!$B$33:$B$776,W$11)+'СЕТ СН'!$F$9+СВЦЭМ!$D$10+'СЕТ СН'!$F$6-'СЕТ СН'!$F$19</f>
        <v>932.5724481200001</v>
      </c>
      <c r="X38" s="36">
        <f>SUMIFS(СВЦЭМ!$C$33:$C$776,СВЦЭМ!$A$33:$A$776,$A38,СВЦЭМ!$B$33:$B$776,X$11)+'СЕТ СН'!$F$9+СВЦЭМ!$D$10+'СЕТ СН'!$F$6-'СЕТ СН'!$F$19</f>
        <v>956.50975346000007</v>
      </c>
      <c r="Y38" s="36">
        <f>SUMIFS(СВЦЭМ!$C$33:$C$776,СВЦЭМ!$A$33:$A$776,$A38,СВЦЭМ!$B$33:$B$776,Y$11)+'СЕТ СН'!$F$9+СВЦЭМ!$D$10+'СЕТ СН'!$F$6-'СЕТ СН'!$F$19</f>
        <v>1000.4794109100001</v>
      </c>
    </row>
    <row r="39" spans="1:25" ht="15.75" x14ac:dyDescent="0.2">
      <c r="A39" s="35">
        <f t="shared" si="0"/>
        <v>43524</v>
      </c>
      <c r="B39" s="36">
        <f>SUMIFS(СВЦЭМ!$C$33:$C$776,СВЦЭМ!$A$33:$A$776,$A39,СВЦЭМ!$B$33:$B$776,B$11)+'СЕТ СН'!$F$9+СВЦЭМ!$D$10+'СЕТ СН'!$F$6-'СЕТ СН'!$F$19</f>
        <v>1041.7034967899999</v>
      </c>
      <c r="C39" s="36">
        <f>SUMIFS(СВЦЭМ!$C$33:$C$776,СВЦЭМ!$A$33:$A$776,$A39,СВЦЭМ!$B$33:$B$776,C$11)+'СЕТ СН'!$F$9+СВЦЭМ!$D$10+'СЕТ СН'!$F$6-'СЕТ СН'!$F$19</f>
        <v>1063.28513546</v>
      </c>
      <c r="D39" s="36">
        <f>SUMIFS(СВЦЭМ!$C$33:$C$776,СВЦЭМ!$A$33:$A$776,$A39,СВЦЭМ!$B$33:$B$776,D$11)+'СЕТ СН'!$F$9+СВЦЭМ!$D$10+'СЕТ СН'!$F$6-'СЕТ СН'!$F$19</f>
        <v>1074.2426888499999</v>
      </c>
      <c r="E39" s="36">
        <f>SUMIFS(СВЦЭМ!$C$33:$C$776,СВЦЭМ!$A$33:$A$776,$A39,СВЦЭМ!$B$33:$B$776,E$11)+'СЕТ СН'!$F$9+СВЦЭМ!$D$10+'СЕТ СН'!$F$6-'СЕТ СН'!$F$19</f>
        <v>1077.5174617800001</v>
      </c>
      <c r="F39" s="36">
        <f>SUMIFS(СВЦЭМ!$C$33:$C$776,СВЦЭМ!$A$33:$A$776,$A39,СВЦЭМ!$B$33:$B$776,F$11)+'СЕТ СН'!$F$9+СВЦЭМ!$D$10+'СЕТ СН'!$F$6-'СЕТ СН'!$F$19</f>
        <v>1070.6271226399999</v>
      </c>
      <c r="G39" s="36">
        <f>SUMIFS(СВЦЭМ!$C$33:$C$776,СВЦЭМ!$A$33:$A$776,$A39,СВЦЭМ!$B$33:$B$776,G$11)+'СЕТ СН'!$F$9+СВЦЭМ!$D$10+'СЕТ СН'!$F$6-'СЕТ СН'!$F$19</f>
        <v>1061.52241682</v>
      </c>
      <c r="H39" s="36">
        <f>SUMIFS(СВЦЭМ!$C$33:$C$776,СВЦЭМ!$A$33:$A$776,$A39,СВЦЭМ!$B$33:$B$776,H$11)+'СЕТ СН'!$F$9+СВЦЭМ!$D$10+'СЕТ СН'!$F$6-'СЕТ СН'!$F$19</f>
        <v>1036.42971324</v>
      </c>
      <c r="I39" s="36">
        <f>SUMIFS(СВЦЭМ!$C$33:$C$776,СВЦЭМ!$A$33:$A$776,$A39,СВЦЭМ!$B$33:$B$776,I$11)+'СЕТ СН'!$F$9+СВЦЭМ!$D$10+'СЕТ СН'!$F$6-'СЕТ СН'!$F$19</f>
        <v>1012.59966853</v>
      </c>
      <c r="J39" s="36">
        <f>SUMIFS(СВЦЭМ!$C$33:$C$776,СВЦЭМ!$A$33:$A$776,$A39,СВЦЭМ!$B$33:$B$776,J$11)+'СЕТ СН'!$F$9+СВЦЭМ!$D$10+'СЕТ СН'!$F$6-'СЕТ СН'!$F$19</f>
        <v>1000.72833168</v>
      </c>
      <c r="K39" s="36">
        <f>SUMIFS(СВЦЭМ!$C$33:$C$776,СВЦЭМ!$A$33:$A$776,$A39,СВЦЭМ!$B$33:$B$776,K$11)+'СЕТ СН'!$F$9+СВЦЭМ!$D$10+'СЕТ СН'!$F$6-'СЕТ СН'!$F$19</f>
        <v>995.20217423000008</v>
      </c>
      <c r="L39" s="36">
        <f>SUMIFS(СВЦЭМ!$C$33:$C$776,СВЦЭМ!$A$33:$A$776,$A39,СВЦЭМ!$B$33:$B$776,L$11)+'СЕТ СН'!$F$9+СВЦЭМ!$D$10+'СЕТ СН'!$F$6-'СЕТ СН'!$F$19</f>
        <v>1008.8653737300001</v>
      </c>
      <c r="M39" s="36">
        <f>SUMIFS(СВЦЭМ!$C$33:$C$776,СВЦЭМ!$A$33:$A$776,$A39,СВЦЭМ!$B$33:$B$776,M$11)+'СЕТ СН'!$F$9+СВЦЭМ!$D$10+'СЕТ СН'!$F$6-'СЕТ СН'!$F$19</f>
        <v>1022.6260250500001</v>
      </c>
      <c r="N39" s="36">
        <f>SUMIFS(СВЦЭМ!$C$33:$C$776,СВЦЭМ!$A$33:$A$776,$A39,СВЦЭМ!$B$33:$B$776,N$11)+'СЕТ СН'!$F$9+СВЦЭМ!$D$10+'СЕТ СН'!$F$6-'СЕТ СН'!$F$19</f>
        <v>1011.09999037</v>
      </c>
      <c r="O39" s="36">
        <f>SUMIFS(СВЦЭМ!$C$33:$C$776,СВЦЭМ!$A$33:$A$776,$A39,СВЦЭМ!$B$33:$B$776,O$11)+'СЕТ СН'!$F$9+СВЦЭМ!$D$10+'СЕТ СН'!$F$6-'СЕТ СН'!$F$19</f>
        <v>985.20488208000006</v>
      </c>
      <c r="P39" s="36">
        <f>SUMIFS(СВЦЭМ!$C$33:$C$776,СВЦЭМ!$A$33:$A$776,$A39,СВЦЭМ!$B$33:$B$776,P$11)+'СЕТ СН'!$F$9+СВЦЭМ!$D$10+'СЕТ СН'!$F$6-'СЕТ СН'!$F$19</f>
        <v>992.04243364000001</v>
      </c>
      <c r="Q39" s="36">
        <f>SUMIFS(СВЦЭМ!$C$33:$C$776,СВЦЭМ!$A$33:$A$776,$A39,СВЦЭМ!$B$33:$B$776,Q$11)+'СЕТ СН'!$F$9+СВЦЭМ!$D$10+'СЕТ СН'!$F$6-'СЕТ СН'!$F$19</f>
        <v>1025.86427484</v>
      </c>
      <c r="R39" s="36">
        <f>SUMIFS(СВЦЭМ!$C$33:$C$776,СВЦЭМ!$A$33:$A$776,$A39,СВЦЭМ!$B$33:$B$776,R$11)+'СЕТ СН'!$F$9+СВЦЭМ!$D$10+'СЕТ СН'!$F$6-'СЕТ СН'!$F$19</f>
        <v>1011.6653384900001</v>
      </c>
      <c r="S39" s="36">
        <f>SUMIFS(СВЦЭМ!$C$33:$C$776,СВЦЭМ!$A$33:$A$776,$A39,СВЦЭМ!$B$33:$B$776,S$11)+'СЕТ СН'!$F$9+СВЦЭМ!$D$10+'СЕТ СН'!$F$6-'СЕТ СН'!$F$19</f>
        <v>982.71511543000008</v>
      </c>
      <c r="T39" s="36">
        <f>SUMIFS(СВЦЭМ!$C$33:$C$776,СВЦЭМ!$A$33:$A$776,$A39,СВЦЭМ!$B$33:$B$776,T$11)+'СЕТ СН'!$F$9+СВЦЭМ!$D$10+'СЕТ СН'!$F$6-'СЕТ СН'!$F$19</f>
        <v>951.59208339000008</v>
      </c>
      <c r="U39" s="36">
        <f>SUMIFS(СВЦЭМ!$C$33:$C$776,СВЦЭМ!$A$33:$A$776,$A39,СВЦЭМ!$B$33:$B$776,U$11)+'СЕТ СН'!$F$9+СВЦЭМ!$D$10+'СЕТ СН'!$F$6-'СЕТ СН'!$F$19</f>
        <v>927.20625196000003</v>
      </c>
      <c r="V39" s="36">
        <f>SUMIFS(СВЦЭМ!$C$33:$C$776,СВЦЭМ!$A$33:$A$776,$A39,СВЦЭМ!$B$33:$B$776,V$11)+'СЕТ СН'!$F$9+СВЦЭМ!$D$10+'СЕТ СН'!$F$6-'СЕТ СН'!$F$19</f>
        <v>918.26990815000011</v>
      </c>
      <c r="W39" s="36">
        <f>SUMIFS(СВЦЭМ!$C$33:$C$776,СВЦЭМ!$A$33:$A$776,$A39,СВЦЭМ!$B$33:$B$776,W$11)+'СЕТ СН'!$F$9+СВЦЭМ!$D$10+'СЕТ СН'!$F$6-'СЕТ СН'!$F$19</f>
        <v>950.2466711300001</v>
      </c>
      <c r="X39" s="36">
        <f>SUMIFS(СВЦЭМ!$C$33:$C$776,СВЦЭМ!$A$33:$A$776,$A39,СВЦЭМ!$B$33:$B$776,X$11)+'СЕТ СН'!$F$9+СВЦЭМ!$D$10+'СЕТ СН'!$F$6-'СЕТ СН'!$F$19</f>
        <v>972.06964396000001</v>
      </c>
      <c r="Y39" s="36">
        <f>SUMIFS(СВЦЭМ!$C$33:$C$776,СВЦЭМ!$A$33:$A$776,$A39,СВЦЭМ!$B$33:$B$776,Y$11)+'СЕТ СН'!$F$9+СВЦЭМ!$D$10+'СЕТ СН'!$F$6-'СЕТ СН'!$F$19</f>
        <v>1004.56775286</v>
      </c>
    </row>
    <row r="40" spans="1:25" ht="15.75" hidden="1" x14ac:dyDescent="0.2">
      <c r="A40" s="35">
        <f t="shared" si="0"/>
        <v>43525</v>
      </c>
      <c r="B40" s="36">
        <f>SUMIFS(СВЦЭМ!$C$33:$C$776,СВЦЭМ!$A$33:$A$776,$A40,СВЦЭМ!$B$33:$B$776,B$11)+'СЕТ СН'!$F$9+СВЦЭМ!$D$10+'СЕТ СН'!$F$6-'СЕТ СН'!$F$19</f>
        <v>113.82346041</v>
      </c>
      <c r="C40" s="36">
        <f>SUMIFS(СВЦЭМ!$C$33:$C$776,СВЦЭМ!$A$33:$A$776,$A40,СВЦЭМ!$B$33:$B$776,C$11)+'СЕТ СН'!$F$9+СВЦЭМ!$D$10+'СЕТ СН'!$F$6-'СЕТ СН'!$F$19</f>
        <v>113.82346041</v>
      </c>
      <c r="D40" s="36">
        <f>SUMIFS(СВЦЭМ!$C$33:$C$776,СВЦЭМ!$A$33:$A$776,$A40,СВЦЭМ!$B$33:$B$776,D$11)+'СЕТ СН'!$F$9+СВЦЭМ!$D$10+'СЕТ СН'!$F$6-'СЕТ СН'!$F$19</f>
        <v>113.82346041</v>
      </c>
      <c r="E40" s="36">
        <f>SUMIFS(СВЦЭМ!$C$33:$C$776,СВЦЭМ!$A$33:$A$776,$A40,СВЦЭМ!$B$33:$B$776,E$11)+'СЕТ СН'!$F$9+СВЦЭМ!$D$10+'СЕТ СН'!$F$6-'СЕТ СН'!$F$19</f>
        <v>113.82346041</v>
      </c>
      <c r="F40" s="36">
        <f>SUMIFS(СВЦЭМ!$C$33:$C$776,СВЦЭМ!$A$33:$A$776,$A40,СВЦЭМ!$B$33:$B$776,F$11)+'СЕТ СН'!$F$9+СВЦЭМ!$D$10+'СЕТ СН'!$F$6-'СЕТ СН'!$F$19</f>
        <v>113.82346041</v>
      </c>
      <c r="G40" s="36">
        <f>SUMIFS(СВЦЭМ!$C$33:$C$776,СВЦЭМ!$A$33:$A$776,$A40,СВЦЭМ!$B$33:$B$776,G$11)+'СЕТ СН'!$F$9+СВЦЭМ!$D$10+'СЕТ СН'!$F$6-'СЕТ СН'!$F$19</f>
        <v>113.82346041</v>
      </c>
      <c r="H40" s="36">
        <f>SUMIFS(СВЦЭМ!$C$33:$C$776,СВЦЭМ!$A$33:$A$776,$A40,СВЦЭМ!$B$33:$B$776,H$11)+'СЕТ СН'!$F$9+СВЦЭМ!$D$10+'СЕТ СН'!$F$6-'СЕТ СН'!$F$19</f>
        <v>113.82346041</v>
      </c>
      <c r="I40" s="36">
        <f>SUMIFS(СВЦЭМ!$C$33:$C$776,СВЦЭМ!$A$33:$A$776,$A40,СВЦЭМ!$B$33:$B$776,I$11)+'СЕТ СН'!$F$9+СВЦЭМ!$D$10+'СЕТ СН'!$F$6-'СЕТ СН'!$F$19</f>
        <v>113.82346041</v>
      </c>
      <c r="J40" s="36">
        <f>SUMIFS(СВЦЭМ!$C$33:$C$776,СВЦЭМ!$A$33:$A$776,$A40,СВЦЭМ!$B$33:$B$776,J$11)+'СЕТ СН'!$F$9+СВЦЭМ!$D$10+'СЕТ СН'!$F$6-'СЕТ СН'!$F$19</f>
        <v>113.82346041</v>
      </c>
      <c r="K40" s="36">
        <f>SUMIFS(СВЦЭМ!$C$33:$C$776,СВЦЭМ!$A$33:$A$776,$A40,СВЦЭМ!$B$33:$B$776,K$11)+'СЕТ СН'!$F$9+СВЦЭМ!$D$10+'СЕТ СН'!$F$6-'СЕТ СН'!$F$19</f>
        <v>113.82346041</v>
      </c>
      <c r="L40" s="36">
        <f>SUMIFS(СВЦЭМ!$C$33:$C$776,СВЦЭМ!$A$33:$A$776,$A40,СВЦЭМ!$B$33:$B$776,L$11)+'СЕТ СН'!$F$9+СВЦЭМ!$D$10+'СЕТ СН'!$F$6-'СЕТ СН'!$F$19</f>
        <v>113.82346041</v>
      </c>
      <c r="M40" s="36">
        <f>SUMIFS(СВЦЭМ!$C$33:$C$776,СВЦЭМ!$A$33:$A$776,$A40,СВЦЭМ!$B$33:$B$776,M$11)+'СЕТ СН'!$F$9+СВЦЭМ!$D$10+'СЕТ СН'!$F$6-'СЕТ СН'!$F$19</f>
        <v>113.82346041</v>
      </c>
      <c r="N40" s="36">
        <f>SUMIFS(СВЦЭМ!$C$33:$C$776,СВЦЭМ!$A$33:$A$776,$A40,СВЦЭМ!$B$33:$B$776,N$11)+'СЕТ СН'!$F$9+СВЦЭМ!$D$10+'СЕТ СН'!$F$6-'СЕТ СН'!$F$19</f>
        <v>113.82346041</v>
      </c>
      <c r="O40" s="36">
        <f>SUMIFS(СВЦЭМ!$C$33:$C$776,СВЦЭМ!$A$33:$A$776,$A40,СВЦЭМ!$B$33:$B$776,O$11)+'СЕТ СН'!$F$9+СВЦЭМ!$D$10+'СЕТ СН'!$F$6-'СЕТ СН'!$F$19</f>
        <v>113.82346041</v>
      </c>
      <c r="P40" s="36">
        <f>SUMIFS(СВЦЭМ!$C$33:$C$776,СВЦЭМ!$A$33:$A$776,$A40,СВЦЭМ!$B$33:$B$776,P$11)+'СЕТ СН'!$F$9+СВЦЭМ!$D$10+'СЕТ СН'!$F$6-'СЕТ СН'!$F$19</f>
        <v>113.82346041</v>
      </c>
      <c r="Q40" s="36">
        <f>SUMIFS(СВЦЭМ!$C$33:$C$776,СВЦЭМ!$A$33:$A$776,$A40,СВЦЭМ!$B$33:$B$776,Q$11)+'СЕТ СН'!$F$9+СВЦЭМ!$D$10+'СЕТ СН'!$F$6-'СЕТ СН'!$F$19</f>
        <v>113.82346041</v>
      </c>
      <c r="R40" s="36">
        <f>SUMIFS(СВЦЭМ!$C$33:$C$776,СВЦЭМ!$A$33:$A$776,$A40,СВЦЭМ!$B$33:$B$776,R$11)+'СЕТ СН'!$F$9+СВЦЭМ!$D$10+'СЕТ СН'!$F$6-'СЕТ СН'!$F$19</f>
        <v>113.82346041</v>
      </c>
      <c r="S40" s="36">
        <f>SUMIFS(СВЦЭМ!$C$33:$C$776,СВЦЭМ!$A$33:$A$776,$A40,СВЦЭМ!$B$33:$B$776,S$11)+'СЕТ СН'!$F$9+СВЦЭМ!$D$10+'СЕТ СН'!$F$6-'СЕТ СН'!$F$19</f>
        <v>113.82346041</v>
      </c>
      <c r="T40" s="36">
        <f>SUMIFS(СВЦЭМ!$C$33:$C$776,СВЦЭМ!$A$33:$A$776,$A40,СВЦЭМ!$B$33:$B$776,T$11)+'СЕТ СН'!$F$9+СВЦЭМ!$D$10+'СЕТ СН'!$F$6-'СЕТ СН'!$F$19</f>
        <v>113.82346041</v>
      </c>
      <c r="U40" s="36">
        <f>SUMIFS(СВЦЭМ!$C$33:$C$776,СВЦЭМ!$A$33:$A$776,$A40,СВЦЭМ!$B$33:$B$776,U$11)+'СЕТ СН'!$F$9+СВЦЭМ!$D$10+'СЕТ СН'!$F$6-'СЕТ СН'!$F$19</f>
        <v>113.82346041</v>
      </c>
      <c r="V40" s="36">
        <f>SUMIFS(СВЦЭМ!$C$33:$C$776,СВЦЭМ!$A$33:$A$776,$A40,СВЦЭМ!$B$33:$B$776,V$11)+'СЕТ СН'!$F$9+СВЦЭМ!$D$10+'СЕТ СН'!$F$6-'СЕТ СН'!$F$19</f>
        <v>113.82346041</v>
      </c>
      <c r="W40" s="36">
        <f>SUMIFS(СВЦЭМ!$C$33:$C$776,СВЦЭМ!$A$33:$A$776,$A40,СВЦЭМ!$B$33:$B$776,W$11)+'СЕТ СН'!$F$9+СВЦЭМ!$D$10+'СЕТ СН'!$F$6-'СЕТ СН'!$F$19</f>
        <v>113.82346041</v>
      </c>
      <c r="X40" s="36">
        <f>SUMIFS(СВЦЭМ!$C$33:$C$776,СВЦЭМ!$A$33:$A$776,$A40,СВЦЭМ!$B$33:$B$776,X$11)+'СЕТ СН'!$F$9+СВЦЭМ!$D$10+'СЕТ СН'!$F$6-'СЕТ СН'!$F$19</f>
        <v>113.82346041</v>
      </c>
      <c r="Y40" s="36">
        <f>SUMIFS(СВЦЭМ!$C$33:$C$776,СВЦЭМ!$A$33:$A$776,$A40,СВЦЭМ!$B$33:$B$776,Y$11)+'СЕТ СН'!$F$9+СВЦЭМ!$D$10+'СЕТ СН'!$F$6-'СЕТ СН'!$F$19</f>
        <v>113.82346041</v>
      </c>
    </row>
    <row r="41" spans="1:25" ht="15.75" hidden="1" x14ac:dyDescent="0.2">
      <c r="A41" s="35">
        <f t="shared" si="0"/>
        <v>43526</v>
      </c>
      <c r="B41" s="36">
        <f>SUMIFS(СВЦЭМ!$C$33:$C$776,СВЦЭМ!$A$33:$A$776,$A41,СВЦЭМ!$B$33:$B$776,B$11)+'СЕТ СН'!$F$9+СВЦЭМ!$D$10+'СЕТ СН'!$F$6-'СЕТ СН'!$F$19</f>
        <v>113.82346041</v>
      </c>
      <c r="C41" s="36">
        <f>SUMIFS(СВЦЭМ!$C$33:$C$776,СВЦЭМ!$A$33:$A$776,$A41,СВЦЭМ!$B$33:$B$776,C$11)+'СЕТ СН'!$F$9+СВЦЭМ!$D$10+'СЕТ СН'!$F$6-'СЕТ СН'!$F$19</f>
        <v>113.82346041</v>
      </c>
      <c r="D41" s="36">
        <f>SUMIFS(СВЦЭМ!$C$33:$C$776,СВЦЭМ!$A$33:$A$776,$A41,СВЦЭМ!$B$33:$B$776,D$11)+'СЕТ СН'!$F$9+СВЦЭМ!$D$10+'СЕТ СН'!$F$6-'СЕТ СН'!$F$19</f>
        <v>113.82346041</v>
      </c>
      <c r="E41" s="36">
        <f>SUMIFS(СВЦЭМ!$C$33:$C$776,СВЦЭМ!$A$33:$A$776,$A41,СВЦЭМ!$B$33:$B$776,E$11)+'СЕТ СН'!$F$9+СВЦЭМ!$D$10+'СЕТ СН'!$F$6-'СЕТ СН'!$F$19</f>
        <v>113.82346041</v>
      </c>
      <c r="F41" s="36">
        <f>SUMIFS(СВЦЭМ!$C$33:$C$776,СВЦЭМ!$A$33:$A$776,$A41,СВЦЭМ!$B$33:$B$776,F$11)+'СЕТ СН'!$F$9+СВЦЭМ!$D$10+'СЕТ СН'!$F$6-'СЕТ СН'!$F$19</f>
        <v>113.82346041</v>
      </c>
      <c r="G41" s="36">
        <f>SUMIFS(СВЦЭМ!$C$33:$C$776,СВЦЭМ!$A$33:$A$776,$A41,СВЦЭМ!$B$33:$B$776,G$11)+'СЕТ СН'!$F$9+СВЦЭМ!$D$10+'СЕТ СН'!$F$6-'СЕТ СН'!$F$19</f>
        <v>113.82346041</v>
      </c>
      <c r="H41" s="36">
        <f>SUMIFS(СВЦЭМ!$C$33:$C$776,СВЦЭМ!$A$33:$A$776,$A41,СВЦЭМ!$B$33:$B$776,H$11)+'СЕТ СН'!$F$9+СВЦЭМ!$D$10+'СЕТ СН'!$F$6-'СЕТ СН'!$F$19</f>
        <v>113.82346041</v>
      </c>
      <c r="I41" s="36">
        <f>SUMIFS(СВЦЭМ!$C$33:$C$776,СВЦЭМ!$A$33:$A$776,$A41,СВЦЭМ!$B$33:$B$776,I$11)+'СЕТ СН'!$F$9+СВЦЭМ!$D$10+'СЕТ СН'!$F$6-'СЕТ СН'!$F$19</f>
        <v>113.82346041</v>
      </c>
      <c r="J41" s="36">
        <f>SUMIFS(СВЦЭМ!$C$33:$C$776,СВЦЭМ!$A$33:$A$776,$A41,СВЦЭМ!$B$33:$B$776,J$11)+'СЕТ СН'!$F$9+СВЦЭМ!$D$10+'СЕТ СН'!$F$6-'СЕТ СН'!$F$19</f>
        <v>113.82346041</v>
      </c>
      <c r="K41" s="36">
        <f>SUMIFS(СВЦЭМ!$C$33:$C$776,СВЦЭМ!$A$33:$A$776,$A41,СВЦЭМ!$B$33:$B$776,K$11)+'СЕТ СН'!$F$9+СВЦЭМ!$D$10+'СЕТ СН'!$F$6-'СЕТ СН'!$F$19</f>
        <v>113.82346041</v>
      </c>
      <c r="L41" s="36">
        <f>SUMIFS(СВЦЭМ!$C$33:$C$776,СВЦЭМ!$A$33:$A$776,$A41,СВЦЭМ!$B$33:$B$776,L$11)+'СЕТ СН'!$F$9+СВЦЭМ!$D$10+'СЕТ СН'!$F$6-'СЕТ СН'!$F$19</f>
        <v>113.82346041</v>
      </c>
      <c r="M41" s="36">
        <f>SUMIFS(СВЦЭМ!$C$33:$C$776,СВЦЭМ!$A$33:$A$776,$A41,СВЦЭМ!$B$33:$B$776,M$11)+'СЕТ СН'!$F$9+СВЦЭМ!$D$10+'СЕТ СН'!$F$6-'СЕТ СН'!$F$19</f>
        <v>113.82346041</v>
      </c>
      <c r="N41" s="36">
        <f>SUMIFS(СВЦЭМ!$C$33:$C$776,СВЦЭМ!$A$33:$A$776,$A41,СВЦЭМ!$B$33:$B$776,N$11)+'СЕТ СН'!$F$9+СВЦЭМ!$D$10+'СЕТ СН'!$F$6-'СЕТ СН'!$F$19</f>
        <v>113.82346041</v>
      </c>
      <c r="O41" s="36">
        <f>SUMIFS(СВЦЭМ!$C$33:$C$776,СВЦЭМ!$A$33:$A$776,$A41,СВЦЭМ!$B$33:$B$776,O$11)+'СЕТ СН'!$F$9+СВЦЭМ!$D$10+'СЕТ СН'!$F$6-'СЕТ СН'!$F$19</f>
        <v>113.82346041</v>
      </c>
      <c r="P41" s="36">
        <f>SUMIFS(СВЦЭМ!$C$33:$C$776,СВЦЭМ!$A$33:$A$776,$A41,СВЦЭМ!$B$33:$B$776,P$11)+'СЕТ СН'!$F$9+СВЦЭМ!$D$10+'СЕТ СН'!$F$6-'СЕТ СН'!$F$19</f>
        <v>113.82346041</v>
      </c>
      <c r="Q41" s="36">
        <f>SUMIFS(СВЦЭМ!$C$33:$C$776,СВЦЭМ!$A$33:$A$776,$A41,СВЦЭМ!$B$33:$B$776,Q$11)+'СЕТ СН'!$F$9+СВЦЭМ!$D$10+'СЕТ СН'!$F$6-'СЕТ СН'!$F$19</f>
        <v>113.82346041</v>
      </c>
      <c r="R41" s="36">
        <f>SUMIFS(СВЦЭМ!$C$33:$C$776,СВЦЭМ!$A$33:$A$776,$A41,СВЦЭМ!$B$33:$B$776,R$11)+'СЕТ СН'!$F$9+СВЦЭМ!$D$10+'СЕТ СН'!$F$6-'СЕТ СН'!$F$19</f>
        <v>113.82346041</v>
      </c>
      <c r="S41" s="36">
        <f>SUMIFS(СВЦЭМ!$C$33:$C$776,СВЦЭМ!$A$33:$A$776,$A41,СВЦЭМ!$B$33:$B$776,S$11)+'СЕТ СН'!$F$9+СВЦЭМ!$D$10+'СЕТ СН'!$F$6-'СЕТ СН'!$F$19</f>
        <v>113.82346041</v>
      </c>
      <c r="T41" s="36">
        <f>SUMIFS(СВЦЭМ!$C$33:$C$776,СВЦЭМ!$A$33:$A$776,$A41,СВЦЭМ!$B$33:$B$776,T$11)+'СЕТ СН'!$F$9+СВЦЭМ!$D$10+'СЕТ СН'!$F$6-'СЕТ СН'!$F$19</f>
        <v>113.82346041</v>
      </c>
      <c r="U41" s="36">
        <f>SUMIFS(СВЦЭМ!$C$33:$C$776,СВЦЭМ!$A$33:$A$776,$A41,СВЦЭМ!$B$33:$B$776,U$11)+'СЕТ СН'!$F$9+СВЦЭМ!$D$10+'СЕТ СН'!$F$6-'СЕТ СН'!$F$19</f>
        <v>113.82346041</v>
      </c>
      <c r="V41" s="36">
        <f>SUMIFS(СВЦЭМ!$C$33:$C$776,СВЦЭМ!$A$33:$A$776,$A41,СВЦЭМ!$B$33:$B$776,V$11)+'СЕТ СН'!$F$9+СВЦЭМ!$D$10+'СЕТ СН'!$F$6-'СЕТ СН'!$F$19</f>
        <v>113.82346041</v>
      </c>
      <c r="W41" s="36">
        <f>SUMIFS(СВЦЭМ!$C$33:$C$776,СВЦЭМ!$A$33:$A$776,$A41,СВЦЭМ!$B$33:$B$776,W$11)+'СЕТ СН'!$F$9+СВЦЭМ!$D$10+'СЕТ СН'!$F$6-'СЕТ СН'!$F$19</f>
        <v>113.82346041</v>
      </c>
      <c r="X41" s="36">
        <f>SUMIFS(СВЦЭМ!$C$33:$C$776,СВЦЭМ!$A$33:$A$776,$A41,СВЦЭМ!$B$33:$B$776,X$11)+'СЕТ СН'!$F$9+СВЦЭМ!$D$10+'СЕТ СН'!$F$6-'СЕТ СН'!$F$19</f>
        <v>113.82346041</v>
      </c>
      <c r="Y41" s="36">
        <f>SUMIFS(СВЦЭМ!$C$33:$C$776,СВЦЭМ!$A$33:$A$776,$A41,СВЦЭМ!$B$33:$B$776,Y$11)+'СЕТ СН'!$F$9+СВЦЭМ!$D$10+'СЕТ СН'!$F$6-'СЕТ СН'!$F$19</f>
        <v>113.82346041</v>
      </c>
    </row>
    <row r="42" spans="1:25" ht="15.75" hidden="1" x14ac:dyDescent="0.2">
      <c r="A42" s="35">
        <f t="shared" si="0"/>
        <v>43527</v>
      </c>
      <c r="B42" s="36">
        <f>SUMIFS(СВЦЭМ!$C$33:$C$776,СВЦЭМ!$A$33:$A$776,$A42,СВЦЭМ!$B$33:$B$776,B$11)+'СЕТ СН'!$F$9+СВЦЭМ!$D$10+'СЕТ СН'!$F$6-'СЕТ СН'!$F$19</f>
        <v>113.82346041</v>
      </c>
      <c r="C42" s="36">
        <f>SUMIFS(СВЦЭМ!$C$33:$C$776,СВЦЭМ!$A$33:$A$776,$A42,СВЦЭМ!$B$33:$B$776,C$11)+'СЕТ СН'!$F$9+СВЦЭМ!$D$10+'СЕТ СН'!$F$6-'СЕТ СН'!$F$19</f>
        <v>113.82346041</v>
      </c>
      <c r="D42" s="36">
        <f>SUMIFS(СВЦЭМ!$C$33:$C$776,СВЦЭМ!$A$33:$A$776,$A42,СВЦЭМ!$B$33:$B$776,D$11)+'СЕТ СН'!$F$9+СВЦЭМ!$D$10+'СЕТ СН'!$F$6-'СЕТ СН'!$F$19</f>
        <v>113.82346041</v>
      </c>
      <c r="E42" s="36">
        <f>SUMIFS(СВЦЭМ!$C$33:$C$776,СВЦЭМ!$A$33:$A$776,$A42,СВЦЭМ!$B$33:$B$776,E$11)+'СЕТ СН'!$F$9+СВЦЭМ!$D$10+'СЕТ СН'!$F$6-'СЕТ СН'!$F$19</f>
        <v>113.82346041</v>
      </c>
      <c r="F42" s="36">
        <f>SUMIFS(СВЦЭМ!$C$33:$C$776,СВЦЭМ!$A$33:$A$776,$A42,СВЦЭМ!$B$33:$B$776,F$11)+'СЕТ СН'!$F$9+СВЦЭМ!$D$10+'СЕТ СН'!$F$6-'СЕТ СН'!$F$19</f>
        <v>113.82346041</v>
      </c>
      <c r="G42" s="36">
        <f>SUMIFS(СВЦЭМ!$C$33:$C$776,СВЦЭМ!$A$33:$A$776,$A42,СВЦЭМ!$B$33:$B$776,G$11)+'СЕТ СН'!$F$9+СВЦЭМ!$D$10+'СЕТ СН'!$F$6-'СЕТ СН'!$F$19</f>
        <v>113.82346041</v>
      </c>
      <c r="H42" s="36">
        <f>SUMIFS(СВЦЭМ!$C$33:$C$776,СВЦЭМ!$A$33:$A$776,$A42,СВЦЭМ!$B$33:$B$776,H$11)+'СЕТ СН'!$F$9+СВЦЭМ!$D$10+'СЕТ СН'!$F$6-'СЕТ СН'!$F$19</f>
        <v>113.82346041</v>
      </c>
      <c r="I42" s="36">
        <f>SUMIFS(СВЦЭМ!$C$33:$C$776,СВЦЭМ!$A$33:$A$776,$A42,СВЦЭМ!$B$33:$B$776,I$11)+'СЕТ СН'!$F$9+СВЦЭМ!$D$10+'СЕТ СН'!$F$6-'СЕТ СН'!$F$19</f>
        <v>113.82346041</v>
      </c>
      <c r="J42" s="36">
        <f>SUMIFS(СВЦЭМ!$C$33:$C$776,СВЦЭМ!$A$33:$A$776,$A42,СВЦЭМ!$B$33:$B$776,J$11)+'СЕТ СН'!$F$9+СВЦЭМ!$D$10+'СЕТ СН'!$F$6-'СЕТ СН'!$F$19</f>
        <v>113.82346041</v>
      </c>
      <c r="K42" s="36">
        <f>SUMIFS(СВЦЭМ!$C$33:$C$776,СВЦЭМ!$A$33:$A$776,$A42,СВЦЭМ!$B$33:$B$776,K$11)+'СЕТ СН'!$F$9+СВЦЭМ!$D$10+'СЕТ СН'!$F$6-'СЕТ СН'!$F$19</f>
        <v>113.82346041</v>
      </c>
      <c r="L42" s="36">
        <f>SUMIFS(СВЦЭМ!$C$33:$C$776,СВЦЭМ!$A$33:$A$776,$A42,СВЦЭМ!$B$33:$B$776,L$11)+'СЕТ СН'!$F$9+СВЦЭМ!$D$10+'СЕТ СН'!$F$6-'СЕТ СН'!$F$19</f>
        <v>113.82346041</v>
      </c>
      <c r="M42" s="36">
        <f>SUMIFS(СВЦЭМ!$C$33:$C$776,СВЦЭМ!$A$33:$A$776,$A42,СВЦЭМ!$B$33:$B$776,M$11)+'СЕТ СН'!$F$9+СВЦЭМ!$D$10+'СЕТ СН'!$F$6-'СЕТ СН'!$F$19</f>
        <v>113.82346041</v>
      </c>
      <c r="N42" s="36">
        <f>SUMIFS(СВЦЭМ!$C$33:$C$776,СВЦЭМ!$A$33:$A$776,$A42,СВЦЭМ!$B$33:$B$776,N$11)+'СЕТ СН'!$F$9+СВЦЭМ!$D$10+'СЕТ СН'!$F$6-'СЕТ СН'!$F$19</f>
        <v>113.82346041</v>
      </c>
      <c r="O42" s="36">
        <f>SUMIFS(СВЦЭМ!$C$33:$C$776,СВЦЭМ!$A$33:$A$776,$A42,СВЦЭМ!$B$33:$B$776,O$11)+'СЕТ СН'!$F$9+СВЦЭМ!$D$10+'СЕТ СН'!$F$6-'СЕТ СН'!$F$19</f>
        <v>113.82346041</v>
      </c>
      <c r="P42" s="36">
        <f>SUMIFS(СВЦЭМ!$C$33:$C$776,СВЦЭМ!$A$33:$A$776,$A42,СВЦЭМ!$B$33:$B$776,P$11)+'СЕТ СН'!$F$9+СВЦЭМ!$D$10+'СЕТ СН'!$F$6-'СЕТ СН'!$F$19</f>
        <v>113.82346041</v>
      </c>
      <c r="Q42" s="36">
        <f>SUMIFS(СВЦЭМ!$C$33:$C$776,СВЦЭМ!$A$33:$A$776,$A42,СВЦЭМ!$B$33:$B$776,Q$11)+'СЕТ СН'!$F$9+СВЦЭМ!$D$10+'СЕТ СН'!$F$6-'СЕТ СН'!$F$19</f>
        <v>113.82346041</v>
      </c>
      <c r="R42" s="36">
        <f>SUMIFS(СВЦЭМ!$C$33:$C$776,СВЦЭМ!$A$33:$A$776,$A42,СВЦЭМ!$B$33:$B$776,R$11)+'СЕТ СН'!$F$9+СВЦЭМ!$D$10+'СЕТ СН'!$F$6-'СЕТ СН'!$F$19</f>
        <v>113.82346041</v>
      </c>
      <c r="S42" s="36">
        <f>SUMIFS(СВЦЭМ!$C$33:$C$776,СВЦЭМ!$A$33:$A$776,$A42,СВЦЭМ!$B$33:$B$776,S$11)+'СЕТ СН'!$F$9+СВЦЭМ!$D$10+'СЕТ СН'!$F$6-'СЕТ СН'!$F$19</f>
        <v>113.82346041</v>
      </c>
      <c r="T42" s="36">
        <f>SUMIFS(СВЦЭМ!$C$33:$C$776,СВЦЭМ!$A$33:$A$776,$A42,СВЦЭМ!$B$33:$B$776,T$11)+'СЕТ СН'!$F$9+СВЦЭМ!$D$10+'СЕТ СН'!$F$6-'СЕТ СН'!$F$19</f>
        <v>113.82346041</v>
      </c>
      <c r="U42" s="36">
        <f>SUMIFS(СВЦЭМ!$C$33:$C$776,СВЦЭМ!$A$33:$A$776,$A42,СВЦЭМ!$B$33:$B$776,U$11)+'СЕТ СН'!$F$9+СВЦЭМ!$D$10+'СЕТ СН'!$F$6-'СЕТ СН'!$F$19</f>
        <v>113.82346041</v>
      </c>
      <c r="V42" s="36">
        <f>SUMIFS(СВЦЭМ!$C$33:$C$776,СВЦЭМ!$A$33:$A$776,$A42,СВЦЭМ!$B$33:$B$776,V$11)+'СЕТ СН'!$F$9+СВЦЭМ!$D$10+'СЕТ СН'!$F$6-'СЕТ СН'!$F$19</f>
        <v>113.82346041</v>
      </c>
      <c r="W42" s="36">
        <f>SUMIFS(СВЦЭМ!$C$33:$C$776,СВЦЭМ!$A$33:$A$776,$A42,СВЦЭМ!$B$33:$B$776,W$11)+'СЕТ СН'!$F$9+СВЦЭМ!$D$10+'СЕТ СН'!$F$6-'СЕТ СН'!$F$19</f>
        <v>113.82346041</v>
      </c>
      <c r="X42" s="36">
        <f>SUMIFS(СВЦЭМ!$C$33:$C$776,СВЦЭМ!$A$33:$A$776,$A42,СВЦЭМ!$B$33:$B$776,X$11)+'СЕТ СН'!$F$9+СВЦЭМ!$D$10+'СЕТ СН'!$F$6-'СЕТ СН'!$F$19</f>
        <v>113.82346041</v>
      </c>
      <c r="Y42" s="36">
        <f>SUMIFS(СВЦЭМ!$C$33:$C$776,СВЦЭМ!$A$33:$A$776,$A42,СВЦЭМ!$B$33:$B$776,Y$11)+'СЕТ СН'!$F$9+СВЦЭМ!$D$10+'СЕТ СН'!$F$6-'СЕТ СН'!$F$19</f>
        <v>113.82346041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2"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01.02.2019</v>
      </c>
      <c r="B48" s="36">
        <f>SUMIFS(СВЦЭМ!$C$33:$C$776,СВЦЭМ!$A$33:$A$776,$A48,СВЦЭМ!$B$33:$B$776,B$47)+'СЕТ СН'!$G$9+СВЦЭМ!$D$10+'СЕТ СН'!$G$6-'СЕТ СН'!$G$19</f>
        <v>1216.5202752599998</v>
      </c>
      <c r="C48" s="36">
        <f>SUMIFS(СВЦЭМ!$C$33:$C$776,СВЦЭМ!$A$33:$A$776,$A48,СВЦЭМ!$B$33:$B$776,C$47)+'СЕТ СН'!$G$9+СВЦЭМ!$D$10+'СЕТ СН'!$G$6-'СЕТ СН'!$G$19</f>
        <v>1247.4645287499998</v>
      </c>
      <c r="D48" s="36">
        <f>SUMIFS(СВЦЭМ!$C$33:$C$776,СВЦЭМ!$A$33:$A$776,$A48,СВЦЭМ!$B$33:$B$776,D$47)+'СЕТ СН'!$G$9+СВЦЭМ!$D$10+'СЕТ СН'!$G$6-'СЕТ СН'!$G$19</f>
        <v>1250.5589229299999</v>
      </c>
      <c r="E48" s="36">
        <f>SUMIFS(СВЦЭМ!$C$33:$C$776,СВЦЭМ!$A$33:$A$776,$A48,СВЦЭМ!$B$33:$B$776,E$47)+'СЕТ СН'!$G$9+СВЦЭМ!$D$10+'СЕТ СН'!$G$6-'СЕТ СН'!$G$19</f>
        <v>1261.5802249899998</v>
      </c>
      <c r="F48" s="36">
        <f>SUMIFS(СВЦЭМ!$C$33:$C$776,СВЦЭМ!$A$33:$A$776,$A48,СВЦЭМ!$B$33:$B$776,F$47)+'СЕТ СН'!$G$9+СВЦЭМ!$D$10+'СЕТ СН'!$G$6-'СЕТ СН'!$G$19</f>
        <v>1254.5078024099998</v>
      </c>
      <c r="G48" s="36">
        <f>SUMIFS(СВЦЭМ!$C$33:$C$776,СВЦЭМ!$A$33:$A$776,$A48,СВЦЭМ!$B$33:$B$776,G$47)+'СЕТ СН'!$G$9+СВЦЭМ!$D$10+'СЕТ СН'!$G$6-'СЕТ СН'!$G$19</f>
        <v>1240.7435341099999</v>
      </c>
      <c r="H48" s="36">
        <f>SUMIFS(СВЦЭМ!$C$33:$C$776,СВЦЭМ!$A$33:$A$776,$A48,СВЦЭМ!$B$33:$B$776,H$47)+'СЕТ СН'!$G$9+СВЦЭМ!$D$10+'СЕТ СН'!$G$6-'СЕТ СН'!$G$19</f>
        <v>1194.6913161299999</v>
      </c>
      <c r="I48" s="36">
        <f>SUMIFS(СВЦЭМ!$C$33:$C$776,СВЦЭМ!$A$33:$A$776,$A48,СВЦЭМ!$B$33:$B$776,I$47)+'СЕТ СН'!$G$9+СВЦЭМ!$D$10+'СЕТ СН'!$G$6-'СЕТ СН'!$G$19</f>
        <v>1170.0851966299997</v>
      </c>
      <c r="J48" s="36">
        <f>SUMIFS(СВЦЭМ!$C$33:$C$776,СВЦЭМ!$A$33:$A$776,$A48,СВЦЭМ!$B$33:$B$776,J$47)+'СЕТ СН'!$G$9+СВЦЭМ!$D$10+'СЕТ СН'!$G$6-'СЕТ СН'!$G$19</f>
        <v>1132.7653824499998</v>
      </c>
      <c r="K48" s="36">
        <f>SUMIFS(СВЦЭМ!$C$33:$C$776,СВЦЭМ!$A$33:$A$776,$A48,СВЦЭМ!$B$33:$B$776,K$47)+'СЕТ СН'!$G$9+СВЦЭМ!$D$10+'СЕТ СН'!$G$6-'СЕТ СН'!$G$19</f>
        <v>1124.4907950000002</v>
      </c>
      <c r="L48" s="36">
        <f>SUMIFS(СВЦЭМ!$C$33:$C$776,СВЦЭМ!$A$33:$A$776,$A48,СВЦЭМ!$B$33:$B$776,L$47)+'СЕТ СН'!$G$9+СВЦЭМ!$D$10+'СЕТ СН'!$G$6-'СЕТ СН'!$G$19</f>
        <v>1122.75962549</v>
      </c>
      <c r="M48" s="36">
        <f>SUMIFS(СВЦЭМ!$C$33:$C$776,СВЦЭМ!$A$33:$A$776,$A48,СВЦЭМ!$B$33:$B$776,M$47)+'СЕТ СН'!$G$9+СВЦЭМ!$D$10+'СЕТ СН'!$G$6-'СЕТ СН'!$G$19</f>
        <v>1142.2735643999999</v>
      </c>
      <c r="N48" s="36">
        <f>SUMIFS(СВЦЭМ!$C$33:$C$776,СВЦЭМ!$A$33:$A$776,$A48,СВЦЭМ!$B$33:$B$776,N$47)+'СЕТ СН'!$G$9+СВЦЭМ!$D$10+'СЕТ СН'!$G$6-'СЕТ СН'!$G$19</f>
        <v>1145.47160633</v>
      </c>
      <c r="O48" s="36">
        <f>SUMIFS(СВЦЭМ!$C$33:$C$776,СВЦЭМ!$A$33:$A$776,$A48,СВЦЭМ!$B$33:$B$776,O$47)+'СЕТ СН'!$G$9+СВЦЭМ!$D$10+'СЕТ СН'!$G$6-'СЕТ СН'!$G$19</f>
        <v>1103.8427849300001</v>
      </c>
      <c r="P48" s="36">
        <f>SUMIFS(СВЦЭМ!$C$33:$C$776,СВЦЭМ!$A$33:$A$776,$A48,СВЦЭМ!$B$33:$B$776,P$47)+'СЕТ СН'!$G$9+СВЦЭМ!$D$10+'СЕТ СН'!$G$6-'СЕТ СН'!$G$19</f>
        <v>1113.1044117000001</v>
      </c>
      <c r="Q48" s="36">
        <f>SUMIFS(СВЦЭМ!$C$33:$C$776,СВЦЭМ!$A$33:$A$776,$A48,СВЦЭМ!$B$33:$B$776,Q$47)+'СЕТ СН'!$G$9+СВЦЭМ!$D$10+'СЕТ СН'!$G$6-'СЕТ СН'!$G$19</f>
        <v>1129.27700319</v>
      </c>
      <c r="R48" s="36">
        <f>SUMIFS(СВЦЭМ!$C$33:$C$776,СВЦЭМ!$A$33:$A$776,$A48,СВЦЭМ!$B$33:$B$776,R$47)+'СЕТ СН'!$G$9+СВЦЭМ!$D$10+'СЕТ СН'!$G$6-'СЕТ СН'!$G$19</f>
        <v>1121.9430120299999</v>
      </c>
      <c r="S48" s="36">
        <f>SUMIFS(СВЦЭМ!$C$33:$C$776,СВЦЭМ!$A$33:$A$776,$A48,СВЦЭМ!$B$33:$B$776,S$47)+'СЕТ СН'!$G$9+СВЦЭМ!$D$10+'СЕТ СН'!$G$6-'СЕТ СН'!$G$19</f>
        <v>1104.9880871599998</v>
      </c>
      <c r="T48" s="36">
        <f>SUMIFS(СВЦЭМ!$C$33:$C$776,СВЦЭМ!$A$33:$A$776,$A48,СВЦЭМ!$B$33:$B$776,T$47)+'СЕТ СН'!$G$9+СВЦЭМ!$D$10+'СЕТ СН'!$G$6-'СЕТ СН'!$G$19</f>
        <v>1073.43618057</v>
      </c>
      <c r="U48" s="36">
        <f>SUMIFS(СВЦЭМ!$C$33:$C$776,СВЦЭМ!$A$33:$A$776,$A48,СВЦЭМ!$B$33:$B$776,U$47)+'СЕТ СН'!$G$9+СВЦЭМ!$D$10+'СЕТ СН'!$G$6-'СЕТ СН'!$G$19</f>
        <v>1085.42429236</v>
      </c>
      <c r="V48" s="36">
        <f>SUMIFS(СВЦЭМ!$C$33:$C$776,СВЦЭМ!$A$33:$A$776,$A48,СВЦЭМ!$B$33:$B$776,V$47)+'СЕТ СН'!$G$9+СВЦЭМ!$D$10+'СЕТ СН'!$G$6-'СЕТ СН'!$G$19</f>
        <v>1095.1068810699999</v>
      </c>
      <c r="W48" s="36">
        <f>SUMIFS(СВЦЭМ!$C$33:$C$776,СВЦЭМ!$A$33:$A$776,$A48,СВЦЭМ!$B$33:$B$776,W$47)+'СЕТ СН'!$G$9+СВЦЭМ!$D$10+'СЕТ СН'!$G$6-'СЕТ СН'!$G$19</f>
        <v>1115.1017210499999</v>
      </c>
      <c r="X48" s="36">
        <f>SUMIFS(СВЦЭМ!$C$33:$C$776,СВЦЭМ!$A$33:$A$776,$A48,СВЦЭМ!$B$33:$B$776,X$47)+'СЕТ СН'!$G$9+СВЦЭМ!$D$10+'СЕТ СН'!$G$6-'СЕТ СН'!$G$19</f>
        <v>1131.6828339799999</v>
      </c>
      <c r="Y48" s="36">
        <f>SUMIFS(СВЦЭМ!$C$33:$C$776,СВЦЭМ!$A$33:$A$776,$A48,СВЦЭМ!$B$33:$B$776,Y$47)+'СЕТ СН'!$G$9+СВЦЭМ!$D$10+'СЕТ СН'!$G$6-'СЕТ СН'!$G$19</f>
        <v>1144.6779252000001</v>
      </c>
    </row>
    <row r="49" spans="1:25" ht="15.75" x14ac:dyDescent="0.2">
      <c r="A49" s="35">
        <f>A48+1</f>
        <v>43498</v>
      </c>
      <c r="B49" s="36">
        <f>SUMIFS(СВЦЭМ!$C$33:$C$776,СВЦЭМ!$A$33:$A$776,$A49,СВЦЭМ!$B$33:$B$776,B$47)+'СЕТ СН'!$G$9+СВЦЭМ!$D$10+'СЕТ СН'!$G$6-'СЕТ СН'!$G$19</f>
        <v>1233.2244009999999</v>
      </c>
      <c r="C49" s="36">
        <f>SUMIFS(СВЦЭМ!$C$33:$C$776,СВЦЭМ!$A$33:$A$776,$A49,СВЦЭМ!$B$33:$B$776,C$47)+'СЕТ СН'!$G$9+СВЦЭМ!$D$10+'СЕТ СН'!$G$6-'СЕТ СН'!$G$19</f>
        <v>1232.0386800599999</v>
      </c>
      <c r="D49" s="36">
        <f>SUMIFS(СВЦЭМ!$C$33:$C$776,СВЦЭМ!$A$33:$A$776,$A49,СВЦЭМ!$B$33:$B$776,D$47)+'СЕТ СН'!$G$9+СВЦЭМ!$D$10+'СЕТ СН'!$G$6-'СЕТ СН'!$G$19</f>
        <v>1234.5487260299997</v>
      </c>
      <c r="E49" s="36">
        <f>SUMIFS(СВЦЭМ!$C$33:$C$776,СВЦЭМ!$A$33:$A$776,$A49,СВЦЭМ!$B$33:$B$776,E$47)+'СЕТ СН'!$G$9+СВЦЭМ!$D$10+'СЕТ СН'!$G$6-'СЕТ СН'!$G$19</f>
        <v>1242.2446922999998</v>
      </c>
      <c r="F49" s="36">
        <f>SUMIFS(СВЦЭМ!$C$33:$C$776,СВЦЭМ!$A$33:$A$776,$A49,СВЦЭМ!$B$33:$B$776,F$47)+'СЕТ СН'!$G$9+СВЦЭМ!$D$10+'СЕТ СН'!$G$6-'СЕТ СН'!$G$19</f>
        <v>1242.5943559699999</v>
      </c>
      <c r="G49" s="36">
        <f>SUMIFS(СВЦЭМ!$C$33:$C$776,СВЦЭМ!$A$33:$A$776,$A49,СВЦЭМ!$B$33:$B$776,G$47)+'СЕТ СН'!$G$9+СВЦЭМ!$D$10+'СЕТ СН'!$G$6-'СЕТ СН'!$G$19</f>
        <v>1224.7263568599997</v>
      </c>
      <c r="H49" s="36">
        <f>SUMIFS(СВЦЭМ!$C$33:$C$776,СВЦЭМ!$A$33:$A$776,$A49,СВЦЭМ!$B$33:$B$776,H$47)+'СЕТ СН'!$G$9+СВЦЭМ!$D$10+'СЕТ СН'!$G$6-'СЕТ СН'!$G$19</f>
        <v>1216.2275147199998</v>
      </c>
      <c r="I49" s="36">
        <f>SUMIFS(СВЦЭМ!$C$33:$C$776,СВЦЭМ!$A$33:$A$776,$A49,СВЦЭМ!$B$33:$B$776,I$47)+'СЕТ СН'!$G$9+СВЦЭМ!$D$10+'СЕТ СН'!$G$6-'СЕТ СН'!$G$19</f>
        <v>1205.3524830399997</v>
      </c>
      <c r="J49" s="36">
        <f>SUMIFS(СВЦЭМ!$C$33:$C$776,СВЦЭМ!$A$33:$A$776,$A49,СВЦЭМ!$B$33:$B$776,J$47)+'СЕТ СН'!$G$9+СВЦЭМ!$D$10+'СЕТ СН'!$G$6-'СЕТ СН'!$G$19</f>
        <v>1163.2279607399996</v>
      </c>
      <c r="K49" s="36">
        <f>SUMIFS(СВЦЭМ!$C$33:$C$776,СВЦЭМ!$A$33:$A$776,$A49,СВЦЭМ!$B$33:$B$776,K$47)+'СЕТ СН'!$G$9+СВЦЭМ!$D$10+'СЕТ СН'!$G$6-'СЕТ СН'!$G$19</f>
        <v>1139.9908894099999</v>
      </c>
      <c r="L49" s="36">
        <f>SUMIFS(СВЦЭМ!$C$33:$C$776,СВЦЭМ!$A$33:$A$776,$A49,СВЦЭМ!$B$33:$B$776,L$47)+'СЕТ СН'!$G$9+СВЦЭМ!$D$10+'СЕТ СН'!$G$6-'СЕТ СН'!$G$19</f>
        <v>1129.7320356999999</v>
      </c>
      <c r="M49" s="36">
        <f>SUMIFS(СВЦЭМ!$C$33:$C$776,СВЦЭМ!$A$33:$A$776,$A49,СВЦЭМ!$B$33:$B$776,M$47)+'СЕТ СН'!$G$9+СВЦЭМ!$D$10+'СЕТ СН'!$G$6-'СЕТ СН'!$G$19</f>
        <v>1143.42783242</v>
      </c>
      <c r="N49" s="36">
        <f>SUMIFS(СВЦЭМ!$C$33:$C$776,СВЦЭМ!$A$33:$A$776,$A49,СВЦЭМ!$B$33:$B$776,N$47)+'СЕТ СН'!$G$9+СВЦЭМ!$D$10+'СЕТ СН'!$G$6-'СЕТ СН'!$G$19</f>
        <v>1130.68016732</v>
      </c>
      <c r="O49" s="36">
        <f>SUMIFS(СВЦЭМ!$C$33:$C$776,СВЦЭМ!$A$33:$A$776,$A49,СВЦЭМ!$B$33:$B$776,O$47)+'СЕТ СН'!$G$9+СВЦЭМ!$D$10+'СЕТ СН'!$G$6-'СЕТ СН'!$G$19</f>
        <v>1107.2999692399999</v>
      </c>
      <c r="P49" s="36">
        <f>SUMIFS(СВЦЭМ!$C$33:$C$776,СВЦЭМ!$A$33:$A$776,$A49,СВЦЭМ!$B$33:$B$776,P$47)+'СЕТ СН'!$G$9+СВЦЭМ!$D$10+'СЕТ СН'!$G$6-'СЕТ СН'!$G$19</f>
        <v>1119.1061784600001</v>
      </c>
      <c r="Q49" s="36">
        <f>SUMIFS(СВЦЭМ!$C$33:$C$776,СВЦЭМ!$A$33:$A$776,$A49,СВЦЭМ!$B$33:$B$776,Q$47)+'СЕТ СН'!$G$9+СВЦЭМ!$D$10+'СЕТ СН'!$G$6-'СЕТ СН'!$G$19</f>
        <v>1131.7957494699999</v>
      </c>
      <c r="R49" s="36">
        <f>SUMIFS(СВЦЭМ!$C$33:$C$776,СВЦЭМ!$A$33:$A$776,$A49,СВЦЭМ!$B$33:$B$776,R$47)+'СЕТ СН'!$G$9+СВЦЭМ!$D$10+'СЕТ СН'!$G$6-'СЕТ СН'!$G$19</f>
        <v>1144.74087732</v>
      </c>
      <c r="S49" s="36">
        <f>SUMIFS(СВЦЭМ!$C$33:$C$776,СВЦЭМ!$A$33:$A$776,$A49,СВЦЭМ!$B$33:$B$776,S$47)+'СЕТ СН'!$G$9+СВЦЭМ!$D$10+'СЕТ СН'!$G$6-'СЕТ СН'!$G$19</f>
        <v>1142.63323603</v>
      </c>
      <c r="T49" s="36">
        <f>SUMIFS(СВЦЭМ!$C$33:$C$776,СВЦЭМ!$A$33:$A$776,$A49,СВЦЭМ!$B$33:$B$776,T$47)+'СЕТ СН'!$G$9+СВЦЭМ!$D$10+'СЕТ СН'!$G$6-'СЕТ СН'!$G$19</f>
        <v>1088.99614107</v>
      </c>
      <c r="U49" s="36">
        <f>SUMIFS(СВЦЭМ!$C$33:$C$776,СВЦЭМ!$A$33:$A$776,$A49,СВЦЭМ!$B$33:$B$776,U$47)+'СЕТ СН'!$G$9+СВЦЭМ!$D$10+'СЕТ СН'!$G$6-'СЕТ СН'!$G$19</f>
        <v>1085.2378283399999</v>
      </c>
      <c r="V49" s="36">
        <f>SUMIFS(СВЦЭМ!$C$33:$C$776,СВЦЭМ!$A$33:$A$776,$A49,СВЦЭМ!$B$33:$B$776,V$47)+'СЕТ СН'!$G$9+СВЦЭМ!$D$10+'СЕТ СН'!$G$6-'СЕТ СН'!$G$19</f>
        <v>1096.9850462499999</v>
      </c>
      <c r="W49" s="36">
        <f>SUMIFS(СВЦЭМ!$C$33:$C$776,СВЦЭМ!$A$33:$A$776,$A49,СВЦЭМ!$B$33:$B$776,W$47)+'СЕТ СН'!$G$9+СВЦЭМ!$D$10+'СЕТ СН'!$G$6-'СЕТ СН'!$G$19</f>
        <v>1111.9569265499999</v>
      </c>
      <c r="X49" s="36">
        <f>SUMIFS(СВЦЭМ!$C$33:$C$776,СВЦЭМ!$A$33:$A$776,$A49,СВЦЭМ!$B$33:$B$776,X$47)+'СЕТ СН'!$G$9+СВЦЭМ!$D$10+'СЕТ СН'!$G$6-'СЕТ СН'!$G$19</f>
        <v>1128.02670745</v>
      </c>
      <c r="Y49" s="36">
        <f>SUMIFS(СВЦЭМ!$C$33:$C$776,СВЦЭМ!$A$33:$A$776,$A49,СВЦЭМ!$B$33:$B$776,Y$47)+'СЕТ СН'!$G$9+СВЦЭМ!$D$10+'СЕТ СН'!$G$6-'СЕТ СН'!$G$19</f>
        <v>1149.2046835199999</v>
      </c>
    </row>
    <row r="50" spans="1:25" ht="15.75" x14ac:dyDescent="0.2">
      <c r="A50" s="35">
        <f t="shared" ref="A50:A78" si="1">A49+1</f>
        <v>43499</v>
      </c>
      <c r="B50" s="36">
        <f>SUMIFS(СВЦЭМ!$C$33:$C$776,СВЦЭМ!$A$33:$A$776,$A50,СВЦЭМ!$B$33:$B$776,B$47)+'СЕТ СН'!$G$9+СВЦЭМ!$D$10+'СЕТ СН'!$G$6-'СЕТ СН'!$G$19</f>
        <v>1203.0494636199996</v>
      </c>
      <c r="C50" s="36">
        <f>SUMIFS(СВЦЭМ!$C$33:$C$776,СВЦЭМ!$A$33:$A$776,$A50,СВЦЭМ!$B$33:$B$776,C$47)+'СЕТ СН'!$G$9+СВЦЭМ!$D$10+'СЕТ СН'!$G$6-'СЕТ СН'!$G$19</f>
        <v>1238.2328209499997</v>
      </c>
      <c r="D50" s="36">
        <f>SUMIFS(СВЦЭМ!$C$33:$C$776,СВЦЭМ!$A$33:$A$776,$A50,СВЦЭМ!$B$33:$B$776,D$47)+'СЕТ СН'!$G$9+СВЦЭМ!$D$10+'СЕТ СН'!$G$6-'СЕТ СН'!$G$19</f>
        <v>1238.1909092599999</v>
      </c>
      <c r="E50" s="36">
        <f>SUMIFS(СВЦЭМ!$C$33:$C$776,СВЦЭМ!$A$33:$A$776,$A50,СВЦЭМ!$B$33:$B$776,E$47)+'СЕТ СН'!$G$9+СВЦЭМ!$D$10+'СЕТ СН'!$G$6-'СЕТ СН'!$G$19</f>
        <v>1248.8849622499997</v>
      </c>
      <c r="F50" s="36">
        <f>SUMIFS(СВЦЭМ!$C$33:$C$776,СВЦЭМ!$A$33:$A$776,$A50,СВЦЭМ!$B$33:$B$776,F$47)+'СЕТ СН'!$G$9+СВЦЭМ!$D$10+'СЕТ СН'!$G$6-'СЕТ СН'!$G$19</f>
        <v>1241.6157295099997</v>
      </c>
      <c r="G50" s="36">
        <f>SUMIFS(СВЦЭМ!$C$33:$C$776,СВЦЭМ!$A$33:$A$776,$A50,СВЦЭМ!$B$33:$B$776,G$47)+'СЕТ СН'!$G$9+СВЦЭМ!$D$10+'СЕТ СН'!$G$6-'СЕТ СН'!$G$19</f>
        <v>1237.8051598899997</v>
      </c>
      <c r="H50" s="36">
        <f>SUMIFS(СВЦЭМ!$C$33:$C$776,СВЦЭМ!$A$33:$A$776,$A50,СВЦЭМ!$B$33:$B$776,H$47)+'СЕТ СН'!$G$9+СВЦЭМ!$D$10+'СЕТ СН'!$G$6-'СЕТ СН'!$G$19</f>
        <v>1214.1497976699998</v>
      </c>
      <c r="I50" s="36">
        <f>SUMIFS(СВЦЭМ!$C$33:$C$776,СВЦЭМ!$A$33:$A$776,$A50,СВЦЭМ!$B$33:$B$776,I$47)+'СЕТ СН'!$G$9+СВЦЭМ!$D$10+'СЕТ СН'!$G$6-'СЕТ СН'!$G$19</f>
        <v>1216.5510523299999</v>
      </c>
      <c r="J50" s="36">
        <f>SUMIFS(СВЦЭМ!$C$33:$C$776,СВЦЭМ!$A$33:$A$776,$A50,СВЦЭМ!$B$33:$B$776,J$47)+'СЕТ СН'!$G$9+СВЦЭМ!$D$10+'СЕТ СН'!$G$6-'СЕТ СН'!$G$19</f>
        <v>1193.2524354299999</v>
      </c>
      <c r="K50" s="36">
        <f>SUMIFS(СВЦЭМ!$C$33:$C$776,СВЦЭМ!$A$33:$A$776,$A50,СВЦЭМ!$B$33:$B$776,K$47)+'СЕТ СН'!$G$9+СВЦЭМ!$D$10+'СЕТ СН'!$G$6-'СЕТ СН'!$G$19</f>
        <v>1155.40994645</v>
      </c>
      <c r="L50" s="36">
        <f>SUMIFS(СВЦЭМ!$C$33:$C$776,СВЦЭМ!$A$33:$A$776,$A50,СВЦЭМ!$B$33:$B$776,L$47)+'СЕТ СН'!$G$9+СВЦЭМ!$D$10+'СЕТ СН'!$G$6-'СЕТ СН'!$G$19</f>
        <v>1132.25032298</v>
      </c>
      <c r="M50" s="36">
        <f>SUMIFS(СВЦЭМ!$C$33:$C$776,СВЦЭМ!$A$33:$A$776,$A50,СВЦЭМ!$B$33:$B$776,M$47)+'СЕТ СН'!$G$9+СВЦЭМ!$D$10+'СЕТ СН'!$G$6-'СЕТ СН'!$G$19</f>
        <v>1137.7177124099999</v>
      </c>
      <c r="N50" s="36">
        <f>SUMIFS(СВЦЭМ!$C$33:$C$776,СВЦЭМ!$A$33:$A$776,$A50,СВЦЭМ!$B$33:$B$776,N$47)+'СЕТ СН'!$G$9+СВЦЭМ!$D$10+'СЕТ СН'!$G$6-'СЕТ СН'!$G$19</f>
        <v>1142.67731372</v>
      </c>
      <c r="O50" s="36">
        <f>SUMIFS(СВЦЭМ!$C$33:$C$776,СВЦЭМ!$A$33:$A$776,$A50,СВЦЭМ!$B$33:$B$776,O$47)+'СЕТ СН'!$G$9+СВЦЭМ!$D$10+'СЕТ СН'!$G$6-'СЕТ СН'!$G$19</f>
        <v>1134.5165294399999</v>
      </c>
      <c r="P50" s="36">
        <f>SUMIFS(СВЦЭМ!$C$33:$C$776,СВЦЭМ!$A$33:$A$776,$A50,СВЦЭМ!$B$33:$B$776,P$47)+'СЕТ СН'!$G$9+СВЦЭМ!$D$10+'СЕТ СН'!$G$6-'СЕТ СН'!$G$19</f>
        <v>1138.3630845</v>
      </c>
      <c r="Q50" s="36">
        <f>SUMIFS(СВЦЭМ!$C$33:$C$776,СВЦЭМ!$A$33:$A$776,$A50,СВЦЭМ!$B$33:$B$776,Q$47)+'СЕТ СН'!$G$9+СВЦЭМ!$D$10+'СЕТ СН'!$G$6-'СЕТ СН'!$G$19</f>
        <v>1151.57759932</v>
      </c>
      <c r="R50" s="36">
        <f>SUMIFS(СВЦЭМ!$C$33:$C$776,СВЦЭМ!$A$33:$A$776,$A50,СВЦЭМ!$B$33:$B$776,R$47)+'СЕТ СН'!$G$9+СВЦЭМ!$D$10+'СЕТ СН'!$G$6-'СЕТ СН'!$G$19</f>
        <v>1136.5961333499999</v>
      </c>
      <c r="S50" s="36">
        <f>SUMIFS(СВЦЭМ!$C$33:$C$776,СВЦЭМ!$A$33:$A$776,$A50,СВЦЭМ!$B$33:$B$776,S$47)+'СЕТ СН'!$G$9+СВЦЭМ!$D$10+'СЕТ СН'!$G$6-'СЕТ СН'!$G$19</f>
        <v>1119.70054721</v>
      </c>
      <c r="T50" s="36">
        <f>SUMIFS(СВЦЭМ!$C$33:$C$776,СВЦЭМ!$A$33:$A$776,$A50,СВЦЭМ!$B$33:$B$776,T$47)+'СЕТ СН'!$G$9+СВЦЭМ!$D$10+'СЕТ СН'!$G$6-'СЕТ СН'!$G$19</f>
        <v>1085.2428978</v>
      </c>
      <c r="U50" s="36">
        <f>SUMIFS(СВЦЭМ!$C$33:$C$776,СВЦЭМ!$A$33:$A$776,$A50,СВЦЭМ!$B$33:$B$776,U$47)+'СЕТ СН'!$G$9+СВЦЭМ!$D$10+'СЕТ СН'!$G$6-'СЕТ СН'!$G$19</f>
        <v>1078.9205753700001</v>
      </c>
      <c r="V50" s="36">
        <f>SUMIFS(СВЦЭМ!$C$33:$C$776,СВЦЭМ!$A$33:$A$776,$A50,СВЦЭМ!$B$33:$B$776,V$47)+'СЕТ СН'!$G$9+СВЦЭМ!$D$10+'СЕТ СН'!$G$6-'СЕТ СН'!$G$19</f>
        <v>1080.60792474</v>
      </c>
      <c r="W50" s="36">
        <f>SUMIFS(СВЦЭМ!$C$33:$C$776,СВЦЭМ!$A$33:$A$776,$A50,СВЦЭМ!$B$33:$B$776,W$47)+'СЕТ СН'!$G$9+СВЦЭМ!$D$10+'СЕТ СН'!$G$6-'СЕТ СН'!$G$19</f>
        <v>1108.8199926299999</v>
      </c>
      <c r="X50" s="36">
        <f>SUMIFS(СВЦЭМ!$C$33:$C$776,СВЦЭМ!$A$33:$A$776,$A50,СВЦЭМ!$B$33:$B$776,X$47)+'СЕТ СН'!$G$9+СВЦЭМ!$D$10+'СЕТ СН'!$G$6-'СЕТ СН'!$G$19</f>
        <v>1126.0473733899998</v>
      </c>
      <c r="Y50" s="36">
        <f>SUMIFS(СВЦЭМ!$C$33:$C$776,СВЦЭМ!$A$33:$A$776,$A50,СВЦЭМ!$B$33:$B$776,Y$47)+'СЕТ СН'!$G$9+СВЦЭМ!$D$10+'СЕТ СН'!$G$6-'СЕТ СН'!$G$19</f>
        <v>1173.4606406599996</v>
      </c>
    </row>
    <row r="51" spans="1:25" ht="15.75" x14ac:dyDescent="0.2">
      <c r="A51" s="35">
        <f t="shared" si="1"/>
        <v>43500</v>
      </c>
      <c r="B51" s="36">
        <f>SUMIFS(СВЦЭМ!$C$33:$C$776,СВЦЭМ!$A$33:$A$776,$A51,СВЦЭМ!$B$33:$B$776,B$47)+'СЕТ СН'!$G$9+СВЦЭМ!$D$10+'СЕТ СН'!$G$6-'СЕТ СН'!$G$19</f>
        <v>1227.0659963899998</v>
      </c>
      <c r="C51" s="36">
        <f>SUMIFS(СВЦЭМ!$C$33:$C$776,СВЦЭМ!$A$33:$A$776,$A51,СВЦЭМ!$B$33:$B$776,C$47)+'СЕТ СН'!$G$9+СВЦЭМ!$D$10+'СЕТ СН'!$G$6-'СЕТ СН'!$G$19</f>
        <v>1247.2816051999998</v>
      </c>
      <c r="D51" s="36">
        <f>SUMIFS(СВЦЭМ!$C$33:$C$776,СВЦЭМ!$A$33:$A$776,$A51,СВЦЭМ!$B$33:$B$776,D$47)+'СЕТ СН'!$G$9+СВЦЭМ!$D$10+'СЕТ СН'!$G$6-'СЕТ СН'!$G$19</f>
        <v>1285.75870291</v>
      </c>
      <c r="E51" s="36">
        <f>SUMIFS(СВЦЭМ!$C$33:$C$776,СВЦЭМ!$A$33:$A$776,$A51,СВЦЭМ!$B$33:$B$776,E$47)+'СЕТ СН'!$G$9+СВЦЭМ!$D$10+'СЕТ СН'!$G$6-'СЕТ СН'!$G$19</f>
        <v>1312.5441434499999</v>
      </c>
      <c r="F51" s="36">
        <f>SUMIFS(СВЦЭМ!$C$33:$C$776,СВЦЭМ!$A$33:$A$776,$A51,СВЦЭМ!$B$33:$B$776,F$47)+'СЕТ СН'!$G$9+СВЦЭМ!$D$10+'СЕТ СН'!$G$6-'СЕТ СН'!$G$19</f>
        <v>1313.7180478599998</v>
      </c>
      <c r="G51" s="36">
        <f>SUMIFS(СВЦЭМ!$C$33:$C$776,СВЦЭМ!$A$33:$A$776,$A51,СВЦЭМ!$B$33:$B$776,G$47)+'СЕТ СН'!$G$9+СВЦЭМ!$D$10+'СЕТ СН'!$G$6-'СЕТ СН'!$G$19</f>
        <v>1326.5565694100001</v>
      </c>
      <c r="H51" s="36">
        <f>SUMIFS(СВЦЭМ!$C$33:$C$776,СВЦЭМ!$A$33:$A$776,$A51,СВЦЭМ!$B$33:$B$776,H$47)+'СЕТ СН'!$G$9+СВЦЭМ!$D$10+'СЕТ СН'!$G$6-'СЕТ СН'!$G$19</f>
        <v>1253.84752824</v>
      </c>
      <c r="I51" s="36">
        <f>SUMIFS(СВЦЭМ!$C$33:$C$776,СВЦЭМ!$A$33:$A$776,$A51,СВЦЭМ!$B$33:$B$776,I$47)+'СЕТ СН'!$G$9+СВЦЭМ!$D$10+'СЕТ СН'!$G$6-'СЕТ СН'!$G$19</f>
        <v>1230.0773201399998</v>
      </c>
      <c r="J51" s="36">
        <f>SUMIFS(СВЦЭМ!$C$33:$C$776,СВЦЭМ!$A$33:$A$776,$A51,СВЦЭМ!$B$33:$B$776,J$47)+'СЕТ СН'!$G$9+СВЦЭМ!$D$10+'СЕТ СН'!$G$6-'СЕТ СН'!$G$19</f>
        <v>1185.77096936</v>
      </c>
      <c r="K51" s="36">
        <f>SUMIFS(СВЦЭМ!$C$33:$C$776,СВЦЭМ!$A$33:$A$776,$A51,СВЦЭМ!$B$33:$B$776,K$47)+'СЕТ СН'!$G$9+СВЦЭМ!$D$10+'СЕТ СН'!$G$6-'СЕТ СН'!$G$19</f>
        <v>1190.5152301899998</v>
      </c>
      <c r="L51" s="36">
        <f>SUMIFS(СВЦЭМ!$C$33:$C$776,СВЦЭМ!$A$33:$A$776,$A51,СВЦЭМ!$B$33:$B$776,L$47)+'СЕТ СН'!$G$9+СВЦЭМ!$D$10+'СЕТ СН'!$G$6-'СЕТ СН'!$G$19</f>
        <v>1176.0883754699998</v>
      </c>
      <c r="M51" s="36">
        <f>SUMIFS(СВЦЭМ!$C$33:$C$776,СВЦЭМ!$A$33:$A$776,$A51,СВЦЭМ!$B$33:$B$776,M$47)+'СЕТ СН'!$G$9+СВЦЭМ!$D$10+'СЕТ СН'!$G$6-'СЕТ СН'!$G$19</f>
        <v>1199.47355075</v>
      </c>
      <c r="N51" s="36">
        <f>SUMIFS(СВЦЭМ!$C$33:$C$776,СВЦЭМ!$A$33:$A$776,$A51,СВЦЭМ!$B$33:$B$776,N$47)+'СЕТ СН'!$G$9+СВЦЭМ!$D$10+'СЕТ СН'!$G$6-'СЕТ СН'!$G$19</f>
        <v>1117.91500288</v>
      </c>
      <c r="O51" s="36">
        <f>SUMIFS(СВЦЭМ!$C$33:$C$776,СВЦЭМ!$A$33:$A$776,$A51,СВЦЭМ!$B$33:$B$776,O$47)+'СЕТ СН'!$G$9+СВЦЭМ!$D$10+'СЕТ СН'!$G$6-'СЕТ СН'!$G$19</f>
        <v>1099.3214015999999</v>
      </c>
      <c r="P51" s="36">
        <f>SUMIFS(СВЦЭМ!$C$33:$C$776,СВЦЭМ!$A$33:$A$776,$A51,СВЦЭМ!$B$33:$B$776,P$47)+'СЕТ СН'!$G$9+СВЦЭМ!$D$10+'СЕТ СН'!$G$6-'СЕТ СН'!$G$19</f>
        <v>1092.7242061900001</v>
      </c>
      <c r="Q51" s="36">
        <f>SUMIFS(СВЦЭМ!$C$33:$C$776,СВЦЭМ!$A$33:$A$776,$A51,СВЦЭМ!$B$33:$B$776,Q$47)+'СЕТ СН'!$G$9+СВЦЭМ!$D$10+'СЕТ СН'!$G$6-'СЕТ СН'!$G$19</f>
        <v>1117.7322631699999</v>
      </c>
      <c r="R51" s="36">
        <f>SUMIFS(СВЦЭМ!$C$33:$C$776,СВЦЭМ!$A$33:$A$776,$A51,СВЦЭМ!$B$33:$B$776,R$47)+'СЕТ СН'!$G$9+СВЦЭМ!$D$10+'СЕТ СН'!$G$6-'СЕТ СН'!$G$19</f>
        <v>1134.79526857</v>
      </c>
      <c r="S51" s="36">
        <f>SUMIFS(СВЦЭМ!$C$33:$C$776,СВЦЭМ!$A$33:$A$776,$A51,СВЦЭМ!$B$33:$B$776,S$47)+'СЕТ СН'!$G$9+СВЦЭМ!$D$10+'СЕТ СН'!$G$6-'СЕТ СН'!$G$19</f>
        <v>1100.2501707400002</v>
      </c>
      <c r="T51" s="36">
        <f>SUMIFS(СВЦЭМ!$C$33:$C$776,СВЦЭМ!$A$33:$A$776,$A51,СВЦЭМ!$B$33:$B$776,T$47)+'СЕТ СН'!$G$9+СВЦЭМ!$D$10+'СЕТ СН'!$G$6-'СЕТ СН'!$G$19</f>
        <v>1072.2156660599999</v>
      </c>
      <c r="U51" s="36">
        <f>SUMIFS(СВЦЭМ!$C$33:$C$776,СВЦЭМ!$A$33:$A$776,$A51,СВЦЭМ!$B$33:$B$776,U$47)+'СЕТ СН'!$G$9+СВЦЭМ!$D$10+'СЕТ СН'!$G$6-'СЕТ СН'!$G$19</f>
        <v>1080.9280487599999</v>
      </c>
      <c r="V51" s="36">
        <f>SUMIFS(СВЦЭМ!$C$33:$C$776,СВЦЭМ!$A$33:$A$776,$A51,СВЦЭМ!$B$33:$B$776,V$47)+'СЕТ СН'!$G$9+СВЦЭМ!$D$10+'СЕТ СН'!$G$6-'СЕТ СН'!$G$19</f>
        <v>1086.87768886</v>
      </c>
      <c r="W51" s="36">
        <f>SUMIFS(СВЦЭМ!$C$33:$C$776,СВЦЭМ!$A$33:$A$776,$A51,СВЦЭМ!$B$33:$B$776,W$47)+'СЕТ СН'!$G$9+СВЦЭМ!$D$10+'СЕТ СН'!$G$6-'СЕТ СН'!$G$19</f>
        <v>1114.1394908500001</v>
      </c>
      <c r="X51" s="36">
        <f>SUMIFS(СВЦЭМ!$C$33:$C$776,СВЦЭМ!$A$33:$A$776,$A51,СВЦЭМ!$B$33:$B$776,X$47)+'СЕТ СН'!$G$9+СВЦЭМ!$D$10+'СЕТ СН'!$G$6-'СЕТ СН'!$G$19</f>
        <v>1167.63721498</v>
      </c>
      <c r="Y51" s="36">
        <f>SUMIFS(СВЦЭМ!$C$33:$C$776,СВЦЭМ!$A$33:$A$776,$A51,СВЦЭМ!$B$33:$B$776,Y$47)+'СЕТ СН'!$G$9+СВЦЭМ!$D$10+'СЕТ СН'!$G$6-'СЕТ СН'!$G$19</f>
        <v>1195.3614449299998</v>
      </c>
    </row>
    <row r="52" spans="1:25" ht="15.75" x14ac:dyDescent="0.2">
      <c r="A52" s="35">
        <f t="shared" si="1"/>
        <v>43501</v>
      </c>
      <c r="B52" s="36">
        <f>SUMIFS(СВЦЭМ!$C$33:$C$776,СВЦЭМ!$A$33:$A$776,$A52,СВЦЭМ!$B$33:$B$776,B$47)+'СЕТ СН'!$G$9+СВЦЭМ!$D$10+'СЕТ СН'!$G$6-'СЕТ СН'!$G$19</f>
        <v>1245.3893753399998</v>
      </c>
      <c r="C52" s="36">
        <f>SUMIFS(СВЦЭМ!$C$33:$C$776,СВЦЭМ!$A$33:$A$776,$A52,СВЦЭМ!$B$33:$B$776,C$47)+'СЕТ СН'!$G$9+СВЦЭМ!$D$10+'СЕТ СН'!$G$6-'СЕТ СН'!$G$19</f>
        <v>1275.9292729499998</v>
      </c>
      <c r="D52" s="36">
        <f>SUMIFS(СВЦЭМ!$C$33:$C$776,СВЦЭМ!$A$33:$A$776,$A52,СВЦЭМ!$B$33:$B$776,D$47)+'СЕТ СН'!$G$9+СВЦЭМ!$D$10+'СЕТ СН'!$G$6-'СЕТ СН'!$G$19</f>
        <v>1290.1476629999997</v>
      </c>
      <c r="E52" s="36">
        <f>SUMIFS(СВЦЭМ!$C$33:$C$776,СВЦЭМ!$A$33:$A$776,$A52,СВЦЭМ!$B$33:$B$776,E$47)+'СЕТ СН'!$G$9+СВЦЭМ!$D$10+'СЕТ СН'!$G$6-'СЕТ СН'!$G$19</f>
        <v>1314.07390201</v>
      </c>
      <c r="F52" s="36">
        <f>SUMIFS(СВЦЭМ!$C$33:$C$776,СВЦЭМ!$A$33:$A$776,$A52,СВЦЭМ!$B$33:$B$776,F$47)+'СЕТ СН'!$G$9+СВЦЭМ!$D$10+'СЕТ СН'!$G$6-'СЕТ СН'!$G$19</f>
        <v>1280.3251235799999</v>
      </c>
      <c r="G52" s="36">
        <f>SUMIFS(СВЦЭМ!$C$33:$C$776,СВЦЭМ!$A$33:$A$776,$A52,СВЦЭМ!$B$33:$B$776,G$47)+'СЕТ СН'!$G$9+СВЦЭМ!$D$10+'СЕТ СН'!$G$6-'СЕТ СН'!$G$19</f>
        <v>1247.9022777699997</v>
      </c>
      <c r="H52" s="36">
        <f>SUMIFS(СВЦЭМ!$C$33:$C$776,СВЦЭМ!$A$33:$A$776,$A52,СВЦЭМ!$B$33:$B$776,H$47)+'СЕТ СН'!$G$9+СВЦЭМ!$D$10+'СЕТ СН'!$G$6-'СЕТ СН'!$G$19</f>
        <v>1213.5500016799997</v>
      </c>
      <c r="I52" s="36">
        <f>SUMIFS(СВЦЭМ!$C$33:$C$776,СВЦЭМ!$A$33:$A$776,$A52,СВЦЭМ!$B$33:$B$776,I$47)+'СЕТ СН'!$G$9+СВЦЭМ!$D$10+'СЕТ СН'!$G$6-'СЕТ СН'!$G$19</f>
        <v>1206.1321776199998</v>
      </c>
      <c r="J52" s="36">
        <f>SUMIFS(СВЦЭМ!$C$33:$C$776,СВЦЭМ!$A$33:$A$776,$A52,СВЦЭМ!$B$33:$B$776,J$47)+'СЕТ СН'!$G$9+СВЦЭМ!$D$10+'СЕТ СН'!$G$6-'СЕТ СН'!$G$19</f>
        <v>1178.9769853599996</v>
      </c>
      <c r="K52" s="36">
        <f>SUMIFS(СВЦЭМ!$C$33:$C$776,СВЦЭМ!$A$33:$A$776,$A52,СВЦЭМ!$B$33:$B$776,K$47)+'СЕТ СН'!$G$9+СВЦЭМ!$D$10+'СЕТ СН'!$G$6-'СЕТ СН'!$G$19</f>
        <v>1187.8599018</v>
      </c>
      <c r="L52" s="36">
        <f>SUMIFS(СВЦЭМ!$C$33:$C$776,СВЦЭМ!$A$33:$A$776,$A52,СВЦЭМ!$B$33:$B$776,L$47)+'СЕТ СН'!$G$9+СВЦЭМ!$D$10+'СЕТ СН'!$G$6-'СЕТ СН'!$G$19</f>
        <v>1187.4691190199997</v>
      </c>
      <c r="M52" s="36">
        <f>SUMIFS(СВЦЭМ!$C$33:$C$776,СВЦЭМ!$A$33:$A$776,$A52,СВЦЭМ!$B$33:$B$776,M$47)+'СЕТ СН'!$G$9+СВЦЭМ!$D$10+'СЕТ СН'!$G$6-'СЕТ СН'!$G$19</f>
        <v>1197.0996528999999</v>
      </c>
      <c r="N52" s="36">
        <f>SUMIFS(СВЦЭМ!$C$33:$C$776,СВЦЭМ!$A$33:$A$776,$A52,СВЦЭМ!$B$33:$B$776,N$47)+'СЕТ СН'!$G$9+СВЦЭМ!$D$10+'СЕТ СН'!$G$6-'СЕТ СН'!$G$19</f>
        <v>1171.7142390599997</v>
      </c>
      <c r="O52" s="36">
        <f>SUMIFS(СВЦЭМ!$C$33:$C$776,СВЦЭМ!$A$33:$A$776,$A52,СВЦЭМ!$B$33:$B$776,O$47)+'СЕТ СН'!$G$9+СВЦЭМ!$D$10+'СЕТ СН'!$G$6-'СЕТ СН'!$G$19</f>
        <v>1138.7496271999998</v>
      </c>
      <c r="P52" s="36">
        <f>SUMIFS(СВЦЭМ!$C$33:$C$776,СВЦЭМ!$A$33:$A$776,$A52,СВЦЭМ!$B$33:$B$776,P$47)+'СЕТ СН'!$G$9+СВЦЭМ!$D$10+'СЕТ СН'!$G$6-'СЕТ СН'!$G$19</f>
        <v>1148.3256686499999</v>
      </c>
      <c r="Q52" s="36">
        <f>SUMIFS(СВЦЭМ!$C$33:$C$776,СВЦЭМ!$A$33:$A$776,$A52,СВЦЭМ!$B$33:$B$776,Q$47)+'СЕТ СН'!$G$9+СВЦЭМ!$D$10+'СЕТ СН'!$G$6-'СЕТ СН'!$G$19</f>
        <v>1163.2940282299996</v>
      </c>
      <c r="R52" s="36">
        <f>SUMIFS(СВЦЭМ!$C$33:$C$776,СВЦЭМ!$A$33:$A$776,$A52,СВЦЭМ!$B$33:$B$776,R$47)+'СЕТ СН'!$G$9+СВЦЭМ!$D$10+'СЕТ СН'!$G$6-'СЕТ СН'!$G$19</f>
        <v>1148.64031082</v>
      </c>
      <c r="S52" s="36">
        <f>SUMIFS(СВЦЭМ!$C$33:$C$776,СВЦЭМ!$A$33:$A$776,$A52,СВЦЭМ!$B$33:$B$776,S$47)+'СЕТ СН'!$G$9+СВЦЭМ!$D$10+'СЕТ СН'!$G$6-'СЕТ СН'!$G$19</f>
        <v>1153.90553387</v>
      </c>
      <c r="T52" s="36">
        <f>SUMIFS(СВЦЭМ!$C$33:$C$776,СВЦЭМ!$A$33:$A$776,$A52,СВЦЭМ!$B$33:$B$776,T$47)+'СЕТ СН'!$G$9+СВЦЭМ!$D$10+'СЕТ СН'!$G$6-'СЕТ СН'!$G$19</f>
        <v>1109.36543392</v>
      </c>
      <c r="U52" s="36">
        <f>SUMIFS(СВЦЭМ!$C$33:$C$776,СВЦЭМ!$A$33:$A$776,$A52,СВЦЭМ!$B$33:$B$776,U$47)+'СЕТ СН'!$G$9+СВЦЭМ!$D$10+'СЕТ СН'!$G$6-'СЕТ СН'!$G$19</f>
        <v>1131.4561999</v>
      </c>
      <c r="V52" s="36">
        <f>SUMIFS(СВЦЭМ!$C$33:$C$776,СВЦЭМ!$A$33:$A$776,$A52,СВЦЭМ!$B$33:$B$776,V$47)+'СЕТ СН'!$G$9+СВЦЭМ!$D$10+'СЕТ СН'!$G$6-'СЕТ СН'!$G$19</f>
        <v>1133.32108866</v>
      </c>
      <c r="W52" s="36">
        <f>SUMIFS(СВЦЭМ!$C$33:$C$776,СВЦЭМ!$A$33:$A$776,$A52,СВЦЭМ!$B$33:$B$776,W$47)+'СЕТ СН'!$G$9+СВЦЭМ!$D$10+'СЕТ СН'!$G$6-'СЕТ СН'!$G$19</f>
        <v>1150.5840460700001</v>
      </c>
      <c r="X52" s="36">
        <f>SUMIFS(СВЦЭМ!$C$33:$C$776,СВЦЭМ!$A$33:$A$776,$A52,СВЦЭМ!$B$33:$B$776,X$47)+'СЕТ СН'!$G$9+СВЦЭМ!$D$10+'СЕТ СН'!$G$6-'СЕТ СН'!$G$19</f>
        <v>1173.6488042399997</v>
      </c>
      <c r="Y52" s="36">
        <f>SUMIFS(СВЦЭМ!$C$33:$C$776,СВЦЭМ!$A$33:$A$776,$A52,СВЦЭМ!$B$33:$B$776,Y$47)+'СЕТ СН'!$G$9+СВЦЭМ!$D$10+'СЕТ СН'!$G$6-'СЕТ СН'!$G$19</f>
        <v>1188.44652959</v>
      </c>
    </row>
    <row r="53" spans="1:25" ht="15.75" x14ac:dyDescent="0.2">
      <c r="A53" s="35">
        <f t="shared" si="1"/>
        <v>43502</v>
      </c>
      <c r="B53" s="36">
        <f>SUMIFS(СВЦЭМ!$C$33:$C$776,СВЦЭМ!$A$33:$A$776,$A53,СВЦЭМ!$B$33:$B$776,B$47)+'СЕТ СН'!$G$9+СВЦЭМ!$D$10+'СЕТ СН'!$G$6-'СЕТ СН'!$G$19</f>
        <v>1224.2349988599999</v>
      </c>
      <c r="C53" s="36">
        <f>SUMIFS(СВЦЭМ!$C$33:$C$776,СВЦЭМ!$A$33:$A$776,$A53,СВЦЭМ!$B$33:$B$776,C$47)+'СЕТ СН'!$G$9+СВЦЭМ!$D$10+'СЕТ СН'!$G$6-'СЕТ СН'!$G$19</f>
        <v>1247.0727464799998</v>
      </c>
      <c r="D53" s="36">
        <f>SUMIFS(СВЦЭМ!$C$33:$C$776,СВЦЭМ!$A$33:$A$776,$A53,СВЦЭМ!$B$33:$B$776,D$47)+'СЕТ СН'!$G$9+СВЦЭМ!$D$10+'СЕТ СН'!$G$6-'СЕТ СН'!$G$19</f>
        <v>1262.6334340499998</v>
      </c>
      <c r="E53" s="36">
        <f>SUMIFS(СВЦЭМ!$C$33:$C$776,СВЦЭМ!$A$33:$A$776,$A53,СВЦЭМ!$B$33:$B$776,E$47)+'СЕТ СН'!$G$9+СВЦЭМ!$D$10+'СЕТ СН'!$G$6-'СЕТ СН'!$G$19</f>
        <v>1256.2722568599997</v>
      </c>
      <c r="F53" s="36">
        <f>SUMIFS(СВЦЭМ!$C$33:$C$776,СВЦЭМ!$A$33:$A$776,$A53,СВЦЭМ!$B$33:$B$776,F$47)+'СЕТ СН'!$G$9+СВЦЭМ!$D$10+'СЕТ СН'!$G$6-'СЕТ СН'!$G$19</f>
        <v>1257.6606024499997</v>
      </c>
      <c r="G53" s="36">
        <f>SUMIFS(СВЦЭМ!$C$33:$C$776,СВЦЭМ!$A$33:$A$776,$A53,СВЦЭМ!$B$33:$B$776,G$47)+'СЕТ СН'!$G$9+СВЦЭМ!$D$10+'СЕТ СН'!$G$6-'СЕТ СН'!$G$19</f>
        <v>1235.0065650199999</v>
      </c>
      <c r="H53" s="36">
        <f>SUMIFS(СВЦЭМ!$C$33:$C$776,СВЦЭМ!$A$33:$A$776,$A53,СВЦЭМ!$B$33:$B$776,H$47)+'СЕТ СН'!$G$9+СВЦЭМ!$D$10+'СЕТ СН'!$G$6-'СЕТ СН'!$G$19</f>
        <v>1199.6094274899997</v>
      </c>
      <c r="I53" s="36">
        <f>SUMIFS(СВЦЭМ!$C$33:$C$776,СВЦЭМ!$A$33:$A$776,$A53,СВЦЭМ!$B$33:$B$776,I$47)+'СЕТ СН'!$G$9+СВЦЭМ!$D$10+'СЕТ СН'!$G$6-'СЕТ СН'!$G$19</f>
        <v>1177.1295089199998</v>
      </c>
      <c r="J53" s="36">
        <f>SUMIFS(СВЦЭМ!$C$33:$C$776,СВЦЭМ!$A$33:$A$776,$A53,СВЦЭМ!$B$33:$B$776,J$47)+'СЕТ СН'!$G$9+СВЦЭМ!$D$10+'СЕТ СН'!$G$6-'СЕТ СН'!$G$19</f>
        <v>1193.3459737999997</v>
      </c>
      <c r="K53" s="36">
        <f>SUMIFS(СВЦЭМ!$C$33:$C$776,СВЦЭМ!$A$33:$A$776,$A53,СВЦЭМ!$B$33:$B$776,K$47)+'СЕТ СН'!$G$9+СВЦЭМ!$D$10+'СЕТ СН'!$G$6-'СЕТ СН'!$G$19</f>
        <v>1192.1517434899997</v>
      </c>
      <c r="L53" s="36">
        <f>SUMIFS(СВЦЭМ!$C$33:$C$776,СВЦЭМ!$A$33:$A$776,$A53,СВЦЭМ!$B$33:$B$776,L$47)+'СЕТ СН'!$G$9+СВЦЭМ!$D$10+'СЕТ СН'!$G$6-'СЕТ СН'!$G$19</f>
        <v>1207.10368634</v>
      </c>
      <c r="M53" s="36">
        <f>SUMIFS(СВЦЭМ!$C$33:$C$776,СВЦЭМ!$A$33:$A$776,$A53,СВЦЭМ!$B$33:$B$776,M$47)+'СЕТ СН'!$G$9+СВЦЭМ!$D$10+'СЕТ СН'!$G$6-'СЕТ СН'!$G$19</f>
        <v>1198.0730028199996</v>
      </c>
      <c r="N53" s="36">
        <f>SUMIFS(СВЦЭМ!$C$33:$C$776,СВЦЭМ!$A$33:$A$776,$A53,СВЦЭМ!$B$33:$B$776,N$47)+'СЕТ СН'!$G$9+СВЦЭМ!$D$10+'СЕТ СН'!$G$6-'СЕТ СН'!$G$19</f>
        <v>1177.9241455899996</v>
      </c>
      <c r="O53" s="36">
        <f>SUMIFS(СВЦЭМ!$C$33:$C$776,СВЦЭМ!$A$33:$A$776,$A53,СВЦЭМ!$B$33:$B$776,O$47)+'СЕТ СН'!$G$9+СВЦЭМ!$D$10+'СЕТ СН'!$G$6-'СЕТ СН'!$G$19</f>
        <v>1153.5839408699999</v>
      </c>
      <c r="P53" s="36">
        <f>SUMIFS(СВЦЭМ!$C$33:$C$776,СВЦЭМ!$A$33:$A$776,$A53,СВЦЭМ!$B$33:$B$776,P$47)+'СЕТ СН'!$G$9+СВЦЭМ!$D$10+'СЕТ СН'!$G$6-'СЕТ СН'!$G$19</f>
        <v>1158.6698914999999</v>
      </c>
      <c r="Q53" s="36">
        <f>SUMIFS(СВЦЭМ!$C$33:$C$776,СВЦЭМ!$A$33:$A$776,$A53,СВЦЭМ!$B$33:$B$776,Q$47)+'СЕТ СН'!$G$9+СВЦЭМ!$D$10+'СЕТ СН'!$G$6-'СЕТ СН'!$G$19</f>
        <v>1162.2309399800001</v>
      </c>
      <c r="R53" s="36">
        <f>SUMIFS(СВЦЭМ!$C$33:$C$776,СВЦЭМ!$A$33:$A$776,$A53,СВЦЭМ!$B$33:$B$776,R$47)+'СЕТ СН'!$G$9+СВЦЭМ!$D$10+'СЕТ СН'!$G$6-'СЕТ СН'!$G$19</f>
        <v>1153.5514561300001</v>
      </c>
      <c r="S53" s="36">
        <f>SUMIFS(СВЦЭМ!$C$33:$C$776,СВЦЭМ!$A$33:$A$776,$A53,СВЦЭМ!$B$33:$B$776,S$47)+'СЕТ СН'!$G$9+СВЦЭМ!$D$10+'СЕТ СН'!$G$6-'СЕТ СН'!$G$19</f>
        <v>1162.9849596599997</v>
      </c>
      <c r="T53" s="36">
        <f>SUMIFS(СВЦЭМ!$C$33:$C$776,СВЦЭМ!$A$33:$A$776,$A53,СВЦЭМ!$B$33:$B$776,T$47)+'СЕТ СН'!$G$9+СВЦЭМ!$D$10+'СЕТ СН'!$G$6-'СЕТ СН'!$G$19</f>
        <v>1141.2362094699999</v>
      </c>
      <c r="U53" s="36">
        <f>SUMIFS(СВЦЭМ!$C$33:$C$776,СВЦЭМ!$A$33:$A$776,$A53,СВЦЭМ!$B$33:$B$776,U$47)+'СЕТ СН'!$G$9+СВЦЭМ!$D$10+'СЕТ СН'!$G$6-'СЕТ СН'!$G$19</f>
        <v>1142.3874473000001</v>
      </c>
      <c r="V53" s="36">
        <f>SUMIFS(СВЦЭМ!$C$33:$C$776,СВЦЭМ!$A$33:$A$776,$A53,СВЦЭМ!$B$33:$B$776,V$47)+'СЕТ СН'!$G$9+СВЦЭМ!$D$10+'СЕТ СН'!$G$6-'СЕТ СН'!$G$19</f>
        <v>1162.2709628600001</v>
      </c>
      <c r="W53" s="36">
        <f>SUMIFS(СВЦЭМ!$C$33:$C$776,СВЦЭМ!$A$33:$A$776,$A53,СВЦЭМ!$B$33:$B$776,W$47)+'СЕТ СН'!$G$9+СВЦЭМ!$D$10+'СЕТ СН'!$G$6-'СЕТ СН'!$G$19</f>
        <v>1171.20387957</v>
      </c>
      <c r="X53" s="36">
        <f>SUMIFS(СВЦЭМ!$C$33:$C$776,СВЦЭМ!$A$33:$A$776,$A53,СВЦЭМ!$B$33:$B$776,X$47)+'СЕТ СН'!$G$9+СВЦЭМ!$D$10+'СЕТ СН'!$G$6-'СЕТ СН'!$G$19</f>
        <v>1196.1043415099998</v>
      </c>
      <c r="Y53" s="36">
        <f>SUMIFS(СВЦЭМ!$C$33:$C$776,СВЦЭМ!$A$33:$A$776,$A53,СВЦЭМ!$B$33:$B$776,Y$47)+'СЕТ СН'!$G$9+СВЦЭМ!$D$10+'СЕТ СН'!$G$6-'СЕТ СН'!$G$19</f>
        <v>1226.1136342099999</v>
      </c>
    </row>
    <row r="54" spans="1:25" ht="15.75" x14ac:dyDescent="0.2">
      <c r="A54" s="35">
        <f t="shared" si="1"/>
        <v>43503</v>
      </c>
      <c r="B54" s="36">
        <f>SUMIFS(СВЦЭМ!$C$33:$C$776,СВЦЭМ!$A$33:$A$776,$A54,СВЦЭМ!$B$33:$B$776,B$47)+'СЕТ СН'!$G$9+СВЦЭМ!$D$10+'СЕТ СН'!$G$6-'СЕТ СН'!$G$19</f>
        <v>1249.8049566</v>
      </c>
      <c r="C54" s="36">
        <f>SUMIFS(СВЦЭМ!$C$33:$C$776,СВЦЭМ!$A$33:$A$776,$A54,СВЦЭМ!$B$33:$B$776,C$47)+'СЕТ СН'!$G$9+СВЦЭМ!$D$10+'СЕТ СН'!$G$6-'СЕТ СН'!$G$19</f>
        <v>1273.1970809499999</v>
      </c>
      <c r="D54" s="36">
        <f>SUMIFS(СВЦЭМ!$C$33:$C$776,СВЦЭМ!$A$33:$A$776,$A54,СВЦЭМ!$B$33:$B$776,D$47)+'СЕТ СН'!$G$9+СВЦЭМ!$D$10+'СЕТ СН'!$G$6-'СЕТ СН'!$G$19</f>
        <v>1282.0087159099999</v>
      </c>
      <c r="E54" s="36">
        <f>SUMIFS(СВЦЭМ!$C$33:$C$776,СВЦЭМ!$A$33:$A$776,$A54,СВЦЭМ!$B$33:$B$776,E$47)+'СЕТ СН'!$G$9+СВЦЭМ!$D$10+'СЕТ СН'!$G$6-'СЕТ СН'!$G$19</f>
        <v>1309.9338749599997</v>
      </c>
      <c r="F54" s="36">
        <f>SUMIFS(СВЦЭМ!$C$33:$C$776,СВЦЭМ!$A$33:$A$776,$A54,СВЦЭМ!$B$33:$B$776,F$47)+'СЕТ СН'!$G$9+СВЦЭМ!$D$10+'СЕТ СН'!$G$6-'СЕТ СН'!$G$19</f>
        <v>1286.84146431</v>
      </c>
      <c r="G54" s="36">
        <f>SUMIFS(СВЦЭМ!$C$33:$C$776,СВЦЭМ!$A$33:$A$776,$A54,СВЦЭМ!$B$33:$B$776,G$47)+'СЕТ СН'!$G$9+СВЦЭМ!$D$10+'СЕТ СН'!$G$6-'СЕТ СН'!$G$19</f>
        <v>1273.4618824199997</v>
      </c>
      <c r="H54" s="36">
        <f>SUMIFS(СВЦЭМ!$C$33:$C$776,СВЦЭМ!$A$33:$A$776,$A54,СВЦЭМ!$B$33:$B$776,H$47)+'СЕТ СН'!$G$9+СВЦЭМ!$D$10+'СЕТ СН'!$G$6-'СЕТ СН'!$G$19</f>
        <v>1250.6106571</v>
      </c>
      <c r="I54" s="36">
        <f>SUMIFS(СВЦЭМ!$C$33:$C$776,СВЦЭМ!$A$33:$A$776,$A54,СВЦЭМ!$B$33:$B$776,I$47)+'СЕТ СН'!$G$9+СВЦЭМ!$D$10+'СЕТ СН'!$G$6-'СЕТ СН'!$G$19</f>
        <v>1229.2975949399997</v>
      </c>
      <c r="J54" s="36">
        <f>SUMIFS(СВЦЭМ!$C$33:$C$776,СВЦЭМ!$A$33:$A$776,$A54,СВЦЭМ!$B$33:$B$776,J$47)+'СЕТ СН'!$G$9+СВЦЭМ!$D$10+'СЕТ СН'!$G$6-'СЕТ СН'!$G$19</f>
        <v>1220.68498013</v>
      </c>
      <c r="K54" s="36">
        <f>SUMIFS(СВЦЭМ!$C$33:$C$776,СВЦЭМ!$A$33:$A$776,$A54,СВЦЭМ!$B$33:$B$776,K$47)+'СЕТ СН'!$G$9+СВЦЭМ!$D$10+'СЕТ СН'!$G$6-'СЕТ СН'!$G$19</f>
        <v>1218.8996284299997</v>
      </c>
      <c r="L54" s="36">
        <f>SUMIFS(СВЦЭМ!$C$33:$C$776,СВЦЭМ!$A$33:$A$776,$A54,СВЦЭМ!$B$33:$B$776,L$47)+'СЕТ СН'!$G$9+СВЦЭМ!$D$10+'СЕТ СН'!$G$6-'СЕТ СН'!$G$19</f>
        <v>1212.4789203</v>
      </c>
      <c r="M54" s="36">
        <f>SUMIFS(СВЦЭМ!$C$33:$C$776,СВЦЭМ!$A$33:$A$776,$A54,СВЦЭМ!$B$33:$B$776,M$47)+'СЕТ СН'!$G$9+СВЦЭМ!$D$10+'СЕТ СН'!$G$6-'СЕТ СН'!$G$19</f>
        <v>1218.7377594</v>
      </c>
      <c r="N54" s="36">
        <f>SUMIFS(СВЦЭМ!$C$33:$C$776,СВЦЭМ!$A$33:$A$776,$A54,СВЦЭМ!$B$33:$B$776,N$47)+'СЕТ СН'!$G$9+СВЦЭМ!$D$10+'СЕТ СН'!$G$6-'СЕТ СН'!$G$19</f>
        <v>1199.4833705999999</v>
      </c>
      <c r="O54" s="36">
        <f>SUMIFS(СВЦЭМ!$C$33:$C$776,СВЦЭМ!$A$33:$A$776,$A54,СВЦЭМ!$B$33:$B$776,O$47)+'СЕТ СН'!$G$9+СВЦЭМ!$D$10+'СЕТ СН'!$G$6-'СЕТ СН'!$G$19</f>
        <v>1160.6056183199998</v>
      </c>
      <c r="P54" s="36">
        <f>SUMIFS(СВЦЭМ!$C$33:$C$776,СВЦЭМ!$A$33:$A$776,$A54,СВЦЭМ!$B$33:$B$776,P$47)+'СЕТ СН'!$G$9+СВЦЭМ!$D$10+'СЕТ СН'!$G$6-'СЕТ СН'!$G$19</f>
        <v>1168.3573101499996</v>
      </c>
      <c r="Q54" s="36">
        <f>SUMIFS(СВЦЭМ!$C$33:$C$776,СВЦЭМ!$A$33:$A$776,$A54,СВЦЭМ!$B$33:$B$776,Q$47)+'СЕТ СН'!$G$9+СВЦЭМ!$D$10+'СЕТ СН'!$G$6-'СЕТ СН'!$G$19</f>
        <v>1175.6806567999997</v>
      </c>
      <c r="R54" s="36">
        <f>SUMIFS(СВЦЭМ!$C$33:$C$776,СВЦЭМ!$A$33:$A$776,$A54,СВЦЭМ!$B$33:$B$776,R$47)+'СЕТ СН'!$G$9+СВЦЭМ!$D$10+'СЕТ СН'!$G$6-'СЕТ СН'!$G$19</f>
        <v>1170.8260533599996</v>
      </c>
      <c r="S54" s="36">
        <f>SUMIFS(СВЦЭМ!$C$33:$C$776,СВЦЭМ!$A$33:$A$776,$A54,СВЦЭМ!$B$33:$B$776,S$47)+'СЕТ СН'!$G$9+СВЦЭМ!$D$10+'СЕТ СН'!$G$6-'СЕТ СН'!$G$19</f>
        <v>1168.6239722599998</v>
      </c>
      <c r="T54" s="36">
        <f>SUMIFS(СВЦЭМ!$C$33:$C$776,СВЦЭМ!$A$33:$A$776,$A54,СВЦЭМ!$B$33:$B$776,T$47)+'СЕТ СН'!$G$9+СВЦЭМ!$D$10+'СЕТ СН'!$G$6-'СЕТ СН'!$G$19</f>
        <v>1128.43208903</v>
      </c>
      <c r="U54" s="36">
        <f>SUMIFS(СВЦЭМ!$C$33:$C$776,СВЦЭМ!$A$33:$A$776,$A54,СВЦЭМ!$B$33:$B$776,U$47)+'СЕТ СН'!$G$9+СВЦЭМ!$D$10+'СЕТ СН'!$G$6-'СЕТ СН'!$G$19</f>
        <v>1120.9786408800001</v>
      </c>
      <c r="V54" s="36">
        <f>SUMIFS(СВЦЭМ!$C$33:$C$776,СВЦЭМ!$A$33:$A$776,$A54,СВЦЭМ!$B$33:$B$776,V$47)+'СЕТ СН'!$G$9+СВЦЭМ!$D$10+'СЕТ СН'!$G$6-'СЕТ СН'!$G$19</f>
        <v>1136.70374866</v>
      </c>
      <c r="W54" s="36">
        <f>SUMIFS(СВЦЭМ!$C$33:$C$776,СВЦЭМ!$A$33:$A$776,$A54,СВЦЭМ!$B$33:$B$776,W$47)+'СЕТ СН'!$G$9+СВЦЭМ!$D$10+'СЕТ СН'!$G$6-'СЕТ СН'!$G$19</f>
        <v>1158.49733335</v>
      </c>
      <c r="X54" s="36">
        <f>SUMIFS(СВЦЭМ!$C$33:$C$776,СВЦЭМ!$A$33:$A$776,$A54,СВЦЭМ!$B$33:$B$776,X$47)+'СЕТ СН'!$G$9+СВЦЭМ!$D$10+'СЕТ СН'!$G$6-'СЕТ СН'!$G$19</f>
        <v>1169.3378513399998</v>
      </c>
      <c r="Y54" s="36">
        <f>SUMIFS(СВЦЭМ!$C$33:$C$776,СВЦЭМ!$A$33:$A$776,$A54,СВЦЭМ!$B$33:$B$776,Y$47)+'СЕТ СН'!$G$9+СВЦЭМ!$D$10+'СЕТ СН'!$G$6-'СЕТ СН'!$G$19</f>
        <v>1203.89235852</v>
      </c>
    </row>
    <row r="55" spans="1:25" ht="15.75" x14ac:dyDescent="0.2">
      <c r="A55" s="35">
        <f t="shared" si="1"/>
        <v>43504</v>
      </c>
      <c r="B55" s="36">
        <f>SUMIFS(СВЦЭМ!$C$33:$C$776,СВЦЭМ!$A$33:$A$776,$A55,СВЦЭМ!$B$33:$B$776,B$47)+'СЕТ СН'!$G$9+СВЦЭМ!$D$10+'СЕТ СН'!$G$6-'СЕТ СН'!$G$19</f>
        <v>1248.35618368</v>
      </c>
      <c r="C55" s="36">
        <f>SUMIFS(СВЦЭМ!$C$33:$C$776,СВЦЭМ!$A$33:$A$776,$A55,СВЦЭМ!$B$33:$B$776,C$47)+'СЕТ СН'!$G$9+СВЦЭМ!$D$10+'СЕТ СН'!$G$6-'СЕТ СН'!$G$19</f>
        <v>1280.56010328</v>
      </c>
      <c r="D55" s="36">
        <f>SUMIFS(СВЦЭМ!$C$33:$C$776,СВЦЭМ!$A$33:$A$776,$A55,СВЦЭМ!$B$33:$B$776,D$47)+'СЕТ СН'!$G$9+СВЦЭМ!$D$10+'СЕТ СН'!$G$6-'СЕТ СН'!$G$19</f>
        <v>1291.90180693</v>
      </c>
      <c r="E55" s="36">
        <f>SUMIFS(СВЦЭМ!$C$33:$C$776,СВЦЭМ!$A$33:$A$776,$A55,СВЦЭМ!$B$33:$B$776,E$47)+'СЕТ СН'!$G$9+СВЦЭМ!$D$10+'СЕТ СН'!$G$6-'СЕТ СН'!$G$19</f>
        <v>1317.0077624999999</v>
      </c>
      <c r="F55" s="36">
        <f>SUMIFS(СВЦЭМ!$C$33:$C$776,СВЦЭМ!$A$33:$A$776,$A55,СВЦЭМ!$B$33:$B$776,F$47)+'СЕТ СН'!$G$9+СВЦЭМ!$D$10+'СЕТ СН'!$G$6-'СЕТ СН'!$G$19</f>
        <v>1307.6752820900001</v>
      </c>
      <c r="G55" s="36">
        <f>SUMIFS(СВЦЭМ!$C$33:$C$776,СВЦЭМ!$A$33:$A$776,$A55,СВЦЭМ!$B$33:$B$776,G$47)+'СЕТ СН'!$G$9+СВЦЭМ!$D$10+'СЕТ СН'!$G$6-'СЕТ СН'!$G$19</f>
        <v>1270.25155958</v>
      </c>
      <c r="H55" s="36">
        <f>SUMIFS(СВЦЭМ!$C$33:$C$776,СВЦЭМ!$A$33:$A$776,$A55,СВЦЭМ!$B$33:$B$776,H$47)+'СЕТ СН'!$G$9+СВЦЭМ!$D$10+'СЕТ СН'!$G$6-'СЕТ СН'!$G$19</f>
        <v>1235.6321636299999</v>
      </c>
      <c r="I55" s="36">
        <f>SUMIFS(СВЦЭМ!$C$33:$C$776,СВЦЭМ!$A$33:$A$776,$A55,СВЦЭМ!$B$33:$B$776,I$47)+'СЕТ СН'!$G$9+СВЦЭМ!$D$10+'СЕТ СН'!$G$6-'СЕТ СН'!$G$19</f>
        <v>1233.7528281299997</v>
      </c>
      <c r="J55" s="36">
        <f>SUMIFS(СВЦЭМ!$C$33:$C$776,СВЦЭМ!$A$33:$A$776,$A55,СВЦЭМ!$B$33:$B$776,J$47)+'СЕТ СН'!$G$9+СВЦЭМ!$D$10+'СЕТ СН'!$G$6-'СЕТ СН'!$G$19</f>
        <v>1215.2332061399998</v>
      </c>
      <c r="K55" s="36">
        <f>SUMIFS(СВЦЭМ!$C$33:$C$776,СВЦЭМ!$A$33:$A$776,$A55,СВЦЭМ!$B$33:$B$776,K$47)+'СЕТ СН'!$G$9+СВЦЭМ!$D$10+'СЕТ СН'!$G$6-'СЕТ СН'!$G$19</f>
        <v>1176.2746950399996</v>
      </c>
      <c r="L55" s="36">
        <f>SUMIFS(СВЦЭМ!$C$33:$C$776,СВЦЭМ!$A$33:$A$776,$A55,СВЦЭМ!$B$33:$B$776,L$47)+'СЕТ СН'!$G$9+СВЦЭМ!$D$10+'СЕТ СН'!$G$6-'СЕТ СН'!$G$19</f>
        <v>1162.6018816000001</v>
      </c>
      <c r="M55" s="36">
        <f>SUMIFS(СВЦЭМ!$C$33:$C$776,СВЦЭМ!$A$33:$A$776,$A55,СВЦЭМ!$B$33:$B$776,M$47)+'СЕТ СН'!$G$9+СВЦЭМ!$D$10+'СЕТ СН'!$G$6-'СЕТ СН'!$G$19</f>
        <v>1184.3272964599996</v>
      </c>
      <c r="N55" s="36">
        <f>SUMIFS(СВЦЭМ!$C$33:$C$776,СВЦЭМ!$A$33:$A$776,$A55,СВЦЭМ!$B$33:$B$776,N$47)+'СЕТ СН'!$G$9+СВЦЭМ!$D$10+'СЕТ СН'!$G$6-'СЕТ СН'!$G$19</f>
        <v>1155.15105698</v>
      </c>
      <c r="O55" s="36">
        <f>SUMIFS(СВЦЭМ!$C$33:$C$776,СВЦЭМ!$A$33:$A$776,$A55,СВЦЭМ!$B$33:$B$776,O$47)+'СЕТ СН'!$G$9+СВЦЭМ!$D$10+'СЕТ СН'!$G$6-'СЕТ СН'!$G$19</f>
        <v>1146.5568758700001</v>
      </c>
      <c r="P55" s="36">
        <f>SUMIFS(СВЦЭМ!$C$33:$C$776,СВЦЭМ!$A$33:$A$776,$A55,СВЦЭМ!$B$33:$B$776,P$47)+'СЕТ СН'!$G$9+СВЦЭМ!$D$10+'СЕТ СН'!$G$6-'СЕТ СН'!$G$19</f>
        <v>1161.0293119600001</v>
      </c>
      <c r="Q55" s="36">
        <f>SUMIFS(СВЦЭМ!$C$33:$C$776,СВЦЭМ!$A$33:$A$776,$A55,СВЦЭМ!$B$33:$B$776,Q$47)+'СЕТ СН'!$G$9+СВЦЭМ!$D$10+'СЕТ СН'!$G$6-'СЕТ СН'!$G$19</f>
        <v>1175.1528066699998</v>
      </c>
      <c r="R55" s="36">
        <f>SUMIFS(СВЦЭМ!$C$33:$C$776,СВЦЭМ!$A$33:$A$776,$A55,СВЦЭМ!$B$33:$B$776,R$47)+'СЕТ СН'!$G$9+СВЦЭМ!$D$10+'СЕТ СН'!$G$6-'СЕТ СН'!$G$19</f>
        <v>1179.4210706999997</v>
      </c>
      <c r="S55" s="36">
        <f>SUMIFS(СВЦЭМ!$C$33:$C$776,СВЦЭМ!$A$33:$A$776,$A55,СВЦЭМ!$B$33:$B$776,S$47)+'СЕТ СН'!$G$9+СВЦЭМ!$D$10+'СЕТ СН'!$G$6-'СЕТ СН'!$G$19</f>
        <v>1162.8212412599996</v>
      </c>
      <c r="T55" s="36">
        <f>SUMIFS(СВЦЭМ!$C$33:$C$776,СВЦЭМ!$A$33:$A$776,$A55,СВЦЭМ!$B$33:$B$776,T$47)+'СЕТ СН'!$G$9+СВЦЭМ!$D$10+'СЕТ СН'!$G$6-'СЕТ СН'!$G$19</f>
        <v>1122.75743364</v>
      </c>
      <c r="U55" s="36">
        <f>SUMIFS(СВЦЭМ!$C$33:$C$776,СВЦЭМ!$A$33:$A$776,$A55,СВЦЭМ!$B$33:$B$776,U$47)+'СЕТ СН'!$G$9+СВЦЭМ!$D$10+'СЕТ СН'!$G$6-'СЕТ СН'!$G$19</f>
        <v>1115.81976224</v>
      </c>
      <c r="V55" s="36">
        <f>SUMIFS(СВЦЭМ!$C$33:$C$776,СВЦЭМ!$A$33:$A$776,$A55,СВЦЭМ!$B$33:$B$776,V$47)+'СЕТ СН'!$G$9+СВЦЭМ!$D$10+'СЕТ СН'!$G$6-'СЕТ СН'!$G$19</f>
        <v>1135.9955482800001</v>
      </c>
      <c r="W55" s="36">
        <f>SUMIFS(СВЦЭМ!$C$33:$C$776,СВЦЭМ!$A$33:$A$776,$A55,СВЦЭМ!$B$33:$B$776,W$47)+'СЕТ СН'!$G$9+СВЦЭМ!$D$10+'СЕТ СН'!$G$6-'СЕТ СН'!$G$19</f>
        <v>1183.26693845</v>
      </c>
      <c r="X55" s="36">
        <f>SUMIFS(СВЦЭМ!$C$33:$C$776,СВЦЭМ!$A$33:$A$776,$A55,СВЦЭМ!$B$33:$B$776,X$47)+'СЕТ СН'!$G$9+СВЦЭМ!$D$10+'СЕТ СН'!$G$6-'СЕТ СН'!$G$19</f>
        <v>1200.7688440699999</v>
      </c>
      <c r="Y55" s="36">
        <f>SUMIFS(СВЦЭМ!$C$33:$C$776,СВЦЭМ!$A$33:$A$776,$A55,СВЦЭМ!$B$33:$B$776,Y$47)+'СЕТ СН'!$G$9+СВЦЭМ!$D$10+'СЕТ СН'!$G$6-'СЕТ СН'!$G$19</f>
        <v>1220.37069944</v>
      </c>
    </row>
    <row r="56" spans="1:25" ht="15.75" x14ac:dyDescent="0.2">
      <c r="A56" s="35">
        <f t="shared" si="1"/>
        <v>43505</v>
      </c>
      <c r="B56" s="36">
        <f>SUMIFS(СВЦЭМ!$C$33:$C$776,СВЦЭМ!$A$33:$A$776,$A56,СВЦЭМ!$B$33:$B$776,B$47)+'СЕТ СН'!$G$9+СВЦЭМ!$D$10+'СЕТ СН'!$G$6-'СЕТ СН'!$G$19</f>
        <v>1227.05492056</v>
      </c>
      <c r="C56" s="36">
        <f>SUMIFS(СВЦЭМ!$C$33:$C$776,СВЦЭМ!$A$33:$A$776,$A56,СВЦЭМ!$B$33:$B$776,C$47)+'СЕТ СН'!$G$9+СВЦЭМ!$D$10+'СЕТ СН'!$G$6-'СЕТ СН'!$G$19</f>
        <v>1256.9842803900001</v>
      </c>
      <c r="D56" s="36">
        <f>SUMIFS(СВЦЭМ!$C$33:$C$776,СВЦЭМ!$A$33:$A$776,$A56,СВЦЭМ!$B$33:$B$776,D$47)+'СЕТ СН'!$G$9+СВЦЭМ!$D$10+'СЕТ СН'!$G$6-'СЕТ СН'!$G$19</f>
        <v>1277.5703436899998</v>
      </c>
      <c r="E56" s="36">
        <f>SUMIFS(СВЦЭМ!$C$33:$C$776,СВЦЭМ!$A$33:$A$776,$A56,СВЦЭМ!$B$33:$B$776,E$47)+'СЕТ СН'!$G$9+СВЦЭМ!$D$10+'СЕТ СН'!$G$6-'СЕТ СН'!$G$19</f>
        <v>1260.9971610299999</v>
      </c>
      <c r="F56" s="36">
        <f>SUMIFS(СВЦЭМ!$C$33:$C$776,СВЦЭМ!$A$33:$A$776,$A56,СВЦЭМ!$B$33:$B$776,F$47)+'СЕТ СН'!$G$9+СВЦЭМ!$D$10+'СЕТ СН'!$G$6-'СЕТ СН'!$G$19</f>
        <v>1269.3993722299997</v>
      </c>
      <c r="G56" s="36">
        <f>SUMIFS(СВЦЭМ!$C$33:$C$776,СВЦЭМ!$A$33:$A$776,$A56,СВЦЭМ!$B$33:$B$776,G$47)+'СЕТ СН'!$G$9+СВЦЭМ!$D$10+'СЕТ СН'!$G$6-'СЕТ СН'!$G$19</f>
        <v>1262.86668233</v>
      </c>
      <c r="H56" s="36">
        <f>SUMIFS(СВЦЭМ!$C$33:$C$776,СВЦЭМ!$A$33:$A$776,$A56,СВЦЭМ!$B$33:$B$776,H$47)+'СЕТ СН'!$G$9+СВЦЭМ!$D$10+'СЕТ СН'!$G$6-'СЕТ СН'!$G$19</f>
        <v>1234.8492269599997</v>
      </c>
      <c r="I56" s="36">
        <f>SUMIFS(СВЦЭМ!$C$33:$C$776,СВЦЭМ!$A$33:$A$776,$A56,СВЦЭМ!$B$33:$B$776,I$47)+'СЕТ СН'!$G$9+СВЦЭМ!$D$10+'СЕТ СН'!$G$6-'СЕТ СН'!$G$19</f>
        <v>1235.1689940900001</v>
      </c>
      <c r="J56" s="36">
        <f>SUMIFS(СВЦЭМ!$C$33:$C$776,СВЦЭМ!$A$33:$A$776,$A56,СВЦЭМ!$B$33:$B$776,J$47)+'СЕТ СН'!$G$9+СВЦЭМ!$D$10+'СЕТ СН'!$G$6-'СЕТ СН'!$G$19</f>
        <v>1195.9125027699997</v>
      </c>
      <c r="K56" s="36">
        <f>SUMIFS(СВЦЭМ!$C$33:$C$776,СВЦЭМ!$A$33:$A$776,$A56,СВЦЭМ!$B$33:$B$776,K$47)+'СЕТ СН'!$G$9+СВЦЭМ!$D$10+'СЕТ СН'!$G$6-'СЕТ СН'!$G$19</f>
        <v>1163.2312081999999</v>
      </c>
      <c r="L56" s="36">
        <f>SUMIFS(СВЦЭМ!$C$33:$C$776,СВЦЭМ!$A$33:$A$776,$A56,СВЦЭМ!$B$33:$B$776,L$47)+'СЕТ СН'!$G$9+СВЦЭМ!$D$10+'СЕТ СН'!$G$6-'СЕТ СН'!$G$19</f>
        <v>1159.0308939699999</v>
      </c>
      <c r="M56" s="36">
        <f>SUMIFS(СВЦЭМ!$C$33:$C$776,СВЦЭМ!$A$33:$A$776,$A56,СВЦЭМ!$B$33:$B$776,M$47)+'СЕТ СН'!$G$9+СВЦЭМ!$D$10+'СЕТ СН'!$G$6-'СЕТ СН'!$G$19</f>
        <v>1164.7174715599999</v>
      </c>
      <c r="N56" s="36">
        <f>SUMIFS(СВЦЭМ!$C$33:$C$776,СВЦЭМ!$A$33:$A$776,$A56,СВЦЭМ!$B$33:$B$776,N$47)+'СЕТ СН'!$G$9+СВЦЭМ!$D$10+'СЕТ СН'!$G$6-'СЕТ СН'!$G$19</f>
        <v>1171.80448501</v>
      </c>
      <c r="O56" s="36">
        <f>SUMIFS(СВЦЭМ!$C$33:$C$776,СВЦЭМ!$A$33:$A$776,$A56,СВЦЭМ!$B$33:$B$776,O$47)+'СЕТ СН'!$G$9+СВЦЭМ!$D$10+'СЕТ СН'!$G$6-'СЕТ СН'!$G$19</f>
        <v>1154.98797369</v>
      </c>
      <c r="P56" s="36">
        <f>SUMIFS(СВЦЭМ!$C$33:$C$776,СВЦЭМ!$A$33:$A$776,$A56,СВЦЭМ!$B$33:$B$776,P$47)+'СЕТ СН'!$G$9+СВЦЭМ!$D$10+'СЕТ СН'!$G$6-'СЕТ СН'!$G$19</f>
        <v>1164.2937727999997</v>
      </c>
      <c r="Q56" s="36">
        <f>SUMIFS(СВЦЭМ!$C$33:$C$776,СВЦЭМ!$A$33:$A$776,$A56,СВЦЭМ!$B$33:$B$776,Q$47)+'СЕТ СН'!$G$9+СВЦЭМ!$D$10+'СЕТ СН'!$G$6-'СЕТ СН'!$G$19</f>
        <v>1166.4650017899999</v>
      </c>
      <c r="R56" s="36">
        <f>SUMIFS(СВЦЭМ!$C$33:$C$776,СВЦЭМ!$A$33:$A$776,$A56,СВЦЭМ!$B$33:$B$776,R$47)+'СЕТ СН'!$G$9+СВЦЭМ!$D$10+'СЕТ СН'!$G$6-'СЕТ СН'!$G$19</f>
        <v>1139.5344529700001</v>
      </c>
      <c r="S56" s="36">
        <f>SUMIFS(СВЦЭМ!$C$33:$C$776,СВЦЭМ!$A$33:$A$776,$A56,СВЦЭМ!$B$33:$B$776,S$47)+'СЕТ СН'!$G$9+СВЦЭМ!$D$10+'СЕТ СН'!$G$6-'СЕТ СН'!$G$19</f>
        <v>1125.3124958799999</v>
      </c>
      <c r="T56" s="36">
        <f>SUMIFS(СВЦЭМ!$C$33:$C$776,СВЦЭМ!$A$33:$A$776,$A56,СВЦЭМ!$B$33:$B$776,T$47)+'СЕТ СН'!$G$9+СВЦЭМ!$D$10+'СЕТ СН'!$G$6-'СЕТ СН'!$G$19</f>
        <v>1095.5043691199999</v>
      </c>
      <c r="U56" s="36">
        <f>SUMIFS(СВЦЭМ!$C$33:$C$776,СВЦЭМ!$A$33:$A$776,$A56,СВЦЭМ!$B$33:$B$776,U$47)+'СЕТ СН'!$G$9+СВЦЭМ!$D$10+'СЕТ СН'!$G$6-'СЕТ СН'!$G$19</f>
        <v>1086.29011186</v>
      </c>
      <c r="V56" s="36">
        <f>SUMIFS(СВЦЭМ!$C$33:$C$776,СВЦЭМ!$A$33:$A$776,$A56,СВЦЭМ!$B$33:$B$776,V$47)+'СЕТ СН'!$G$9+СВЦЭМ!$D$10+'СЕТ СН'!$G$6-'СЕТ СН'!$G$19</f>
        <v>1102.47318698</v>
      </c>
      <c r="W56" s="36">
        <f>SUMIFS(СВЦЭМ!$C$33:$C$776,СВЦЭМ!$A$33:$A$776,$A56,СВЦЭМ!$B$33:$B$776,W$47)+'СЕТ СН'!$G$9+СВЦЭМ!$D$10+'СЕТ СН'!$G$6-'СЕТ СН'!$G$19</f>
        <v>1121.39514534</v>
      </c>
      <c r="X56" s="36">
        <f>SUMIFS(СВЦЭМ!$C$33:$C$776,СВЦЭМ!$A$33:$A$776,$A56,СВЦЭМ!$B$33:$B$776,X$47)+'СЕТ СН'!$G$9+СВЦЭМ!$D$10+'СЕТ СН'!$G$6-'СЕТ СН'!$G$19</f>
        <v>1145.0265362</v>
      </c>
      <c r="Y56" s="36">
        <f>SUMIFS(СВЦЭМ!$C$33:$C$776,СВЦЭМ!$A$33:$A$776,$A56,СВЦЭМ!$B$33:$B$776,Y$47)+'СЕТ СН'!$G$9+СВЦЭМ!$D$10+'СЕТ СН'!$G$6-'СЕТ СН'!$G$19</f>
        <v>1174.8545095099998</v>
      </c>
    </row>
    <row r="57" spans="1:25" ht="15.75" x14ac:dyDescent="0.2">
      <c r="A57" s="35">
        <f t="shared" si="1"/>
        <v>43506</v>
      </c>
      <c r="B57" s="36">
        <f>SUMIFS(СВЦЭМ!$C$33:$C$776,СВЦЭМ!$A$33:$A$776,$A57,СВЦЭМ!$B$33:$B$776,B$47)+'СЕТ СН'!$G$9+СВЦЭМ!$D$10+'СЕТ СН'!$G$6-'СЕТ СН'!$G$19</f>
        <v>1204.0254041799999</v>
      </c>
      <c r="C57" s="36">
        <f>SUMIFS(СВЦЭМ!$C$33:$C$776,СВЦЭМ!$A$33:$A$776,$A57,СВЦЭМ!$B$33:$B$776,C$47)+'СЕТ СН'!$G$9+СВЦЭМ!$D$10+'СЕТ СН'!$G$6-'СЕТ СН'!$G$19</f>
        <v>1192.0294373299998</v>
      </c>
      <c r="D57" s="36">
        <f>SUMIFS(СВЦЭМ!$C$33:$C$776,СВЦЭМ!$A$33:$A$776,$A57,СВЦЭМ!$B$33:$B$776,D$47)+'СЕТ СН'!$G$9+СВЦЭМ!$D$10+'СЕТ СН'!$G$6-'СЕТ СН'!$G$19</f>
        <v>1233.6132684199997</v>
      </c>
      <c r="E57" s="36">
        <f>SUMIFS(СВЦЭМ!$C$33:$C$776,СВЦЭМ!$A$33:$A$776,$A57,СВЦЭМ!$B$33:$B$776,E$47)+'СЕТ СН'!$G$9+СВЦЭМ!$D$10+'СЕТ СН'!$G$6-'СЕТ СН'!$G$19</f>
        <v>1245.2251900299998</v>
      </c>
      <c r="F57" s="36">
        <f>SUMIFS(СВЦЭМ!$C$33:$C$776,СВЦЭМ!$A$33:$A$776,$A57,СВЦЭМ!$B$33:$B$776,F$47)+'СЕТ СН'!$G$9+СВЦЭМ!$D$10+'СЕТ СН'!$G$6-'СЕТ СН'!$G$19</f>
        <v>1237.7403806799998</v>
      </c>
      <c r="G57" s="36">
        <f>SUMIFS(СВЦЭМ!$C$33:$C$776,СВЦЭМ!$A$33:$A$776,$A57,СВЦЭМ!$B$33:$B$776,G$47)+'СЕТ СН'!$G$9+СВЦЭМ!$D$10+'СЕТ СН'!$G$6-'СЕТ СН'!$G$19</f>
        <v>1227.8767781900001</v>
      </c>
      <c r="H57" s="36">
        <f>SUMIFS(СВЦЭМ!$C$33:$C$776,СВЦЭМ!$A$33:$A$776,$A57,СВЦЭМ!$B$33:$B$776,H$47)+'СЕТ СН'!$G$9+СВЦЭМ!$D$10+'СЕТ СН'!$G$6-'СЕТ СН'!$G$19</f>
        <v>1220.8236097399999</v>
      </c>
      <c r="I57" s="36">
        <f>SUMIFS(СВЦЭМ!$C$33:$C$776,СВЦЭМ!$A$33:$A$776,$A57,СВЦЭМ!$B$33:$B$776,I$47)+'СЕТ СН'!$G$9+СВЦЭМ!$D$10+'СЕТ СН'!$G$6-'СЕТ СН'!$G$19</f>
        <v>1200.38016565</v>
      </c>
      <c r="J57" s="36">
        <f>SUMIFS(СВЦЭМ!$C$33:$C$776,СВЦЭМ!$A$33:$A$776,$A57,СВЦЭМ!$B$33:$B$776,J$47)+'СЕТ СН'!$G$9+СВЦЭМ!$D$10+'СЕТ СН'!$G$6-'СЕТ СН'!$G$19</f>
        <v>1174.9033671699999</v>
      </c>
      <c r="K57" s="36">
        <f>SUMIFS(СВЦЭМ!$C$33:$C$776,СВЦЭМ!$A$33:$A$776,$A57,СВЦЭМ!$B$33:$B$776,K$47)+'СЕТ СН'!$G$9+СВЦЭМ!$D$10+'СЕТ СН'!$G$6-'СЕТ СН'!$G$19</f>
        <v>1125.4224874199999</v>
      </c>
      <c r="L57" s="36">
        <f>SUMIFS(СВЦЭМ!$C$33:$C$776,СВЦЭМ!$A$33:$A$776,$A57,СВЦЭМ!$B$33:$B$776,L$47)+'СЕТ СН'!$G$9+СВЦЭМ!$D$10+'СЕТ СН'!$G$6-'СЕТ СН'!$G$19</f>
        <v>1110.43861969</v>
      </c>
      <c r="M57" s="36">
        <f>SUMIFS(СВЦЭМ!$C$33:$C$776,СВЦЭМ!$A$33:$A$776,$A57,СВЦЭМ!$B$33:$B$776,M$47)+'СЕТ СН'!$G$9+СВЦЭМ!$D$10+'СЕТ СН'!$G$6-'СЕТ СН'!$G$19</f>
        <v>1113.0448341599999</v>
      </c>
      <c r="N57" s="36">
        <f>SUMIFS(СВЦЭМ!$C$33:$C$776,СВЦЭМ!$A$33:$A$776,$A57,СВЦЭМ!$B$33:$B$776,N$47)+'СЕТ СН'!$G$9+СВЦЭМ!$D$10+'СЕТ СН'!$G$6-'СЕТ СН'!$G$19</f>
        <v>1122.11499327</v>
      </c>
      <c r="O57" s="36">
        <f>SUMIFS(СВЦЭМ!$C$33:$C$776,СВЦЭМ!$A$33:$A$776,$A57,СВЦЭМ!$B$33:$B$776,O$47)+'СЕТ СН'!$G$9+СВЦЭМ!$D$10+'СЕТ СН'!$G$6-'СЕТ СН'!$G$19</f>
        <v>1120.8496508600001</v>
      </c>
      <c r="P57" s="36">
        <f>SUMIFS(СВЦЭМ!$C$33:$C$776,СВЦЭМ!$A$33:$A$776,$A57,СВЦЭМ!$B$33:$B$776,P$47)+'СЕТ СН'!$G$9+СВЦЭМ!$D$10+'СЕТ СН'!$G$6-'СЕТ СН'!$G$19</f>
        <v>1123.3180170400001</v>
      </c>
      <c r="Q57" s="36">
        <f>SUMIFS(СВЦЭМ!$C$33:$C$776,СВЦЭМ!$A$33:$A$776,$A57,СВЦЭМ!$B$33:$B$776,Q$47)+'СЕТ СН'!$G$9+СВЦЭМ!$D$10+'СЕТ СН'!$G$6-'СЕТ СН'!$G$19</f>
        <v>1121.86197659</v>
      </c>
      <c r="R57" s="36">
        <f>SUMIFS(СВЦЭМ!$C$33:$C$776,СВЦЭМ!$A$33:$A$776,$A57,СВЦЭМ!$B$33:$B$776,R$47)+'СЕТ СН'!$G$9+СВЦЭМ!$D$10+'СЕТ СН'!$G$6-'СЕТ СН'!$G$19</f>
        <v>1138.39036584</v>
      </c>
      <c r="S57" s="36">
        <f>SUMIFS(СВЦЭМ!$C$33:$C$776,СВЦЭМ!$A$33:$A$776,$A57,СВЦЭМ!$B$33:$B$776,S$47)+'СЕТ СН'!$G$9+СВЦЭМ!$D$10+'СЕТ СН'!$G$6-'СЕТ СН'!$G$19</f>
        <v>1122.2098781099999</v>
      </c>
      <c r="T57" s="36">
        <f>SUMIFS(СВЦЭМ!$C$33:$C$776,СВЦЭМ!$A$33:$A$776,$A57,СВЦЭМ!$B$33:$B$776,T$47)+'СЕТ СН'!$G$9+СВЦЭМ!$D$10+'СЕТ СН'!$G$6-'СЕТ СН'!$G$19</f>
        <v>1086.48754525</v>
      </c>
      <c r="U57" s="36">
        <f>SUMIFS(СВЦЭМ!$C$33:$C$776,СВЦЭМ!$A$33:$A$776,$A57,СВЦЭМ!$B$33:$B$776,U$47)+'СЕТ СН'!$G$9+СВЦЭМ!$D$10+'СЕТ СН'!$G$6-'СЕТ СН'!$G$19</f>
        <v>1088.03501166</v>
      </c>
      <c r="V57" s="36">
        <f>SUMIFS(СВЦЭМ!$C$33:$C$776,СВЦЭМ!$A$33:$A$776,$A57,СВЦЭМ!$B$33:$B$776,V$47)+'СЕТ СН'!$G$9+СВЦЭМ!$D$10+'СЕТ СН'!$G$6-'СЕТ СН'!$G$19</f>
        <v>1070.5268373700001</v>
      </c>
      <c r="W57" s="36">
        <f>SUMIFS(СВЦЭМ!$C$33:$C$776,СВЦЭМ!$A$33:$A$776,$A57,СВЦЭМ!$B$33:$B$776,W$47)+'СЕТ СН'!$G$9+СВЦЭМ!$D$10+'СЕТ СН'!$G$6-'СЕТ СН'!$G$19</f>
        <v>1075.56071221</v>
      </c>
      <c r="X57" s="36">
        <f>SUMIFS(СВЦЭМ!$C$33:$C$776,СВЦЭМ!$A$33:$A$776,$A57,СВЦЭМ!$B$33:$B$776,X$47)+'СЕТ СН'!$G$9+СВЦЭМ!$D$10+'СЕТ СН'!$G$6-'СЕТ СН'!$G$19</f>
        <v>1104.0012172900001</v>
      </c>
      <c r="Y57" s="36">
        <f>SUMIFS(СВЦЭМ!$C$33:$C$776,СВЦЭМ!$A$33:$A$776,$A57,СВЦЭМ!$B$33:$B$776,Y$47)+'СЕТ СН'!$G$9+СВЦЭМ!$D$10+'СЕТ СН'!$G$6-'СЕТ СН'!$G$19</f>
        <v>1157.54737363</v>
      </c>
    </row>
    <row r="58" spans="1:25" ht="15.75" x14ac:dyDescent="0.2">
      <c r="A58" s="35">
        <f t="shared" si="1"/>
        <v>43507</v>
      </c>
      <c r="B58" s="36">
        <f>SUMIFS(СВЦЭМ!$C$33:$C$776,СВЦЭМ!$A$33:$A$776,$A58,СВЦЭМ!$B$33:$B$776,B$47)+'СЕТ СН'!$G$9+СВЦЭМ!$D$10+'СЕТ СН'!$G$6-'СЕТ СН'!$G$19</f>
        <v>1203.8904958999997</v>
      </c>
      <c r="C58" s="36">
        <f>SUMIFS(СВЦЭМ!$C$33:$C$776,СВЦЭМ!$A$33:$A$776,$A58,СВЦЭМ!$B$33:$B$776,C$47)+'СЕТ СН'!$G$9+СВЦЭМ!$D$10+'СЕТ СН'!$G$6-'СЕТ СН'!$G$19</f>
        <v>1208.4294063799998</v>
      </c>
      <c r="D58" s="36">
        <f>SUMIFS(СВЦЭМ!$C$33:$C$776,СВЦЭМ!$A$33:$A$776,$A58,СВЦЭМ!$B$33:$B$776,D$47)+'СЕТ СН'!$G$9+СВЦЭМ!$D$10+'СЕТ СН'!$G$6-'СЕТ СН'!$G$19</f>
        <v>1235.43120021</v>
      </c>
      <c r="E58" s="36">
        <f>SUMIFS(СВЦЭМ!$C$33:$C$776,СВЦЭМ!$A$33:$A$776,$A58,СВЦЭМ!$B$33:$B$776,E$47)+'СЕТ СН'!$G$9+СВЦЭМ!$D$10+'СЕТ СН'!$G$6-'СЕТ СН'!$G$19</f>
        <v>1253.4456097299999</v>
      </c>
      <c r="F58" s="36">
        <f>SUMIFS(СВЦЭМ!$C$33:$C$776,СВЦЭМ!$A$33:$A$776,$A58,СВЦЭМ!$B$33:$B$776,F$47)+'СЕТ СН'!$G$9+СВЦЭМ!$D$10+'СЕТ СН'!$G$6-'СЕТ СН'!$G$19</f>
        <v>1251.5311296899999</v>
      </c>
      <c r="G58" s="36">
        <f>SUMIFS(СВЦЭМ!$C$33:$C$776,СВЦЭМ!$A$33:$A$776,$A58,СВЦЭМ!$B$33:$B$776,G$47)+'СЕТ СН'!$G$9+СВЦЭМ!$D$10+'СЕТ СН'!$G$6-'СЕТ СН'!$G$19</f>
        <v>1240.7746109899999</v>
      </c>
      <c r="H58" s="36">
        <f>SUMIFS(СВЦЭМ!$C$33:$C$776,СВЦЭМ!$A$33:$A$776,$A58,СВЦЭМ!$B$33:$B$776,H$47)+'СЕТ СН'!$G$9+СВЦЭМ!$D$10+'СЕТ СН'!$G$6-'СЕТ СН'!$G$19</f>
        <v>1195.2887038399999</v>
      </c>
      <c r="I58" s="36">
        <f>SUMIFS(СВЦЭМ!$C$33:$C$776,СВЦЭМ!$A$33:$A$776,$A58,СВЦЭМ!$B$33:$B$776,I$47)+'СЕТ СН'!$G$9+СВЦЭМ!$D$10+'СЕТ СН'!$G$6-'СЕТ СН'!$G$19</f>
        <v>1166.16187481</v>
      </c>
      <c r="J58" s="36">
        <f>SUMIFS(СВЦЭМ!$C$33:$C$776,СВЦЭМ!$A$33:$A$776,$A58,СВЦЭМ!$B$33:$B$776,J$47)+'СЕТ СН'!$G$9+СВЦЭМ!$D$10+'СЕТ СН'!$G$6-'СЕТ СН'!$G$19</f>
        <v>1157.1370414100002</v>
      </c>
      <c r="K58" s="36">
        <f>SUMIFS(СВЦЭМ!$C$33:$C$776,СВЦЭМ!$A$33:$A$776,$A58,СВЦЭМ!$B$33:$B$776,K$47)+'СЕТ СН'!$G$9+СВЦЭМ!$D$10+'СЕТ СН'!$G$6-'СЕТ СН'!$G$19</f>
        <v>1154.2536126999998</v>
      </c>
      <c r="L58" s="36">
        <f>SUMIFS(СВЦЭМ!$C$33:$C$776,СВЦЭМ!$A$33:$A$776,$A58,СВЦЭМ!$B$33:$B$776,L$47)+'СЕТ СН'!$G$9+СВЦЭМ!$D$10+'СЕТ СН'!$G$6-'СЕТ СН'!$G$19</f>
        <v>1143.8085101299998</v>
      </c>
      <c r="M58" s="36">
        <f>SUMIFS(СВЦЭМ!$C$33:$C$776,СВЦЭМ!$A$33:$A$776,$A58,СВЦЭМ!$B$33:$B$776,M$47)+'СЕТ СН'!$G$9+СВЦЭМ!$D$10+'СЕТ СН'!$G$6-'СЕТ СН'!$G$19</f>
        <v>1137.67001519</v>
      </c>
      <c r="N58" s="36">
        <f>SUMIFS(СВЦЭМ!$C$33:$C$776,СВЦЭМ!$A$33:$A$776,$A58,СВЦЭМ!$B$33:$B$776,N$47)+'СЕТ СН'!$G$9+СВЦЭМ!$D$10+'СЕТ СН'!$G$6-'СЕТ СН'!$G$19</f>
        <v>1148.4147125099998</v>
      </c>
      <c r="O58" s="36">
        <f>SUMIFS(СВЦЭМ!$C$33:$C$776,СВЦЭМ!$A$33:$A$776,$A58,СВЦЭМ!$B$33:$B$776,O$47)+'СЕТ СН'!$G$9+СВЦЭМ!$D$10+'СЕТ СН'!$G$6-'СЕТ СН'!$G$19</f>
        <v>1121.41238107</v>
      </c>
      <c r="P58" s="36">
        <f>SUMIFS(СВЦЭМ!$C$33:$C$776,СВЦЭМ!$A$33:$A$776,$A58,СВЦЭМ!$B$33:$B$776,P$47)+'СЕТ СН'!$G$9+СВЦЭМ!$D$10+'СЕТ СН'!$G$6-'СЕТ СН'!$G$19</f>
        <v>1138.97485856</v>
      </c>
      <c r="Q58" s="36">
        <f>SUMIFS(СВЦЭМ!$C$33:$C$776,СВЦЭМ!$A$33:$A$776,$A58,СВЦЭМ!$B$33:$B$776,Q$47)+'СЕТ СН'!$G$9+СВЦЭМ!$D$10+'СЕТ СН'!$G$6-'СЕТ СН'!$G$19</f>
        <v>1136.1828835599999</v>
      </c>
      <c r="R58" s="36">
        <f>SUMIFS(СВЦЭМ!$C$33:$C$776,СВЦЭМ!$A$33:$A$776,$A58,СВЦЭМ!$B$33:$B$776,R$47)+'СЕТ СН'!$G$9+СВЦЭМ!$D$10+'СЕТ СН'!$G$6-'СЕТ СН'!$G$19</f>
        <v>1133.76439293</v>
      </c>
      <c r="S58" s="36">
        <f>SUMIFS(СВЦЭМ!$C$33:$C$776,СВЦЭМ!$A$33:$A$776,$A58,СВЦЭМ!$B$33:$B$776,S$47)+'СЕТ СН'!$G$9+СВЦЭМ!$D$10+'СЕТ СН'!$G$6-'СЕТ СН'!$G$19</f>
        <v>1132.20201008</v>
      </c>
      <c r="T58" s="36">
        <f>SUMIFS(СВЦЭМ!$C$33:$C$776,СВЦЭМ!$A$33:$A$776,$A58,СВЦЭМ!$B$33:$B$776,T$47)+'СЕТ СН'!$G$9+СВЦЭМ!$D$10+'СЕТ СН'!$G$6-'СЕТ СН'!$G$19</f>
        <v>1076.02253197</v>
      </c>
      <c r="U58" s="36">
        <f>SUMIFS(СВЦЭМ!$C$33:$C$776,СВЦЭМ!$A$33:$A$776,$A58,СВЦЭМ!$B$33:$B$776,U$47)+'СЕТ СН'!$G$9+СВЦЭМ!$D$10+'СЕТ СН'!$G$6-'СЕТ СН'!$G$19</f>
        <v>1058.14979182</v>
      </c>
      <c r="V58" s="36">
        <f>SUMIFS(СВЦЭМ!$C$33:$C$776,СВЦЭМ!$A$33:$A$776,$A58,СВЦЭМ!$B$33:$B$776,V$47)+'СЕТ СН'!$G$9+СВЦЭМ!$D$10+'СЕТ СН'!$G$6-'СЕТ СН'!$G$19</f>
        <v>1077.57884786</v>
      </c>
      <c r="W58" s="36">
        <f>SUMIFS(СВЦЭМ!$C$33:$C$776,СВЦЭМ!$A$33:$A$776,$A58,СВЦЭМ!$B$33:$B$776,W$47)+'СЕТ СН'!$G$9+СВЦЭМ!$D$10+'СЕТ СН'!$G$6-'СЕТ СН'!$G$19</f>
        <v>1083.15770471</v>
      </c>
      <c r="X58" s="36">
        <f>SUMIFS(СВЦЭМ!$C$33:$C$776,СВЦЭМ!$A$33:$A$776,$A58,СВЦЭМ!$B$33:$B$776,X$47)+'СЕТ СН'!$G$9+СВЦЭМ!$D$10+'СЕТ СН'!$G$6-'СЕТ СН'!$G$19</f>
        <v>1111.3548955900001</v>
      </c>
      <c r="Y58" s="36">
        <f>SUMIFS(СВЦЭМ!$C$33:$C$776,СВЦЭМ!$A$33:$A$776,$A58,СВЦЭМ!$B$33:$B$776,Y$47)+'СЕТ СН'!$G$9+СВЦЭМ!$D$10+'СЕТ СН'!$G$6-'СЕТ СН'!$G$19</f>
        <v>1162.4113078999999</v>
      </c>
    </row>
    <row r="59" spans="1:25" ht="15.75" x14ac:dyDescent="0.2">
      <c r="A59" s="35">
        <f t="shared" si="1"/>
        <v>43508</v>
      </c>
      <c r="B59" s="36">
        <f>SUMIFS(СВЦЭМ!$C$33:$C$776,СВЦЭМ!$A$33:$A$776,$A59,СВЦЭМ!$B$33:$B$776,B$47)+'СЕТ СН'!$G$9+СВЦЭМ!$D$10+'СЕТ СН'!$G$6-'СЕТ СН'!$G$19</f>
        <v>1184.3731583699996</v>
      </c>
      <c r="C59" s="36">
        <f>SUMIFS(СВЦЭМ!$C$33:$C$776,СВЦЭМ!$A$33:$A$776,$A59,СВЦЭМ!$B$33:$B$776,C$47)+'СЕТ СН'!$G$9+СВЦЭМ!$D$10+'СЕТ СН'!$G$6-'СЕТ СН'!$G$19</f>
        <v>1211.4604585499997</v>
      </c>
      <c r="D59" s="36">
        <f>SUMIFS(СВЦЭМ!$C$33:$C$776,СВЦЭМ!$A$33:$A$776,$A59,СВЦЭМ!$B$33:$B$776,D$47)+'СЕТ СН'!$G$9+СВЦЭМ!$D$10+'СЕТ СН'!$G$6-'СЕТ СН'!$G$19</f>
        <v>1226.7015053299997</v>
      </c>
      <c r="E59" s="36">
        <f>SUMIFS(СВЦЭМ!$C$33:$C$776,СВЦЭМ!$A$33:$A$776,$A59,СВЦЭМ!$B$33:$B$776,E$47)+'СЕТ СН'!$G$9+СВЦЭМ!$D$10+'СЕТ СН'!$G$6-'СЕТ СН'!$G$19</f>
        <v>1237.4525593099997</v>
      </c>
      <c r="F59" s="36">
        <f>SUMIFS(СВЦЭМ!$C$33:$C$776,СВЦЭМ!$A$33:$A$776,$A59,СВЦЭМ!$B$33:$B$776,F$47)+'СЕТ СН'!$G$9+СВЦЭМ!$D$10+'СЕТ СН'!$G$6-'СЕТ СН'!$G$19</f>
        <v>1235.5102489999999</v>
      </c>
      <c r="G59" s="36">
        <f>SUMIFS(СВЦЭМ!$C$33:$C$776,СВЦЭМ!$A$33:$A$776,$A59,СВЦЭМ!$B$33:$B$776,G$47)+'СЕТ СН'!$G$9+СВЦЭМ!$D$10+'СЕТ СН'!$G$6-'СЕТ СН'!$G$19</f>
        <v>1221.4496387999998</v>
      </c>
      <c r="H59" s="36">
        <f>SUMIFS(СВЦЭМ!$C$33:$C$776,СВЦЭМ!$A$33:$A$776,$A59,СВЦЭМ!$B$33:$B$776,H$47)+'СЕТ СН'!$G$9+СВЦЭМ!$D$10+'СЕТ СН'!$G$6-'СЕТ СН'!$G$19</f>
        <v>1185.4553754899998</v>
      </c>
      <c r="I59" s="36">
        <f>SUMIFS(СВЦЭМ!$C$33:$C$776,СВЦЭМ!$A$33:$A$776,$A59,СВЦЭМ!$B$33:$B$776,I$47)+'СЕТ СН'!$G$9+СВЦЭМ!$D$10+'СЕТ СН'!$G$6-'СЕТ СН'!$G$19</f>
        <v>1157.051694</v>
      </c>
      <c r="J59" s="36">
        <f>SUMIFS(СВЦЭМ!$C$33:$C$776,СВЦЭМ!$A$33:$A$776,$A59,СВЦЭМ!$B$33:$B$776,J$47)+'СЕТ СН'!$G$9+СВЦЭМ!$D$10+'СЕТ СН'!$G$6-'СЕТ СН'!$G$19</f>
        <v>1125.26562977</v>
      </c>
      <c r="K59" s="36">
        <f>SUMIFS(СВЦЭМ!$C$33:$C$776,СВЦЭМ!$A$33:$A$776,$A59,СВЦЭМ!$B$33:$B$776,K$47)+'СЕТ СН'!$G$9+СВЦЭМ!$D$10+'СЕТ СН'!$G$6-'СЕТ СН'!$G$19</f>
        <v>1136.28969241</v>
      </c>
      <c r="L59" s="36">
        <f>SUMIFS(СВЦЭМ!$C$33:$C$776,СВЦЭМ!$A$33:$A$776,$A59,СВЦЭМ!$B$33:$B$776,L$47)+'СЕТ СН'!$G$9+СВЦЭМ!$D$10+'СЕТ СН'!$G$6-'СЕТ СН'!$G$19</f>
        <v>1139.3427130800001</v>
      </c>
      <c r="M59" s="36">
        <f>SUMIFS(СВЦЭМ!$C$33:$C$776,СВЦЭМ!$A$33:$A$776,$A59,СВЦЭМ!$B$33:$B$776,M$47)+'СЕТ СН'!$G$9+СВЦЭМ!$D$10+'СЕТ СН'!$G$6-'СЕТ СН'!$G$19</f>
        <v>1135.8902912900001</v>
      </c>
      <c r="N59" s="36">
        <f>SUMIFS(СВЦЭМ!$C$33:$C$776,СВЦЭМ!$A$33:$A$776,$A59,СВЦЭМ!$B$33:$B$776,N$47)+'СЕТ СН'!$G$9+СВЦЭМ!$D$10+'СЕТ СН'!$G$6-'СЕТ СН'!$G$19</f>
        <v>1123.9083241600001</v>
      </c>
      <c r="O59" s="36">
        <f>SUMIFS(СВЦЭМ!$C$33:$C$776,СВЦЭМ!$A$33:$A$776,$A59,СВЦЭМ!$B$33:$B$776,O$47)+'СЕТ СН'!$G$9+СВЦЭМ!$D$10+'СЕТ СН'!$G$6-'СЕТ СН'!$G$19</f>
        <v>1103.9597125999999</v>
      </c>
      <c r="P59" s="36">
        <f>SUMIFS(СВЦЭМ!$C$33:$C$776,СВЦЭМ!$A$33:$A$776,$A59,СВЦЭМ!$B$33:$B$776,P$47)+'СЕТ СН'!$G$9+СВЦЭМ!$D$10+'СЕТ СН'!$G$6-'СЕТ СН'!$G$19</f>
        <v>1126.28659139</v>
      </c>
      <c r="Q59" s="36">
        <f>SUMIFS(СВЦЭМ!$C$33:$C$776,СВЦЭМ!$A$33:$A$776,$A59,СВЦЭМ!$B$33:$B$776,Q$47)+'СЕТ СН'!$G$9+СВЦЭМ!$D$10+'СЕТ СН'!$G$6-'СЕТ СН'!$G$19</f>
        <v>1119.47718257</v>
      </c>
      <c r="R59" s="36">
        <f>SUMIFS(СВЦЭМ!$C$33:$C$776,СВЦЭМ!$A$33:$A$776,$A59,СВЦЭМ!$B$33:$B$776,R$47)+'СЕТ СН'!$G$9+СВЦЭМ!$D$10+'СЕТ СН'!$G$6-'СЕТ СН'!$G$19</f>
        <v>1106.6203828799999</v>
      </c>
      <c r="S59" s="36">
        <f>SUMIFS(СВЦЭМ!$C$33:$C$776,СВЦЭМ!$A$33:$A$776,$A59,СВЦЭМ!$B$33:$B$776,S$47)+'СЕТ СН'!$G$9+СВЦЭМ!$D$10+'СЕТ СН'!$G$6-'СЕТ СН'!$G$19</f>
        <v>1103.1706551</v>
      </c>
      <c r="T59" s="36">
        <f>SUMIFS(СВЦЭМ!$C$33:$C$776,СВЦЭМ!$A$33:$A$776,$A59,СВЦЭМ!$B$33:$B$776,T$47)+'СЕТ СН'!$G$9+СВЦЭМ!$D$10+'СЕТ СН'!$G$6-'СЕТ СН'!$G$19</f>
        <v>1051.8171730499998</v>
      </c>
      <c r="U59" s="36">
        <f>SUMIFS(СВЦЭМ!$C$33:$C$776,СВЦЭМ!$A$33:$A$776,$A59,СВЦЭМ!$B$33:$B$776,U$47)+'СЕТ СН'!$G$9+СВЦЭМ!$D$10+'СЕТ СН'!$G$6-'СЕТ СН'!$G$19</f>
        <v>1056.63734522</v>
      </c>
      <c r="V59" s="36">
        <f>SUMIFS(СВЦЭМ!$C$33:$C$776,СВЦЭМ!$A$33:$A$776,$A59,СВЦЭМ!$B$33:$B$776,V$47)+'СЕТ СН'!$G$9+СВЦЭМ!$D$10+'СЕТ СН'!$G$6-'СЕТ СН'!$G$19</f>
        <v>1077.14623977</v>
      </c>
      <c r="W59" s="36">
        <f>SUMIFS(СВЦЭМ!$C$33:$C$776,СВЦЭМ!$A$33:$A$776,$A59,СВЦЭМ!$B$33:$B$776,W$47)+'СЕТ СН'!$G$9+СВЦЭМ!$D$10+'СЕТ СН'!$G$6-'СЕТ СН'!$G$19</f>
        <v>1086.8015686899998</v>
      </c>
      <c r="X59" s="36">
        <f>SUMIFS(СВЦЭМ!$C$33:$C$776,СВЦЭМ!$A$33:$A$776,$A59,СВЦЭМ!$B$33:$B$776,X$47)+'СЕТ СН'!$G$9+СВЦЭМ!$D$10+'СЕТ СН'!$G$6-'СЕТ СН'!$G$19</f>
        <v>1120.79669173</v>
      </c>
      <c r="Y59" s="36">
        <f>SUMIFS(СВЦЭМ!$C$33:$C$776,СВЦЭМ!$A$33:$A$776,$A59,СВЦЭМ!$B$33:$B$776,Y$47)+'СЕТ СН'!$G$9+СВЦЭМ!$D$10+'СЕТ СН'!$G$6-'СЕТ СН'!$G$19</f>
        <v>1165.68838951</v>
      </c>
    </row>
    <row r="60" spans="1:25" ht="15.75" x14ac:dyDescent="0.2">
      <c r="A60" s="35">
        <f t="shared" si="1"/>
        <v>43509</v>
      </c>
      <c r="B60" s="36">
        <f>SUMIFS(СВЦЭМ!$C$33:$C$776,СВЦЭМ!$A$33:$A$776,$A60,СВЦЭМ!$B$33:$B$776,B$47)+'СЕТ СН'!$G$9+СВЦЭМ!$D$10+'СЕТ СН'!$G$6-'СЕТ СН'!$G$19</f>
        <v>1173.8890904999998</v>
      </c>
      <c r="C60" s="36">
        <f>SUMIFS(СВЦЭМ!$C$33:$C$776,СВЦЭМ!$A$33:$A$776,$A60,СВЦЭМ!$B$33:$B$776,C$47)+'СЕТ СН'!$G$9+СВЦЭМ!$D$10+'СЕТ СН'!$G$6-'СЕТ СН'!$G$19</f>
        <v>1197.2968317899999</v>
      </c>
      <c r="D60" s="36">
        <f>SUMIFS(СВЦЭМ!$C$33:$C$776,СВЦЭМ!$A$33:$A$776,$A60,СВЦЭМ!$B$33:$B$776,D$47)+'СЕТ СН'!$G$9+СВЦЭМ!$D$10+'СЕТ СН'!$G$6-'СЕТ СН'!$G$19</f>
        <v>1230.2134618199998</v>
      </c>
      <c r="E60" s="36">
        <f>SUMIFS(СВЦЭМ!$C$33:$C$776,СВЦЭМ!$A$33:$A$776,$A60,СВЦЭМ!$B$33:$B$776,E$47)+'СЕТ СН'!$G$9+СВЦЭМ!$D$10+'СЕТ СН'!$G$6-'СЕТ СН'!$G$19</f>
        <v>1241.1780704899998</v>
      </c>
      <c r="F60" s="36">
        <f>SUMIFS(СВЦЭМ!$C$33:$C$776,СВЦЭМ!$A$33:$A$776,$A60,СВЦЭМ!$B$33:$B$776,F$47)+'СЕТ СН'!$G$9+СВЦЭМ!$D$10+'СЕТ СН'!$G$6-'СЕТ СН'!$G$19</f>
        <v>1235.1080642500001</v>
      </c>
      <c r="G60" s="36">
        <f>SUMIFS(СВЦЭМ!$C$33:$C$776,СВЦЭМ!$A$33:$A$776,$A60,СВЦЭМ!$B$33:$B$776,G$47)+'СЕТ СН'!$G$9+СВЦЭМ!$D$10+'СЕТ СН'!$G$6-'СЕТ СН'!$G$19</f>
        <v>1202.5894559399999</v>
      </c>
      <c r="H60" s="36">
        <f>SUMIFS(СВЦЭМ!$C$33:$C$776,СВЦЭМ!$A$33:$A$776,$A60,СВЦЭМ!$B$33:$B$776,H$47)+'СЕТ СН'!$G$9+СВЦЭМ!$D$10+'СЕТ СН'!$G$6-'СЕТ СН'!$G$19</f>
        <v>1170.1954453399999</v>
      </c>
      <c r="I60" s="36">
        <f>SUMIFS(СВЦЭМ!$C$33:$C$776,СВЦЭМ!$A$33:$A$776,$A60,СВЦЭМ!$B$33:$B$776,I$47)+'СЕТ СН'!$G$9+СВЦЭМ!$D$10+'СЕТ СН'!$G$6-'СЕТ СН'!$G$19</f>
        <v>1147.0480612199999</v>
      </c>
      <c r="J60" s="36">
        <f>SUMIFS(СВЦЭМ!$C$33:$C$776,СВЦЭМ!$A$33:$A$776,$A60,СВЦЭМ!$B$33:$B$776,J$47)+'СЕТ СН'!$G$9+СВЦЭМ!$D$10+'СЕТ СН'!$G$6-'СЕТ СН'!$G$19</f>
        <v>1117.64892577</v>
      </c>
      <c r="K60" s="36">
        <f>SUMIFS(СВЦЭМ!$C$33:$C$776,СВЦЭМ!$A$33:$A$776,$A60,СВЦЭМ!$B$33:$B$776,K$47)+'СЕТ СН'!$G$9+СВЦЭМ!$D$10+'СЕТ СН'!$G$6-'СЕТ СН'!$G$19</f>
        <v>1114.72606496</v>
      </c>
      <c r="L60" s="36">
        <f>SUMIFS(СВЦЭМ!$C$33:$C$776,СВЦЭМ!$A$33:$A$776,$A60,СВЦЭМ!$B$33:$B$776,L$47)+'СЕТ СН'!$G$9+СВЦЭМ!$D$10+'СЕТ СН'!$G$6-'СЕТ СН'!$G$19</f>
        <v>1123.07045513</v>
      </c>
      <c r="M60" s="36">
        <f>SUMIFS(СВЦЭМ!$C$33:$C$776,СВЦЭМ!$A$33:$A$776,$A60,СВЦЭМ!$B$33:$B$776,M$47)+'СЕТ СН'!$G$9+СВЦЭМ!$D$10+'СЕТ СН'!$G$6-'СЕТ СН'!$G$19</f>
        <v>1144.64583118</v>
      </c>
      <c r="N60" s="36">
        <f>SUMIFS(СВЦЭМ!$C$33:$C$776,СВЦЭМ!$A$33:$A$776,$A60,СВЦЭМ!$B$33:$B$776,N$47)+'СЕТ СН'!$G$9+СВЦЭМ!$D$10+'СЕТ СН'!$G$6-'СЕТ СН'!$G$19</f>
        <v>1123.2078396500001</v>
      </c>
      <c r="O60" s="36">
        <f>SUMIFS(СВЦЭМ!$C$33:$C$776,СВЦЭМ!$A$33:$A$776,$A60,СВЦЭМ!$B$33:$B$776,O$47)+'СЕТ СН'!$G$9+СВЦЭМ!$D$10+'СЕТ СН'!$G$6-'СЕТ СН'!$G$19</f>
        <v>1089.5942605099999</v>
      </c>
      <c r="P60" s="36">
        <f>SUMIFS(СВЦЭМ!$C$33:$C$776,СВЦЭМ!$A$33:$A$776,$A60,СВЦЭМ!$B$33:$B$776,P$47)+'СЕТ СН'!$G$9+СВЦЭМ!$D$10+'СЕТ СН'!$G$6-'СЕТ СН'!$G$19</f>
        <v>1101.95014139</v>
      </c>
      <c r="Q60" s="36">
        <f>SUMIFS(СВЦЭМ!$C$33:$C$776,СВЦЭМ!$A$33:$A$776,$A60,СВЦЭМ!$B$33:$B$776,Q$47)+'СЕТ СН'!$G$9+СВЦЭМ!$D$10+'СЕТ СН'!$G$6-'СЕТ СН'!$G$19</f>
        <v>1108.2321002799999</v>
      </c>
      <c r="R60" s="36">
        <f>SUMIFS(СВЦЭМ!$C$33:$C$776,СВЦЭМ!$A$33:$A$776,$A60,СВЦЭМ!$B$33:$B$776,R$47)+'СЕТ СН'!$G$9+СВЦЭМ!$D$10+'СЕТ СН'!$G$6-'СЕТ СН'!$G$19</f>
        <v>1111.90746848</v>
      </c>
      <c r="S60" s="36">
        <f>SUMIFS(СВЦЭМ!$C$33:$C$776,СВЦЭМ!$A$33:$A$776,$A60,СВЦЭМ!$B$33:$B$776,S$47)+'СЕТ СН'!$G$9+СВЦЭМ!$D$10+'СЕТ СН'!$G$6-'СЕТ СН'!$G$19</f>
        <v>1108.1879222600001</v>
      </c>
      <c r="T60" s="36">
        <f>SUMIFS(СВЦЭМ!$C$33:$C$776,СВЦЭМ!$A$33:$A$776,$A60,СВЦЭМ!$B$33:$B$776,T$47)+'СЕТ СН'!$G$9+СВЦЭМ!$D$10+'СЕТ СН'!$G$6-'СЕТ СН'!$G$19</f>
        <v>1055.6761286199999</v>
      </c>
      <c r="U60" s="36">
        <f>SUMIFS(СВЦЭМ!$C$33:$C$776,СВЦЭМ!$A$33:$A$776,$A60,СВЦЭМ!$B$33:$B$776,U$47)+'СЕТ СН'!$G$9+СВЦЭМ!$D$10+'СЕТ СН'!$G$6-'СЕТ СН'!$G$19</f>
        <v>1054.9792198999999</v>
      </c>
      <c r="V60" s="36">
        <f>SUMIFS(СВЦЭМ!$C$33:$C$776,СВЦЭМ!$A$33:$A$776,$A60,СВЦЭМ!$B$33:$B$776,V$47)+'СЕТ СН'!$G$9+СВЦЭМ!$D$10+'СЕТ СН'!$G$6-'СЕТ СН'!$G$19</f>
        <v>1061.46142267</v>
      </c>
      <c r="W60" s="36">
        <f>SUMIFS(СВЦЭМ!$C$33:$C$776,СВЦЭМ!$A$33:$A$776,$A60,СВЦЭМ!$B$33:$B$776,W$47)+'СЕТ СН'!$G$9+СВЦЭМ!$D$10+'СЕТ СН'!$G$6-'СЕТ СН'!$G$19</f>
        <v>1075.0400786999999</v>
      </c>
      <c r="X60" s="36">
        <f>SUMIFS(СВЦЭМ!$C$33:$C$776,СВЦЭМ!$A$33:$A$776,$A60,СВЦЭМ!$B$33:$B$776,X$47)+'СЕТ СН'!$G$9+СВЦЭМ!$D$10+'СЕТ СН'!$G$6-'СЕТ СН'!$G$19</f>
        <v>1092.51268815</v>
      </c>
      <c r="Y60" s="36">
        <f>SUMIFS(СВЦЭМ!$C$33:$C$776,СВЦЭМ!$A$33:$A$776,$A60,СВЦЭМ!$B$33:$B$776,Y$47)+'СЕТ СН'!$G$9+СВЦЭМ!$D$10+'СЕТ СН'!$G$6-'СЕТ СН'!$G$19</f>
        <v>1141.60408474</v>
      </c>
    </row>
    <row r="61" spans="1:25" ht="15.75" x14ac:dyDescent="0.2">
      <c r="A61" s="35">
        <f t="shared" si="1"/>
        <v>43510</v>
      </c>
      <c r="B61" s="36">
        <f>SUMIFS(СВЦЭМ!$C$33:$C$776,СВЦЭМ!$A$33:$A$776,$A61,СВЦЭМ!$B$33:$B$776,B$47)+'СЕТ СН'!$G$9+СВЦЭМ!$D$10+'СЕТ СН'!$G$6-'СЕТ СН'!$G$19</f>
        <v>1184.3658198799999</v>
      </c>
      <c r="C61" s="36">
        <f>SUMIFS(СВЦЭМ!$C$33:$C$776,СВЦЭМ!$A$33:$A$776,$A61,СВЦЭМ!$B$33:$B$776,C$47)+'СЕТ СН'!$G$9+СВЦЭМ!$D$10+'СЕТ СН'!$G$6-'СЕТ СН'!$G$19</f>
        <v>1198.6020339899997</v>
      </c>
      <c r="D61" s="36">
        <f>SUMIFS(СВЦЭМ!$C$33:$C$776,СВЦЭМ!$A$33:$A$776,$A61,СВЦЭМ!$B$33:$B$776,D$47)+'СЕТ СН'!$G$9+СВЦЭМ!$D$10+'СЕТ СН'!$G$6-'СЕТ СН'!$G$19</f>
        <v>1228.3766498599998</v>
      </c>
      <c r="E61" s="36">
        <f>SUMIFS(СВЦЭМ!$C$33:$C$776,СВЦЭМ!$A$33:$A$776,$A61,СВЦЭМ!$B$33:$B$776,E$47)+'СЕТ СН'!$G$9+СВЦЭМ!$D$10+'СЕТ СН'!$G$6-'СЕТ СН'!$G$19</f>
        <v>1251.47787668</v>
      </c>
      <c r="F61" s="36">
        <f>SUMIFS(СВЦЭМ!$C$33:$C$776,СВЦЭМ!$A$33:$A$776,$A61,СВЦЭМ!$B$33:$B$776,F$47)+'СЕТ СН'!$G$9+СВЦЭМ!$D$10+'СЕТ СН'!$G$6-'СЕТ СН'!$G$19</f>
        <v>1247.4622977999998</v>
      </c>
      <c r="G61" s="36">
        <f>SUMIFS(СВЦЭМ!$C$33:$C$776,СВЦЭМ!$A$33:$A$776,$A61,СВЦЭМ!$B$33:$B$776,G$47)+'СЕТ СН'!$G$9+СВЦЭМ!$D$10+'СЕТ СН'!$G$6-'СЕТ СН'!$G$19</f>
        <v>1217.8470917699997</v>
      </c>
      <c r="H61" s="36">
        <f>SUMIFS(СВЦЭМ!$C$33:$C$776,СВЦЭМ!$A$33:$A$776,$A61,СВЦЭМ!$B$33:$B$776,H$47)+'СЕТ СН'!$G$9+СВЦЭМ!$D$10+'СЕТ СН'!$G$6-'СЕТ СН'!$G$19</f>
        <v>1181.3925619499996</v>
      </c>
      <c r="I61" s="36">
        <f>SUMIFS(СВЦЭМ!$C$33:$C$776,СВЦЭМ!$A$33:$A$776,$A61,СВЦЭМ!$B$33:$B$776,I$47)+'СЕТ СН'!$G$9+СВЦЭМ!$D$10+'СЕТ СН'!$G$6-'СЕТ СН'!$G$19</f>
        <v>1131.8928254100001</v>
      </c>
      <c r="J61" s="36">
        <f>SUMIFS(СВЦЭМ!$C$33:$C$776,СВЦЭМ!$A$33:$A$776,$A61,СВЦЭМ!$B$33:$B$776,J$47)+'СЕТ СН'!$G$9+СВЦЭМ!$D$10+'СЕТ СН'!$G$6-'СЕТ СН'!$G$19</f>
        <v>1117.5943982200001</v>
      </c>
      <c r="K61" s="36">
        <f>SUMIFS(СВЦЭМ!$C$33:$C$776,СВЦЭМ!$A$33:$A$776,$A61,СВЦЭМ!$B$33:$B$776,K$47)+'СЕТ СН'!$G$9+СВЦЭМ!$D$10+'СЕТ СН'!$G$6-'СЕТ СН'!$G$19</f>
        <v>1102.8004243800001</v>
      </c>
      <c r="L61" s="36">
        <f>SUMIFS(СВЦЭМ!$C$33:$C$776,СВЦЭМ!$A$33:$A$776,$A61,СВЦЭМ!$B$33:$B$776,L$47)+'СЕТ СН'!$G$9+СВЦЭМ!$D$10+'СЕТ СН'!$G$6-'СЕТ СН'!$G$19</f>
        <v>1121.47727549</v>
      </c>
      <c r="M61" s="36">
        <f>SUMIFS(СВЦЭМ!$C$33:$C$776,СВЦЭМ!$A$33:$A$776,$A61,СВЦЭМ!$B$33:$B$776,M$47)+'СЕТ СН'!$G$9+СВЦЭМ!$D$10+'СЕТ СН'!$G$6-'СЕТ СН'!$G$19</f>
        <v>1147.4340400199999</v>
      </c>
      <c r="N61" s="36">
        <f>SUMIFS(СВЦЭМ!$C$33:$C$776,СВЦЭМ!$A$33:$A$776,$A61,СВЦЭМ!$B$33:$B$776,N$47)+'СЕТ СН'!$G$9+СВЦЭМ!$D$10+'СЕТ СН'!$G$6-'СЕТ СН'!$G$19</f>
        <v>1101.97427214</v>
      </c>
      <c r="O61" s="36">
        <f>SUMIFS(СВЦЭМ!$C$33:$C$776,СВЦЭМ!$A$33:$A$776,$A61,СВЦЭМ!$B$33:$B$776,O$47)+'СЕТ СН'!$G$9+СВЦЭМ!$D$10+'СЕТ СН'!$G$6-'СЕТ СН'!$G$19</f>
        <v>1077.59338114</v>
      </c>
      <c r="P61" s="36">
        <f>SUMIFS(СВЦЭМ!$C$33:$C$776,СВЦЭМ!$A$33:$A$776,$A61,СВЦЭМ!$B$33:$B$776,P$47)+'СЕТ СН'!$G$9+СВЦЭМ!$D$10+'СЕТ СН'!$G$6-'СЕТ СН'!$G$19</f>
        <v>1080.90448524</v>
      </c>
      <c r="Q61" s="36">
        <f>SUMIFS(СВЦЭМ!$C$33:$C$776,СВЦЭМ!$A$33:$A$776,$A61,СВЦЭМ!$B$33:$B$776,Q$47)+'СЕТ СН'!$G$9+СВЦЭМ!$D$10+'СЕТ СН'!$G$6-'СЕТ СН'!$G$19</f>
        <v>1094.03471059</v>
      </c>
      <c r="R61" s="36">
        <f>SUMIFS(СВЦЭМ!$C$33:$C$776,СВЦЭМ!$A$33:$A$776,$A61,СВЦЭМ!$B$33:$B$776,R$47)+'СЕТ СН'!$G$9+СВЦЭМ!$D$10+'СЕТ СН'!$G$6-'СЕТ СН'!$G$19</f>
        <v>1093.22197828</v>
      </c>
      <c r="S61" s="36">
        <f>SUMIFS(СВЦЭМ!$C$33:$C$776,СВЦЭМ!$A$33:$A$776,$A61,СВЦЭМ!$B$33:$B$776,S$47)+'СЕТ СН'!$G$9+СВЦЭМ!$D$10+'СЕТ СН'!$G$6-'СЕТ СН'!$G$19</f>
        <v>1099.05368748</v>
      </c>
      <c r="T61" s="36">
        <f>SUMIFS(СВЦЭМ!$C$33:$C$776,СВЦЭМ!$A$33:$A$776,$A61,СВЦЭМ!$B$33:$B$776,T$47)+'СЕТ СН'!$G$9+СВЦЭМ!$D$10+'СЕТ СН'!$G$6-'СЕТ СН'!$G$19</f>
        <v>1055.5983213499999</v>
      </c>
      <c r="U61" s="36">
        <f>SUMIFS(СВЦЭМ!$C$33:$C$776,СВЦЭМ!$A$33:$A$776,$A61,СВЦЭМ!$B$33:$B$776,U$47)+'СЕТ СН'!$G$9+СВЦЭМ!$D$10+'СЕТ СН'!$G$6-'СЕТ СН'!$G$19</f>
        <v>1052.1703375900001</v>
      </c>
      <c r="V61" s="36">
        <f>SUMIFS(СВЦЭМ!$C$33:$C$776,СВЦЭМ!$A$33:$A$776,$A61,СВЦЭМ!$B$33:$B$776,V$47)+'СЕТ СН'!$G$9+СВЦЭМ!$D$10+'СЕТ СН'!$G$6-'СЕТ СН'!$G$19</f>
        <v>1079.2927970199999</v>
      </c>
      <c r="W61" s="36">
        <f>SUMIFS(СВЦЭМ!$C$33:$C$776,СВЦЭМ!$A$33:$A$776,$A61,СВЦЭМ!$B$33:$B$776,W$47)+'СЕТ СН'!$G$9+СВЦЭМ!$D$10+'СЕТ СН'!$G$6-'СЕТ СН'!$G$19</f>
        <v>1094.5102246500001</v>
      </c>
      <c r="X61" s="36">
        <f>SUMIFS(СВЦЭМ!$C$33:$C$776,СВЦЭМ!$A$33:$A$776,$A61,СВЦЭМ!$B$33:$B$776,X$47)+'СЕТ СН'!$G$9+СВЦЭМ!$D$10+'СЕТ СН'!$G$6-'СЕТ СН'!$G$19</f>
        <v>1105.66160322</v>
      </c>
      <c r="Y61" s="36">
        <f>SUMIFS(СВЦЭМ!$C$33:$C$776,СВЦЭМ!$A$33:$A$776,$A61,СВЦЭМ!$B$33:$B$776,Y$47)+'СЕТ СН'!$G$9+СВЦЭМ!$D$10+'СЕТ СН'!$G$6-'СЕТ СН'!$G$19</f>
        <v>1140.97998381</v>
      </c>
    </row>
    <row r="62" spans="1:25" ht="15.75" x14ac:dyDescent="0.2">
      <c r="A62" s="35">
        <f t="shared" si="1"/>
        <v>43511</v>
      </c>
      <c r="B62" s="36">
        <f>SUMIFS(СВЦЭМ!$C$33:$C$776,СВЦЭМ!$A$33:$A$776,$A62,СВЦЭМ!$B$33:$B$776,B$47)+'СЕТ СН'!$G$9+СВЦЭМ!$D$10+'СЕТ СН'!$G$6-'СЕТ СН'!$G$19</f>
        <v>1140.6884736699999</v>
      </c>
      <c r="C62" s="36">
        <f>SUMIFS(СВЦЭМ!$C$33:$C$776,СВЦЭМ!$A$33:$A$776,$A62,СВЦЭМ!$B$33:$B$776,C$47)+'СЕТ СН'!$G$9+СВЦЭМ!$D$10+'СЕТ СН'!$G$6-'СЕТ СН'!$G$19</f>
        <v>1149.4529282600001</v>
      </c>
      <c r="D62" s="36">
        <f>SUMIFS(СВЦЭМ!$C$33:$C$776,СВЦЭМ!$A$33:$A$776,$A62,СВЦЭМ!$B$33:$B$776,D$47)+'СЕТ СН'!$G$9+СВЦЭМ!$D$10+'СЕТ СН'!$G$6-'СЕТ СН'!$G$19</f>
        <v>1165.40159485</v>
      </c>
      <c r="E62" s="36">
        <f>SUMIFS(СВЦЭМ!$C$33:$C$776,СВЦЭМ!$A$33:$A$776,$A62,СВЦЭМ!$B$33:$B$776,E$47)+'СЕТ СН'!$G$9+СВЦЭМ!$D$10+'СЕТ СН'!$G$6-'СЕТ СН'!$G$19</f>
        <v>1191.3227496</v>
      </c>
      <c r="F62" s="36">
        <f>SUMIFS(СВЦЭМ!$C$33:$C$776,СВЦЭМ!$A$33:$A$776,$A62,СВЦЭМ!$B$33:$B$776,F$47)+'СЕТ СН'!$G$9+СВЦЭМ!$D$10+'СЕТ СН'!$G$6-'СЕТ СН'!$G$19</f>
        <v>1193.8576068799998</v>
      </c>
      <c r="G62" s="36">
        <f>SUMIFS(СВЦЭМ!$C$33:$C$776,СВЦЭМ!$A$33:$A$776,$A62,СВЦЭМ!$B$33:$B$776,G$47)+'СЕТ СН'!$G$9+СВЦЭМ!$D$10+'СЕТ СН'!$G$6-'СЕТ СН'!$G$19</f>
        <v>1170.2700028299996</v>
      </c>
      <c r="H62" s="36">
        <f>SUMIFS(СВЦЭМ!$C$33:$C$776,СВЦЭМ!$A$33:$A$776,$A62,СВЦЭМ!$B$33:$B$776,H$47)+'СЕТ СН'!$G$9+СВЦЭМ!$D$10+'СЕТ СН'!$G$6-'СЕТ СН'!$G$19</f>
        <v>1138.7578801700001</v>
      </c>
      <c r="I62" s="36">
        <f>SUMIFS(СВЦЭМ!$C$33:$C$776,СВЦЭМ!$A$33:$A$776,$A62,СВЦЭМ!$B$33:$B$776,I$47)+'СЕТ СН'!$G$9+СВЦЭМ!$D$10+'СЕТ СН'!$G$6-'СЕТ СН'!$G$19</f>
        <v>1122.0318416999999</v>
      </c>
      <c r="J62" s="36">
        <f>SUMIFS(СВЦЭМ!$C$33:$C$776,СВЦЭМ!$A$33:$A$776,$A62,СВЦЭМ!$B$33:$B$776,J$47)+'СЕТ СН'!$G$9+СВЦЭМ!$D$10+'СЕТ СН'!$G$6-'СЕТ СН'!$G$19</f>
        <v>1118.55838806</v>
      </c>
      <c r="K62" s="36">
        <f>SUMIFS(СВЦЭМ!$C$33:$C$776,СВЦЭМ!$A$33:$A$776,$A62,СВЦЭМ!$B$33:$B$776,K$47)+'СЕТ СН'!$G$9+СВЦЭМ!$D$10+'СЕТ СН'!$G$6-'СЕТ СН'!$G$19</f>
        <v>1120.07394473</v>
      </c>
      <c r="L62" s="36">
        <f>SUMIFS(СВЦЭМ!$C$33:$C$776,СВЦЭМ!$A$33:$A$776,$A62,СВЦЭМ!$B$33:$B$776,L$47)+'СЕТ СН'!$G$9+СВЦЭМ!$D$10+'СЕТ СН'!$G$6-'СЕТ СН'!$G$19</f>
        <v>1104.85844245</v>
      </c>
      <c r="M62" s="36">
        <f>SUMIFS(СВЦЭМ!$C$33:$C$776,СВЦЭМ!$A$33:$A$776,$A62,СВЦЭМ!$B$33:$B$776,M$47)+'СЕТ СН'!$G$9+СВЦЭМ!$D$10+'СЕТ СН'!$G$6-'СЕТ СН'!$G$19</f>
        <v>1107.04508691</v>
      </c>
      <c r="N62" s="36">
        <f>SUMIFS(СВЦЭМ!$C$33:$C$776,СВЦЭМ!$A$33:$A$776,$A62,СВЦЭМ!$B$33:$B$776,N$47)+'СЕТ СН'!$G$9+СВЦЭМ!$D$10+'СЕТ СН'!$G$6-'СЕТ СН'!$G$19</f>
        <v>1099.8105697199999</v>
      </c>
      <c r="O62" s="36">
        <f>SUMIFS(СВЦЭМ!$C$33:$C$776,СВЦЭМ!$A$33:$A$776,$A62,СВЦЭМ!$B$33:$B$776,O$47)+'СЕТ СН'!$G$9+СВЦЭМ!$D$10+'СЕТ СН'!$G$6-'СЕТ СН'!$G$19</f>
        <v>1073.5513328900001</v>
      </c>
      <c r="P62" s="36">
        <f>SUMIFS(СВЦЭМ!$C$33:$C$776,СВЦЭМ!$A$33:$A$776,$A62,СВЦЭМ!$B$33:$B$776,P$47)+'СЕТ СН'!$G$9+СВЦЭМ!$D$10+'СЕТ СН'!$G$6-'СЕТ СН'!$G$19</f>
        <v>1070.89778929</v>
      </c>
      <c r="Q62" s="36">
        <f>SUMIFS(СВЦЭМ!$C$33:$C$776,СВЦЭМ!$A$33:$A$776,$A62,СВЦЭМ!$B$33:$B$776,Q$47)+'СЕТ СН'!$G$9+СВЦЭМ!$D$10+'СЕТ СН'!$G$6-'СЕТ СН'!$G$19</f>
        <v>1080.96340405</v>
      </c>
      <c r="R62" s="36">
        <f>SUMIFS(СВЦЭМ!$C$33:$C$776,СВЦЭМ!$A$33:$A$776,$A62,СВЦЭМ!$B$33:$B$776,R$47)+'СЕТ СН'!$G$9+СВЦЭМ!$D$10+'СЕТ СН'!$G$6-'СЕТ СН'!$G$19</f>
        <v>1075.31025284</v>
      </c>
      <c r="S62" s="36">
        <f>SUMIFS(СВЦЭМ!$C$33:$C$776,СВЦЭМ!$A$33:$A$776,$A62,СВЦЭМ!$B$33:$B$776,S$47)+'СЕТ СН'!$G$9+СВЦЭМ!$D$10+'СЕТ СН'!$G$6-'СЕТ СН'!$G$19</f>
        <v>1072.71759112</v>
      </c>
      <c r="T62" s="36">
        <f>SUMIFS(СВЦЭМ!$C$33:$C$776,СВЦЭМ!$A$33:$A$776,$A62,СВЦЭМ!$B$33:$B$776,T$47)+'СЕТ СН'!$G$9+СВЦЭМ!$D$10+'СЕТ СН'!$G$6-'СЕТ СН'!$G$19</f>
        <v>1054.2931508199999</v>
      </c>
      <c r="U62" s="36">
        <f>SUMIFS(СВЦЭМ!$C$33:$C$776,СВЦЭМ!$A$33:$A$776,$A62,СВЦЭМ!$B$33:$B$776,U$47)+'СЕТ СН'!$G$9+СВЦЭМ!$D$10+'СЕТ СН'!$G$6-'СЕТ СН'!$G$19</f>
        <v>1053.32095609</v>
      </c>
      <c r="V62" s="36">
        <f>SUMIFS(СВЦЭМ!$C$33:$C$776,СВЦЭМ!$A$33:$A$776,$A62,СВЦЭМ!$B$33:$B$776,V$47)+'СЕТ СН'!$G$9+СВЦЭМ!$D$10+'СЕТ СН'!$G$6-'СЕТ СН'!$G$19</f>
        <v>1058.44242532</v>
      </c>
      <c r="W62" s="36">
        <f>SUMIFS(СВЦЭМ!$C$33:$C$776,СВЦЭМ!$A$33:$A$776,$A62,СВЦЭМ!$B$33:$B$776,W$47)+'СЕТ СН'!$G$9+СВЦЭМ!$D$10+'СЕТ СН'!$G$6-'СЕТ СН'!$G$19</f>
        <v>1065.2128712899998</v>
      </c>
      <c r="X62" s="36">
        <f>SUMIFS(СВЦЭМ!$C$33:$C$776,СВЦЭМ!$A$33:$A$776,$A62,СВЦЭМ!$B$33:$B$776,X$47)+'СЕТ СН'!$G$9+СВЦЭМ!$D$10+'СЕТ СН'!$G$6-'СЕТ СН'!$G$19</f>
        <v>1077.9540083100001</v>
      </c>
      <c r="Y62" s="36">
        <f>SUMIFS(СВЦЭМ!$C$33:$C$776,СВЦЭМ!$A$33:$A$776,$A62,СВЦЭМ!$B$33:$B$776,Y$47)+'СЕТ СН'!$G$9+СВЦЭМ!$D$10+'СЕТ СН'!$G$6-'СЕТ СН'!$G$19</f>
        <v>1107.7766732999999</v>
      </c>
    </row>
    <row r="63" spans="1:25" ht="15.75" x14ac:dyDescent="0.2">
      <c r="A63" s="35">
        <f t="shared" si="1"/>
        <v>43512</v>
      </c>
      <c r="B63" s="36">
        <f>SUMIFS(СВЦЭМ!$C$33:$C$776,СВЦЭМ!$A$33:$A$776,$A63,СВЦЭМ!$B$33:$B$776,B$47)+'СЕТ СН'!$G$9+СВЦЭМ!$D$10+'СЕТ СН'!$G$6-'СЕТ СН'!$G$19</f>
        <v>1141.7518373399998</v>
      </c>
      <c r="C63" s="36">
        <f>SUMIFS(СВЦЭМ!$C$33:$C$776,СВЦЭМ!$A$33:$A$776,$A63,СВЦЭМ!$B$33:$B$776,C$47)+'СЕТ СН'!$G$9+СВЦЭМ!$D$10+'СЕТ СН'!$G$6-'СЕТ СН'!$G$19</f>
        <v>1135.7170472100001</v>
      </c>
      <c r="D63" s="36">
        <f>SUMIFS(СВЦЭМ!$C$33:$C$776,СВЦЭМ!$A$33:$A$776,$A63,СВЦЭМ!$B$33:$B$776,D$47)+'СЕТ СН'!$G$9+СВЦЭМ!$D$10+'СЕТ СН'!$G$6-'СЕТ СН'!$G$19</f>
        <v>1173.22829413</v>
      </c>
      <c r="E63" s="36">
        <f>SUMIFS(СВЦЭМ!$C$33:$C$776,СВЦЭМ!$A$33:$A$776,$A63,СВЦЭМ!$B$33:$B$776,E$47)+'СЕТ СН'!$G$9+СВЦЭМ!$D$10+'СЕТ СН'!$G$6-'СЕТ СН'!$G$19</f>
        <v>1210.70634896</v>
      </c>
      <c r="F63" s="36">
        <f>SUMIFS(СВЦЭМ!$C$33:$C$776,СВЦЭМ!$A$33:$A$776,$A63,СВЦЭМ!$B$33:$B$776,F$47)+'СЕТ СН'!$G$9+СВЦЭМ!$D$10+'СЕТ СН'!$G$6-'СЕТ СН'!$G$19</f>
        <v>1235.25119743</v>
      </c>
      <c r="G63" s="36">
        <f>SUMIFS(СВЦЭМ!$C$33:$C$776,СВЦЭМ!$A$33:$A$776,$A63,СВЦЭМ!$B$33:$B$776,G$47)+'СЕТ СН'!$G$9+СВЦЭМ!$D$10+'СЕТ СН'!$G$6-'СЕТ СН'!$G$19</f>
        <v>1222.50310829</v>
      </c>
      <c r="H63" s="36">
        <f>SUMIFS(СВЦЭМ!$C$33:$C$776,СВЦЭМ!$A$33:$A$776,$A63,СВЦЭМ!$B$33:$B$776,H$47)+'СЕТ СН'!$G$9+СВЦЭМ!$D$10+'СЕТ СН'!$G$6-'СЕТ СН'!$G$19</f>
        <v>1170.8117897299999</v>
      </c>
      <c r="I63" s="36">
        <f>SUMIFS(СВЦЭМ!$C$33:$C$776,СВЦЭМ!$A$33:$A$776,$A63,СВЦЭМ!$B$33:$B$776,I$47)+'СЕТ СН'!$G$9+СВЦЭМ!$D$10+'СЕТ СН'!$G$6-'СЕТ СН'!$G$19</f>
        <v>1144.9922752699999</v>
      </c>
      <c r="J63" s="36">
        <f>SUMIFS(СВЦЭМ!$C$33:$C$776,СВЦЭМ!$A$33:$A$776,$A63,СВЦЭМ!$B$33:$B$776,J$47)+'СЕТ СН'!$G$9+СВЦЭМ!$D$10+'СЕТ СН'!$G$6-'СЕТ СН'!$G$19</f>
        <v>1103.05914205</v>
      </c>
      <c r="K63" s="36">
        <f>SUMIFS(СВЦЭМ!$C$33:$C$776,СВЦЭМ!$A$33:$A$776,$A63,СВЦЭМ!$B$33:$B$776,K$47)+'СЕТ СН'!$G$9+СВЦЭМ!$D$10+'СЕТ СН'!$G$6-'СЕТ СН'!$G$19</f>
        <v>1070.97475633</v>
      </c>
      <c r="L63" s="36">
        <f>SUMIFS(СВЦЭМ!$C$33:$C$776,СВЦЭМ!$A$33:$A$776,$A63,СВЦЭМ!$B$33:$B$776,L$47)+'СЕТ СН'!$G$9+СВЦЭМ!$D$10+'СЕТ СН'!$G$6-'СЕТ СН'!$G$19</f>
        <v>1053.8234009600001</v>
      </c>
      <c r="M63" s="36">
        <f>SUMIFS(СВЦЭМ!$C$33:$C$776,СВЦЭМ!$A$33:$A$776,$A63,СВЦЭМ!$B$33:$B$776,M$47)+'СЕТ СН'!$G$9+СВЦЭМ!$D$10+'СЕТ СН'!$G$6-'СЕТ СН'!$G$19</f>
        <v>1055.13692341</v>
      </c>
      <c r="N63" s="36">
        <f>SUMIFS(СВЦЭМ!$C$33:$C$776,СВЦЭМ!$A$33:$A$776,$A63,СВЦЭМ!$B$33:$B$776,N$47)+'СЕТ СН'!$G$9+СВЦЭМ!$D$10+'СЕТ СН'!$G$6-'СЕТ СН'!$G$19</f>
        <v>1082.6146318000001</v>
      </c>
      <c r="O63" s="36">
        <f>SUMIFS(СВЦЭМ!$C$33:$C$776,СВЦЭМ!$A$33:$A$776,$A63,СВЦЭМ!$B$33:$B$776,O$47)+'СЕТ СН'!$G$9+СВЦЭМ!$D$10+'СЕТ СН'!$G$6-'СЕТ СН'!$G$19</f>
        <v>1081.2157195300001</v>
      </c>
      <c r="P63" s="36">
        <f>SUMIFS(СВЦЭМ!$C$33:$C$776,СВЦЭМ!$A$33:$A$776,$A63,СВЦЭМ!$B$33:$B$776,P$47)+'СЕТ СН'!$G$9+СВЦЭМ!$D$10+'СЕТ СН'!$G$6-'СЕТ СН'!$G$19</f>
        <v>1093.8858856500001</v>
      </c>
      <c r="Q63" s="36">
        <f>SUMIFS(СВЦЭМ!$C$33:$C$776,СВЦЭМ!$A$33:$A$776,$A63,СВЦЭМ!$B$33:$B$776,Q$47)+'СЕТ СН'!$G$9+СВЦЭМ!$D$10+'СЕТ СН'!$G$6-'СЕТ СН'!$G$19</f>
        <v>1100.5034493799999</v>
      </c>
      <c r="R63" s="36">
        <f>SUMIFS(СВЦЭМ!$C$33:$C$776,СВЦЭМ!$A$33:$A$776,$A63,СВЦЭМ!$B$33:$B$776,R$47)+'СЕТ СН'!$G$9+СВЦЭМ!$D$10+'СЕТ СН'!$G$6-'СЕТ СН'!$G$19</f>
        <v>1091.9514004299999</v>
      </c>
      <c r="S63" s="36">
        <f>SUMIFS(СВЦЭМ!$C$33:$C$776,СВЦЭМ!$A$33:$A$776,$A63,СВЦЭМ!$B$33:$B$776,S$47)+'СЕТ СН'!$G$9+СВЦЭМ!$D$10+'СЕТ СН'!$G$6-'СЕТ СН'!$G$19</f>
        <v>1104.25755271</v>
      </c>
      <c r="T63" s="36">
        <f>SUMIFS(СВЦЭМ!$C$33:$C$776,СВЦЭМ!$A$33:$A$776,$A63,СВЦЭМ!$B$33:$B$776,T$47)+'СЕТ СН'!$G$9+СВЦЭМ!$D$10+'СЕТ СН'!$G$6-'СЕТ СН'!$G$19</f>
        <v>1066.38138994</v>
      </c>
      <c r="U63" s="36">
        <f>SUMIFS(СВЦЭМ!$C$33:$C$776,СВЦЭМ!$A$33:$A$776,$A63,СВЦЭМ!$B$33:$B$776,U$47)+'СЕТ СН'!$G$9+СВЦЭМ!$D$10+'СЕТ СН'!$G$6-'СЕТ СН'!$G$19</f>
        <v>1055.1865916299998</v>
      </c>
      <c r="V63" s="36">
        <f>SUMIFS(СВЦЭМ!$C$33:$C$776,СВЦЭМ!$A$33:$A$776,$A63,СВЦЭМ!$B$33:$B$776,V$47)+'СЕТ СН'!$G$9+СВЦЭМ!$D$10+'СЕТ СН'!$G$6-'СЕТ СН'!$G$19</f>
        <v>1051.2404561600001</v>
      </c>
      <c r="W63" s="36">
        <f>SUMIFS(СВЦЭМ!$C$33:$C$776,СВЦЭМ!$A$33:$A$776,$A63,СВЦЭМ!$B$33:$B$776,W$47)+'СЕТ СН'!$G$9+СВЦЭМ!$D$10+'СЕТ СН'!$G$6-'СЕТ СН'!$G$19</f>
        <v>1056.39482634</v>
      </c>
      <c r="X63" s="36">
        <f>SUMIFS(СВЦЭМ!$C$33:$C$776,СВЦЭМ!$A$33:$A$776,$A63,СВЦЭМ!$B$33:$B$776,X$47)+'СЕТ СН'!$G$9+СВЦЭМ!$D$10+'СЕТ СН'!$G$6-'СЕТ СН'!$G$19</f>
        <v>1079.9024783300001</v>
      </c>
      <c r="Y63" s="36">
        <f>SUMIFS(СВЦЭМ!$C$33:$C$776,СВЦЭМ!$A$33:$A$776,$A63,СВЦЭМ!$B$33:$B$776,Y$47)+'СЕТ СН'!$G$9+СВЦЭМ!$D$10+'СЕТ СН'!$G$6-'СЕТ СН'!$G$19</f>
        <v>1123.2635815200001</v>
      </c>
    </row>
    <row r="64" spans="1:25" ht="15.75" x14ac:dyDescent="0.2">
      <c r="A64" s="35">
        <f t="shared" si="1"/>
        <v>43513</v>
      </c>
      <c r="B64" s="36">
        <f>SUMIFS(СВЦЭМ!$C$33:$C$776,СВЦЭМ!$A$33:$A$776,$A64,СВЦЭМ!$B$33:$B$776,B$47)+'СЕТ СН'!$G$9+СВЦЭМ!$D$10+'СЕТ СН'!$G$6-'СЕТ СН'!$G$19</f>
        <v>1104.7731358999999</v>
      </c>
      <c r="C64" s="36">
        <f>SUMIFS(СВЦЭМ!$C$33:$C$776,СВЦЭМ!$A$33:$A$776,$A64,СВЦЭМ!$B$33:$B$776,C$47)+'СЕТ СН'!$G$9+СВЦЭМ!$D$10+'СЕТ СН'!$G$6-'СЕТ СН'!$G$19</f>
        <v>1123.9177173</v>
      </c>
      <c r="D64" s="36">
        <f>SUMIFS(СВЦЭМ!$C$33:$C$776,СВЦЭМ!$A$33:$A$776,$A64,СВЦЭМ!$B$33:$B$776,D$47)+'СЕТ СН'!$G$9+СВЦЭМ!$D$10+'СЕТ СН'!$G$6-'СЕТ СН'!$G$19</f>
        <v>1163.2077174999999</v>
      </c>
      <c r="E64" s="36">
        <f>SUMIFS(СВЦЭМ!$C$33:$C$776,СВЦЭМ!$A$33:$A$776,$A64,СВЦЭМ!$B$33:$B$776,E$47)+'СЕТ СН'!$G$9+СВЦЭМ!$D$10+'СЕТ СН'!$G$6-'СЕТ СН'!$G$19</f>
        <v>1163.0000085399997</v>
      </c>
      <c r="F64" s="36">
        <f>SUMIFS(СВЦЭМ!$C$33:$C$776,СВЦЭМ!$A$33:$A$776,$A64,СВЦЭМ!$B$33:$B$776,F$47)+'СЕТ СН'!$G$9+СВЦЭМ!$D$10+'СЕТ СН'!$G$6-'СЕТ СН'!$G$19</f>
        <v>1177.8806318799998</v>
      </c>
      <c r="G64" s="36">
        <f>SUMIFS(СВЦЭМ!$C$33:$C$776,СВЦЭМ!$A$33:$A$776,$A64,СВЦЭМ!$B$33:$B$776,G$47)+'СЕТ СН'!$G$9+СВЦЭМ!$D$10+'СЕТ СН'!$G$6-'СЕТ СН'!$G$19</f>
        <v>1161.2501545199998</v>
      </c>
      <c r="H64" s="36">
        <f>SUMIFS(СВЦЭМ!$C$33:$C$776,СВЦЭМ!$A$33:$A$776,$A64,СВЦЭМ!$B$33:$B$776,H$47)+'СЕТ СН'!$G$9+СВЦЭМ!$D$10+'СЕТ СН'!$G$6-'СЕТ СН'!$G$19</f>
        <v>1124.5896406500001</v>
      </c>
      <c r="I64" s="36">
        <f>SUMIFS(СВЦЭМ!$C$33:$C$776,СВЦЭМ!$A$33:$A$776,$A64,СВЦЭМ!$B$33:$B$776,I$47)+'СЕТ СН'!$G$9+СВЦЭМ!$D$10+'СЕТ СН'!$G$6-'СЕТ СН'!$G$19</f>
        <v>1099.51195315</v>
      </c>
      <c r="J64" s="36">
        <f>SUMIFS(СВЦЭМ!$C$33:$C$776,СВЦЭМ!$A$33:$A$776,$A64,СВЦЭМ!$B$33:$B$776,J$47)+'СЕТ СН'!$G$9+СВЦЭМ!$D$10+'СЕТ СН'!$G$6-'СЕТ СН'!$G$19</f>
        <v>1069.37512337</v>
      </c>
      <c r="K64" s="36">
        <f>SUMIFS(СВЦЭМ!$C$33:$C$776,СВЦЭМ!$A$33:$A$776,$A64,СВЦЭМ!$B$33:$B$776,K$47)+'СЕТ СН'!$G$9+СВЦЭМ!$D$10+'СЕТ СН'!$G$6-'СЕТ СН'!$G$19</f>
        <v>1018.42242616</v>
      </c>
      <c r="L64" s="36">
        <f>SUMIFS(СВЦЭМ!$C$33:$C$776,СВЦЭМ!$A$33:$A$776,$A64,СВЦЭМ!$B$33:$B$776,L$47)+'СЕТ СН'!$G$9+СВЦЭМ!$D$10+'СЕТ СН'!$G$6-'СЕТ СН'!$G$19</f>
        <v>1000.88784412</v>
      </c>
      <c r="M64" s="36">
        <f>SUMIFS(СВЦЭМ!$C$33:$C$776,СВЦЭМ!$A$33:$A$776,$A64,СВЦЭМ!$B$33:$B$776,M$47)+'СЕТ СН'!$G$9+СВЦЭМ!$D$10+'СЕТ СН'!$G$6-'СЕТ СН'!$G$19</f>
        <v>1023.1734582300001</v>
      </c>
      <c r="N64" s="36">
        <f>SUMIFS(СВЦЭМ!$C$33:$C$776,СВЦЭМ!$A$33:$A$776,$A64,СВЦЭМ!$B$33:$B$776,N$47)+'СЕТ СН'!$G$9+СВЦЭМ!$D$10+'СЕТ СН'!$G$6-'СЕТ СН'!$G$19</f>
        <v>1070.44296188</v>
      </c>
      <c r="O64" s="36">
        <f>SUMIFS(СВЦЭМ!$C$33:$C$776,СВЦЭМ!$A$33:$A$776,$A64,СВЦЭМ!$B$33:$B$776,O$47)+'СЕТ СН'!$G$9+СВЦЭМ!$D$10+'СЕТ СН'!$G$6-'СЕТ СН'!$G$19</f>
        <v>1071.14485223</v>
      </c>
      <c r="P64" s="36">
        <f>SUMIFS(СВЦЭМ!$C$33:$C$776,СВЦЭМ!$A$33:$A$776,$A64,СВЦЭМ!$B$33:$B$776,P$47)+'СЕТ СН'!$G$9+СВЦЭМ!$D$10+'СЕТ СН'!$G$6-'СЕТ СН'!$G$19</f>
        <v>1118.3927736000001</v>
      </c>
      <c r="Q64" s="36">
        <f>SUMIFS(СВЦЭМ!$C$33:$C$776,СВЦЭМ!$A$33:$A$776,$A64,СВЦЭМ!$B$33:$B$776,Q$47)+'СЕТ СН'!$G$9+СВЦЭМ!$D$10+'СЕТ СН'!$G$6-'СЕТ СН'!$G$19</f>
        <v>1114.7991862700001</v>
      </c>
      <c r="R64" s="36">
        <f>SUMIFS(СВЦЭМ!$C$33:$C$776,СВЦЭМ!$A$33:$A$776,$A64,СВЦЭМ!$B$33:$B$776,R$47)+'СЕТ СН'!$G$9+СВЦЭМ!$D$10+'СЕТ СН'!$G$6-'СЕТ СН'!$G$19</f>
        <v>1112.2126606299998</v>
      </c>
      <c r="S64" s="36">
        <f>SUMIFS(СВЦЭМ!$C$33:$C$776,СВЦЭМ!$A$33:$A$776,$A64,СВЦЭМ!$B$33:$B$776,S$47)+'СЕТ СН'!$G$9+СВЦЭМ!$D$10+'СЕТ СН'!$G$6-'СЕТ СН'!$G$19</f>
        <v>1120.6930465200001</v>
      </c>
      <c r="T64" s="36">
        <f>SUMIFS(СВЦЭМ!$C$33:$C$776,СВЦЭМ!$A$33:$A$776,$A64,СВЦЭМ!$B$33:$B$776,T$47)+'СЕТ СН'!$G$9+СВЦЭМ!$D$10+'СЕТ СН'!$G$6-'СЕТ СН'!$G$19</f>
        <v>1090.4072827099999</v>
      </c>
      <c r="U64" s="36">
        <f>SUMIFS(СВЦЭМ!$C$33:$C$776,СВЦЭМ!$A$33:$A$776,$A64,СВЦЭМ!$B$33:$B$776,U$47)+'СЕТ СН'!$G$9+СВЦЭМ!$D$10+'СЕТ СН'!$G$6-'СЕТ СН'!$G$19</f>
        <v>1065.2892331600001</v>
      </c>
      <c r="V64" s="36">
        <f>SUMIFS(СВЦЭМ!$C$33:$C$776,СВЦЭМ!$A$33:$A$776,$A64,СВЦЭМ!$B$33:$B$776,V$47)+'СЕТ СН'!$G$9+СВЦЭМ!$D$10+'СЕТ СН'!$G$6-'СЕТ СН'!$G$19</f>
        <v>1075.17547268</v>
      </c>
      <c r="W64" s="36">
        <f>SUMIFS(СВЦЭМ!$C$33:$C$776,СВЦЭМ!$A$33:$A$776,$A64,СВЦЭМ!$B$33:$B$776,W$47)+'СЕТ СН'!$G$9+СВЦЭМ!$D$10+'СЕТ СН'!$G$6-'СЕТ СН'!$G$19</f>
        <v>1072.2957895300001</v>
      </c>
      <c r="X64" s="36">
        <f>SUMIFS(СВЦЭМ!$C$33:$C$776,СВЦЭМ!$A$33:$A$776,$A64,СВЦЭМ!$B$33:$B$776,X$47)+'СЕТ СН'!$G$9+СВЦЭМ!$D$10+'СЕТ СН'!$G$6-'СЕТ СН'!$G$19</f>
        <v>1092.35699759</v>
      </c>
      <c r="Y64" s="36">
        <f>SUMIFS(СВЦЭМ!$C$33:$C$776,СВЦЭМ!$A$33:$A$776,$A64,СВЦЭМ!$B$33:$B$776,Y$47)+'СЕТ СН'!$G$9+СВЦЭМ!$D$10+'СЕТ СН'!$G$6-'СЕТ СН'!$G$19</f>
        <v>1115.7890738900001</v>
      </c>
    </row>
    <row r="65" spans="1:27" ht="15.75" x14ac:dyDescent="0.2">
      <c r="A65" s="35">
        <f t="shared" si="1"/>
        <v>43514</v>
      </c>
      <c r="B65" s="36">
        <f>SUMIFS(СВЦЭМ!$C$33:$C$776,СВЦЭМ!$A$33:$A$776,$A65,СВЦЭМ!$B$33:$B$776,B$47)+'СЕТ СН'!$G$9+СВЦЭМ!$D$10+'СЕТ СН'!$G$6-'СЕТ СН'!$G$19</f>
        <v>1177.8411961799998</v>
      </c>
      <c r="C65" s="36">
        <f>SUMIFS(СВЦЭМ!$C$33:$C$776,СВЦЭМ!$A$33:$A$776,$A65,СВЦЭМ!$B$33:$B$776,C$47)+'СЕТ СН'!$G$9+СВЦЭМ!$D$10+'СЕТ СН'!$G$6-'СЕТ СН'!$G$19</f>
        <v>1214.0479965499999</v>
      </c>
      <c r="D65" s="36">
        <f>SUMIFS(СВЦЭМ!$C$33:$C$776,СВЦЭМ!$A$33:$A$776,$A65,СВЦЭМ!$B$33:$B$776,D$47)+'СЕТ СН'!$G$9+СВЦЭМ!$D$10+'СЕТ СН'!$G$6-'СЕТ СН'!$G$19</f>
        <v>1222.9903761400001</v>
      </c>
      <c r="E65" s="36">
        <f>SUMIFS(СВЦЭМ!$C$33:$C$776,СВЦЭМ!$A$33:$A$776,$A65,СВЦЭМ!$B$33:$B$776,E$47)+'СЕТ СН'!$G$9+СВЦЭМ!$D$10+'СЕТ СН'!$G$6-'СЕТ СН'!$G$19</f>
        <v>1195.2086267699997</v>
      </c>
      <c r="F65" s="36">
        <f>SUMIFS(СВЦЭМ!$C$33:$C$776,СВЦЭМ!$A$33:$A$776,$A65,СВЦЭМ!$B$33:$B$776,F$47)+'СЕТ СН'!$G$9+СВЦЭМ!$D$10+'СЕТ СН'!$G$6-'СЕТ СН'!$G$19</f>
        <v>1207.1008666899997</v>
      </c>
      <c r="G65" s="36">
        <f>SUMIFS(СВЦЭМ!$C$33:$C$776,СВЦЭМ!$A$33:$A$776,$A65,СВЦЭМ!$B$33:$B$776,G$47)+'СЕТ СН'!$G$9+СВЦЭМ!$D$10+'СЕТ СН'!$G$6-'СЕТ СН'!$G$19</f>
        <v>1196.2790747999998</v>
      </c>
      <c r="H65" s="36">
        <f>SUMIFS(СВЦЭМ!$C$33:$C$776,СВЦЭМ!$A$33:$A$776,$A65,СВЦЭМ!$B$33:$B$776,H$47)+'СЕТ СН'!$G$9+СВЦЭМ!$D$10+'СЕТ СН'!$G$6-'СЕТ СН'!$G$19</f>
        <v>1145.31776883</v>
      </c>
      <c r="I65" s="36">
        <f>SUMIFS(СВЦЭМ!$C$33:$C$776,СВЦЭМ!$A$33:$A$776,$A65,СВЦЭМ!$B$33:$B$776,I$47)+'СЕТ СН'!$G$9+СВЦЭМ!$D$10+'СЕТ СН'!$G$6-'СЕТ СН'!$G$19</f>
        <v>1106.73476744</v>
      </c>
      <c r="J65" s="36">
        <f>SUMIFS(СВЦЭМ!$C$33:$C$776,СВЦЭМ!$A$33:$A$776,$A65,СВЦЭМ!$B$33:$B$776,J$47)+'СЕТ СН'!$G$9+СВЦЭМ!$D$10+'СЕТ СН'!$G$6-'СЕТ СН'!$G$19</f>
        <v>1092.17780004</v>
      </c>
      <c r="K65" s="36">
        <f>SUMIFS(СВЦЭМ!$C$33:$C$776,СВЦЭМ!$A$33:$A$776,$A65,СВЦЭМ!$B$33:$B$776,K$47)+'СЕТ СН'!$G$9+СВЦЭМ!$D$10+'СЕТ СН'!$G$6-'СЕТ СН'!$G$19</f>
        <v>1089.72221838</v>
      </c>
      <c r="L65" s="36">
        <f>SUMIFS(СВЦЭМ!$C$33:$C$776,СВЦЭМ!$A$33:$A$776,$A65,СВЦЭМ!$B$33:$B$776,L$47)+'СЕТ СН'!$G$9+СВЦЭМ!$D$10+'СЕТ СН'!$G$6-'СЕТ СН'!$G$19</f>
        <v>1096.46747458</v>
      </c>
      <c r="M65" s="36">
        <f>SUMIFS(СВЦЭМ!$C$33:$C$776,СВЦЭМ!$A$33:$A$776,$A65,СВЦЭМ!$B$33:$B$776,M$47)+'СЕТ СН'!$G$9+СВЦЭМ!$D$10+'СЕТ СН'!$G$6-'СЕТ СН'!$G$19</f>
        <v>1104.9031907200001</v>
      </c>
      <c r="N65" s="36">
        <f>SUMIFS(СВЦЭМ!$C$33:$C$776,СВЦЭМ!$A$33:$A$776,$A65,СВЦЭМ!$B$33:$B$776,N$47)+'СЕТ СН'!$G$9+СВЦЭМ!$D$10+'СЕТ СН'!$G$6-'СЕТ СН'!$G$19</f>
        <v>1095.48709551</v>
      </c>
      <c r="O65" s="36">
        <f>SUMIFS(СВЦЭМ!$C$33:$C$776,СВЦЭМ!$A$33:$A$776,$A65,СВЦЭМ!$B$33:$B$776,O$47)+'СЕТ СН'!$G$9+СВЦЭМ!$D$10+'СЕТ СН'!$G$6-'СЕТ СН'!$G$19</f>
        <v>1099.33868149</v>
      </c>
      <c r="P65" s="36">
        <f>SUMIFS(СВЦЭМ!$C$33:$C$776,СВЦЭМ!$A$33:$A$776,$A65,СВЦЭМ!$B$33:$B$776,P$47)+'СЕТ СН'!$G$9+СВЦЭМ!$D$10+'СЕТ СН'!$G$6-'СЕТ СН'!$G$19</f>
        <v>1105.1414121299999</v>
      </c>
      <c r="Q65" s="36">
        <f>SUMIFS(СВЦЭМ!$C$33:$C$776,СВЦЭМ!$A$33:$A$776,$A65,СВЦЭМ!$B$33:$B$776,Q$47)+'СЕТ СН'!$G$9+СВЦЭМ!$D$10+'СЕТ СН'!$G$6-'СЕТ СН'!$G$19</f>
        <v>1114.53172079</v>
      </c>
      <c r="R65" s="36">
        <f>SUMIFS(СВЦЭМ!$C$33:$C$776,СВЦЭМ!$A$33:$A$776,$A65,СВЦЭМ!$B$33:$B$776,R$47)+'СЕТ СН'!$G$9+СВЦЭМ!$D$10+'СЕТ СН'!$G$6-'СЕТ СН'!$G$19</f>
        <v>1109.1446089000001</v>
      </c>
      <c r="S65" s="36">
        <f>SUMIFS(СВЦЭМ!$C$33:$C$776,СВЦЭМ!$A$33:$A$776,$A65,СВЦЭМ!$B$33:$B$776,S$47)+'СЕТ СН'!$G$9+СВЦЭМ!$D$10+'СЕТ СН'!$G$6-'СЕТ СН'!$G$19</f>
        <v>1102.56535117</v>
      </c>
      <c r="T65" s="36">
        <f>SUMIFS(СВЦЭМ!$C$33:$C$776,СВЦЭМ!$A$33:$A$776,$A65,СВЦЭМ!$B$33:$B$776,T$47)+'СЕТ СН'!$G$9+СВЦЭМ!$D$10+'СЕТ СН'!$G$6-'СЕТ СН'!$G$19</f>
        <v>1084.76580319</v>
      </c>
      <c r="U65" s="36">
        <f>SUMIFS(СВЦЭМ!$C$33:$C$776,СВЦЭМ!$A$33:$A$776,$A65,СВЦЭМ!$B$33:$B$776,U$47)+'СЕТ СН'!$G$9+СВЦЭМ!$D$10+'СЕТ СН'!$G$6-'СЕТ СН'!$G$19</f>
        <v>1069.9696187700001</v>
      </c>
      <c r="V65" s="36">
        <f>SUMIFS(СВЦЭМ!$C$33:$C$776,СВЦЭМ!$A$33:$A$776,$A65,СВЦЭМ!$B$33:$B$776,V$47)+'СЕТ СН'!$G$9+СВЦЭМ!$D$10+'СЕТ СН'!$G$6-'СЕТ СН'!$G$19</f>
        <v>1065.1731464099998</v>
      </c>
      <c r="W65" s="36">
        <f>SUMIFS(СВЦЭМ!$C$33:$C$776,СВЦЭМ!$A$33:$A$776,$A65,СВЦЭМ!$B$33:$B$776,W$47)+'СЕТ СН'!$G$9+СВЦЭМ!$D$10+'СЕТ СН'!$G$6-'СЕТ СН'!$G$19</f>
        <v>1076.6734963500001</v>
      </c>
      <c r="X65" s="36">
        <f>SUMIFS(СВЦЭМ!$C$33:$C$776,СВЦЭМ!$A$33:$A$776,$A65,СВЦЭМ!$B$33:$B$776,X$47)+'СЕТ СН'!$G$9+СВЦЭМ!$D$10+'СЕТ СН'!$G$6-'СЕТ СН'!$G$19</f>
        <v>1102.23411584</v>
      </c>
      <c r="Y65" s="36">
        <f>SUMIFS(СВЦЭМ!$C$33:$C$776,СВЦЭМ!$A$33:$A$776,$A65,СВЦЭМ!$B$33:$B$776,Y$47)+'СЕТ СН'!$G$9+СВЦЭМ!$D$10+'СЕТ СН'!$G$6-'СЕТ СН'!$G$19</f>
        <v>1132.6289264699999</v>
      </c>
    </row>
    <row r="66" spans="1:27" ht="15.75" x14ac:dyDescent="0.2">
      <c r="A66" s="35">
        <f t="shared" si="1"/>
        <v>43515</v>
      </c>
      <c r="B66" s="36">
        <f>SUMIFS(СВЦЭМ!$C$33:$C$776,СВЦЭМ!$A$33:$A$776,$A66,СВЦЭМ!$B$33:$B$776,B$47)+'СЕТ СН'!$G$9+СВЦЭМ!$D$10+'СЕТ СН'!$G$6-'СЕТ СН'!$G$19</f>
        <v>1194.9340932199998</v>
      </c>
      <c r="C66" s="36">
        <f>SUMIFS(СВЦЭМ!$C$33:$C$776,СВЦЭМ!$A$33:$A$776,$A66,СВЦЭМ!$B$33:$B$776,C$47)+'СЕТ СН'!$G$9+СВЦЭМ!$D$10+'СЕТ СН'!$G$6-'СЕТ СН'!$G$19</f>
        <v>1215.7874925599999</v>
      </c>
      <c r="D66" s="36">
        <f>SUMIFS(СВЦЭМ!$C$33:$C$776,СВЦЭМ!$A$33:$A$776,$A66,СВЦЭМ!$B$33:$B$776,D$47)+'СЕТ СН'!$G$9+СВЦЭМ!$D$10+'СЕТ СН'!$G$6-'СЕТ СН'!$G$19</f>
        <v>1232.8499034199999</v>
      </c>
      <c r="E66" s="36">
        <f>SUMIFS(СВЦЭМ!$C$33:$C$776,СВЦЭМ!$A$33:$A$776,$A66,СВЦЭМ!$B$33:$B$776,E$47)+'СЕТ СН'!$G$9+СВЦЭМ!$D$10+'СЕТ СН'!$G$6-'СЕТ СН'!$G$19</f>
        <v>1241.6731996999997</v>
      </c>
      <c r="F66" s="36">
        <f>SUMIFS(СВЦЭМ!$C$33:$C$776,СВЦЭМ!$A$33:$A$776,$A66,СВЦЭМ!$B$33:$B$776,F$47)+'СЕТ СН'!$G$9+СВЦЭМ!$D$10+'СЕТ СН'!$G$6-'СЕТ СН'!$G$19</f>
        <v>1231.19799272</v>
      </c>
      <c r="G66" s="36">
        <f>SUMIFS(СВЦЭМ!$C$33:$C$776,СВЦЭМ!$A$33:$A$776,$A66,СВЦЭМ!$B$33:$B$776,G$47)+'СЕТ СН'!$G$9+СВЦЭМ!$D$10+'СЕТ СН'!$G$6-'СЕТ СН'!$G$19</f>
        <v>1217.0151868600001</v>
      </c>
      <c r="H66" s="36">
        <f>SUMIFS(СВЦЭМ!$C$33:$C$776,СВЦЭМ!$A$33:$A$776,$A66,СВЦЭМ!$B$33:$B$776,H$47)+'СЕТ СН'!$G$9+СВЦЭМ!$D$10+'СЕТ СН'!$G$6-'СЕТ СН'!$G$19</f>
        <v>1182.1663026399997</v>
      </c>
      <c r="I66" s="36">
        <f>SUMIFS(СВЦЭМ!$C$33:$C$776,СВЦЭМ!$A$33:$A$776,$A66,СВЦЭМ!$B$33:$B$776,I$47)+'СЕТ СН'!$G$9+СВЦЭМ!$D$10+'СЕТ СН'!$G$6-'СЕТ СН'!$G$19</f>
        <v>1140.4467443200001</v>
      </c>
      <c r="J66" s="36">
        <f>SUMIFS(СВЦЭМ!$C$33:$C$776,СВЦЭМ!$A$33:$A$776,$A66,СВЦЭМ!$B$33:$B$776,J$47)+'СЕТ СН'!$G$9+СВЦЭМ!$D$10+'СЕТ СН'!$G$6-'СЕТ СН'!$G$19</f>
        <v>1119.12059439</v>
      </c>
      <c r="K66" s="36">
        <f>SUMIFS(СВЦЭМ!$C$33:$C$776,СВЦЭМ!$A$33:$A$776,$A66,СВЦЭМ!$B$33:$B$776,K$47)+'СЕТ СН'!$G$9+СВЦЭМ!$D$10+'СЕТ СН'!$G$6-'СЕТ СН'!$G$19</f>
        <v>1109.8899118099998</v>
      </c>
      <c r="L66" s="36">
        <f>SUMIFS(СВЦЭМ!$C$33:$C$776,СВЦЭМ!$A$33:$A$776,$A66,СВЦЭМ!$B$33:$B$776,L$47)+'СЕТ СН'!$G$9+СВЦЭМ!$D$10+'СЕТ СН'!$G$6-'СЕТ СН'!$G$19</f>
        <v>1101.16433869</v>
      </c>
      <c r="M66" s="36">
        <f>SUMIFS(СВЦЭМ!$C$33:$C$776,СВЦЭМ!$A$33:$A$776,$A66,СВЦЭМ!$B$33:$B$776,M$47)+'СЕТ СН'!$G$9+СВЦЭМ!$D$10+'СЕТ СН'!$G$6-'СЕТ СН'!$G$19</f>
        <v>1105.6938474200001</v>
      </c>
      <c r="N66" s="36">
        <f>SUMIFS(СВЦЭМ!$C$33:$C$776,СВЦЭМ!$A$33:$A$776,$A66,СВЦЭМ!$B$33:$B$776,N$47)+'СЕТ СН'!$G$9+СВЦЭМ!$D$10+'СЕТ СН'!$G$6-'СЕТ СН'!$G$19</f>
        <v>1083.0596276700001</v>
      </c>
      <c r="O66" s="36">
        <f>SUMIFS(СВЦЭМ!$C$33:$C$776,СВЦЭМ!$A$33:$A$776,$A66,СВЦЭМ!$B$33:$B$776,O$47)+'СЕТ СН'!$G$9+СВЦЭМ!$D$10+'СЕТ СН'!$G$6-'СЕТ СН'!$G$19</f>
        <v>1061.0079537699999</v>
      </c>
      <c r="P66" s="36">
        <f>SUMIFS(СВЦЭМ!$C$33:$C$776,СВЦЭМ!$A$33:$A$776,$A66,СВЦЭМ!$B$33:$B$776,P$47)+'СЕТ СН'!$G$9+СВЦЭМ!$D$10+'СЕТ СН'!$G$6-'СЕТ СН'!$G$19</f>
        <v>1067.74310016</v>
      </c>
      <c r="Q66" s="36">
        <f>SUMIFS(СВЦЭМ!$C$33:$C$776,СВЦЭМ!$A$33:$A$776,$A66,СВЦЭМ!$B$33:$B$776,Q$47)+'СЕТ СН'!$G$9+СВЦЭМ!$D$10+'СЕТ СН'!$G$6-'СЕТ СН'!$G$19</f>
        <v>1077.11922151</v>
      </c>
      <c r="R66" s="36">
        <f>SUMIFS(СВЦЭМ!$C$33:$C$776,СВЦЭМ!$A$33:$A$776,$A66,СВЦЭМ!$B$33:$B$776,R$47)+'СЕТ СН'!$G$9+СВЦЭМ!$D$10+'СЕТ СН'!$G$6-'СЕТ СН'!$G$19</f>
        <v>1072.3963168999999</v>
      </c>
      <c r="S66" s="36">
        <f>SUMIFS(СВЦЭМ!$C$33:$C$776,СВЦЭМ!$A$33:$A$776,$A66,СВЦЭМ!$B$33:$B$776,S$47)+'СЕТ СН'!$G$9+СВЦЭМ!$D$10+'СЕТ СН'!$G$6-'СЕТ СН'!$G$19</f>
        <v>1064.2715428500001</v>
      </c>
      <c r="T66" s="36">
        <f>SUMIFS(СВЦЭМ!$C$33:$C$776,СВЦЭМ!$A$33:$A$776,$A66,СВЦЭМ!$B$33:$B$776,T$47)+'СЕТ СН'!$G$9+СВЦЭМ!$D$10+'СЕТ СН'!$G$6-'СЕТ СН'!$G$19</f>
        <v>1041.68318213</v>
      </c>
      <c r="U66" s="36">
        <f>SUMIFS(СВЦЭМ!$C$33:$C$776,СВЦЭМ!$A$33:$A$776,$A66,СВЦЭМ!$B$33:$B$776,U$47)+'СЕТ СН'!$G$9+СВЦЭМ!$D$10+'СЕТ СН'!$G$6-'СЕТ СН'!$G$19</f>
        <v>1038.5649423899999</v>
      </c>
      <c r="V66" s="36">
        <f>SUMIFS(СВЦЭМ!$C$33:$C$776,СВЦЭМ!$A$33:$A$776,$A66,СВЦЭМ!$B$33:$B$776,V$47)+'СЕТ СН'!$G$9+СВЦЭМ!$D$10+'СЕТ СН'!$G$6-'СЕТ СН'!$G$19</f>
        <v>1040.30845555</v>
      </c>
      <c r="W66" s="36">
        <f>SUMIFS(СВЦЭМ!$C$33:$C$776,СВЦЭМ!$A$33:$A$776,$A66,СВЦЭМ!$B$33:$B$776,W$47)+'СЕТ СН'!$G$9+СВЦЭМ!$D$10+'СЕТ СН'!$G$6-'СЕТ СН'!$G$19</f>
        <v>1040.3932728300001</v>
      </c>
      <c r="X66" s="36">
        <f>SUMIFS(СВЦЭМ!$C$33:$C$776,СВЦЭМ!$A$33:$A$776,$A66,СВЦЭМ!$B$33:$B$776,X$47)+'СЕТ СН'!$G$9+СВЦЭМ!$D$10+'СЕТ СН'!$G$6-'СЕТ СН'!$G$19</f>
        <v>1057.2190961900001</v>
      </c>
      <c r="Y66" s="36">
        <f>SUMIFS(СВЦЭМ!$C$33:$C$776,СВЦЭМ!$A$33:$A$776,$A66,СВЦЭМ!$B$33:$B$776,Y$47)+'СЕТ СН'!$G$9+СВЦЭМ!$D$10+'СЕТ СН'!$G$6-'СЕТ СН'!$G$19</f>
        <v>1096.7090757199999</v>
      </c>
    </row>
    <row r="67" spans="1:27" ht="15.75" x14ac:dyDescent="0.2">
      <c r="A67" s="35">
        <f t="shared" si="1"/>
        <v>43516</v>
      </c>
      <c r="B67" s="36">
        <f>SUMIFS(СВЦЭМ!$C$33:$C$776,СВЦЭМ!$A$33:$A$776,$A67,СВЦЭМ!$B$33:$B$776,B$47)+'СЕТ СН'!$G$9+СВЦЭМ!$D$10+'СЕТ СН'!$G$6-'СЕТ СН'!$G$19</f>
        <v>1169.39612081</v>
      </c>
      <c r="C67" s="36">
        <f>SUMIFS(СВЦЭМ!$C$33:$C$776,СВЦЭМ!$A$33:$A$776,$A67,СВЦЭМ!$B$33:$B$776,C$47)+'СЕТ СН'!$G$9+СВЦЭМ!$D$10+'СЕТ СН'!$G$6-'СЕТ СН'!$G$19</f>
        <v>1201.3016144199996</v>
      </c>
      <c r="D67" s="36">
        <f>SUMIFS(СВЦЭМ!$C$33:$C$776,СВЦЭМ!$A$33:$A$776,$A67,СВЦЭМ!$B$33:$B$776,D$47)+'СЕТ СН'!$G$9+СВЦЭМ!$D$10+'СЕТ СН'!$G$6-'СЕТ СН'!$G$19</f>
        <v>1196.9686110399998</v>
      </c>
      <c r="E67" s="36">
        <f>SUMIFS(СВЦЭМ!$C$33:$C$776,СВЦЭМ!$A$33:$A$776,$A67,СВЦЭМ!$B$33:$B$776,E$47)+'СЕТ СН'!$G$9+СВЦЭМ!$D$10+'СЕТ СН'!$G$6-'СЕТ СН'!$G$19</f>
        <v>1214.2493404299998</v>
      </c>
      <c r="F67" s="36">
        <f>SUMIFS(СВЦЭМ!$C$33:$C$776,СВЦЭМ!$A$33:$A$776,$A67,СВЦЭМ!$B$33:$B$776,F$47)+'СЕТ СН'!$G$9+СВЦЭМ!$D$10+'СЕТ СН'!$G$6-'СЕТ СН'!$G$19</f>
        <v>1208.3212031799999</v>
      </c>
      <c r="G67" s="36">
        <f>SUMIFS(СВЦЭМ!$C$33:$C$776,СВЦЭМ!$A$33:$A$776,$A67,СВЦЭМ!$B$33:$B$776,G$47)+'СЕТ СН'!$G$9+СВЦЭМ!$D$10+'СЕТ СН'!$G$6-'СЕТ СН'!$G$19</f>
        <v>1171.3228919799999</v>
      </c>
      <c r="H67" s="36">
        <f>SUMIFS(СВЦЭМ!$C$33:$C$776,СВЦЭМ!$A$33:$A$776,$A67,СВЦЭМ!$B$33:$B$776,H$47)+'СЕТ СН'!$G$9+СВЦЭМ!$D$10+'СЕТ СН'!$G$6-'СЕТ СН'!$G$19</f>
        <v>1136.6272818899999</v>
      </c>
      <c r="I67" s="36">
        <f>SUMIFS(СВЦЭМ!$C$33:$C$776,СВЦЭМ!$A$33:$A$776,$A67,СВЦЭМ!$B$33:$B$776,I$47)+'СЕТ СН'!$G$9+СВЦЭМ!$D$10+'СЕТ СН'!$G$6-'СЕТ СН'!$G$19</f>
        <v>1112.05419972</v>
      </c>
      <c r="J67" s="36">
        <f>SUMIFS(СВЦЭМ!$C$33:$C$776,СВЦЭМ!$A$33:$A$776,$A67,СВЦЭМ!$B$33:$B$776,J$47)+'СЕТ СН'!$G$9+СВЦЭМ!$D$10+'СЕТ СН'!$G$6-'СЕТ СН'!$G$19</f>
        <v>1080.71841475</v>
      </c>
      <c r="K67" s="36">
        <f>SUMIFS(СВЦЭМ!$C$33:$C$776,СВЦЭМ!$A$33:$A$776,$A67,СВЦЭМ!$B$33:$B$776,K$47)+'СЕТ СН'!$G$9+СВЦЭМ!$D$10+'СЕТ СН'!$G$6-'СЕТ СН'!$G$19</f>
        <v>1081.0659183600001</v>
      </c>
      <c r="L67" s="36">
        <f>SUMIFS(СВЦЭМ!$C$33:$C$776,СВЦЭМ!$A$33:$A$776,$A67,СВЦЭМ!$B$33:$B$776,L$47)+'СЕТ СН'!$G$9+СВЦЭМ!$D$10+'СЕТ СН'!$G$6-'СЕТ СН'!$G$19</f>
        <v>1087.0977346499999</v>
      </c>
      <c r="M67" s="36">
        <f>SUMIFS(СВЦЭМ!$C$33:$C$776,СВЦЭМ!$A$33:$A$776,$A67,СВЦЭМ!$B$33:$B$776,M$47)+'СЕТ СН'!$G$9+СВЦЭМ!$D$10+'СЕТ СН'!$G$6-'СЕТ СН'!$G$19</f>
        <v>1091.4635311</v>
      </c>
      <c r="N67" s="36">
        <f>SUMIFS(СВЦЭМ!$C$33:$C$776,СВЦЭМ!$A$33:$A$776,$A67,СВЦЭМ!$B$33:$B$776,N$47)+'СЕТ СН'!$G$9+СВЦЭМ!$D$10+'СЕТ СН'!$G$6-'СЕТ СН'!$G$19</f>
        <v>1101.64376664</v>
      </c>
      <c r="O67" s="36">
        <f>SUMIFS(СВЦЭМ!$C$33:$C$776,СВЦЭМ!$A$33:$A$776,$A67,СВЦЭМ!$B$33:$B$776,O$47)+'СЕТ СН'!$G$9+СВЦЭМ!$D$10+'СЕТ СН'!$G$6-'СЕТ СН'!$G$19</f>
        <v>1056.302424</v>
      </c>
      <c r="P67" s="36">
        <f>SUMIFS(СВЦЭМ!$C$33:$C$776,СВЦЭМ!$A$33:$A$776,$A67,СВЦЭМ!$B$33:$B$776,P$47)+'СЕТ СН'!$G$9+СВЦЭМ!$D$10+'СЕТ СН'!$G$6-'СЕТ СН'!$G$19</f>
        <v>1064.6280240000001</v>
      </c>
      <c r="Q67" s="36">
        <f>SUMIFS(СВЦЭМ!$C$33:$C$776,СВЦЭМ!$A$33:$A$776,$A67,СВЦЭМ!$B$33:$B$776,Q$47)+'СЕТ СН'!$G$9+СВЦЭМ!$D$10+'СЕТ СН'!$G$6-'СЕТ СН'!$G$19</f>
        <v>1076.7972308200001</v>
      </c>
      <c r="R67" s="36">
        <f>SUMIFS(СВЦЭМ!$C$33:$C$776,СВЦЭМ!$A$33:$A$776,$A67,СВЦЭМ!$B$33:$B$776,R$47)+'СЕТ СН'!$G$9+СВЦЭМ!$D$10+'СЕТ СН'!$G$6-'СЕТ СН'!$G$19</f>
        <v>1071.42208379</v>
      </c>
      <c r="S67" s="36">
        <f>SUMIFS(СВЦЭМ!$C$33:$C$776,СВЦЭМ!$A$33:$A$776,$A67,СВЦЭМ!$B$33:$B$776,S$47)+'СЕТ СН'!$G$9+СВЦЭМ!$D$10+'СЕТ СН'!$G$6-'СЕТ СН'!$G$19</f>
        <v>1085.4463332599998</v>
      </c>
      <c r="T67" s="36">
        <f>SUMIFS(СВЦЭМ!$C$33:$C$776,СВЦЭМ!$A$33:$A$776,$A67,СВЦЭМ!$B$33:$B$776,T$47)+'СЕТ СН'!$G$9+СВЦЭМ!$D$10+'СЕТ СН'!$G$6-'СЕТ СН'!$G$19</f>
        <v>1048.1274224200001</v>
      </c>
      <c r="U67" s="36">
        <f>SUMIFS(СВЦЭМ!$C$33:$C$776,СВЦЭМ!$A$33:$A$776,$A67,СВЦЭМ!$B$33:$B$776,U$47)+'СЕТ СН'!$G$9+СВЦЭМ!$D$10+'СЕТ СН'!$G$6-'СЕТ СН'!$G$19</f>
        <v>1027.8119145000001</v>
      </c>
      <c r="V67" s="36">
        <f>SUMIFS(СВЦЭМ!$C$33:$C$776,СВЦЭМ!$A$33:$A$776,$A67,СВЦЭМ!$B$33:$B$776,V$47)+'СЕТ СН'!$G$9+СВЦЭМ!$D$10+'СЕТ СН'!$G$6-'СЕТ СН'!$G$19</f>
        <v>1018.02254836</v>
      </c>
      <c r="W67" s="36">
        <f>SUMIFS(СВЦЭМ!$C$33:$C$776,СВЦЭМ!$A$33:$A$776,$A67,СВЦЭМ!$B$33:$B$776,W$47)+'СЕТ СН'!$G$9+СВЦЭМ!$D$10+'СЕТ СН'!$G$6-'СЕТ СН'!$G$19</f>
        <v>1037.63126046</v>
      </c>
      <c r="X67" s="36">
        <f>SUMIFS(СВЦЭМ!$C$33:$C$776,СВЦЭМ!$A$33:$A$776,$A67,СВЦЭМ!$B$33:$B$776,X$47)+'СЕТ СН'!$G$9+СВЦЭМ!$D$10+'СЕТ СН'!$G$6-'СЕТ СН'!$G$19</f>
        <v>1040.2570502900001</v>
      </c>
      <c r="Y67" s="36">
        <f>SUMIFS(СВЦЭМ!$C$33:$C$776,СВЦЭМ!$A$33:$A$776,$A67,СВЦЭМ!$B$33:$B$776,Y$47)+'СЕТ СН'!$G$9+СВЦЭМ!$D$10+'СЕТ СН'!$G$6-'СЕТ СН'!$G$19</f>
        <v>1101.0778908</v>
      </c>
    </row>
    <row r="68" spans="1:27" ht="15.75" x14ac:dyDescent="0.2">
      <c r="A68" s="35">
        <f t="shared" si="1"/>
        <v>43517</v>
      </c>
      <c r="B68" s="36">
        <f>SUMIFS(СВЦЭМ!$C$33:$C$776,СВЦЭМ!$A$33:$A$776,$A68,СВЦЭМ!$B$33:$B$776,B$47)+'СЕТ СН'!$G$9+СВЦЭМ!$D$10+'СЕТ СН'!$G$6-'СЕТ СН'!$G$19</f>
        <v>1132.33754054</v>
      </c>
      <c r="C68" s="36">
        <f>SUMIFS(СВЦЭМ!$C$33:$C$776,СВЦЭМ!$A$33:$A$776,$A68,СВЦЭМ!$B$33:$B$776,C$47)+'СЕТ СН'!$G$9+СВЦЭМ!$D$10+'СЕТ СН'!$G$6-'СЕТ СН'!$G$19</f>
        <v>1163.8965968899997</v>
      </c>
      <c r="D68" s="36">
        <f>SUMIFS(СВЦЭМ!$C$33:$C$776,СВЦЭМ!$A$33:$A$776,$A68,СВЦЭМ!$B$33:$B$776,D$47)+'СЕТ СН'!$G$9+СВЦЭМ!$D$10+'СЕТ СН'!$G$6-'СЕТ СН'!$G$19</f>
        <v>1183.8962323599999</v>
      </c>
      <c r="E68" s="36">
        <f>SUMIFS(СВЦЭМ!$C$33:$C$776,СВЦЭМ!$A$33:$A$776,$A68,СВЦЭМ!$B$33:$B$776,E$47)+'СЕТ СН'!$G$9+СВЦЭМ!$D$10+'СЕТ СН'!$G$6-'СЕТ СН'!$G$19</f>
        <v>1197.78302033</v>
      </c>
      <c r="F68" s="36">
        <f>SUMIFS(СВЦЭМ!$C$33:$C$776,СВЦЭМ!$A$33:$A$776,$A68,СВЦЭМ!$B$33:$B$776,F$47)+'СЕТ СН'!$G$9+СВЦЭМ!$D$10+'СЕТ СН'!$G$6-'СЕТ СН'!$G$19</f>
        <v>1196.7845678099998</v>
      </c>
      <c r="G68" s="36">
        <f>SUMIFS(СВЦЭМ!$C$33:$C$776,СВЦЭМ!$A$33:$A$776,$A68,СВЦЭМ!$B$33:$B$776,G$47)+'СЕТ СН'!$G$9+СВЦЭМ!$D$10+'СЕТ СН'!$G$6-'СЕТ СН'!$G$19</f>
        <v>1162.8989887499997</v>
      </c>
      <c r="H68" s="36">
        <f>SUMIFS(СВЦЭМ!$C$33:$C$776,СВЦЭМ!$A$33:$A$776,$A68,СВЦЭМ!$B$33:$B$776,H$47)+'СЕТ СН'!$G$9+СВЦЭМ!$D$10+'СЕТ СН'!$G$6-'СЕТ СН'!$G$19</f>
        <v>1136.1679884800001</v>
      </c>
      <c r="I68" s="36">
        <f>SUMIFS(СВЦЭМ!$C$33:$C$776,СВЦЭМ!$A$33:$A$776,$A68,СВЦЭМ!$B$33:$B$776,I$47)+'СЕТ СН'!$G$9+СВЦЭМ!$D$10+'СЕТ СН'!$G$6-'СЕТ СН'!$G$19</f>
        <v>1123.92602519</v>
      </c>
      <c r="J68" s="36">
        <f>SUMIFS(СВЦЭМ!$C$33:$C$776,СВЦЭМ!$A$33:$A$776,$A68,СВЦЭМ!$B$33:$B$776,J$47)+'СЕТ СН'!$G$9+СВЦЭМ!$D$10+'СЕТ СН'!$G$6-'СЕТ СН'!$G$19</f>
        <v>1104.53082821</v>
      </c>
      <c r="K68" s="36">
        <f>SUMIFS(СВЦЭМ!$C$33:$C$776,СВЦЭМ!$A$33:$A$776,$A68,СВЦЭМ!$B$33:$B$776,K$47)+'СЕТ СН'!$G$9+СВЦЭМ!$D$10+'СЕТ СН'!$G$6-'СЕТ СН'!$G$19</f>
        <v>1117.634184</v>
      </c>
      <c r="L68" s="36">
        <f>SUMIFS(СВЦЭМ!$C$33:$C$776,СВЦЭМ!$A$33:$A$776,$A68,СВЦЭМ!$B$33:$B$776,L$47)+'СЕТ СН'!$G$9+СВЦЭМ!$D$10+'СЕТ СН'!$G$6-'СЕТ СН'!$G$19</f>
        <v>1105.7192273400001</v>
      </c>
      <c r="M68" s="36">
        <f>SUMIFS(СВЦЭМ!$C$33:$C$776,СВЦЭМ!$A$33:$A$776,$A68,СВЦЭМ!$B$33:$B$776,M$47)+'СЕТ СН'!$G$9+СВЦЭМ!$D$10+'СЕТ СН'!$G$6-'СЕТ СН'!$G$19</f>
        <v>1092.56576118</v>
      </c>
      <c r="N68" s="36">
        <f>SUMIFS(СВЦЭМ!$C$33:$C$776,СВЦЭМ!$A$33:$A$776,$A68,СВЦЭМ!$B$33:$B$776,N$47)+'СЕТ СН'!$G$9+СВЦЭМ!$D$10+'СЕТ СН'!$G$6-'СЕТ СН'!$G$19</f>
        <v>1077.24131182</v>
      </c>
      <c r="O68" s="36">
        <f>SUMIFS(СВЦЭМ!$C$33:$C$776,СВЦЭМ!$A$33:$A$776,$A68,СВЦЭМ!$B$33:$B$776,O$47)+'СЕТ СН'!$G$9+СВЦЭМ!$D$10+'СЕТ СН'!$G$6-'СЕТ СН'!$G$19</f>
        <v>1050.2323025800001</v>
      </c>
      <c r="P68" s="36">
        <f>SUMIFS(СВЦЭМ!$C$33:$C$776,СВЦЭМ!$A$33:$A$776,$A68,СВЦЭМ!$B$33:$B$776,P$47)+'СЕТ СН'!$G$9+СВЦЭМ!$D$10+'СЕТ СН'!$G$6-'СЕТ СН'!$G$19</f>
        <v>1047.55617674</v>
      </c>
      <c r="Q68" s="36">
        <f>SUMIFS(СВЦЭМ!$C$33:$C$776,СВЦЭМ!$A$33:$A$776,$A68,СВЦЭМ!$B$33:$B$776,Q$47)+'СЕТ СН'!$G$9+СВЦЭМ!$D$10+'СЕТ СН'!$G$6-'СЕТ СН'!$G$19</f>
        <v>1059.2811108400001</v>
      </c>
      <c r="R68" s="36">
        <f>SUMIFS(СВЦЭМ!$C$33:$C$776,СВЦЭМ!$A$33:$A$776,$A68,СВЦЭМ!$B$33:$B$776,R$47)+'СЕТ СН'!$G$9+СВЦЭМ!$D$10+'СЕТ СН'!$G$6-'СЕТ СН'!$G$19</f>
        <v>1093.13566195</v>
      </c>
      <c r="S68" s="36">
        <f>SUMIFS(СВЦЭМ!$C$33:$C$776,СВЦЭМ!$A$33:$A$776,$A68,СВЦЭМ!$B$33:$B$776,S$47)+'СЕТ СН'!$G$9+СВЦЭМ!$D$10+'СЕТ СН'!$G$6-'СЕТ СН'!$G$19</f>
        <v>1077.8344060499999</v>
      </c>
      <c r="T68" s="36">
        <f>SUMIFS(СВЦЭМ!$C$33:$C$776,СВЦЭМ!$A$33:$A$776,$A68,СВЦЭМ!$B$33:$B$776,T$47)+'СЕТ СН'!$G$9+СВЦЭМ!$D$10+'СЕТ СН'!$G$6-'СЕТ СН'!$G$19</f>
        <v>1045.4376573300001</v>
      </c>
      <c r="U68" s="36">
        <f>SUMIFS(СВЦЭМ!$C$33:$C$776,СВЦЭМ!$A$33:$A$776,$A68,СВЦЭМ!$B$33:$B$776,U$47)+'СЕТ СН'!$G$9+СВЦЭМ!$D$10+'СЕТ СН'!$G$6-'СЕТ СН'!$G$19</f>
        <v>1034.9955217500001</v>
      </c>
      <c r="V68" s="36">
        <f>SUMIFS(СВЦЭМ!$C$33:$C$776,СВЦЭМ!$A$33:$A$776,$A68,СВЦЭМ!$B$33:$B$776,V$47)+'СЕТ СН'!$G$9+СВЦЭМ!$D$10+'СЕТ СН'!$G$6-'СЕТ СН'!$G$19</f>
        <v>1042.6434368300002</v>
      </c>
      <c r="W68" s="36">
        <f>SUMIFS(СВЦЭМ!$C$33:$C$776,СВЦЭМ!$A$33:$A$776,$A68,СВЦЭМ!$B$33:$B$776,W$47)+'СЕТ СН'!$G$9+СВЦЭМ!$D$10+'СЕТ СН'!$G$6-'СЕТ СН'!$G$19</f>
        <v>1055.04973688</v>
      </c>
      <c r="X68" s="36">
        <f>SUMIFS(СВЦЭМ!$C$33:$C$776,СВЦЭМ!$A$33:$A$776,$A68,СВЦЭМ!$B$33:$B$776,X$47)+'СЕТ СН'!$G$9+СВЦЭМ!$D$10+'СЕТ СН'!$G$6-'СЕТ СН'!$G$19</f>
        <v>1061.8993841699998</v>
      </c>
      <c r="Y68" s="36">
        <f>SUMIFS(СВЦЭМ!$C$33:$C$776,СВЦЭМ!$A$33:$A$776,$A68,СВЦЭМ!$B$33:$B$776,Y$47)+'СЕТ СН'!$G$9+СВЦЭМ!$D$10+'СЕТ СН'!$G$6-'СЕТ СН'!$G$19</f>
        <v>1098.34248727</v>
      </c>
    </row>
    <row r="69" spans="1:27" ht="15.75" x14ac:dyDescent="0.2">
      <c r="A69" s="35">
        <f t="shared" si="1"/>
        <v>43518</v>
      </c>
      <c r="B69" s="36">
        <f>SUMIFS(СВЦЭМ!$C$33:$C$776,СВЦЭМ!$A$33:$A$776,$A69,СВЦЭМ!$B$33:$B$776,B$47)+'СЕТ СН'!$G$9+СВЦЭМ!$D$10+'СЕТ СН'!$G$6-'СЕТ СН'!$G$19</f>
        <v>1109.8545904299999</v>
      </c>
      <c r="C69" s="36">
        <f>SUMIFS(СВЦЭМ!$C$33:$C$776,СВЦЭМ!$A$33:$A$776,$A69,СВЦЭМ!$B$33:$B$776,C$47)+'СЕТ СН'!$G$9+СВЦЭМ!$D$10+'СЕТ СН'!$G$6-'СЕТ СН'!$G$19</f>
        <v>1115.30282936</v>
      </c>
      <c r="D69" s="36">
        <f>SUMIFS(СВЦЭМ!$C$33:$C$776,СВЦЭМ!$A$33:$A$776,$A69,СВЦЭМ!$B$33:$B$776,D$47)+'СЕТ СН'!$G$9+СВЦЭМ!$D$10+'СЕТ СН'!$G$6-'СЕТ СН'!$G$19</f>
        <v>1117.4274278100002</v>
      </c>
      <c r="E69" s="36">
        <f>SUMIFS(СВЦЭМ!$C$33:$C$776,СВЦЭМ!$A$33:$A$776,$A69,СВЦЭМ!$B$33:$B$776,E$47)+'СЕТ СН'!$G$9+СВЦЭМ!$D$10+'СЕТ СН'!$G$6-'СЕТ СН'!$G$19</f>
        <v>1114.3502958399999</v>
      </c>
      <c r="F69" s="36">
        <f>SUMIFS(СВЦЭМ!$C$33:$C$776,СВЦЭМ!$A$33:$A$776,$A69,СВЦЭМ!$B$33:$B$776,F$47)+'СЕТ СН'!$G$9+СВЦЭМ!$D$10+'СЕТ СН'!$G$6-'СЕТ СН'!$G$19</f>
        <v>1103.2920169499998</v>
      </c>
      <c r="G69" s="36">
        <f>SUMIFS(СВЦЭМ!$C$33:$C$776,СВЦЭМ!$A$33:$A$776,$A69,СВЦЭМ!$B$33:$B$776,G$47)+'СЕТ СН'!$G$9+СВЦЭМ!$D$10+'СЕТ СН'!$G$6-'СЕТ СН'!$G$19</f>
        <v>1111.2969839500001</v>
      </c>
      <c r="H69" s="36">
        <f>SUMIFS(СВЦЭМ!$C$33:$C$776,СВЦЭМ!$A$33:$A$776,$A69,СВЦЭМ!$B$33:$B$776,H$47)+'СЕТ СН'!$G$9+СВЦЭМ!$D$10+'СЕТ СН'!$G$6-'СЕТ СН'!$G$19</f>
        <v>1118.85503391</v>
      </c>
      <c r="I69" s="36">
        <f>SUMIFS(СВЦЭМ!$C$33:$C$776,СВЦЭМ!$A$33:$A$776,$A69,СВЦЭМ!$B$33:$B$776,I$47)+'СЕТ СН'!$G$9+СВЦЭМ!$D$10+'СЕТ СН'!$G$6-'СЕТ СН'!$G$19</f>
        <v>1151.5498381</v>
      </c>
      <c r="J69" s="36">
        <f>SUMIFS(СВЦЭМ!$C$33:$C$776,СВЦЭМ!$A$33:$A$776,$A69,СВЦЭМ!$B$33:$B$776,J$47)+'СЕТ СН'!$G$9+СВЦЭМ!$D$10+'СЕТ СН'!$G$6-'СЕТ СН'!$G$19</f>
        <v>1139.6784813499999</v>
      </c>
      <c r="K69" s="36">
        <f>SUMIFS(СВЦЭМ!$C$33:$C$776,СВЦЭМ!$A$33:$A$776,$A69,СВЦЭМ!$B$33:$B$776,K$47)+'СЕТ СН'!$G$9+СВЦЭМ!$D$10+'СЕТ СН'!$G$6-'СЕТ СН'!$G$19</f>
        <v>1160.2790569700001</v>
      </c>
      <c r="L69" s="36">
        <f>SUMIFS(СВЦЭМ!$C$33:$C$776,СВЦЭМ!$A$33:$A$776,$A69,СВЦЭМ!$B$33:$B$776,L$47)+'СЕТ СН'!$G$9+СВЦЭМ!$D$10+'СЕТ СН'!$G$6-'СЕТ СН'!$G$19</f>
        <v>1173.5978744399999</v>
      </c>
      <c r="M69" s="36">
        <f>SUMIFS(СВЦЭМ!$C$33:$C$776,СВЦЭМ!$A$33:$A$776,$A69,СВЦЭМ!$B$33:$B$776,M$47)+'СЕТ СН'!$G$9+СВЦЭМ!$D$10+'СЕТ СН'!$G$6-'СЕТ СН'!$G$19</f>
        <v>1188.6175005799996</v>
      </c>
      <c r="N69" s="36">
        <f>SUMIFS(СВЦЭМ!$C$33:$C$776,СВЦЭМ!$A$33:$A$776,$A69,СВЦЭМ!$B$33:$B$776,N$47)+'СЕТ СН'!$G$9+СВЦЭМ!$D$10+'СЕТ СН'!$G$6-'СЕТ СН'!$G$19</f>
        <v>1128.8617018700002</v>
      </c>
      <c r="O69" s="36">
        <f>SUMIFS(СВЦЭМ!$C$33:$C$776,СВЦЭМ!$A$33:$A$776,$A69,СВЦЭМ!$B$33:$B$776,O$47)+'СЕТ СН'!$G$9+СВЦЭМ!$D$10+'СЕТ СН'!$G$6-'СЕТ СН'!$G$19</f>
        <v>1110.0492016600001</v>
      </c>
      <c r="P69" s="36">
        <f>SUMIFS(СВЦЭМ!$C$33:$C$776,СВЦЭМ!$A$33:$A$776,$A69,СВЦЭМ!$B$33:$B$776,P$47)+'СЕТ СН'!$G$9+СВЦЭМ!$D$10+'СЕТ СН'!$G$6-'СЕТ СН'!$G$19</f>
        <v>1122.95322323</v>
      </c>
      <c r="Q69" s="36">
        <f>SUMIFS(СВЦЭМ!$C$33:$C$776,СВЦЭМ!$A$33:$A$776,$A69,СВЦЭМ!$B$33:$B$776,Q$47)+'СЕТ СН'!$G$9+СВЦЭМ!$D$10+'СЕТ СН'!$G$6-'СЕТ СН'!$G$19</f>
        <v>1117.4449772100002</v>
      </c>
      <c r="R69" s="36">
        <f>SUMIFS(СВЦЭМ!$C$33:$C$776,СВЦЭМ!$A$33:$A$776,$A69,СВЦЭМ!$B$33:$B$776,R$47)+'СЕТ СН'!$G$9+СВЦЭМ!$D$10+'СЕТ СН'!$G$6-'СЕТ СН'!$G$19</f>
        <v>1126.8868999400001</v>
      </c>
      <c r="S69" s="36">
        <f>SUMIFS(СВЦЭМ!$C$33:$C$776,СВЦЭМ!$A$33:$A$776,$A69,СВЦЭМ!$B$33:$B$776,S$47)+'СЕТ СН'!$G$9+СВЦЭМ!$D$10+'СЕТ СН'!$G$6-'СЕТ СН'!$G$19</f>
        <v>1133.4954407</v>
      </c>
      <c r="T69" s="36">
        <f>SUMIFS(СВЦЭМ!$C$33:$C$776,СВЦЭМ!$A$33:$A$776,$A69,СВЦЭМ!$B$33:$B$776,T$47)+'СЕТ СН'!$G$9+СВЦЭМ!$D$10+'СЕТ СН'!$G$6-'СЕТ СН'!$G$19</f>
        <v>1097.2256399</v>
      </c>
      <c r="U69" s="36">
        <f>SUMIFS(СВЦЭМ!$C$33:$C$776,СВЦЭМ!$A$33:$A$776,$A69,СВЦЭМ!$B$33:$B$776,U$47)+'СЕТ СН'!$G$9+СВЦЭМ!$D$10+'СЕТ СН'!$G$6-'СЕТ СН'!$G$19</f>
        <v>1086.1495383699998</v>
      </c>
      <c r="V69" s="36">
        <f>SUMIFS(СВЦЭМ!$C$33:$C$776,СВЦЭМ!$A$33:$A$776,$A69,СВЦЭМ!$B$33:$B$776,V$47)+'СЕТ СН'!$G$9+СВЦЭМ!$D$10+'СЕТ СН'!$G$6-'СЕТ СН'!$G$19</f>
        <v>1081.76831834</v>
      </c>
      <c r="W69" s="36">
        <f>SUMIFS(СВЦЭМ!$C$33:$C$776,СВЦЭМ!$A$33:$A$776,$A69,СВЦЭМ!$B$33:$B$776,W$47)+'СЕТ СН'!$G$9+СВЦЭМ!$D$10+'СЕТ СН'!$G$6-'СЕТ СН'!$G$19</f>
        <v>1100.00247885</v>
      </c>
      <c r="X69" s="36">
        <f>SUMIFS(СВЦЭМ!$C$33:$C$776,СВЦЭМ!$A$33:$A$776,$A69,СВЦЭМ!$B$33:$B$776,X$47)+'СЕТ СН'!$G$9+СВЦЭМ!$D$10+'СЕТ СН'!$G$6-'СЕТ СН'!$G$19</f>
        <v>1129.2031016000001</v>
      </c>
      <c r="Y69" s="36">
        <f>SUMIFS(СВЦЭМ!$C$33:$C$776,СВЦЭМ!$A$33:$A$776,$A69,СВЦЭМ!$B$33:$B$776,Y$47)+'СЕТ СН'!$G$9+СВЦЭМ!$D$10+'СЕТ СН'!$G$6-'СЕТ СН'!$G$19</f>
        <v>1156.4633945099999</v>
      </c>
    </row>
    <row r="70" spans="1:27" ht="15.75" x14ac:dyDescent="0.2">
      <c r="A70" s="35">
        <f t="shared" si="1"/>
        <v>43519</v>
      </c>
      <c r="B70" s="36">
        <f>SUMIFS(СВЦЭМ!$C$33:$C$776,СВЦЭМ!$A$33:$A$776,$A70,СВЦЭМ!$B$33:$B$776,B$47)+'СЕТ СН'!$G$9+СВЦЭМ!$D$10+'СЕТ СН'!$G$6-'СЕТ СН'!$G$19</f>
        <v>1147.0733015599999</v>
      </c>
      <c r="C70" s="36">
        <f>SUMIFS(СВЦЭМ!$C$33:$C$776,СВЦЭМ!$A$33:$A$776,$A70,СВЦЭМ!$B$33:$B$776,C$47)+'СЕТ СН'!$G$9+СВЦЭМ!$D$10+'СЕТ СН'!$G$6-'СЕТ СН'!$G$19</f>
        <v>1170.2532413599997</v>
      </c>
      <c r="D70" s="36">
        <f>SUMIFS(СВЦЭМ!$C$33:$C$776,СВЦЭМ!$A$33:$A$776,$A70,СВЦЭМ!$B$33:$B$776,D$47)+'СЕТ СН'!$G$9+СВЦЭМ!$D$10+'СЕТ СН'!$G$6-'СЕТ СН'!$G$19</f>
        <v>1155.31505047</v>
      </c>
      <c r="E70" s="36">
        <f>SUMIFS(СВЦЭМ!$C$33:$C$776,СВЦЭМ!$A$33:$A$776,$A70,СВЦЭМ!$B$33:$B$776,E$47)+'СЕТ СН'!$G$9+СВЦЭМ!$D$10+'СЕТ СН'!$G$6-'СЕТ СН'!$G$19</f>
        <v>1124.94150711</v>
      </c>
      <c r="F70" s="36">
        <f>SUMIFS(СВЦЭМ!$C$33:$C$776,СВЦЭМ!$A$33:$A$776,$A70,СВЦЭМ!$B$33:$B$776,F$47)+'СЕТ СН'!$G$9+СВЦЭМ!$D$10+'СЕТ СН'!$G$6-'СЕТ СН'!$G$19</f>
        <v>1111.31277067</v>
      </c>
      <c r="G70" s="36">
        <f>SUMIFS(СВЦЭМ!$C$33:$C$776,СВЦЭМ!$A$33:$A$776,$A70,СВЦЭМ!$B$33:$B$776,G$47)+'СЕТ СН'!$G$9+СВЦЭМ!$D$10+'СЕТ СН'!$G$6-'СЕТ СН'!$G$19</f>
        <v>1104.76202509</v>
      </c>
      <c r="H70" s="36">
        <f>SUMIFS(СВЦЭМ!$C$33:$C$776,СВЦЭМ!$A$33:$A$776,$A70,СВЦЭМ!$B$33:$B$776,H$47)+'СЕТ СН'!$G$9+СВЦЭМ!$D$10+'СЕТ СН'!$G$6-'СЕТ СН'!$G$19</f>
        <v>1124.05848436</v>
      </c>
      <c r="I70" s="36">
        <f>SUMIFS(СВЦЭМ!$C$33:$C$776,СВЦЭМ!$A$33:$A$776,$A70,СВЦЭМ!$B$33:$B$776,I$47)+'СЕТ СН'!$G$9+СВЦЭМ!$D$10+'СЕТ СН'!$G$6-'СЕТ СН'!$G$19</f>
        <v>1119.0973026699999</v>
      </c>
      <c r="J70" s="36">
        <f>SUMIFS(СВЦЭМ!$C$33:$C$776,СВЦЭМ!$A$33:$A$776,$A70,СВЦЭМ!$B$33:$B$776,J$47)+'СЕТ СН'!$G$9+СВЦЭМ!$D$10+'СЕТ СН'!$G$6-'СЕТ СН'!$G$19</f>
        <v>1092.0746080599999</v>
      </c>
      <c r="K70" s="36">
        <f>SUMIFS(СВЦЭМ!$C$33:$C$776,СВЦЭМ!$A$33:$A$776,$A70,СВЦЭМ!$B$33:$B$776,K$47)+'СЕТ СН'!$G$9+СВЦЭМ!$D$10+'СЕТ СН'!$G$6-'СЕТ СН'!$G$19</f>
        <v>1071.57868693</v>
      </c>
      <c r="L70" s="36">
        <f>SUMIFS(СВЦЭМ!$C$33:$C$776,СВЦЭМ!$A$33:$A$776,$A70,СВЦЭМ!$B$33:$B$776,L$47)+'СЕТ СН'!$G$9+СВЦЭМ!$D$10+'СЕТ СН'!$G$6-'СЕТ СН'!$G$19</f>
        <v>1075.4022544099998</v>
      </c>
      <c r="M70" s="36">
        <f>SUMIFS(СВЦЭМ!$C$33:$C$776,СВЦЭМ!$A$33:$A$776,$A70,СВЦЭМ!$B$33:$B$776,M$47)+'СЕТ СН'!$G$9+СВЦЭМ!$D$10+'СЕТ СН'!$G$6-'СЕТ СН'!$G$19</f>
        <v>1089.55179705</v>
      </c>
      <c r="N70" s="36">
        <f>SUMIFS(СВЦЭМ!$C$33:$C$776,СВЦЭМ!$A$33:$A$776,$A70,СВЦЭМ!$B$33:$B$776,N$47)+'СЕТ СН'!$G$9+СВЦЭМ!$D$10+'СЕТ СН'!$G$6-'СЕТ СН'!$G$19</f>
        <v>1131.4657696499999</v>
      </c>
      <c r="O70" s="36">
        <f>SUMIFS(СВЦЭМ!$C$33:$C$776,СВЦЭМ!$A$33:$A$776,$A70,СВЦЭМ!$B$33:$B$776,O$47)+'СЕТ СН'!$G$9+СВЦЭМ!$D$10+'СЕТ СН'!$G$6-'СЕТ СН'!$G$19</f>
        <v>1074.70327711</v>
      </c>
      <c r="P70" s="36">
        <f>SUMIFS(СВЦЭМ!$C$33:$C$776,СВЦЭМ!$A$33:$A$776,$A70,СВЦЭМ!$B$33:$B$776,P$47)+'СЕТ СН'!$G$9+СВЦЭМ!$D$10+'СЕТ СН'!$G$6-'СЕТ СН'!$G$19</f>
        <v>1100.52897512</v>
      </c>
      <c r="Q70" s="36">
        <f>SUMIFS(СВЦЭМ!$C$33:$C$776,СВЦЭМ!$A$33:$A$776,$A70,СВЦЭМ!$B$33:$B$776,Q$47)+'СЕТ СН'!$G$9+СВЦЭМ!$D$10+'СЕТ СН'!$G$6-'СЕТ СН'!$G$19</f>
        <v>1124.1508061700001</v>
      </c>
      <c r="R70" s="36">
        <f>SUMIFS(СВЦЭМ!$C$33:$C$776,СВЦЭМ!$A$33:$A$776,$A70,СВЦЭМ!$B$33:$B$776,R$47)+'СЕТ СН'!$G$9+СВЦЭМ!$D$10+'СЕТ СН'!$G$6-'СЕТ СН'!$G$19</f>
        <v>1125.9208035299998</v>
      </c>
      <c r="S70" s="36">
        <f>SUMIFS(СВЦЭМ!$C$33:$C$776,СВЦЭМ!$A$33:$A$776,$A70,СВЦЭМ!$B$33:$B$776,S$47)+'СЕТ СН'!$G$9+СВЦЭМ!$D$10+'СЕТ СН'!$G$6-'СЕТ СН'!$G$19</f>
        <v>1095.5184212200002</v>
      </c>
      <c r="T70" s="36">
        <f>SUMIFS(СВЦЭМ!$C$33:$C$776,СВЦЭМ!$A$33:$A$776,$A70,СВЦЭМ!$B$33:$B$776,T$47)+'СЕТ СН'!$G$9+СВЦЭМ!$D$10+'СЕТ СН'!$G$6-'СЕТ СН'!$G$19</f>
        <v>1075.2086418700001</v>
      </c>
      <c r="U70" s="36">
        <f>SUMIFS(СВЦЭМ!$C$33:$C$776,СВЦЭМ!$A$33:$A$776,$A70,СВЦЭМ!$B$33:$B$776,U$47)+'СЕТ СН'!$G$9+СВЦЭМ!$D$10+'СЕТ СН'!$G$6-'СЕТ СН'!$G$19</f>
        <v>1036.12964362</v>
      </c>
      <c r="V70" s="36">
        <f>SUMIFS(СВЦЭМ!$C$33:$C$776,СВЦЭМ!$A$33:$A$776,$A70,СВЦЭМ!$B$33:$B$776,V$47)+'СЕТ СН'!$G$9+СВЦЭМ!$D$10+'СЕТ СН'!$G$6-'СЕТ СН'!$G$19</f>
        <v>1038.15703732</v>
      </c>
      <c r="W70" s="36">
        <f>SUMIFS(СВЦЭМ!$C$33:$C$776,СВЦЭМ!$A$33:$A$776,$A70,СВЦЭМ!$B$33:$B$776,W$47)+'СЕТ СН'!$G$9+СВЦЭМ!$D$10+'СЕТ СН'!$G$6-'СЕТ СН'!$G$19</f>
        <v>1037.21314198</v>
      </c>
      <c r="X70" s="36">
        <f>SUMIFS(СВЦЭМ!$C$33:$C$776,СВЦЭМ!$A$33:$A$776,$A70,СВЦЭМ!$B$33:$B$776,X$47)+'СЕТ СН'!$G$9+СВЦЭМ!$D$10+'СЕТ СН'!$G$6-'СЕТ СН'!$G$19</f>
        <v>1047.38501187</v>
      </c>
      <c r="Y70" s="36">
        <f>SUMIFS(СВЦЭМ!$C$33:$C$776,СВЦЭМ!$A$33:$A$776,$A70,СВЦЭМ!$B$33:$B$776,Y$47)+'СЕТ СН'!$G$9+СВЦЭМ!$D$10+'СЕТ СН'!$G$6-'СЕТ СН'!$G$19</f>
        <v>1092.4890702799999</v>
      </c>
    </row>
    <row r="71" spans="1:27" ht="15.75" x14ac:dyDescent="0.2">
      <c r="A71" s="35">
        <f t="shared" si="1"/>
        <v>43520</v>
      </c>
      <c r="B71" s="36">
        <f>SUMIFS(СВЦЭМ!$C$33:$C$776,СВЦЭМ!$A$33:$A$776,$A71,СВЦЭМ!$B$33:$B$776,B$47)+'СЕТ СН'!$G$9+СВЦЭМ!$D$10+'СЕТ СН'!$G$6-'СЕТ СН'!$G$19</f>
        <v>1127.3169211700001</v>
      </c>
      <c r="C71" s="36">
        <f>SUMIFS(СВЦЭМ!$C$33:$C$776,СВЦЭМ!$A$33:$A$776,$A71,СВЦЭМ!$B$33:$B$776,C$47)+'СЕТ СН'!$G$9+СВЦЭМ!$D$10+'СЕТ СН'!$G$6-'СЕТ СН'!$G$19</f>
        <v>1154.3028368</v>
      </c>
      <c r="D71" s="36">
        <f>SUMIFS(СВЦЭМ!$C$33:$C$776,СВЦЭМ!$A$33:$A$776,$A71,СВЦЭМ!$B$33:$B$776,D$47)+'СЕТ СН'!$G$9+СВЦЭМ!$D$10+'СЕТ СН'!$G$6-'СЕТ СН'!$G$19</f>
        <v>1168.2510168699996</v>
      </c>
      <c r="E71" s="36">
        <f>SUMIFS(СВЦЭМ!$C$33:$C$776,СВЦЭМ!$A$33:$A$776,$A71,СВЦЭМ!$B$33:$B$776,E$47)+'СЕТ СН'!$G$9+СВЦЭМ!$D$10+'СЕТ СН'!$G$6-'СЕТ СН'!$G$19</f>
        <v>1175.7627080799998</v>
      </c>
      <c r="F71" s="36">
        <f>SUMIFS(СВЦЭМ!$C$33:$C$776,СВЦЭМ!$A$33:$A$776,$A71,СВЦЭМ!$B$33:$B$776,F$47)+'СЕТ СН'!$G$9+СВЦЭМ!$D$10+'СЕТ СН'!$G$6-'СЕТ СН'!$G$19</f>
        <v>1192.43484618</v>
      </c>
      <c r="G71" s="36">
        <f>SUMIFS(СВЦЭМ!$C$33:$C$776,СВЦЭМ!$A$33:$A$776,$A71,СВЦЭМ!$B$33:$B$776,G$47)+'СЕТ СН'!$G$9+СВЦЭМ!$D$10+'СЕТ СН'!$G$6-'СЕТ СН'!$G$19</f>
        <v>1186.4214356699999</v>
      </c>
      <c r="H71" s="36">
        <f>SUMIFS(СВЦЭМ!$C$33:$C$776,СВЦЭМ!$A$33:$A$776,$A71,СВЦЭМ!$B$33:$B$776,H$47)+'СЕТ СН'!$G$9+СВЦЭМ!$D$10+'СЕТ СН'!$G$6-'СЕТ СН'!$G$19</f>
        <v>1172.6732704999999</v>
      </c>
      <c r="I71" s="36">
        <f>SUMIFS(СВЦЭМ!$C$33:$C$776,СВЦЭМ!$A$33:$A$776,$A71,СВЦЭМ!$B$33:$B$776,I$47)+'СЕТ СН'!$G$9+СВЦЭМ!$D$10+'СЕТ СН'!$G$6-'СЕТ СН'!$G$19</f>
        <v>1167.8803265299998</v>
      </c>
      <c r="J71" s="36">
        <f>SUMIFS(СВЦЭМ!$C$33:$C$776,СВЦЭМ!$A$33:$A$776,$A71,СВЦЭМ!$B$33:$B$776,J$47)+'СЕТ СН'!$G$9+СВЦЭМ!$D$10+'СЕТ СН'!$G$6-'СЕТ СН'!$G$19</f>
        <v>1097.6401916899999</v>
      </c>
      <c r="K71" s="36">
        <f>SUMIFS(СВЦЭМ!$C$33:$C$776,СВЦЭМ!$A$33:$A$776,$A71,СВЦЭМ!$B$33:$B$776,K$47)+'СЕТ СН'!$G$9+СВЦЭМ!$D$10+'СЕТ СН'!$G$6-'СЕТ СН'!$G$19</f>
        <v>1067.57083326</v>
      </c>
      <c r="L71" s="36">
        <f>SUMIFS(СВЦЭМ!$C$33:$C$776,СВЦЭМ!$A$33:$A$776,$A71,СВЦЭМ!$B$33:$B$776,L$47)+'СЕТ СН'!$G$9+СВЦЭМ!$D$10+'СЕТ СН'!$G$6-'СЕТ СН'!$G$19</f>
        <v>1057.72158016</v>
      </c>
      <c r="M71" s="36">
        <f>SUMIFS(СВЦЭМ!$C$33:$C$776,СВЦЭМ!$A$33:$A$776,$A71,СВЦЭМ!$B$33:$B$776,M$47)+'СЕТ СН'!$G$9+СВЦЭМ!$D$10+'СЕТ СН'!$G$6-'СЕТ СН'!$G$19</f>
        <v>1065.1362381200001</v>
      </c>
      <c r="N71" s="36">
        <f>SUMIFS(СВЦЭМ!$C$33:$C$776,СВЦЭМ!$A$33:$A$776,$A71,СВЦЭМ!$B$33:$B$776,N$47)+'СЕТ СН'!$G$9+СВЦЭМ!$D$10+'СЕТ СН'!$G$6-'СЕТ СН'!$G$19</f>
        <v>1056.9119292</v>
      </c>
      <c r="O71" s="36">
        <f>SUMIFS(СВЦЭМ!$C$33:$C$776,СВЦЭМ!$A$33:$A$776,$A71,СВЦЭМ!$B$33:$B$776,O$47)+'СЕТ СН'!$G$9+СВЦЭМ!$D$10+'СЕТ СН'!$G$6-'СЕТ СН'!$G$19</f>
        <v>1035.96554565</v>
      </c>
      <c r="P71" s="36">
        <f>SUMIFS(СВЦЭМ!$C$33:$C$776,СВЦЭМ!$A$33:$A$776,$A71,СВЦЭМ!$B$33:$B$776,P$47)+'СЕТ СН'!$G$9+СВЦЭМ!$D$10+'СЕТ СН'!$G$6-'СЕТ СН'!$G$19</f>
        <v>1043.7013796199999</v>
      </c>
      <c r="Q71" s="36">
        <f>SUMIFS(СВЦЭМ!$C$33:$C$776,СВЦЭМ!$A$33:$A$776,$A71,СВЦЭМ!$B$33:$B$776,Q$47)+'СЕТ СН'!$G$9+СВЦЭМ!$D$10+'СЕТ СН'!$G$6-'СЕТ СН'!$G$19</f>
        <v>1047.0153381300001</v>
      </c>
      <c r="R71" s="36">
        <f>SUMIFS(СВЦЭМ!$C$33:$C$776,СВЦЭМ!$A$33:$A$776,$A71,СВЦЭМ!$B$33:$B$776,R$47)+'СЕТ СН'!$G$9+СВЦЭМ!$D$10+'СЕТ СН'!$G$6-'СЕТ СН'!$G$19</f>
        <v>1052.4459296999999</v>
      </c>
      <c r="S71" s="36">
        <f>SUMIFS(СВЦЭМ!$C$33:$C$776,СВЦЭМ!$A$33:$A$776,$A71,СВЦЭМ!$B$33:$B$776,S$47)+'СЕТ СН'!$G$9+СВЦЭМ!$D$10+'СЕТ СН'!$G$6-'СЕТ СН'!$G$19</f>
        <v>1044.0215564</v>
      </c>
      <c r="T71" s="36">
        <f>SUMIFS(СВЦЭМ!$C$33:$C$776,СВЦЭМ!$A$33:$A$776,$A71,СВЦЭМ!$B$33:$B$776,T$47)+'СЕТ СН'!$G$9+СВЦЭМ!$D$10+'СЕТ СН'!$G$6-'СЕТ СН'!$G$19</f>
        <v>1017.40345637</v>
      </c>
      <c r="U71" s="36">
        <f>SUMIFS(СВЦЭМ!$C$33:$C$776,СВЦЭМ!$A$33:$A$776,$A71,СВЦЭМ!$B$33:$B$776,U$47)+'СЕТ СН'!$G$9+СВЦЭМ!$D$10+'СЕТ СН'!$G$6-'СЕТ СН'!$G$19</f>
        <v>987.47395621999999</v>
      </c>
      <c r="V71" s="36">
        <f>SUMIFS(СВЦЭМ!$C$33:$C$776,СВЦЭМ!$A$33:$A$776,$A71,СВЦЭМ!$B$33:$B$776,V$47)+'СЕТ СН'!$G$9+СВЦЭМ!$D$10+'СЕТ СН'!$G$6-'СЕТ СН'!$G$19</f>
        <v>1005.27100119</v>
      </c>
      <c r="W71" s="36">
        <f>SUMIFS(СВЦЭМ!$C$33:$C$776,СВЦЭМ!$A$33:$A$776,$A71,СВЦЭМ!$B$33:$B$776,W$47)+'СЕТ СН'!$G$9+СВЦЭМ!$D$10+'СЕТ СН'!$G$6-'СЕТ СН'!$G$19</f>
        <v>1036.56445386</v>
      </c>
      <c r="X71" s="36">
        <f>SUMIFS(СВЦЭМ!$C$33:$C$776,СВЦЭМ!$A$33:$A$776,$A71,СВЦЭМ!$B$33:$B$776,X$47)+'СЕТ СН'!$G$9+СВЦЭМ!$D$10+'СЕТ СН'!$G$6-'СЕТ СН'!$G$19</f>
        <v>1058.4963498699999</v>
      </c>
      <c r="Y71" s="36">
        <f>SUMIFS(СВЦЭМ!$C$33:$C$776,СВЦЭМ!$A$33:$A$776,$A71,СВЦЭМ!$B$33:$B$776,Y$47)+'СЕТ СН'!$G$9+СВЦЭМ!$D$10+'СЕТ СН'!$G$6-'СЕТ СН'!$G$19</f>
        <v>1119.54219954</v>
      </c>
    </row>
    <row r="72" spans="1:27" ht="15.75" x14ac:dyDescent="0.2">
      <c r="A72" s="35">
        <f t="shared" si="1"/>
        <v>43521</v>
      </c>
      <c r="B72" s="36">
        <f>SUMIFS(СВЦЭМ!$C$33:$C$776,СВЦЭМ!$A$33:$A$776,$A72,СВЦЭМ!$B$33:$B$776,B$47)+'СЕТ СН'!$G$9+СВЦЭМ!$D$10+'СЕТ СН'!$G$6-'СЕТ СН'!$G$19</f>
        <v>1139.52411693</v>
      </c>
      <c r="C72" s="36">
        <f>SUMIFS(СВЦЭМ!$C$33:$C$776,СВЦЭМ!$A$33:$A$776,$A72,СВЦЭМ!$B$33:$B$776,C$47)+'СЕТ СН'!$G$9+СВЦЭМ!$D$10+'СЕТ СН'!$G$6-'СЕТ СН'!$G$19</f>
        <v>1179.7440903899997</v>
      </c>
      <c r="D72" s="36">
        <f>SUMIFS(СВЦЭМ!$C$33:$C$776,СВЦЭМ!$A$33:$A$776,$A72,СВЦЭМ!$B$33:$B$776,D$47)+'СЕТ СН'!$G$9+СВЦЭМ!$D$10+'СЕТ СН'!$G$6-'СЕТ СН'!$G$19</f>
        <v>1173.73693121</v>
      </c>
      <c r="E72" s="36">
        <f>SUMIFS(СВЦЭМ!$C$33:$C$776,СВЦЭМ!$A$33:$A$776,$A72,СВЦЭМ!$B$33:$B$776,E$47)+'СЕТ СН'!$G$9+СВЦЭМ!$D$10+'СЕТ СН'!$G$6-'СЕТ СН'!$G$19</f>
        <v>1150.57373811</v>
      </c>
      <c r="F72" s="36">
        <f>SUMIFS(СВЦЭМ!$C$33:$C$776,СВЦЭМ!$A$33:$A$776,$A72,СВЦЭМ!$B$33:$B$776,F$47)+'СЕТ СН'!$G$9+СВЦЭМ!$D$10+'СЕТ СН'!$G$6-'СЕТ СН'!$G$19</f>
        <v>1124.0866242500001</v>
      </c>
      <c r="G72" s="36">
        <f>SUMIFS(СВЦЭМ!$C$33:$C$776,СВЦЭМ!$A$33:$A$776,$A72,СВЦЭМ!$B$33:$B$776,G$47)+'СЕТ СН'!$G$9+СВЦЭМ!$D$10+'СЕТ СН'!$G$6-'СЕТ СН'!$G$19</f>
        <v>1119.7703191000001</v>
      </c>
      <c r="H72" s="36">
        <f>SUMIFS(СВЦЭМ!$C$33:$C$776,СВЦЭМ!$A$33:$A$776,$A72,СВЦЭМ!$B$33:$B$776,H$47)+'СЕТ СН'!$G$9+СВЦЭМ!$D$10+'СЕТ СН'!$G$6-'СЕТ СН'!$G$19</f>
        <v>1139.1119151299999</v>
      </c>
      <c r="I72" s="36">
        <f>SUMIFS(СВЦЭМ!$C$33:$C$776,СВЦЭМ!$A$33:$A$776,$A72,СВЦЭМ!$B$33:$B$776,I$47)+'СЕТ СН'!$G$9+СВЦЭМ!$D$10+'СЕТ СН'!$G$6-'СЕТ СН'!$G$19</f>
        <v>1123.0263169899999</v>
      </c>
      <c r="J72" s="36">
        <f>SUMIFS(СВЦЭМ!$C$33:$C$776,СВЦЭМ!$A$33:$A$776,$A72,СВЦЭМ!$B$33:$B$776,J$47)+'СЕТ СН'!$G$9+СВЦЭМ!$D$10+'СЕТ СН'!$G$6-'СЕТ СН'!$G$19</f>
        <v>1084.4423741000001</v>
      </c>
      <c r="K72" s="36">
        <f>SUMIFS(СВЦЭМ!$C$33:$C$776,СВЦЭМ!$A$33:$A$776,$A72,СВЦЭМ!$B$33:$B$776,K$47)+'СЕТ СН'!$G$9+СВЦЭМ!$D$10+'СЕТ СН'!$G$6-'СЕТ СН'!$G$19</f>
        <v>1060.9998765999999</v>
      </c>
      <c r="L72" s="36">
        <f>SUMIFS(СВЦЭМ!$C$33:$C$776,СВЦЭМ!$A$33:$A$776,$A72,СВЦЭМ!$B$33:$B$776,L$47)+'СЕТ СН'!$G$9+СВЦЭМ!$D$10+'СЕТ СН'!$G$6-'СЕТ СН'!$G$19</f>
        <v>1075.0080681300001</v>
      </c>
      <c r="M72" s="36">
        <f>SUMIFS(СВЦЭМ!$C$33:$C$776,СВЦЭМ!$A$33:$A$776,$A72,СВЦЭМ!$B$33:$B$776,M$47)+'СЕТ СН'!$G$9+СВЦЭМ!$D$10+'СЕТ СН'!$G$6-'СЕТ СН'!$G$19</f>
        <v>1095.68996072</v>
      </c>
      <c r="N72" s="36">
        <f>SUMIFS(СВЦЭМ!$C$33:$C$776,СВЦЭМ!$A$33:$A$776,$A72,СВЦЭМ!$B$33:$B$776,N$47)+'СЕТ СН'!$G$9+СВЦЭМ!$D$10+'СЕТ СН'!$G$6-'СЕТ СН'!$G$19</f>
        <v>1101.52054954</v>
      </c>
      <c r="O72" s="36">
        <f>SUMIFS(СВЦЭМ!$C$33:$C$776,СВЦЭМ!$A$33:$A$776,$A72,СВЦЭМ!$B$33:$B$776,O$47)+'СЕТ СН'!$G$9+СВЦЭМ!$D$10+'СЕТ СН'!$G$6-'СЕТ СН'!$G$19</f>
        <v>1087.70365786</v>
      </c>
      <c r="P72" s="36">
        <f>SUMIFS(СВЦЭМ!$C$33:$C$776,СВЦЭМ!$A$33:$A$776,$A72,СВЦЭМ!$B$33:$B$776,P$47)+'СЕТ СН'!$G$9+СВЦЭМ!$D$10+'СЕТ СН'!$G$6-'СЕТ СН'!$G$19</f>
        <v>1095.89025391</v>
      </c>
      <c r="Q72" s="36">
        <f>SUMIFS(СВЦЭМ!$C$33:$C$776,СВЦЭМ!$A$33:$A$776,$A72,СВЦЭМ!$B$33:$B$776,Q$47)+'СЕТ СН'!$G$9+СВЦЭМ!$D$10+'СЕТ СН'!$G$6-'СЕТ СН'!$G$19</f>
        <v>1111.85969759</v>
      </c>
      <c r="R72" s="36">
        <f>SUMIFS(СВЦЭМ!$C$33:$C$776,СВЦЭМ!$A$33:$A$776,$A72,СВЦЭМ!$B$33:$B$776,R$47)+'СЕТ СН'!$G$9+СВЦЭМ!$D$10+'СЕТ СН'!$G$6-'СЕТ СН'!$G$19</f>
        <v>1123.3515383399999</v>
      </c>
      <c r="S72" s="36">
        <f>SUMIFS(СВЦЭМ!$C$33:$C$776,СВЦЭМ!$A$33:$A$776,$A72,СВЦЭМ!$B$33:$B$776,S$47)+'СЕТ СН'!$G$9+СВЦЭМ!$D$10+'СЕТ СН'!$G$6-'СЕТ СН'!$G$19</f>
        <v>1107.84956145</v>
      </c>
      <c r="T72" s="36">
        <f>SUMIFS(СВЦЭМ!$C$33:$C$776,СВЦЭМ!$A$33:$A$776,$A72,СВЦЭМ!$B$33:$B$776,T$47)+'СЕТ СН'!$G$9+СВЦЭМ!$D$10+'СЕТ СН'!$G$6-'СЕТ СН'!$G$19</f>
        <v>1051.8218385099999</v>
      </c>
      <c r="U72" s="36">
        <f>SUMIFS(СВЦЭМ!$C$33:$C$776,СВЦЭМ!$A$33:$A$776,$A72,СВЦЭМ!$B$33:$B$776,U$47)+'СЕТ СН'!$G$9+СВЦЭМ!$D$10+'СЕТ СН'!$G$6-'СЕТ СН'!$G$19</f>
        <v>1025.6113117499999</v>
      </c>
      <c r="V72" s="36">
        <f>SUMIFS(СВЦЭМ!$C$33:$C$776,СВЦЭМ!$A$33:$A$776,$A72,СВЦЭМ!$B$33:$B$776,V$47)+'СЕТ СН'!$G$9+СВЦЭМ!$D$10+'СЕТ СН'!$G$6-'СЕТ СН'!$G$19</f>
        <v>1022.51889055</v>
      </c>
      <c r="W72" s="36">
        <f>SUMIFS(СВЦЭМ!$C$33:$C$776,СВЦЭМ!$A$33:$A$776,$A72,СВЦЭМ!$B$33:$B$776,W$47)+'СЕТ СН'!$G$9+СВЦЭМ!$D$10+'СЕТ СН'!$G$6-'СЕТ СН'!$G$19</f>
        <v>1027.65287573</v>
      </c>
      <c r="X72" s="36">
        <f>SUMIFS(СВЦЭМ!$C$33:$C$776,СВЦЭМ!$A$33:$A$776,$A72,СВЦЭМ!$B$33:$B$776,X$47)+'СЕТ СН'!$G$9+СВЦЭМ!$D$10+'СЕТ СН'!$G$6-'СЕТ СН'!$G$19</f>
        <v>1051.9455014999999</v>
      </c>
      <c r="Y72" s="36">
        <f>SUMIFS(СВЦЭМ!$C$33:$C$776,СВЦЭМ!$A$33:$A$776,$A72,СВЦЭМ!$B$33:$B$776,Y$47)+'СЕТ СН'!$G$9+СВЦЭМ!$D$10+'СЕТ СН'!$G$6-'СЕТ СН'!$G$19</f>
        <v>1095.0232470599999</v>
      </c>
    </row>
    <row r="73" spans="1:27" ht="15.75" x14ac:dyDescent="0.2">
      <c r="A73" s="35">
        <f t="shared" si="1"/>
        <v>43522</v>
      </c>
      <c r="B73" s="36">
        <f>SUMIFS(СВЦЭМ!$C$33:$C$776,СВЦЭМ!$A$33:$A$776,$A73,СВЦЭМ!$B$33:$B$776,B$47)+'СЕТ СН'!$G$9+СВЦЭМ!$D$10+'СЕТ СН'!$G$6-'СЕТ СН'!$G$19</f>
        <v>1122.0182734300001</v>
      </c>
      <c r="C73" s="36">
        <f>SUMIFS(СВЦЭМ!$C$33:$C$776,СВЦЭМ!$A$33:$A$776,$A73,СВЦЭМ!$B$33:$B$776,C$47)+'СЕТ СН'!$G$9+СВЦЭМ!$D$10+'СЕТ СН'!$G$6-'СЕТ СН'!$G$19</f>
        <v>1120.45232276</v>
      </c>
      <c r="D73" s="36">
        <f>SUMIFS(СВЦЭМ!$C$33:$C$776,СВЦЭМ!$A$33:$A$776,$A73,СВЦЭМ!$B$33:$B$776,D$47)+'СЕТ СН'!$G$9+СВЦЭМ!$D$10+'СЕТ СН'!$G$6-'СЕТ СН'!$G$19</f>
        <v>1114.08996772</v>
      </c>
      <c r="E73" s="36">
        <f>SUMIFS(СВЦЭМ!$C$33:$C$776,СВЦЭМ!$A$33:$A$776,$A73,СВЦЭМ!$B$33:$B$776,E$47)+'СЕТ СН'!$G$9+СВЦЭМ!$D$10+'СЕТ СН'!$G$6-'СЕТ СН'!$G$19</f>
        <v>1107.66434306</v>
      </c>
      <c r="F73" s="36">
        <f>SUMIFS(СВЦЭМ!$C$33:$C$776,СВЦЭМ!$A$33:$A$776,$A73,СВЦЭМ!$B$33:$B$776,F$47)+'СЕТ СН'!$G$9+СВЦЭМ!$D$10+'СЕТ СН'!$G$6-'СЕТ СН'!$G$19</f>
        <v>1113.62676384</v>
      </c>
      <c r="G73" s="36">
        <f>SUMIFS(СВЦЭМ!$C$33:$C$776,СВЦЭМ!$A$33:$A$776,$A73,СВЦЭМ!$B$33:$B$776,G$47)+'СЕТ СН'!$G$9+СВЦЭМ!$D$10+'СЕТ СН'!$G$6-'СЕТ СН'!$G$19</f>
        <v>1121.44624722</v>
      </c>
      <c r="H73" s="36">
        <f>SUMIFS(СВЦЭМ!$C$33:$C$776,СВЦЭМ!$A$33:$A$776,$A73,СВЦЭМ!$B$33:$B$776,H$47)+'СЕТ СН'!$G$9+СВЦЭМ!$D$10+'СЕТ СН'!$G$6-'СЕТ СН'!$G$19</f>
        <v>1118.6121102299999</v>
      </c>
      <c r="I73" s="36">
        <f>SUMIFS(СВЦЭМ!$C$33:$C$776,СВЦЭМ!$A$33:$A$776,$A73,СВЦЭМ!$B$33:$B$776,I$47)+'СЕТ СН'!$G$9+СВЦЭМ!$D$10+'СЕТ СН'!$G$6-'СЕТ СН'!$G$19</f>
        <v>1092.64009119</v>
      </c>
      <c r="J73" s="36">
        <f>SUMIFS(СВЦЭМ!$C$33:$C$776,СВЦЭМ!$A$33:$A$776,$A73,СВЦЭМ!$B$33:$B$776,J$47)+'СЕТ СН'!$G$9+СВЦЭМ!$D$10+'СЕТ СН'!$G$6-'СЕТ СН'!$G$19</f>
        <v>1061.00329848</v>
      </c>
      <c r="K73" s="36">
        <f>SUMIFS(СВЦЭМ!$C$33:$C$776,СВЦЭМ!$A$33:$A$776,$A73,СВЦЭМ!$B$33:$B$776,K$47)+'СЕТ СН'!$G$9+СВЦЭМ!$D$10+'СЕТ СН'!$G$6-'СЕТ СН'!$G$19</f>
        <v>1059.78022053</v>
      </c>
      <c r="L73" s="36">
        <f>SUMIFS(СВЦЭМ!$C$33:$C$776,СВЦЭМ!$A$33:$A$776,$A73,СВЦЭМ!$B$33:$B$776,L$47)+'СЕТ СН'!$G$9+СВЦЭМ!$D$10+'СЕТ СН'!$G$6-'СЕТ СН'!$G$19</f>
        <v>1080.19590083</v>
      </c>
      <c r="M73" s="36">
        <f>SUMIFS(СВЦЭМ!$C$33:$C$776,СВЦЭМ!$A$33:$A$776,$A73,СВЦЭМ!$B$33:$B$776,M$47)+'СЕТ СН'!$G$9+СВЦЭМ!$D$10+'СЕТ СН'!$G$6-'СЕТ СН'!$G$19</f>
        <v>1098.9068880700002</v>
      </c>
      <c r="N73" s="36">
        <f>SUMIFS(СВЦЭМ!$C$33:$C$776,СВЦЭМ!$A$33:$A$776,$A73,СВЦЭМ!$B$33:$B$776,N$47)+'СЕТ СН'!$G$9+СВЦЭМ!$D$10+'СЕТ СН'!$G$6-'СЕТ СН'!$G$19</f>
        <v>1077.87681647</v>
      </c>
      <c r="O73" s="36">
        <f>SUMIFS(СВЦЭМ!$C$33:$C$776,СВЦЭМ!$A$33:$A$776,$A73,СВЦЭМ!$B$33:$B$776,O$47)+'СЕТ СН'!$G$9+СВЦЭМ!$D$10+'СЕТ СН'!$G$6-'СЕТ СН'!$G$19</f>
        <v>1049.5825296</v>
      </c>
      <c r="P73" s="36">
        <f>SUMIFS(СВЦЭМ!$C$33:$C$776,СВЦЭМ!$A$33:$A$776,$A73,СВЦЭМ!$B$33:$B$776,P$47)+'СЕТ СН'!$G$9+СВЦЭМ!$D$10+'СЕТ СН'!$G$6-'СЕТ СН'!$G$19</f>
        <v>1055.9503295099998</v>
      </c>
      <c r="Q73" s="36">
        <f>SUMIFS(СВЦЭМ!$C$33:$C$776,СВЦЭМ!$A$33:$A$776,$A73,СВЦЭМ!$B$33:$B$776,Q$47)+'СЕТ СН'!$G$9+СВЦЭМ!$D$10+'СЕТ СН'!$G$6-'СЕТ СН'!$G$19</f>
        <v>1062.3168368000001</v>
      </c>
      <c r="R73" s="36">
        <f>SUMIFS(СВЦЭМ!$C$33:$C$776,СВЦЭМ!$A$33:$A$776,$A73,СВЦЭМ!$B$33:$B$776,R$47)+'СЕТ СН'!$G$9+СВЦЭМ!$D$10+'СЕТ СН'!$G$6-'СЕТ СН'!$G$19</f>
        <v>1081.35088608</v>
      </c>
      <c r="S73" s="36">
        <f>SUMIFS(СВЦЭМ!$C$33:$C$776,СВЦЭМ!$A$33:$A$776,$A73,СВЦЭМ!$B$33:$B$776,S$47)+'СЕТ СН'!$G$9+СВЦЭМ!$D$10+'СЕТ СН'!$G$6-'СЕТ СН'!$G$19</f>
        <v>1099.0229629200001</v>
      </c>
      <c r="T73" s="36">
        <f>SUMIFS(СВЦЭМ!$C$33:$C$776,СВЦЭМ!$A$33:$A$776,$A73,СВЦЭМ!$B$33:$B$776,T$47)+'СЕТ СН'!$G$9+СВЦЭМ!$D$10+'СЕТ СН'!$G$6-'СЕТ СН'!$G$19</f>
        <v>1054.28516023</v>
      </c>
      <c r="U73" s="36">
        <f>SUMIFS(СВЦЭМ!$C$33:$C$776,СВЦЭМ!$A$33:$A$776,$A73,СВЦЭМ!$B$33:$B$776,U$47)+'СЕТ СН'!$G$9+СВЦЭМ!$D$10+'СЕТ СН'!$G$6-'СЕТ СН'!$G$19</f>
        <v>1023.34859032</v>
      </c>
      <c r="V73" s="36">
        <f>SUMIFS(СВЦЭМ!$C$33:$C$776,СВЦЭМ!$A$33:$A$776,$A73,СВЦЭМ!$B$33:$B$776,V$47)+'СЕТ СН'!$G$9+СВЦЭМ!$D$10+'СЕТ СН'!$G$6-'СЕТ СН'!$G$19</f>
        <v>1023.72712804</v>
      </c>
      <c r="W73" s="36">
        <f>SUMIFS(СВЦЭМ!$C$33:$C$776,СВЦЭМ!$A$33:$A$776,$A73,СВЦЭМ!$B$33:$B$776,W$47)+'СЕТ СН'!$G$9+СВЦЭМ!$D$10+'СЕТ СН'!$G$6-'СЕТ СН'!$G$19</f>
        <v>1028.80167805</v>
      </c>
      <c r="X73" s="36">
        <f>SUMIFS(СВЦЭМ!$C$33:$C$776,СВЦЭМ!$A$33:$A$776,$A73,СВЦЭМ!$B$33:$B$776,X$47)+'СЕТ СН'!$G$9+СВЦЭМ!$D$10+'СЕТ СН'!$G$6-'СЕТ СН'!$G$19</f>
        <v>1043.7716083</v>
      </c>
      <c r="Y73" s="36">
        <f>SUMIFS(СВЦЭМ!$C$33:$C$776,СВЦЭМ!$A$33:$A$776,$A73,СВЦЭМ!$B$33:$B$776,Y$47)+'СЕТ СН'!$G$9+СВЦЭМ!$D$10+'СЕТ СН'!$G$6-'СЕТ СН'!$G$19</f>
        <v>1088.52009957</v>
      </c>
    </row>
    <row r="74" spans="1:27" ht="15.75" x14ac:dyDescent="0.2">
      <c r="A74" s="35">
        <f t="shared" si="1"/>
        <v>43523</v>
      </c>
      <c r="B74" s="36">
        <f>SUMIFS(СВЦЭМ!$C$33:$C$776,СВЦЭМ!$A$33:$A$776,$A74,СВЦЭМ!$B$33:$B$776,B$47)+'СЕТ СН'!$G$9+СВЦЭМ!$D$10+'СЕТ СН'!$G$6-'СЕТ СН'!$G$19</f>
        <v>1145.2755144499999</v>
      </c>
      <c r="C74" s="36">
        <f>SUMIFS(СВЦЭМ!$C$33:$C$776,СВЦЭМ!$A$33:$A$776,$A74,СВЦЭМ!$B$33:$B$776,C$47)+'СЕТ СН'!$G$9+СВЦЭМ!$D$10+'СЕТ СН'!$G$6-'СЕТ СН'!$G$19</f>
        <v>1146.6575736099999</v>
      </c>
      <c r="D74" s="36">
        <f>SUMIFS(СВЦЭМ!$C$33:$C$776,СВЦЭМ!$A$33:$A$776,$A74,СВЦЭМ!$B$33:$B$776,D$47)+'СЕТ СН'!$G$9+СВЦЭМ!$D$10+'СЕТ СН'!$G$6-'СЕТ СН'!$G$19</f>
        <v>1163.3471840099996</v>
      </c>
      <c r="E74" s="36">
        <f>SUMIFS(СВЦЭМ!$C$33:$C$776,СВЦЭМ!$A$33:$A$776,$A74,СВЦЭМ!$B$33:$B$776,E$47)+'СЕТ СН'!$G$9+СВЦЭМ!$D$10+'СЕТ СН'!$G$6-'СЕТ СН'!$G$19</f>
        <v>1171.5204199299997</v>
      </c>
      <c r="F74" s="36">
        <f>SUMIFS(СВЦЭМ!$C$33:$C$776,СВЦЭМ!$A$33:$A$776,$A74,СВЦЭМ!$B$33:$B$776,F$47)+'СЕТ СН'!$G$9+СВЦЭМ!$D$10+'СЕТ СН'!$G$6-'СЕТ СН'!$G$19</f>
        <v>1169.3312833299997</v>
      </c>
      <c r="G74" s="36">
        <f>SUMIFS(СВЦЭМ!$C$33:$C$776,СВЦЭМ!$A$33:$A$776,$A74,СВЦЭМ!$B$33:$B$776,G$47)+'СЕТ СН'!$G$9+СВЦЭМ!$D$10+'СЕТ СН'!$G$6-'СЕТ СН'!$G$19</f>
        <v>1143.1562658399998</v>
      </c>
      <c r="H74" s="36">
        <f>SUMIFS(СВЦЭМ!$C$33:$C$776,СВЦЭМ!$A$33:$A$776,$A74,СВЦЭМ!$B$33:$B$776,H$47)+'СЕТ СН'!$G$9+СВЦЭМ!$D$10+'СЕТ СН'!$G$6-'СЕТ СН'!$G$19</f>
        <v>1098.31416442</v>
      </c>
      <c r="I74" s="36">
        <f>SUMIFS(СВЦЭМ!$C$33:$C$776,СВЦЭМ!$A$33:$A$776,$A74,СВЦЭМ!$B$33:$B$776,I$47)+'СЕТ СН'!$G$9+СВЦЭМ!$D$10+'СЕТ СН'!$G$6-'СЕТ СН'!$G$19</f>
        <v>1079.33681815</v>
      </c>
      <c r="J74" s="36">
        <f>SUMIFS(СВЦЭМ!$C$33:$C$776,СВЦЭМ!$A$33:$A$776,$A74,СВЦЭМ!$B$33:$B$776,J$47)+'СЕТ СН'!$G$9+СВЦЭМ!$D$10+'СЕТ СН'!$G$6-'СЕТ СН'!$G$19</f>
        <v>1064.9117494100001</v>
      </c>
      <c r="K74" s="36">
        <f>SUMIFS(СВЦЭМ!$C$33:$C$776,СВЦЭМ!$A$33:$A$776,$A74,СВЦЭМ!$B$33:$B$776,K$47)+'СЕТ СН'!$G$9+СВЦЭМ!$D$10+'СЕТ СН'!$G$6-'СЕТ СН'!$G$19</f>
        <v>1066.5775129600001</v>
      </c>
      <c r="L74" s="36">
        <f>SUMIFS(СВЦЭМ!$C$33:$C$776,СВЦЭМ!$A$33:$A$776,$A74,СВЦЭМ!$B$33:$B$776,L$47)+'СЕТ СН'!$G$9+СВЦЭМ!$D$10+'СЕТ СН'!$G$6-'СЕТ СН'!$G$19</f>
        <v>1089.6642092</v>
      </c>
      <c r="M74" s="36">
        <f>SUMIFS(СВЦЭМ!$C$33:$C$776,СВЦЭМ!$A$33:$A$776,$A74,СВЦЭМ!$B$33:$B$776,M$47)+'СЕТ СН'!$G$9+СВЦЭМ!$D$10+'СЕТ СН'!$G$6-'СЕТ СН'!$G$19</f>
        <v>1075.4116738299999</v>
      </c>
      <c r="N74" s="36">
        <f>SUMIFS(СВЦЭМ!$C$33:$C$776,СВЦЭМ!$A$33:$A$776,$A74,СВЦЭМ!$B$33:$B$776,N$47)+'СЕТ СН'!$G$9+СВЦЭМ!$D$10+'СЕТ СН'!$G$6-'СЕТ СН'!$G$19</f>
        <v>1078.0154765299999</v>
      </c>
      <c r="O74" s="36">
        <f>SUMIFS(СВЦЭМ!$C$33:$C$776,СВЦЭМ!$A$33:$A$776,$A74,СВЦЭМ!$B$33:$B$776,O$47)+'СЕТ СН'!$G$9+СВЦЭМ!$D$10+'СЕТ СН'!$G$6-'СЕТ СН'!$G$19</f>
        <v>1033.2791709399999</v>
      </c>
      <c r="P74" s="36">
        <f>SUMIFS(СВЦЭМ!$C$33:$C$776,СВЦЭМ!$A$33:$A$776,$A74,СВЦЭМ!$B$33:$B$776,P$47)+'СЕТ СН'!$G$9+СВЦЭМ!$D$10+'СЕТ СН'!$G$6-'СЕТ СН'!$G$19</f>
        <v>1035.6543573599999</v>
      </c>
      <c r="Q74" s="36">
        <f>SUMIFS(СВЦЭМ!$C$33:$C$776,СВЦЭМ!$A$33:$A$776,$A74,СВЦЭМ!$B$33:$B$776,Q$47)+'СЕТ СН'!$G$9+СВЦЭМ!$D$10+'СЕТ СН'!$G$6-'СЕТ СН'!$G$19</f>
        <v>1045.2221856000001</v>
      </c>
      <c r="R74" s="36">
        <f>SUMIFS(СВЦЭМ!$C$33:$C$776,СВЦЭМ!$A$33:$A$776,$A74,СВЦЭМ!$B$33:$B$776,R$47)+'СЕТ СН'!$G$9+СВЦЭМ!$D$10+'СЕТ СН'!$G$6-'СЕТ СН'!$G$19</f>
        <v>1034.7861523500001</v>
      </c>
      <c r="S74" s="36">
        <f>SUMIFS(СВЦЭМ!$C$33:$C$776,СВЦЭМ!$A$33:$A$776,$A74,СВЦЭМ!$B$33:$B$776,S$47)+'СЕТ СН'!$G$9+СВЦЭМ!$D$10+'СЕТ СН'!$G$6-'СЕТ СН'!$G$19</f>
        <v>1037.8819505699998</v>
      </c>
      <c r="T74" s="36">
        <f>SUMIFS(СВЦЭМ!$C$33:$C$776,СВЦЭМ!$A$33:$A$776,$A74,СВЦЭМ!$B$33:$B$776,T$47)+'СЕТ СН'!$G$9+СВЦЭМ!$D$10+'СЕТ СН'!$G$6-'СЕТ СН'!$G$19</f>
        <v>1025.46072976</v>
      </c>
      <c r="U74" s="36">
        <f>SUMIFS(СВЦЭМ!$C$33:$C$776,СВЦЭМ!$A$33:$A$776,$A74,СВЦЭМ!$B$33:$B$776,U$47)+'СЕТ СН'!$G$9+СВЦЭМ!$D$10+'СЕТ СН'!$G$6-'СЕТ СН'!$G$19</f>
        <v>999.22404086999995</v>
      </c>
      <c r="V74" s="36">
        <f>SUMIFS(СВЦЭМ!$C$33:$C$776,СВЦЭМ!$A$33:$A$776,$A74,СВЦЭМ!$B$33:$B$776,V$47)+'СЕТ СН'!$G$9+СВЦЭМ!$D$10+'СЕТ СН'!$G$6-'СЕТ СН'!$G$19</f>
        <v>988.05973936999999</v>
      </c>
      <c r="W74" s="36">
        <f>SUMIFS(СВЦЭМ!$C$33:$C$776,СВЦЭМ!$A$33:$A$776,$A74,СВЦЭМ!$B$33:$B$776,W$47)+'СЕТ СН'!$G$9+СВЦЭМ!$D$10+'СЕТ СН'!$G$6-'СЕТ СН'!$G$19</f>
        <v>1007.38244812</v>
      </c>
      <c r="X74" s="36">
        <f>SUMIFS(СВЦЭМ!$C$33:$C$776,СВЦЭМ!$A$33:$A$776,$A74,СВЦЭМ!$B$33:$B$776,X$47)+'СЕТ СН'!$G$9+СВЦЭМ!$D$10+'СЕТ СН'!$G$6-'СЕТ СН'!$G$19</f>
        <v>1031.3197534599999</v>
      </c>
      <c r="Y74" s="36">
        <f>SUMIFS(СВЦЭМ!$C$33:$C$776,СВЦЭМ!$A$33:$A$776,$A74,СВЦЭМ!$B$33:$B$776,Y$47)+'СЕТ СН'!$G$9+СВЦЭМ!$D$10+'СЕТ СН'!$G$6-'СЕТ СН'!$G$19</f>
        <v>1075.28941091</v>
      </c>
    </row>
    <row r="75" spans="1:27" ht="15.75" x14ac:dyDescent="0.2">
      <c r="A75" s="35">
        <f t="shared" si="1"/>
        <v>43524</v>
      </c>
      <c r="B75" s="36">
        <f>SUMIFS(СВЦЭМ!$C$33:$C$776,СВЦЭМ!$A$33:$A$776,$A75,СВЦЭМ!$B$33:$B$776,B$47)+'СЕТ СН'!$G$9+СВЦЭМ!$D$10+'СЕТ СН'!$G$6-'СЕТ СН'!$G$19</f>
        <v>1116.5134967899999</v>
      </c>
      <c r="C75" s="36">
        <f>SUMIFS(СВЦЭМ!$C$33:$C$776,СВЦЭМ!$A$33:$A$776,$A75,СВЦЭМ!$B$33:$B$776,C$47)+'СЕТ СН'!$G$9+СВЦЭМ!$D$10+'СЕТ СН'!$G$6-'СЕТ СН'!$G$19</f>
        <v>1138.0951354600002</v>
      </c>
      <c r="D75" s="36">
        <f>SUMIFS(СВЦЭМ!$C$33:$C$776,СВЦЭМ!$A$33:$A$776,$A75,СВЦЭМ!$B$33:$B$776,D$47)+'СЕТ СН'!$G$9+СВЦЭМ!$D$10+'СЕТ СН'!$G$6-'СЕТ СН'!$G$19</f>
        <v>1149.0526888499999</v>
      </c>
      <c r="E75" s="36">
        <f>SUMIFS(СВЦЭМ!$C$33:$C$776,СВЦЭМ!$A$33:$A$776,$A75,СВЦЭМ!$B$33:$B$776,E$47)+'СЕТ СН'!$G$9+СВЦЭМ!$D$10+'СЕТ СН'!$G$6-'СЕТ СН'!$G$19</f>
        <v>1152.32746178</v>
      </c>
      <c r="F75" s="36">
        <f>SUMIFS(СВЦЭМ!$C$33:$C$776,СВЦЭМ!$A$33:$A$776,$A75,СВЦЭМ!$B$33:$B$776,F$47)+'СЕТ СН'!$G$9+СВЦЭМ!$D$10+'СЕТ СН'!$G$6-'СЕТ СН'!$G$19</f>
        <v>1145.4371226399999</v>
      </c>
      <c r="G75" s="36">
        <f>SUMIFS(СВЦЭМ!$C$33:$C$776,СВЦЭМ!$A$33:$A$776,$A75,СВЦЭМ!$B$33:$B$776,G$47)+'СЕТ СН'!$G$9+СВЦЭМ!$D$10+'СЕТ СН'!$G$6-'СЕТ СН'!$G$19</f>
        <v>1136.3324168200002</v>
      </c>
      <c r="H75" s="36">
        <f>SUMIFS(СВЦЭМ!$C$33:$C$776,СВЦЭМ!$A$33:$A$776,$A75,СВЦЭМ!$B$33:$B$776,H$47)+'СЕТ СН'!$G$9+СВЦЭМ!$D$10+'СЕТ СН'!$G$6-'СЕТ СН'!$G$19</f>
        <v>1111.2397132400001</v>
      </c>
      <c r="I75" s="36">
        <f>SUMIFS(СВЦЭМ!$C$33:$C$776,СВЦЭМ!$A$33:$A$776,$A75,СВЦЭМ!$B$33:$B$776,I$47)+'СЕТ СН'!$G$9+СВЦЭМ!$D$10+'СЕТ СН'!$G$6-'СЕТ СН'!$G$19</f>
        <v>1087.4096685300001</v>
      </c>
      <c r="J75" s="36">
        <f>SUMIFS(СВЦЭМ!$C$33:$C$776,СВЦЭМ!$A$33:$A$776,$A75,СВЦЭМ!$B$33:$B$776,J$47)+'СЕТ СН'!$G$9+СВЦЭМ!$D$10+'СЕТ СН'!$G$6-'СЕТ СН'!$G$19</f>
        <v>1075.5383316799998</v>
      </c>
      <c r="K75" s="36">
        <f>SUMIFS(СВЦЭМ!$C$33:$C$776,СВЦЭМ!$A$33:$A$776,$A75,СВЦЭМ!$B$33:$B$776,K$47)+'СЕТ СН'!$G$9+СВЦЭМ!$D$10+'СЕТ СН'!$G$6-'СЕТ СН'!$G$19</f>
        <v>1070.01217423</v>
      </c>
      <c r="L75" s="36">
        <f>SUMIFS(СВЦЭМ!$C$33:$C$776,СВЦЭМ!$A$33:$A$776,$A75,СВЦЭМ!$B$33:$B$776,L$47)+'СЕТ СН'!$G$9+СВЦЭМ!$D$10+'СЕТ СН'!$G$6-'СЕТ СН'!$G$19</f>
        <v>1083.67537373</v>
      </c>
      <c r="M75" s="36">
        <f>SUMIFS(СВЦЭМ!$C$33:$C$776,СВЦЭМ!$A$33:$A$776,$A75,СВЦЭМ!$B$33:$B$776,M$47)+'СЕТ СН'!$G$9+СВЦЭМ!$D$10+'СЕТ СН'!$G$6-'СЕТ СН'!$G$19</f>
        <v>1097.4360250499999</v>
      </c>
      <c r="N75" s="36">
        <f>SUMIFS(СВЦЭМ!$C$33:$C$776,СВЦЭМ!$A$33:$A$776,$A75,СВЦЭМ!$B$33:$B$776,N$47)+'СЕТ СН'!$G$9+СВЦЭМ!$D$10+'СЕТ СН'!$G$6-'СЕТ СН'!$G$19</f>
        <v>1085.9099903699998</v>
      </c>
      <c r="O75" s="36">
        <f>SUMIFS(СВЦЭМ!$C$33:$C$776,СВЦЭМ!$A$33:$A$776,$A75,СВЦЭМ!$B$33:$B$776,O$47)+'СЕТ СН'!$G$9+СВЦЭМ!$D$10+'СЕТ СН'!$G$6-'СЕТ СН'!$G$19</f>
        <v>1060.01488208</v>
      </c>
      <c r="P75" s="36">
        <f>SUMIFS(СВЦЭМ!$C$33:$C$776,СВЦЭМ!$A$33:$A$776,$A75,СВЦЭМ!$B$33:$B$776,P$47)+'СЕТ СН'!$G$9+СВЦЭМ!$D$10+'СЕТ СН'!$G$6-'СЕТ СН'!$G$19</f>
        <v>1066.8524336400001</v>
      </c>
      <c r="Q75" s="36">
        <f>SUMIFS(СВЦЭМ!$C$33:$C$776,СВЦЭМ!$A$33:$A$776,$A75,СВЦЭМ!$B$33:$B$776,Q$47)+'СЕТ СН'!$G$9+СВЦЭМ!$D$10+'СЕТ СН'!$G$6-'СЕТ СН'!$G$19</f>
        <v>1100.67427484</v>
      </c>
      <c r="R75" s="36">
        <f>SUMIFS(СВЦЭМ!$C$33:$C$776,СВЦЭМ!$A$33:$A$776,$A75,СВЦЭМ!$B$33:$B$776,R$47)+'СЕТ СН'!$G$9+СВЦЭМ!$D$10+'СЕТ СН'!$G$6-'СЕТ СН'!$G$19</f>
        <v>1086.47533849</v>
      </c>
      <c r="S75" s="36">
        <f>SUMIFS(СВЦЭМ!$C$33:$C$776,СВЦЭМ!$A$33:$A$776,$A75,СВЦЭМ!$B$33:$B$776,S$47)+'СЕТ СН'!$G$9+СВЦЭМ!$D$10+'СЕТ СН'!$G$6-'СЕТ СН'!$G$19</f>
        <v>1057.5251154299999</v>
      </c>
      <c r="T75" s="36">
        <f>SUMIFS(СВЦЭМ!$C$33:$C$776,СВЦЭМ!$A$33:$A$776,$A75,СВЦЭМ!$B$33:$B$776,T$47)+'СЕТ СН'!$G$9+СВЦЭМ!$D$10+'СЕТ СН'!$G$6-'СЕТ СН'!$G$19</f>
        <v>1026.4020833899999</v>
      </c>
      <c r="U75" s="36">
        <f>SUMIFS(СВЦЭМ!$C$33:$C$776,СВЦЭМ!$A$33:$A$776,$A75,СВЦЭМ!$B$33:$B$776,U$47)+'СЕТ СН'!$G$9+СВЦЭМ!$D$10+'СЕТ СН'!$G$6-'СЕТ СН'!$G$19</f>
        <v>1002.01625196</v>
      </c>
      <c r="V75" s="36">
        <f>SUMIFS(СВЦЭМ!$C$33:$C$776,СВЦЭМ!$A$33:$A$776,$A75,СВЦЭМ!$B$33:$B$776,V$47)+'СЕТ СН'!$G$9+СВЦЭМ!$D$10+'СЕТ СН'!$G$6-'СЕТ СН'!$G$19</f>
        <v>993.07990815000005</v>
      </c>
      <c r="W75" s="36">
        <f>SUMIFS(СВЦЭМ!$C$33:$C$776,СВЦЭМ!$A$33:$A$776,$A75,СВЦЭМ!$B$33:$B$776,W$47)+'СЕТ СН'!$G$9+СВЦЭМ!$D$10+'СЕТ СН'!$G$6-'СЕТ СН'!$G$19</f>
        <v>1025.05667113</v>
      </c>
      <c r="X75" s="36">
        <f>SUMIFS(СВЦЭМ!$C$33:$C$776,СВЦЭМ!$A$33:$A$776,$A75,СВЦЭМ!$B$33:$B$776,X$47)+'СЕТ СН'!$G$9+СВЦЭМ!$D$10+'СЕТ СН'!$G$6-'СЕТ СН'!$G$19</f>
        <v>1046.8796439600001</v>
      </c>
      <c r="Y75" s="36">
        <f>SUMIFS(СВЦЭМ!$C$33:$C$776,СВЦЭМ!$A$33:$A$776,$A75,СВЦЭМ!$B$33:$B$776,Y$47)+'СЕТ СН'!$G$9+СВЦЭМ!$D$10+'СЕТ СН'!$G$6-'СЕТ СН'!$G$19</f>
        <v>1079.3777528599999</v>
      </c>
    </row>
    <row r="76" spans="1:27" ht="15.75" hidden="1" x14ac:dyDescent="0.2">
      <c r="A76" s="35">
        <f t="shared" si="1"/>
        <v>43525</v>
      </c>
      <c r="B76" s="36">
        <f>SUMIFS(СВЦЭМ!$C$33:$C$776,СВЦЭМ!$A$33:$A$776,$A76,СВЦЭМ!$B$33:$B$776,B$47)+'СЕТ СН'!$G$9+СВЦЭМ!$D$10+'СЕТ СН'!$G$6-'СЕТ СН'!$G$19</f>
        <v>188.63346041</v>
      </c>
      <c r="C76" s="36">
        <f>SUMIFS(СВЦЭМ!$C$33:$C$776,СВЦЭМ!$A$33:$A$776,$A76,СВЦЭМ!$B$33:$B$776,C$47)+'СЕТ СН'!$G$9+СВЦЭМ!$D$10+'СЕТ СН'!$G$6-'СЕТ СН'!$G$19</f>
        <v>188.63346041</v>
      </c>
      <c r="D76" s="36">
        <f>SUMIFS(СВЦЭМ!$C$33:$C$776,СВЦЭМ!$A$33:$A$776,$A76,СВЦЭМ!$B$33:$B$776,D$47)+'СЕТ СН'!$G$9+СВЦЭМ!$D$10+'СЕТ СН'!$G$6-'СЕТ СН'!$G$19</f>
        <v>188.63346041</v>
      </c>
      <c r="E76" s="36">
        <f>SUMIFS(СВЦЭМ!$C$33:$C$776,СВЦЭМ!$A$33:$A$776,$A76,СВЦЭМ!$B$33:$B$776,E$47)+'СЕТ СН'!$G$9+СВЦЭМ!$D$10+'СЕТ СН'!$G$6-'СЕТ СН'!$G$19</f>
        <v>188.63346041</v>
      </c>
      <c r="F76" s="36">
        <f>SUMIFS(СВЦЭМ!$C$33:$C$776,СВЦЭМ!$A$33:$A$776,$A76,СВЦЭМ!$B$33:$B$776,F$47)+'СЕТ СН'!$G$9+СВЦЭМ!$D$10+'СЕТ СН'!$G$6-'СЕТ СН'!$G$19</f>
        <v>188.63346041</v>
      </c>
      <c r="G76" s="36">
        <f>SUMIFS(СВЦЭМ!$C$33:$C$776,СВЦЭМ!$A$33:$A$776,$A76,СВЦЭМ!$B$33:$B$776,G$47)+'СЕТ СН'!$G$9+СВЦЭМ!$D$10+'СЕТ СН'!$G$6-'СЕТ СН'!$G$19</f>
        <v>188.63346041</v>
      </c>
      <c r="H76" s="36">
        <f>SUMIFS(СВЦЭМ!$C$33:$C$776,СВЦЭМ!$A$33:$A$776,$A76,СВЦЭМ!$B$33:$B$776,H$47)+'СЕТ СН'!$G$9+СВЦЭМ!$D$10+'СЕТ СН'!$G$6-'СЕТ СН'!$G$19</f>
        <v>188.63346041</v>
      </c>
      <c r="I76" s="36">
        <f>SUMIFS(СВЦЭМ!$C$33:$C$776,СВЦЭМ!$A$33:$A$776,$A76,СВЦЭМ!$B$33:$B$776,I$47)+'СЕТ СН'!$G$9+СВЦЭМ!$D$10+'СЕТ СН'!$G$6-'СЕТ СН'!$G$19</f>
        <v>188.63346041</v>
      </c>
      <c r="J76" s="36">
        <f>SUMIFS(СВЦЭМ!$C$33:$C$776,СВЦЭМ!$A$33:$A$776,$A76,СВЦЭМ!$B$33:$B$776,J$47)+'СЕТ СН'!$G$9+СВЦЭМ!$D$10+'СЕТ СН'!$G$6-'СЕТ СН'!$G$19</f>
        <v>188.63346041</v>
      </c>
      <c r="K76" s="36">
        <f>SUMIFS(СВЦЭМ!$C$33:$C$776,СВЦЭМ!$A$33:$A$776,$A76,СВЦЭМ!$B$33:$B$776,K$47)+'СЕТ СН'!$G$9+СВЦЭМ!$D$10+'СЕТ СН'!$G$6-'СЕТ СН'!$G$19</f>
        <v>188.63346041</v>
      </c>
      <c r="L76" s="36">
        <f>SUMIFS(СВЦЭМ!$C$33:$C$776,СВЦЭМ!$A$33:$A$776,$A76,СВЦЭМ!$B$33:$B$776,L$47)+'СЕТ СН'!$G$9+СВЦЭМ!$D$10+'СЕТ СН'!$G$6-'СЕТ СН'!$G$19</f>
        <v>188.63346041</v>
      </c>
      <c r="M76" s="36">
        <f>SUMIFS(СВЦЭМ!$C$33:$C$776,СВЦЭМ!$A$33:$A$776,$A76,СВЦЭМ!$B$33:$B$776,M$47)+'СЕТ СН'!$G$9+СВЦЭМ!$D$10+'СЕТ СН'!$G$6-'СЕТ СН'!$G$19</f>
        <v>188.63346041</v>
      </c>
      <c r="N76" s="36">
        <f>SUMIFS(СВЦЭМ!$C$33:$C$776,СВЦЭМ!$A$33:$A$776,$A76,СВЦЭМ!$B$33:$B$776,N$47)+'СЕТ СН'!$G$9+СВЦЭМ!$D$10+'СЕТ СН'!$G$6-'СЕТ СН'!$G$19</f>
        <v>188.63346041</v>
      </c>
      <c r="O76" s="36">
        <f>SUMIFS(СВЦЭМ!$C$33:$C$776,СВЦЭМ!$A$33:$A$776,$A76,СВЦЭМ!$B$33:$B$776,O$47)+'СЕТ СН'!$G$9+СВЦЭМ!$D$10+'СЕТ СН'!$G$6-'СЕТ СН'!$G$19</f>
        <v>188.63346041</v>
      </c>
      <c r="P76" s="36">
        <f>SUMIFS(СВЦЭМ!$C$33:$C$776,СВЦЭМ!$A$33:$A$776,$A76,СВЦЭМ!$B$33:$B$776,P$47)+'СЕТ СН'!$G$9+СВЦЭМ!$D$10+'СЕТ СН'!$G$6-'СЕТ СН'!$G$19</f>
        <v>188.63346041</v>
      </c>
      <c r="Q76" s="36">
        <f>SUMIFS(СВЦЭМ!$C$33:$C$776,СВЦЭМ!$A$33:$A$776,$A76,СВЦЭМ!$B$33:$B$776,Q$47)+'СЕТ СН'!$G$9+СВЦЭМ!$D$10+'СЕТ СН'!$G$6-'СЕТ СН'!$G$19</f>
        <v>188.63346041</v>
      </c>
      <c r="R76" s="36">
        <f>SUMIFS(СВЦЭМ!$C$33:$C$776,СВЦЭМ!$A$33:$A$776,$A76,СВЦЭМ!$B$33:$B$776,R$47)+'СЕТ СН'!$G$9+СВЦЭМ!$D$10+'СЕТ СН'!$G$6-'СЕТ СН'!$G$19</f>
        <v>188.63346041</v>
      </c>
      <c r="S76" s="36">
        <f>SUMIFS(СВЦЭМ!$C$33:$C$776,СВЦЭМ!$A$33:$A$776,$A76,СВЦЭМ!$B$33:$B$776,S$47)+'СЕТ СН'!$G$9+СВЦЭМ!$D$10+'СЕТ СН'!$G$6-'СЕТ СН'!$G$19</f>
        <v>188.63346041</v>
      </c>
      <c r="T76" s="36">
        <f>SUMIFS(СВЦЭМ!$C$33:$C$776,СВЦЭМ!$A$33:$A$776,$A76,СВЦЭМ!$B$33:$B$776,T$47)+'СЕТ СН'!$G$9+СВЦЭМ!$D$10+'СЕТ СН'!$G$6-'СЕТ СН'!$G$19</f>
        <v>188.63346041</v>
      </c>
      <c r="U76" s="36">
        <f>SUMIFS(СВЦЭМ!$C$33:$C$776,СВЦЭМ!$A$33:$A$776,$A76,СВЦЭМ!$B$33:$B$776,U$47)+'СЕТ СН'!$G$9+СВЦЭМ!$D$10+'СЕТ СН'!$G$6-'СЕТ СН'!$G$19</f>
        <v>188.63346041</v>
      </c>
      <c r="V76" s="36">
        <f>SUMIFS(СВЦЭМ!$C$33:$C$776,СВЦЭМ!$A$33:$A$776,$A76,СВЦЭМ!$B$33:$B$776,V$47)+'СЕТ СН'!$G$9+СВЦЭМ!$D$10+'СЕТ СН'!$G$6-'СЕТ СН'!$G$19</f>
        <v>188.63346041</v>
      </c>
      <c r="W76" s="36">
        <f>SUMIFS(СВЦЭМ!$C$33:$C$776,СВЦЭМ!$A$33:$A$776,$A76,СВЦЭМ!$B$33:$B$776,W$47)+'СЕТ СН'!$G$9+СВЦЭМ!$D$10+'СЕТ СН'!$G$6-'СЕТ СН'!$G$19</f>
        <v>188.63346041</v>
      </c>
      <c r="X76" s="36">
        <f>SUMIFS(СВЦЭМ!$C$33:$C$776,СВЦЭМ!$A$33:$A$776,$A76,СВЦЭМ!$B$33:$B$776,X$47)+'СЕТ СН'!$G$9+СВЦЭМ!$D$10+'СЕТ СН'!$G$6-'СЕТ СН'!$G$19</f>
        <v>188.63346041</v>
      </c>
      <c r="Y76" s="36">
        <f>SUMIFS(СВЦЭМ!$C$33:$C$776,СВЦЭМ!$A$33:$A$776,$A76,СВЦЭМ!$B$33:$B$776,Y$47)+'СЕТ СН'!$G$9+СВЦЭМ!$D$10+'СЕТ СН'!$G$6-'СЕТ СН'!$G$19</f>
        <v>188.63346041</v>
      </c>
    </row>
    <row r="77" spans="1:27" ht="15.75" hidden="1" x14ac:dyDescent="0.2">
      <c r="A77" s="35">
        <f t="shared" si="1"/>
        <v>43526</v>
      </c>
      <c r="B77" s="36">
        <f>SUMIFS(СВЦЭМ!$C$33:$C$776,СВЦЭМ!$A$33:$A$776,$A77,СВЦЭМ!$B$33:$B$776,B$47)+'СЕТ СН'!$G$9+СВЦЭМ!$D$10+'СЕТ СН'!$G$6-'СЕТ СН'!$G$19</f>
        <v>188.63346041</v>
      </c>
      <c r="C77" s="36">
        <f>SUMIFS(СВЦЭМ!$C$33:$C$776,СВЦЭМ!$A$33:$A$776,$A77,СВЦЭМ!$B$33:$B$776,C$47)+'СЕТ СН'!$G$9+СВЦЭМ!$D$10+'СЕТ СН'!$G$6-'СЕТ СН'!$G$19</f>
        <v>188.63346041</v>
      </c>
      <c r="D77" s="36">
        <f>SUMIFS(СВЦЭМ!$C$33:$C$776,СВЦЭМ!$A$33:$A$776,$A77,СВЦЭМ!$B$33:$B$776,D$47)+'СЕТ СН'!$G$9+СВЦЭМ!$D$10+'СЕТ СН'!$G$6-'СЕТ СН'!$G$19</f>
        <v>188.63346041</v>
      </c>
      <c r="E77" s="36">
        <f>SUMIFS(СВЦЭМ!$C$33:$C$776,СВЦЭМ!$A$33:$A$776,$A77,СВЦЭМ!$B$33:$B$776,E$47)+'СЕТ СН'!$G$9+СВЦЭМ!$D$10+'СЕТ СН'!$G$6-'СЕТ СН'!$G$19</f>
        <v>188.63346041</v>
      </c>
      <c r="F77" s="36">
        <f>SUMIFS(СВЦЭМ!$C$33:$C$776,СВЦЭМ!$A$33:$A$776,$A77,СВЦЭМ!$B$33:$B$776,F$47)+'СЕТ СН'!$G$9+СВЦЭМ!$D$10+'СЕТ СН'!$G$6-'СЕТ СН'!$G$19</f>
        <v>188.63346041</v>
      </c>
      <c r="G77" s="36">
        <f>SUMIFS(СВЦЭМ!$C$33:$C$776,СВЦЭМ!$A$33:$A$776,$A77,СВЦЭМ!$B$33:$B$776,G$47)+'СЕТ СН'!$G$9+СВЦЭМ!$D$10+'СЕТ СН'!$G$6-'СЕТ СН'!$G$19</f>
        <v>188.63346041</v>
      </c>
      <c r="H77" s="36">
        <f>SUMIFS(СВЦЭМ!$C$33:$C$776,СВЦЭМ!$A$33:$A$776,$A77,СВЦЭМ!$B$33:$B$776,H$47)+'СЕТ СН'!$G$9+СВЦЭМ!$D$10+'СЕТ СН'!$G$6-'СЕТ СН'!$G$19</f>
        <v>188.63346041</v>
      </c>
      <c r="I77" s="36">
        <f>SUMIFS(СВЦЭМ!$C$33:$C$776,СВЦЭМ!$A$33:$A$776,$A77,СВЦЭМ!$B$33:$B$776,I$47)+'СЕТ СН'!$G$9+СВЦЭМ!$D$10+'СЕТ СН'!$G$6-'СЕТ СН'!$G$19</f>
        <v>188.63346041</v>
      </c>
      <c r="J77" s="36">
        <f>SUMIFS(СВЦЭМ!$C$33:$C$776,СВЦЭМ!$A$33:$A$776,$A77,СВЦЭМ!$B$33:$B$776,J$47)+'СЕТ СН'!$G$9+СВЦЭМ!$D$10+'СЕТ СН'!$G$6-'СЕТ СН'!$G$19</f>
        <v>188.63346041</v>
      </c>
      <c r="K77" s="36">
        <f>SUMIFS(СВЦЭМ!$C$33:$C$776,СВЦЭМ!$A$33:$A$776,$A77,СВЦЭМ!$B$33:$B$776,K$47)+'СЕТ СН'!$G$9+СВЦЭМ!$D$10+'СЕТ СН'!$G$6-'СЕТ СН'!$G$19</f>
        <v>188.63346041</v>
      </c>
      <c r="L77" s="36">
        <f>SUMIFS(СВЦЭМ!$C$33:$C$776,СВЦЭМ!$A$33:$A$776,$A77,СВЦЭМ!$B$33:$B$776,L$47)+'СЕТ СН'!$G$9+СВЦЭМ!$D$10+'СЕТ СН'!$G$6-'СЕТ СН'!$G$19</f>
        <v>188.63346041</v>
      </c>
      <c r="M77" s="36">
        <f>SUMIFS(СВЦЭМ!$C$33:$C$776,СВЦЭМ!$A$33:$A$776,$A77,СВЦЭМ!$B$33:$B$776,M$47)+'СЕТ СН'!$G$9+СВЦЭМ!$D$10+'СЕТ СН'!$G$6-'СЕТ СН'!$G$19</f>
        <v>188.63346041</v>
      </c>
      <c r="N77" s="36">
        <f>SUMIFS(СВЦЭМ!$C$33:$C$776,СВЦЭМ!$A$33:$A$776,$A77,СВЦЭМ!$B$33:$B$776,N$47)+'СЕТ СН'!$G$9+СВЦЭМ!$D$10+'СЕТ СН'!$G$6-'СЕТ СН'!$G$19</f>
        <v>188.63346041</v>
      </c>
      <c r="O77" s="36">
        <f>SUMIFS(СВЦЭМ!$C$33:$C$776,СВЦЭМ!$A$33:$A$776,$A77,СВЦЭМ!$B$33:$B$776,O$47)+'СЕТ СН'!$G$9+СВЦЭМ!$D$10+'СЕТ СН'!$G$6-'СЕТ СН'!$G$19</f>
        <v>188.63346041</v>
      </c>
      <c r="P77" s="36">
        <f>SUMIFS(СВЦЭМ!$C$33:$C$776,СВЦЭМ!$A$33:$A$776,$A77,СВЦЭМ!$B$33:$B$776,P$47)+'СЕТ СН'!$G$9+СВЦЭМ!$D$10+'СЕТ СН'!$G$6-'СЕТ СН'!$G$19</f>
        <v>188.63346041</v>
      </c>
      <c r="Q77" s="36">
        <f>SUMIFS(СВЦЭМ!$C$33:$C$776,СВЦЭМ!$A$33:$A$776,$A77,СВЦЭМ!$B$33:$B$776,Q$47)+'СЕТ СН'!$G$9+СВЦЭМ!$D$10+'СЕТ СН'!$G$6-'СЕТ СН'!$G$19</f>
        <v>188.63346041</v>
      </c>
      <c r="R77" s="36">
        <f>SUMIFS(СВЦЭМ!$C$33:$C$776,СВЦЭМ!$A$33:$A$776,$A77,СВЦЭМ!$B$33:$B$776,R$47)+'СЕТ СН'!$G$9+СВЦЭМ!$D$10+'СЕТ СН'!$G$6-'СЕТ СН'!$G$19</f>
        <v>188.63346041</v>
      </c>
      <c r="S77" s="36">
        <f>SUMIFS(СВЦЭМ!$C$33:$C$776,СВЦЭМ!$A$33:$A$776,$A77,СВЦЭМ!$B$33:$B$776,S$47)+'СЕТ СН'!$G$9+СВЦЭМ!$D$10+'СЕТ СН'!$G$6-'СЕТ СН'!$G$19</f>
        <v>188.63346041</v>
      </c>
      <c r="T77" s="36">
        <f>SUMIFS(СВЦЭМ!$C$33:$C$776,СВЦЭМ!$A$33:$A$776,$A77,СВЦЭМ!$B$33:$B$776,T$47)+'СЕТ СН'!$G$9+СВЦЭМ!$D$10+'СЕТ СН'!$G$6-'СЕТ СН'!$G$19</f>
        <v>188.63346041</v>
      </c>
      <c r="U77" s="36">
        <f>SUMIFS(СВЦЭМ!$C$33:$C$776,СВЦЭМ!$A$33:$A$776,$A77,СВЦЭМ!$B$33:$B$776,U$47)+'СЕТ СН'!$G$9+СВЦЭМ!$D$10+'СЕТ СН'!$G$6-'СЕТ СН'!$G$19</f>
        <v>188.63346041</v>
      </c>
      <c r="V77" s="36">
        <f>SUMIFS(СВЦЭМ!$C$33:$C$776,СВЦЭМ!$A$33:$A$776,$A77,СВЦЭМ!$B$33:$B$776,V$47)+'СЕТ СН'!$G$9+СВЦЭМ!$D$10+'СЕТ СН'!$G$6-'СЕТ СН'!$G$19</f>
        <v>188.63346041</v>
      </c>
      <c r="W77" s="36">
        <f>SUMIFS(СВЦЭМ!$C$33:$C$776,СВЦЭМ!$A$33:$A$776,$A77,СВЦЭМ!$B$33:$B$776,W$47)+'СЕТ СН'!$G$9+СВЦЭМ!$D$10+'СЕТ СН'!$G$6-'СЕТ СН'!$G$19</f>
        <v>188.63346041</v>
      </c>
      <c r="X77" s="36">
        <f>SUMIFS(СВЦЭМ!$C$33:$C$776,СВЦЭМ!$A$33:$A$776,$A77,СВЦЭМ!$B$33:$B$776,X$47)+'СЕТ СН'!$G$9+СВЦЭМ!$D$10+'СЕТ СН'!$G$6-'СЕТ СН'!$G$19</f>
        <v>188.63346041</v>
      </c>
      <c r="Y77" s="36">
        <f>SUMIFS(СВЦЭМ!$C$33:$C$776,СВЦЭМ!$A$33:$A$776,$A77,СВЦЭМ!$B$33:$B$776,Y$47)+'СЕТ СН'!$G$9+СВЦЭМ!$D$10+'СЕТ СН'!$G$6-'СЕТ СН'!$G$19</f>
        <v>188.63346041</v>
      </c>
      <c r="AA77" s="37"/>
    </row>
    <row r="78" spans="1:27" ht="15.75" hidden="1" x14ac:dyDescent="0.2">
      <c r="A78" s="35">
        <f t="shared" si="1"/>
        <v>43527</v>
      </c>
      <c r="B78" s="36">
        <f>SUMIFS(СВЦЭМ!$C$33:$C$776,СВЦЭМ!$A$33:$A$776,$A78,СВЦЭМ!$B$33:$B$776,B$47)+'СЕТ СН'!$G$9+СВЦЭМ!$D$10+'СЕТ СН'!$G$6-'СЕТ СН'!$G$19</f>
        <v>188.63346041</v>
      </c>
      <c r="C78" s="36">
        <f>SUMIFS(СВЦЭМ!$C$33:$C$776,СВЦЭМ!$A$33:$A$776,$A78,СВЦЭМ!$B$33:$B$776,C$47)+'СЕТ СН'!$G$9+СВЦЭМ!$D$10+'СЕТ СН'!$G$6-'СЕТ СН'!$G$19</f>
        <v>188.63346041</v>
      </c>
      <c r="D78" s="36">
        <f>SUMIFS(СВЦЭМ!$C$33:$C$776,СВЦЭМ!$A$33:$A$776,$A78,СВЦЭМ!$B$33:$B$776,D$47)+'СЕТ СН'!$G$9+СВЦЭМ!$D$10+'СЕТ СН'!$G$6-'СЕТ СН'!$G$19</f>
        <v>188.63346041</v>
      </c>
      <c r="E78" s="36">
        <f>SUMIFS(СВЦЭМ!$C$33:$C$776,СВЦЭМ!$A$33:$A$776,$A78,СВЦЭМ!$B$33:$B$776,E$47)+'СЕТ СН'!$G$9+СВЦЭМ!$D$10+'СЕТ СН'!$G$6-'СЕТ СН'!$G$19</f>
        <v>188.63346041</v>
      </c>
      <c r="F78" s="36">
        <f>SUMIFS(СВЦЭМ!$C$33:$C$776,СВЦЭМ!$A$33:$A$776,$A78,СВЦЭМ!$B$33:$B$776,F$47)+'СЕТ СН'!$G$9+СВЦЭМ!$D$10+'СЕТ СН'!$G$6-'СЕТ СН'!$G$19</f>
        <v>188.63346041</v>
      </c>
      <c r="G78" s="36">
        <f>SUMIFS(СВЦЭМ!$C$33:$C$776,СВЦЭМ!$A$33:$A$776,$A78,СВЦЭМ!$B$33:$B$776,G$47)+'СЕТ СН'!$G$9+СВЦЭМ!$D$10+'СЕТ СН'!$G$6-'СЕТ СН'!$G$19</f>
        <v>188.63346041</v>
      </c>
      <c r="H78" s="36">
        <f>SUMIFS(СВЦЭМ!$C$33:$C$776,СВЦЭМ!$A$33:$A$776,$A78,СВЦЭМ!$B$33:$B$776,H$47)+'СЕТ СН'!$G$9+СВЦЭМ!$D$10+'СЕТ СН'!$G$6-'СЕТ СН'!$G$19</f>
        <v>188.63346041</v>
      </c>
      <c r="I78" s="36">
        <f>SUMIFS(СВЦЭМ!$C$33:$C$776,СВЦЭМ!$A$33:$A$776,$A78,СВЦЭМ!$B$33:$B$776,I$47)+'СЕТ СН'!$G$9+СВЦЭМ!$D$10+'СЕТ СН'!$G$6-'СЕТ СН'!$G$19</f>
        <v>188.63346041</v>
      </c>
      <c r="J78" s="36">
        <f>SUMIFS(СВЦЭМ!$C$33:$C$776,СВЦЭМ!$A$33:$A$776,$A78,СВЦЭМ!$B$33:$B$776,J$47)+'СЕТ СН'!$G$9+СВЦЭМ!$D$10+'СЕТ СН'!$G$6-'СЕТ СН'!$G$19</f>
        <v>188.63346041</v>
      </c>
      <c r="K78" s="36">
        <f>SUMIFS(СВЦЭМ!$C$33:$C$776,СВЦЭМ!$A$33:$A$776,$A78,СВЦЭМ!$B$33:$B$776,K$47)+'СЕТ СН'!$G$9+СВЦЭМ!$D$10+'СЕТ СН'!$G$6-'СЕТ СН'!$G$19</f>
        <v>188.63346041</v>
      </c>
      <c r="L78" s="36">
        <f>SUMIFS(СВЦЭМ!$C$33:$C$776,СВЦЭМ!$A$33:$A$776,$A78,СВЦЭМ!$B$33:$B$776,L$47)+'СЕТ СН'!$G$9+СВЦЭМ!$D$10+'СЕТ СН'!$G$6-'СЕТ СН'!$G$19</f>
        <v>188.63346041</v>
      </c>
      <c r="M78" s="36">
        <f>SUMIFS(СВЦЭМ!$C$33:$C$776,СВЦЭМ!$A$33:$A$776,$A78,СВЦЭМ!$B$33:$B$776,M$47)+'СЕТ СН'!$G$9+СВЦЭМ!$D$10+'СЕТ СН'!$G$6-'СЕТ СН'!$G$19</f>
        <v>188.63346041</v>
      </c>
      <c r="N78" s="36">
        <f>SUMIFS(СВЦЭМ!$C$33:$C$776,СВЦЭМ!$A$33:$A$776,$A78,СВЦЭМ!$B$33:$B$776,N$47)+'СЕТ СН'!$G$9+СВЦЭМ!$D$10+'СЕТ СН'!$G$6-'СЕТ СН'!$G$19</f>
        <v>188.63346041</v>
      </c>
      <c r="O78" s="36">
        <f>SUMIFS(СВЦЭМ!$C$33:$C$776,СВЦЭМ!$A$33:$A$776,$A78,СВЦЭМ!$B$33:$B$776,O$47)+'СЕТ СН'!$G$9+СВЦЭМ!$D$10+'СЕТ СН'!$G$6-'СЕТ СН'!$G$19</f>
        <v>188.63346041</v>
      </c>
      <c r="P78" s="36">
        <f>SUMIFS(СВЦЭМ!$C$33:$C$776,СВЦЭМ!$A$33:$A$776,$A78,СВЦЭМ!$B$33:$B$776,P$47)+'СЕТ СН'!$G$9+СВЦЭМ!$D$10+'СЕТ СН'!$G$6-'СЕТ СН'!$G$19</f>
        <v>188.63346041</v>
      </c>
      <c r="Q78" s="36">
        <f>SUMIFS(СВЦЭМ!$C$33:$C$776,СВЦЭМ!$A$33:$A$776,$A78,СВЦЭМ!$B$33:$B$776,Q$47)+'СЕТ СН'!$G$9+СВЦЭМ!$D$10+'СЕТ СН'!$G$6-'СЕТ СН'!$G$19</f>
        <v>188.63346041</v>
      </c>
      <c r="R78" s="36">
        <f>SUMIFS(СВЦЭМ!$C$33:$C$776,СВЦЭМ!$A$33:$A$776,$A78,СВЦЭМ!$B$33:$B$776,R$47)+'СЕТ СН'!$G$9+СВЦЭМ!$D$10+'СЕТ СН'!$G$6-'СЕТ СН'!$G$19</f>
        <v>188.63346041</v>
      </c>
      <c r="S78" s="36">
        <f>SUMIFS(СВЦЭМ!$C$33:$C$776,СВЦЭМ!$A$33:$A$776,$A78,СВЦЭМ!$B$33:$B$776,S$47)+'СЕТ СН'!$G$9+СВЦЭМ!$D$10+'СЕТ СН'!$G$6-'СЕТ СН'!$G$19</f>
        <v>188.63346041</v>
      </c>
      <c r="T78" s="36">
        <f>SUMIFS(СВЦЭМ!$C$33:$C$776,СВЦЭМ!$A$33:$A$776,$A78,СВЦЭМ!$B$33:$B$776,T$47)+'СЕТ СН'!$G$9+СВЦЭМ!$D$10+'СЕТ СН'!$G$6-'СЕТ СН'!$G$19</f>
        <v>188.63346041</v>
      </c>
      <c r="U78" s="36">
        <f>SUMIFS(СВЦЭМ!$C$33:$C$776,СВЦЭМ!$A$33:$A$776,$A78,СВЦЭМ!$B$33:$B$776,U$47)+'СЕТ СН'!$G$9+СВЦЭМ!$D$10+'СЕТ СН'!$G$6-'СЕТ СН'!$G$19</f>
        <v>188.63346041</v>
      </c>
      <c r="V78" s="36">
        <f>SUMIFS(СВЦЭМ!$C$33:$C$776,СВЦЭМ!$A$33:$A$776,$A78,СВЦЭМ!$B$33:$B$776,V$47)+'СЕТ СН'!$G$9+СВЦЭМ!$D$10+'СЕТ СН'!$G$6-'СЕТ СН'!$G$19</f>
        <v>188.63346041</v>
      </c>
      <c r="W78" s="36">
        <f>SUMIFS(СВЦЭМ!$C$33:$C$776,СВЦЭМ!$A$33:$A$776,$A78,СВЦЭМ!$B$33:$B$776,W$47)+'СЕТ СН'!$G$9+СВЦЭМ!$D$10+'СЕТ СН'!$G$6-'СЕТ СН'!$G$19</f>
        <v>188.63346041</v>
      </c>
      <c r="X78" s="36">
        <f>SUMIFS(СВЦЭМ!$C$33:$C$776,СВЦЭМ!$A$33:$A$776,$A78,СВЦЭМ!$B$33:$B$776,X$47)+'СЕТ СН'!$G$9+СВЦЭМ!$D$10+'СЕТ СН'!$G$6-'СЕТ СН'!$G$19</f>
        <v>188.63346041</v>
      </c>
      <c r="Y78" s="36">
        <f>SUMIFS(СВЦЭМ!$C$33:$C$776,СВЦЭМ!$A$33:$A$776,$A78,СВЦЭМ!$B$33:$B$776,Y$47)+'СЕТ СН'!$G$9+СВЦЭМ!$D$10+'СЕТ СН'!$G$6-'СЕТ СН'!$G$19</f>
        <v>188.63346041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2"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01.02.2019</v>
      </c>
      <c r="B84" s="36">
        <f>SUMIFS(СВЦЭМ!$C$33:$C$776,СВЦЭМ!$A$33:$A$776,$A84,СВЦЭМ!$B$33:$B$776,B$83)+'СЕТ СН'!$H$9+СВЦЭМ!$D$10+'СЕТ СН'!$H$6-'СЕТ СН'!$H$19</f>
        <v>1264.54027526</v>
      </c>
      <c r="C84" s="36">
        <f>SUMIFS(СВЦЭМ!$C$33:$C$776,СВЦЭМ!$A$33:$A$776,$A84,СВЦЭМ!$B$33:$B$776,C$83)+'СЕТ СН'!$H$9+СВЦЭМ!$D$10+'СЕТ СН'!$H$6-'СЕТ СН'!$H$19</f>
        <v>1295.48452875</v>
      </c>
      <c r="D84" s="36">
        <f>SUMIFS(СВЦЭМ!$C$33:$C$776,СВЦЭМ!$A$33:$A$776,$A84,СВЦЭМ!$B$33:$B$776,D$83)+'СЕТ СН'!$H$9+СВЦЭМ!$D$10+'СЕТ СН'!$H$6-'СЕТ СН'!$H$19</f>
        <v>1298.5789229300001</v>
      </c>
      <c r="E84" s="36">
        <f>SUMIFS(СВЦЭМ!$C$33:$C$776,СВЦЭМ!$A$33:$A$776,$A84,СВЦЭМ!$B$33:$B$776,E$83)+'СЕТ СН'!$H$9+СВЦЭМ!$D$10+'СЕТ СН'!$H$6-'СЕТ СН'!$H$19</f>
        <v>1309.60022499</v>
      </c>
      <c r="F84" s="36">
        <f>SUMIFS(СВЦЭМ!$C$33:$C$776,СВЦЭМ!$A$33:$A$776,$A84,СВЦЭМ!$B$33:$B$776,F$83)+'СЕТ СН'!$H$9+СВЦЭМ!$D$10+'СЕТ СН'!$H$6-'СЕТ СН'!$H$19</f>
        <v>1302.52780241</v>
      </c>
      <c r="G84" s="36">
        <f>SUMIFS(СВЦЭМ!$C$33:$C$776,СВЦЭМ!$A$33:$A$776,$A84,СВЦЭМ!$B$33:$B$776,G$83)+'СЕТ СН'!$H$9+СВЦЭМ!$D$10+'СЕТ СН'!$H$6-'СЕТ СН'!$H$19</f>
        <v>1288.7635341099999</v>
      </c>
      <c r="H84" s="36">
        <f>SUMIFS(СВЦЭМ!$C$33:$C$776,СВЦЭМ!$A$33:$A$776,$A84,СВЦЭМ!$B$33:$B$776,H$83)+'СЕТ СН'!$H$9+СВЦЭМ!$D$10+'СЕТ СН'!$H$6-'СЕТ СН'!$H$19</f>
        <v>1242.7113161300001</v>
      </c>
      <c r="I84" s="36">
        <f>SUMIFS(СВЦЭМ!$C$33:$C$776,СВЦЭМ!$A$33:$A$776,$A84,СВЦЭМ!$B$33:$B$776,I$83)+'СЕТ СН'!$H$9+СВЦЭМ!$D$10+'СЕТ СН'!$H$6-'СЕТ СН'!$H$19</f>
        <v>1218.1051966299999</v>
      </c>
      <c r="J84" s="36">
        <f>SUMIFS(СВЦЭМ!$C$33:$C$776,СВЦЭМ!$A$33:$A$776,$A84,СВЦЭМ!$B$33:$B$776,J$83)+'СЕТ СН'!$H$9+СВЦЭМ!$D$10+'СЕТ СН'!$H$6-'СЕТ СН'!$H$19</f>
        <v>1180.78538245</v>
      </c>
      <c r="K84" s="36">
        <f>SUMIFS(СВЦЭМ!$C$33:$C$776,СВЦЭМ!$A$33:$A$776,$A84,СВЦЭМ!$B$33:$B$776,K$83)+'СЕТ СН'!$H$9+СВЦЭМ!$D$10+'СЕТ СН'!$H$6-'СЕТ СН'!$H$19</f>
        <v>1172.5107950000001</v>
      </c>
      <c r="L84" s="36">
        <f>SUMIFS(СВЦЭМ!$C$33:$C$776,СВЦЭМ!$A$33:$A$776,$A84,СВЦЭМ!$B$33:$B$776,L$83)+'СЕТ СН'!$H$9+СВЦЭМ!$D$10+'СЕТ СН'!$H$6-'СЕТ СН'!$H$19</f>
        <v>1170.7796254899999</v>
      </c>
      <c r="M84" s="36">
        <f>SUMIFS(СВЦЭМ!$C$33:$C$776,СВЦЭМ!$A$33:$A$776,$A84,СВЦЭМ!$B$33:$B$776,M$83)+'СЕТ СН'!$H$9+СВЦЭМ!$D$10+'СЕТ СН'!$H$6-'СЕТ СН'!$H$19</f>
        <v>1190.2935643999999</v>
      </c>
      <c r="N84" s="36">
        <f>SUMIFS(СВЦЭМ!$C$33:$C$776,СВЦЭМ!$A$33:$A$776,$A84,СВЦЭМ!$B$33:$B$776,N$83)+'СЕТ СН'!$H$9+СВЦЭМ!$D$10+'СЕТ СН'!$H$6-'СЕТ СН'!$H$19</f>
        <v>1193.49160633</v>
      </c>
      <c r="O84" s="36">
        <f>SUMIFS(СВЦЭМ!$C$33:$C$776,СВЦЭМ!$A$33:$A$776,$A84,СВЦЭМ!$B$33:$B$776,O$83)+'СЕТ СН'!$H$9+СВЦЭМ!$D$10+'СЕТ СН'!$H$6-'СЕТ СН'!$H$19</f>
        <v>1151.8627849300001</v>
      </c>
      <c r="P84" s="36">
        <f>SUMIFS(СВЦЭМ!$C$33:$C$776,СВЦЭМ!$A$33:$A$776,$A84,СВЦЭМ!$B$33:$B$776,P$83)+'СЕТ СН'!$H$9+СВЦЭМ!$D$10+'СЕТ СН'!$H$6-'СЕТ СН'!$H$19</f>
        <v>1161.1244117000001</v>
      </c>
      <c r="Q84" s="36">
        <f>SUMIFS(СВЦЭМ!$C$33:$C$776,СВЦЭМ!$A$33:$A$776,$A84,СВЦЭМ!$B$33:$B$776,Q$83)+'СЕТ СН'!$H$9+СВЦЭМ!$D$10+'СЕТ СН'!$H$6-'СЕТ СН'!$H$19</f>
        <v>1177.2970031899999</v>
      </c>
      <c r="R84" s="36">
        <f>SUMIFS(СВЦЭМ!$C$33:$C$776,СВЦЭМ!$A$33:$A$776,$A84,СВЦЭМ!$B$33:$B$776,R$83)+'СЕТ СН'!$H$9+СВЦЭМ!$D$10+'СЕТ СН'!$H$6-'СЕТ СН'!$H$19</f>
        <v>1169.9630120300001</v>
      </c>
      <c r="S84" s="36">
        <f>SUMIFS(СВЦЭМ!$C$33:$C$776,СВЦЭМ!$A$33:$A$776,$A84,СВЦЭМ!$B$33:$B$776,S$83)+'СЕТ СН'!$H$9+СВЦЭМ!$D$10+'СЕТ СН'!$H$6-'СЕТ СН'!$H$19</f>
        <v>1153.0080871600001</v>
      </c>
      <c r="T84" s="36">
        <f>SUMIFS(СВЦЭМ!$C$33:$C$776,СВЦЭМ!$A$33:$A$776,$A84,СВЦЭМ!$B$33:$B$776,T$83)+'СЕТ СН'!$H$9+СВЦЭМ!$D$10+'СЕТ СН'!$H$6-'СЕТ СН'!$H$19</f>
        <v>1121.45618057</v>
      </c>
      <c r="U84" s="36">
        <f>SUMIFS(СВЦЭМ!$C$33:$C$776,СВЦЭМ!$A$33:$A$776,$A84,СВЦЭМ!$B$33:$B$776,U$83)+'СЕТ СН'!$H$9+СВЦЭМ!$D$10+'СЕТ СН'!$H$6-'СЕТ СН'!$H$19</f>
        <v>1133.44429236</v>
      </c>
      <c r="V84" s="36">
        <f>SUMIFS(СВЦЭМ!$C$33:$C$776,СВЦЭМ!$A$33:$A$776,$A84,СВЦЭМ!$B$33:$B$776,V$83)+'СЕТ СН'!$H$9+СВЦЭМ!$D$10+'СЕТ СН'!$H$6-'СЕТ СН'!$H$19</f>
        <v>1143.1268810700001</v>
      </c>
      <c r="W84" s="36">
        <f>SUMIFS(СВЦЭМ!$C$33:$C$776,СВЦЭМ!$A$33:$A$776,$A84,СВЦЭМ!$B$33:$B$776,W$83)+'СЕТ СН'!$H$9+СВЦЭМ!$D$10+'СЕТ СН'!$H$6-'СЕТ СН'!$H$19</f>
        <v>1163.1217210500001</v>
      </c>
      <c r="X84" s="36">
        <f>SUMIFS(СВЦЭМ!$C$33:$C$776,СВЦЭМ!$A$33:$A$776,$A84,СВЦЭМ!$B$33:$B$776,X$83)+'СЕТ СН'!$H$9+СВЦЭМ!$D$10+'СЕТ СН'!$H$6-'СЕТ СН'!$H$19</f>
        <v>1179.7028339799999</v>
      </c>
      <c r="Y84" s="36">
        <f>SUMIFS(СВЦЭМ!$C$33:$C$776,СВЦЭМ!$A$33:$A$776,$A84,СВЦЭМ!$B$33:$B$776,Y$83)+'СЕТ СН'!$H$9+СВЦЭМ!$D$10+'СЕТ СН'!$H$6-'СЕТ СН'!$H$19</f>
        <v>1192.6979252000001</v>
      </c>
    </row>
    <row r="85" spans="1:25" ht="15.75" x14ac:dyDescent="0.2">
      <c r="A85" s="35">
        <f>A84+1</f>
        <v>43498</v>
      </c>
      <c r="B85" s="36">
        <f>SUMIFS(СВЦЭМ!$C$33:$C$776,СВЦЭМ!$A$33:$A$776,$A85,СВЦЭМ!$B$33:$B$776,B$83)+'СЕТ СН'!$H$9+СВЦЭМ!$D$10+'СЕТ СН'!$H$6-'СЕТ СН'!$H$19</f>
        <v>1281.2444009999999</v>
      </c>
      <c r="C85" s="36">
        <f>SUMIFS(СВЦЭМ!$C$33:$C$776,СВЦЭМ!$A$33:$A$776,$A85,СВЦЭМ!$B$33:$B$776,C$83)+'СЕТ СН'!$H$9+СВЦЭМ!$D$10+'СЕТ СН'!$H$6-'СЕТ СН'!$H$19</f>
        <v>1280.0586800599999</v>
      </c>
      <c r="D85" s="36">
        <f>SUMIFS(СВЦЭМ!$C$33:$C$776,СВЦЭМ!$A$33:$A$776,$A85,СВЦЭМ!$B$33:$B$776,D$83)+'СЕТ СН'!$H$9+СВЦЭМ!$D$10+'СЕТ СН'!$H$6-'СЕТ СН'!$H$19</f>
        <v>1282.5687260299999</v>
      </c>
      <c r="E85" s="36">
        <f>SUMIFS(СВЦЭМ!$C$33:$C$776,СВЦЭМ!$A$33:$A$776,$A85,СВЦЭМ!$B$33:$B$776,E$83)+'СЕТ СН'!$H$9+СВЦЭМ!$D$10+'СЕТ СН'!$H$6-'СЕТ СН'!$H$19</f>
        <v>1290.2646923</v>
      </c>
      <c r="F85" s="36">
        <f>SUMIFS(СВЦЭМ!$C$33:$C$776,СВЦЭМ!$A$33:$A$776,$A85,СВЦЭМ!$B$33:$B$776,F$83)+'СЕТ СН'!$H$9+СВЦЭМ!$D$10+'СЕТ СН'!$H$6-'СЕТ СН'!$H$19</f>
        <v>1290.6143559699999</v>
      </c>
      <c r="G85" s="36">
        <f>SUMIFS(СВЦЭМ!$C$33:$C$776,СВЦЭМ!$A$33:$A$776,$A85,СВЦЭМ!$B$33:$B$776,G$83)+'СЕТ СН'!$H$9+СВЦЭМ!$D$10+'СЕТ СН'!$H$6-'СЕТ СН'!$H$19</f>
        <v>1272.7463568599999</v>
      </c>
      <c r="H85" s="36">
        <f>SUMIFS(СВЦЭМ!$C$33:$C$776,СВЦЭМ!$A$33:$A$776,$A85,СВЦЭМ!$B$33:$B$776,H$83)+'СЕТ СН'!$H$9+СВЦЭМ!$D$10+'СЕТ СН'!$H$6-'СЕТ СН'!$H$19</f>
        <v>1264.24751472</v>
      </c>
      <c r="I85" s="36">
        <f>SUMIFS(СВЦЭМ!$C$33:$C$776,СВЦЭМ!$A$33:$A$776,$A85,СВЦЭМ!$B$33:$B$776,I$83)+'СЕТ СН'!$H$9+СВЦЭМ!$D$10+'СЕТ СН'!$H$6-'СЕТ СН'!$H$19</f>
        <v>1253.3724830399999</v>
      </c>
      <c r="J85" s="36">
        <f>SUMIFS(СВЦЭМ!$C$33:$C$776,СВЦЭМ!$A$33:$A$776,$A85,СВЦЭМ!$B$33:$B$776,J$83)+'СЕТ СН'!$H$9+СВЦЭМ!$D$10+'СЕТ СН'!$H$6-'СЕТ СН'!$H$19</f>
        <v>1211.2479607399998</v>
      </c>
      <c r="K85" s="36">
        <f>SUMIFS(СВЦЭМ!$C$33:$C$776,СВЦЭМ!$A$33:$A$776,$A85,СВЦЭМ!$B$33:$B$776,K$83)+'СЕТ СН'!$H$9+СВЦЭМ!$D$10+'СЕТ СН'!$H$6-'СЕТ СН'!$H$19</f>
        <v>1188.0108894100001</v>
      </c>
      <c r="L85" s="36">
        <f>SUMIFS(СВЦЭМ!$C$33:$C$776,СВЦЭМ!$A$33:$A$776,$A85,СВЦЭМ!$B$33:$B$776,L$83)+'СЕТ СН'!$H$9+СВЦЭМ!$D$10+'СЕТ СН'!$H$6-'СЕТ СН'!$H$19</f>
        <v>1177.7520357000001</v>
      </c>
      <c r="M85" s="36">
        <f>SUMIFS(СВЦЭМ!$C$33:$C$776,СВЦЭМ!$A$33:$A$776,$A85,СВЦЭМ!$B$33:$B$776,M$83)+'СЕТ СН'!$H$9+СВЦЭМ!$D$10+'СЕТ СН'!$H$6-'СЕТ СН'!$H$19</f>
        <v>1191.4478324199999</v>
      </c>
      <c r="N85" s="36">
        <f>SUMIFS(СВЦЭМ!$C$33:$C$776,СВЦЭМ!$A$33:$A$776,$A85,СВЦЭМ!$B$33:$B$776,N$83)+'СЕТ СН'!$H$9+СВЦЭМ!$D$10+'СЕТ СН'!$H$6-'СЕТ СН'!$H$19</f>
        <v>1178.70016732</v>
      </c>
      <c r="O85" s="36">
        <f>SUMIFS(СВЦЭМ!$C$33:$C$776,СВЦЭМ!$A$33:$A$776,$A85,СВЦЭМ!$B$33:$B$776,O$83)+'СЕТ СН'!$H$9+СВЦЭМ!$D$10+'СЕТ СН'!$H$6-'СЕТ СН'!$H$19</f>
        <v>1155.3199692400001</v>
      </c>
      <c r="P85" s="36">
        <f>SUMIFS(СВЦЭМ!$C$33:$C$776,СВЦЭМ!$A$33:$A$776,$A85,СВЦЭМ!$B$33:$B$776,P$83)+'СЕТ СН'!$H$9+СВЦЭМ!$D$10+'СЕТ СН'!$H$6-'СЕТ СН'!$H$19</f>
        <v>1167.1261784600001</v>
      </c>
      <c r="Q85" s="36">
        <f>SUMIFS(СВЦЭМ!$C$33:$C$776,СВЦЭМ!$A$33:$A$776,$A85,СВЦЭМ!$B$33:$B$776,Q$83)+'СЕТ СН'!$H$9+СВЦЭМ!$D$10+'СЕТ СН'!$H$6-'СЕТ СН'!$H$19</f>
        <v>1179.8157494700001</v>
      </c>
      <c r="R85" s="36">
        <f>SUMIFS(СВЦЭМ!$C$33:$C$776,СВЦЭМ!$A$33:$A$776,$A85,СВЦЭМ!$B$33:$B$776,R$83)+'СЕТ СН'!$H$9+СВЦЭМ!$D$10+'СЕТ СН'!$H$6-'СЕТ СН'!$H$19</f>
        <v>1192.76087732</v>
      </c>
      <c r="S85" s="36">
        <f>SUMIFS(СВЦЭМ!$C$33:$C$776,СВЦЭМ!$A$33:$A$776,$A85,СВЦЭМ!$B$33:$B$776,S$83)+'СЕТ СН'!$H$9+СВЦЭМ!$D$10+'СЕТ СН'!$H$6-'СЕТ СН'!$H$19</f>
        <v>1190.65323603</v>
      </c>
      <c r="T85" s="36">
        <f>SUMIFS(СВЦЭМ!$C$33:$C$776,СВЦЭМ!$A$33:$A$776,$A85,СВЦЭМ!$B$33:$B$776,T$83)+'СЕТ СН'!$H$9+СВЦЭМ!$D$10+'СЕТ СН'!$H$6-'СЕТ СН'!$H$19</f>
        <v>1137.01614107</v>
      </c>
      <c r="U85" s="36">
        <f>SUMIFS(СВЦЭМ!$C$33:$C$776,СВЦЭМ!$A$33:$A$776,$A85,СВЦЭМ!$B$33:$B$776,U$83)+'СЕТ СН'!$H$9+СВЦЭМ!$D$10+'СЕТ СН'!$H$6-'СЕТ СН'!$H$19</f>
        <v>1133.2578283400001</v>
      </c>
      <c r="V85" s="36">
        <f>SUMIFS(СВЦЭМ!$C$33:$C$776,СВЦЭМ!$A$33:$A$776,$A85,СВЦЭМ!$B$33:$B$776,V$83)+'СЕТ СН'!$H$9+СВЦЭМ!$D$10+'СЕТ СН'!$H$6-'СЕТ СН'!$H$19</f>
        <v>1145.0050462500001</v>
      </c>
      <c r="W85" s="36">
        <f>SUMIFS(СВЦЭМ!$C$33:$C$776,СВЦЭМ!$A$33:$A$776,$A85,СВЦЭМ!$B$33:$B$776,W$83)+'СЕТ СН'!$H$9+СВЦЭМ!$D$10+'СЕТ СН'!$H$6-'СЕТ СН'!$H$19</f>
        <v>1159.9769265500001</v>
      </c>
      <c r="X85" s="36">
        <f>SUMIFS(СВЦЭМ!$C$33:$C$776,СВЦЭМ!$A$33:$A$776,$A85,СВЦЭМ!$B$33:$B$776,X$83)+'СЕТ СН'!$H$9+СВЦЭМ!$D$10+'СЕТ СН'!$H$6-'СЕТ СН'!$H$19</f>
        <v>1176.04670745</v>
      </c>
      <c r="Y85" s="36">
        <f>SUMIFS(СВЦЭМ!$C$33:$C$776,СВЦЭМ!$A$33:$A$776,$A85,СВЦЭМ!$B$33:$B$776,Y$83)+'СЕТ СН'!$H$9+СВЦЭМ!$D$10+'СЕТ СН'!$H$6-'СЕТ СН'!$H$19</f>
        <v>1197.2246835200001</v>
      </c>
    </row>
    <row r="86" spans="1:25" ht="15.75" x14ac:dyDescent="0.2">
      <c r="A86" s="35">
        <f t="shared" ref="A86:A114" si="2">A85+1</f>
        <v>43499</v>
      </c>
      <c r="B86" s="36">
        <f>SUMIFS(СВЦЭМ!$C$33:$C$776,СВЦЭМ!$A$33:$A$776,$A86,СВЦЭМ!$B$33:$B$776,B$83)+'СЕТ СН'!$H$9+СВЦЭМ!$D$10+'СЕТ СН'!$H$6-'СЕТ СН'!$H$19</f>
        <v>1251.0694636199999</v>
      </c>
      <c r="C86" s="36">
        <f>SUMIFS(СВЦЭМ!$C$33:$C$776,СВЦЭМ!$A$33:$A$776,$A86,СВЦЭМ!$B$33:$B$776,C$83)+'СЕТ СН'!$H$9+СВЦЭМ!$D$10+'СЕТ СН'!$H$6-'СЕТ СН'!$H$19</f>
        <v>1286.2528209499999</v>
      </c>
      <c r="D86" s="36">
        <f>SUMIFS(СВЦЭМ!$C$33:$C$776,СВЦЭМ!$A$33:$A$776,$A86,СВЦЭМ!$B$33:$B$776,D$83)+'СЕТ СН'!$H$9+СВЦЭМ!$D$10+'СЕТ СН'!$H$6-'СЕТ СН'!$H$19</f>
        <v>1286.2109092599999</v>
      </c>
      <c r="E86" s="36">
        <f>SUMIFS(СВЦЭМ!$C$33:$C$776,СВЦЭМ!$A$33:$A$776,$A86,СВЦЭМ!$B$33:$B$776,E$83)+'СЕТ СН'!$H$9+СВЦЭМ!$D$10+'СЕТ СН'!$H$6-'СЕТ СН'!$H$19</f>
        <v>1296.9049622499999</v>
      </c>
      <c r="F86" s="36">
        <f>SUMIFS(СВЦЭМ!$C$33:$C$776,СВЦЭМ!$A$33:$A$776,$A86,СВЦЭМ!$B$33:$B$776,F$83)+'СЕТ СН'!$H$9+СВЦЭМ!$D$10+'СЕТ СН'!$H$6-'СЕТ СН'!$H$19</f>
        <v>1289.6357295099999</v>
      </c>
      <c r="G86" s="36">
        <f>SUMIFS(СВЦЭМ!$C$33:$C$776,СВЦЭМ!$A$33:$A$776,$A86,СВЦЭМ!$B$33:$B$776,G$83)+'СЕТ СН'!$H$9+СВЦЭМ!$D$10+'СЕТ СН'!$H$6-'СЕТ СН'!$H$19</f>
        <v>1285.8251598899999</v>
      </c>
      <c r="H86" s="36">
        <f>SUMIFS(СВЦЭМ!$C$33:$C$776,СВЦЭМ!$A$33:$A$776,$A86,СВЦЭМ!$B$33:$B$776,H$83)+'СЕТ СН'!$H$9+СВЦЭМ!$D$10+'СЕТ СН'!$H$6-'СЕТ СН'!$H$19</f>
        <v>1262.16979767</v>
      </c>
      <c r="I86" s="36">
        <f>SUMIFS(СВЦЭМ!$C$33:$C$776,СВЦЭМ!$A$33:$A$776,$A86,СВЦЭМ!$B$33:$B$776,I$83)+'СЕТ СН'!$H$9+СВЦЭМ!$D$10+'СЕТ СН'!$H$6-'СЕТ СН'!$H$19</f>
        <v>1264.5710523299999</v>
      </c>
      <c r="J86" s="36">
        <f>SUMIFS(СВЦЭМ!$C$33:$C$776,СВЦЭМ!$A$33:$A$776,$A86,СВЦЭМ!$B$33:$B$776,J$83)+'СЕТ СН'!$H$9+СВЦЭМ!$D$10+'СЕТ СН'!$H$6-'СЕТ СН'!$H$19</f>
        <v>1241.2724354300001</v>
      </c>
      <c r="K86" s="36">
        <f>SUMIFS(СВЦЭМ!$C$33:$C$776,СВЦЭМ!$A$33:$A$776,$A86,СВЦЭМ!$B$33:$B$776,K$83)+'СЕТ СН'!$H$9+СВЦЭМ!$D$10+'СЕТ СН'!$H$6-'СЕТ СН'!$H$19</f>
        <v>1203.42994645</v>
      </c>
      <c r="L86" s="36">
        <f>SUMIFS(СВЦЭМ!$C$33:$C$776,СВЦЭМ!$A$33:$A$776,$A86,СВЦЭМ!$B$33:$B$776,L$83)+'СЕТ СН'!$H$9+СВЦЭМ!$D$10+'СЕТ СН'!$H$6-'СЕТ СН'!$H$19</f>
        <v>1180.2703229799999</v>
      </c>
      <c r="M86" s="36">
        <f>SUMIFS(СВЦЭМ!$C$33:$C$776,СВЦЭМ!$A$33:$A$776,$A86,СВЦЭМ!$B$33:$B$776,M$83)+'СЕТ СН'!$H$9+СВЦЭМ!$D$10+'СЕТ СН'!$H$6-'СЕТ СН'!$H$19</f>
        <v>1185.7377124100001</v>
      </c>
      <c r="N86" s="36">
        <f>SUMIFS(СВЦЭМ!$C$33:$C$776,СВЦЭМ!$A$33:$A$776,$A86,СВЦЭМ!$B$33:$B$776,N$83)+'СЕТ СН'!$H$9+СВЦЭМ!$D$10+'СЕТ СН'!$H$6-'СЕТ СН'!$H$19</f>
        <v>1190.69731372</v>
      </c>
      <c r="O86" s="36">
        <f>SUMIFS(СВЦЭМ!$C$33:$C$776,СВЦЭМ!$A$33:$A$776,$A86,СВЦЭМ!$B$33:$B$776,O$83)+'СЕТ СН'!$H$9+СВЦЭМ!$D$10+'СЕТ СН'!$H$6-'СЕТ СН'!$H$19</f>
        <v>1182.5365294400001</v>
      </c>
      <c r="P86" s="36">
        <f>SUMIFS(СВЦЭМ!$C$33:$C$776,СВЦЭМ!$A$33:$A$776,$A86,СВЦЭМ!$B$33:$B$776,P$83)+'СЕТ СН'!$H$9+СВЦЭМ!$D$10+'СЕТ СН'!$H$6-'СЕТ СН'!$H$19</f>
        <v>1186.3830845</v>
      </c>
      <c r="Q86" s="36">
        <f>SUMIFS(СВЦЭМ!$C$33:$C$776,СВЦЭМ!$A$33:$A$776,$A86,СВЦЭМ!$B$33:$B$776,Q$83)+'СЕТ СН'!$H$9+СВЦЭМ!$D$10+'СЕТ СН'!$H$6-'СЕТ СН'!$H$19</f>
        <v>1199.59759932</v>
      </c>
      <c r="R86" s="36">
        <f>SUMIFS(СВЦЭМ!$C$33:$C$776,СВЦЭМ!$A$33:$A$776,$A86,СВЦЭМ!$B$33:$B$776,R$83)+'СЕТ СН'!$H$9+СВЦЭМ!$D$10+'СЕТ СН'!$H$6-'СЕТ СН'!$H$19</f>
        <v>1184.6161333499999</v>
      </c>
      <c r="S86" s="36">
        <f>SUMIFS(СВЦЭМ!$C$33:$C$776,СВЦЭМ!$A$33:$A$776,$A86,СВЦЭМ!$B$33:$B$776,S$83)+'СЕТ СН'!$H$9+СВЦЭМ!$D$10+'СЕТ СН'!$H$6-'СЕТ СН'!$H$19</f>
        <v>1167.7205472099999</v>
      </c>
      <c r="T86" s="36">
        <f>SUMIFS(СВЦЭМ!$C$33:$C$776,СВЦЭМ!$A$33:$A$776,$A86,СВЦЭМ!$B$33:$B$776,T$83)+'СЕТ СН'!$H$9+СВЦЭМ!$D$10+'СЕТ СН'!$H$6-'СЕТ СН'!$H$19</f>
        <v>1133.2628978</v>
      </c>
      <c r="U86" s="36">
        <f>SUMIFS(СВЦЭМ!$C$33:$C$776,СВЦЭМ!$A$33:$A$776,$A86,СВЦЭМ!$B$33:$B$776,U$83)+'СЕТ СН'!$H$9+СВЦЭМ!$D$10+'СЕТ СН'!$H$6-'СЕТ СН'!$H$19</f>
        <v>1126.94057537</v>
      </c>
      <c r="V86" s="36">
        <f>SUMIFS(СВЦЭМ!$C$33:$C$776,СВЦЭМ!$A$33:$A$776,$A86,СВЦЭМ!$B$33:$B$776,V$83)+'СЕТ СН'!$H$9+СВЦЭМ!$D$10+'СЕТ СН'!$H$6-'СЕТ СН'!$H$19</f>
        <v>1128.62792474</v>
      </c>
      <c r="W86" s="36">
        <f>SUMIFS(СВЦЭМ!$C$33:$C$776,СВЦЭМ!$A$33:$A$776,$A86,СВЦЭМ!$B$33:$B$776,W$83)+'СЕТ СН'!$H$9+СВЦЭМ!$D$10+'СЕТ СН'!$H$6-'СЕТ СН'!$H$19</f>
        <v>1156.8399926300001</v>
      </c>
      <c r="X86" s="36">
        <f>SUMIFS(СВЦЭМ!$C$33:$C$776,СВЦЭМ!$A$33:$A$776,$A86,СВЦЭМ!$B$33:$B$776,X$83)+'СЕТ СН'!$H$9+СВЦЭМ!$D$10+'СЕТ СН'!$H$6-'СЕТ СН'!$H$19</f>
        <v>1174.0673733900001</v>
      </c>
      <c r="Y86" s="36">
        <f>SUMIFS(СВЦЭМ!$C$33:$C$776,СВЦЭМ!$A$33:$A$776,$A86,СВЦЭМ!$B$33:$B$776,Y$83)+'СЕТ СН'!$H$9+СВЦЭМ!$D$10+'СЕТ СН'!$H$6-'СЕТ СН'!$H$19</f>
        <v>1221.4806406599998</v>
      </c>
    </row>
    <row r="87" spans="1:25" ht="15.75" x14ac:dyDescent="0.2">
      <c r="A87" s="35">
        <f t="shared" si="2"/>
        <v>43500</v>
      </c>
      <c r="B87" s="36">
        <f>SUMIFS(СВЦЭМ!$C$33:$C$776,СВЦЭМ!$A$33:$A$776,$A87,СВЦЭМ!$B$33:$B$776,B$83)+'СЕТ СН'!$H$9+СВЦЭМ!$D$10+'СЕТ СН'!$H$6-'СЕТ СН'!$H$19</f>
        <v>1275.08599639</v>
      </c>
      <c r="C87" s="36">
        <f>SUMIFS(СВЦЭМ!$C$33:$C$776,СВЦЭМ!$A$33:$A$776,$A87,СВЦЭМ!$B$33:$B$776,C$83)+'СЕТ СН'!$H$9+СВЦЭМ!$D$10+'СЕТ СН'!$H$6-'СЕТ СН'!$H$19</f>
        <v>1295.3016052</v>
      </c>
      <c r="D87" s="36">
        <f>SUMIFS(СВЦЭМ!$C$33:$C$776,СВЦЭМ!$A$33:$A$776,$A87,СВЦЭМ!$B$33:$B$776,D$83)+'СЕТ СН'!$H$9+СВЦЭМ!$D$10+'СЕТ СН'!$H$6-'СЕТ СН'!$H$19</f>
        <v>1333.77870291</v>
      </c>
      <c r="E87" s="36">
        <f>SUMIFS(СВЦЭМ!$C$33:$C$776,СВЦЭМ!$A$33:$A$776,$A87,СВЦЭМ!$B$33:$B$776,E$83)+'СЕТ СН'!$H$9+СВЦЭМ!$D$10+'СЕТ СН'!$H$6-'СЕТ СН'!$H$19</f>
        <v>1360.5641434500001</v>
      </c>
      <c r="F87" s="36">
        <f>SUMIFS(СВЦЭМ!$C$33:$C$776,СВЦЭМ!$A$33:$A$776,$A87,СВЦЭМ!$B$33:$B$776,F$83)+'СЕТ СН'!$H$9+СВЦЭМ!$D$10+'СЕТ СН'!$H$6-'СЕТ СН'!$H$19</f>
        <v>1361.7380478600001</v>
      </c>
      <c r="G87" s="36">
        <f>SUMIFS(СВЦЭМ!$C$33:$C$776,СВЦЭМ!$A$33:$A$776,$A87,СВЦЭМ!$B$33:$B$776,G$83)+'СЕТ СН'!$H$9+СВЦЭМ!$D$10+'СЕТ СН'!$H$6-'СЕТ СН'!$H$19</f>
        <v>1374.57656941</v>
      </c>
      <c r="H87" s="36">
        <f>SUMIFS(СВЦЭМ!$C$33:$C$776,СВЦЭМ!$A$33:$A$776,$A87,СВЦЭМ!$B$33:$B$776,H$83)+'СЕТ СН'!$H$9+СВЦЭМ!$D$10+'СЕТ СН'!$H$6-'СЕТ СН'!$H$19</f>
        <v>1301.86752824</v>
      </c>
      <c r="I87" s="36">
        <f>SUMIFS(СВЦЭМ!$C$33:$C$776,СВЦЭМ!$A$33:$A$776,$A87,СВЦЭМ!$B$33:$B$776,I$83)+'СЕТ СН'!$H$9+СВЦЭМ!$D$10+'СЕТ СН'!$H$6-'СЕТ СН'!$H$19</f>
        <v>1278.09732014</v>
      </c>
      <c r="J87" s="36">
        <f>SUMIFS(СВЦЭМ!$C$33:$C$776,СВЦЭМ!$A$33:$A$776,$A87,СВЦЭМ!$B$33:$B$776,J$83)+'СЕТ СН'!$H$9+СВЦЭМ!$D$10+'СЕТ СН'!$H$6-'СЕТ СН'!$H$19</f>
        <v>1233.79096936</v>
      </c>
      <c r="K87" s="36">
        <f>SUMIFS(СВЦЭМ!$C$33:$C$776,СВЦЭМ!$A$33:$A$776,$A87,СВЦЭМ!$B$33:$B$776,K$83)+'СЕТ СН'!$H$9+СВЦЭМ!$D$10+'СЕТ СН'!$H$6-'СЕТ СН'!$H$19</f>
        <v>1238.53523019</v>
      </c>
      <c r="L87" s="36">
        <f>SUMIFS(СВЦЭМ!$C$33:$C$776,СВЦЭМ!$A$33:$A$776,$A87,СВЦЭМ!$B$33:$B$776,L$83)+'СЕТ СН'!$H$9+СВЦЭМ!$D$10+'СЕТ СН'!$H$6-'СЕТ СН'!$H$19</f>
        <v>1224.1083754700001</v>
      </c>
      <c r="M87" s="36">
        <f>SUMIFS(СВЦЭМ!$C$33:$C$776,СВЦЭМ!$A$33:$A$776,$A87,СВЦЭМ!$B$33:$B$776,M$83)+'СЕТ СН'!$H$9+СВЦЭМ!$D$10+'СЕТ СН'!$H$6-'СЕТ СН'!$H$19</f>
        <v>1247.4935507499999</v>
      </c>
      <c r="N87" s="36">
        <f>SUMIFS(СВЦЭМ!$C$33:$C$776,СВЦЭМ!$A$33:$A$776,$A87,СВЦЭМ!$B$33:$B$776,N$83)+'СЕТ СН'!$H$9+СВЦЭМ!$D$10+'СЕТ СН'!$H$6-'СЕТ СН'!$H$19</f>
        <v>1165.93500288</v>
      </c>
      <c r="O87" s="36">
        <f>SUMIFS(СВЦЭМ!$C$33:$C$776,СВЦЭМ!$A$33:$A$776,$A87,СВЦЭМ!$B$33:$B$776,O$83)+'СЕТ СН'!$H$9+СВЦЭМ!$D$10+'СЕТ СН'!$H$6-'СЕТ СН'!$H$19</f>
        <v>1147.3414015999999</v>
      </c>
      <c r="P87" s="36">
        <f>SUMIFS(СВЦЭМ!$C$33:$C$776,СВЦЭМ!$A$33:$A$776,$A87,СВЦЭМ!$B$33:$B$776,P$83)+'СЕТ СН'!$H$9+СВЦЭМ!$D$10+'СЕТ СН'!$H$6-'СЕТ СН'!$H$19</f>
        <v>1140.7442061900001</v>
      </c>
      <c r="Q87" s="36">
        <f>SUMIFS(СВЦЭМ!$C$33:$C$776,СВЦЭМ!$A$33:$A$776,$A87,СВЦЭМ!$B$33:$B$776,Q$83)+'СЕТ СН'!$H$9+СВЦЭМ!$D$10+'СЕТ СН'!$H$6-'СЕТ СН'!$H$19</f>
        <v>1165.7522631700001</v>
      </c>
      <c r="R87" s="36">
        <f>SUMIFS(СВЦЭМ!$C$33:$C$776,СВЦЭМ!$A$33:$A$776,$A87,СВЦЭМ!$B$33:$B$776,R$83)+'СЕТ СН'!$H$9+СВЦЭМ!$D$10+'СЕТ СН'!$H$6-'СЕТ СН'!$H$19</f>
        <v>1182.8152685699999</v>
      </c>
      <c r="S87" s="36">
        <f>SUMIFS(СВЦЭМ!$C$33:$C$776,СВЦЭМ!$A$33:$A$776,$A87,СВЦЭМ!$B$33:$B$776,S$83)+'СЕТ СН'!$H$9+СВЦЭМ!$D$10+'СЕТ СН'!$H$6-'СЕТ СН'!$H$19</f>
        <v>1148.2701707400001</v>
      </c>
      <c r="T87" s="36">
        <f>SUMIFS(СВЦЭМ!$C$33:$C$776,СВЦЭМ!$A$33:$A$776,$A87,СВЦЭМ!$B$33:$B$776,T$83)+'СЕТ СН'!$H$9+СВЦЭМ!$D$10+'СЕТ СН'!$H$6-'СЕТ СН'!$H$19</f>
        <v>1120.2356660600001</v>
      </c>
      <c r="U87" s="36">
        <f>SUMIFS(СВЦЭМ!$C$33:$C$776,СВЦЭМ!$A$33:$A$776,$A87,СВЦЭМ!$B$33:$B$776,U$83)+'СЕТ СН'!$H$9+СВЦЭМ!$D$10+'СЕТ СН'!$H$6-'СЕТ СН'!$H$19</f>
        <v>1128.9480487600001</v>
      </c>
      <c r="V87" s="36">
        <f>SUMIFS(СВЦЭМ!$C$33:$C$776,СВЦЭМ!$A$33:$A$776,$A87,СВЦЭМ!$B$33:$B$776,V$83)+'СЕТ СН'!$H$9+СВЦЭМ!$D$10+'СЕТ СН'!$H$6-'СЕТ СН'!$H$19</f>
        <v>1134.89768886</v>
      </c>
      <c r="W87" s="36">
        <f>SUMIFS(СВЦЭМ!$C$33:$C$776,СВЦЭМ!$A$33:$A$776,$A87,СВЦЭМ!$B$33:$B$776,W$83)+'СЕТ СН'!$H$9+СВЦЭМ!$D$10+'СЕТ СН'!$H$6-'СЕТ СН'!$H$19</f>
        <v>1162.1594908500001</v>
      </c>
      <c r="X87" s="36">
        <f>SUMIFS(СВЦЭМ!$C$33:$C$776,СВЦЭМ!$A$33:$A$776,$A87,СВЦЭМ!$B$33:$B$776,X$83)+'СЕТ СН'!$H$9+СВЦЭМ!$D$10+'СЕТ СН'!$H$6-'СЕТ СН'!$H$19</f>
        <v>1215.6572149799999</v>
      </c>
      <c r="Y87" s="36">
        <f>SUMIFS(СВЦЭМ!$C$33:$C$776,СВЦЭМ!$A$33:$A$776,$A87,СВЦЭМ!$B$33:$B$776,Y$83)+'СЕТ СН'!$H$9+СВЦЭМ!$D$10+'СЕТ СН'!$H$6-'СЕТ СН'!$H$19</f>
        <v>1243.38144493</v>
      </c>
    </row>
    <row r="88" spans="1:25" ht="15.75" x14ac:dyDescent="0.2">
      <c r="A88" s="35">
        <f t="shared" si="2"/>
        <v>43501</v>
      </c>
      <c r="B88" s="36">
        <f>SUMIFS(СВЦЭМ!$C$33:$C$776,СВЦЭМ!$A$33:$A$776,$A88,СВЦЭМ!$B$33:$B$776,B$83)+'СЕТ СН'!$H$9+СВЦЭМ!$D$10+'СЕТ СН'!$H$6-'СЕТ СН'!$H$19</f>
        <v>1293.40937534</v>
      </c>
      <c r="C88" s="36">
        <f>SUMIFS(СВЦЭМ!$C$33:$C$776,СВЦЭМ!$A$33:$A$776,$A88,СВЦЭМ!$B$33:$B$776,C$83)+'СЕТ СН'!$H$9+СВЦЭМ!$D$10+'СЕТ СН'!$H$6-'СЕТ СН'!$H$19</f>
        <v>1323.94927295</v>
      </c>
      <c r="D88" s="36">
        <f>SUMIFS(СВЦЭМ!$C$33:$C$776,СВЦЭМ!$A$33:$A$776,$A88,СВЦЭМ!$B$33:$B$776,D$83)+'СЕТ СН'!$H$9+СВЦЭМ!$D$10+'СЕТ СН'!$H$6-'СЕТ СН'!$H$19</f>
        <v>1338.1676629999999</v>
      </c>
      <c r="E88" s="36">
        <f>SUMIFS(СВЦЭМ!$C$33:$C$776,СВЦЭМ!$A$33:$A$776,$A88,СВЦЭМ!$B$33:$B$776,E$83)+'СЕТ СН'!$H$9+СВЦЭМ!$D$10+'СЕТ СН'!$H$6-'СЕТ СН'!$H$19</f>
        <v>1362.09390201</v>
      </c>
      <c r="F88" s="36">
        <f>SUMIFS(СВЦЭМ!$C$33:$C$776,СВЦЭМ!$A$33:$A$776,$A88,СВЦЭМ!$B$33:$B$776,F$83)+'СЕТ СН'!$H$9+СВЦЭМ!$D$10+'СЕТ СН'!$H$6-'СЕТ СН'!$H$19</f>
        <v>1328.3451235800001</v>
      </c>
      <c r="G88" s="36">
        <f>SUMIFS(СВЦЭМ!$C$33:$C$776,СВЦЭМ!$A$33:$A$776,$A88,СВЦЭМ!$B$33:$B$776,G$83)+'СЕТ СН'!$H$9+СВЦЭМ!$D$10+'СЕТ СН'!$H$6-'СЕТ СН'!$H$19</f>
        <v>1295.9222777699999</v>
      </c>
      <c r="H88" s="36">
        <f>SUMIFS(СВЦЭМ!$C$33:$C$776,СВЦЭМ!$A$33:$A$776,$A88,СВЦЭМ!$B$33:$B$776,H$83)+'СЕТ СН'!$H$9+СВЦЭМ!$D$10+'СЕТ СН'!$H$6-'СЕТ СН'!$H$19</f>
        <v>1261.5700016799999</v>
      </c>
      <c r="I88" s="36">
        <f>SUMIFS(СВЦЭМ!$C$33:$C$776,СВЦЭМ!$A$33:$A$776,$A88,СВЦЭМ!$B$33:$B$776,I$83)+'СЕТ СН'!$H$9+СВЦЭМ!$D$10+'СЕТ СН'!$H$6-'СЕТ СН'!$H$19</f>
        <v>1254.15217762</v>
      </c>
      <c r="J88" s="36">
        <f>SUMIFS(СВЦЭМ!$C$33:$C$776,СВЦЭМ!$A$33:$A$776,$A88,СВЦЭМ!$B$33:$B$776,J$83)+'СЕТ СН'!$H$9+СВЦЭМ!$D$10+'СЕТ СН'!$H$6-'СЕТ СН'!$H$19</f>
        <v>1226.9969853599998</v>
      </c>
      <c r="K88" s="36">
        <f>SUMIFS(СВЦЭМ!$C$33:$C$776,СВЦЭМ!$A$33:$A$776,$A88,СВЦЭМ!$B$33:$B$776,K$83)+'СЕТ СН'!$H$9+СВЦЭМ!$D$10+'СЕТ СН'!$H$6-'СЕТ СН'!$H$19</f>
        <v>1235.8799018</v>
      </c>
      <c r="L88" s="36">
        <f>SUMIFS(СВЦЭМ!$C$33:$C$776,СВЦЭМ!$A$33:$A$776,$A88,СВЦЭМ!$B$33:$B$776,L$83)+'СЕТ СН'!$H$9+СВЦЭМ!$D$10+'СЕТ СН'!$H$6-'СЕТ СН'!$H$19</f>
        <v>1235.4891190199999</v>
      </c>
      <c r="M88" s="36">
        <f>SUMIFS(СВЦЭМ!$C$33:$C$776,СВЦЭМ!$A$33:$A$776,$A88,СВЦЭМ!$B$33:$B$776,M$83)+'СЕТ СН'!$H$9+СВЦЭМ!$D$10+'СЕТ СН'!$H$6-'СЕТ СН'!$H$19</f>
        <v>1245.1196529000001</v>
      </c>
      <c r="N88" s="36">
        <f>SUMIFS(СВЦЭМ!$C$33:$C$776,СВЦЭМ!$A$33:$A$776,$A88,СВЦЭМ!$B$33:$B$776,N$83)+'СЕТ СН'!$H$9+СВЦЭМ!$D$10+'СЕТ СН'!$H$6-'СЕТ СН'!$H$19</f>
        <v>1219.7342390599999</v>
      </c>
      <c r="O88" s="36">
        <f>SUMIFS(СВЦЭМ!$C$33:$C$776,СВЦЭМ!$A$33:$A$776,$A88,СВЦЭМ!$B$33:$B$776,O$83)+'СЕТ СН'!$H$9+СВЦЭМ!$D$10+'СЕТ СН'!$H$6-'СЕТ СН'!$H$19</f>
        <v>1186.7696272000001</v>
      </c>
      <c r="P88" s="36">
        <f>SUMIFS(СВЦЭМ!$C$33:$C$776,СВЦЭМ!$A$33:$A$776,$A88,СВЦЭМ!$B$33:$B$776,P$83)+'СЕТ СН'!$H$9+СВЦЭМ!$D$10+'СЕТ СН'!$H$6-'СЕТ СН'!$H$19</f>
        <v>1196.3456686500001</v>
      </c>
      <c r="Q88" s="36">
        <f>SUMIFS(СВЦЭМ!$C$33:$C$776,СВЦЭМ!$A$33:$A$776,$A88,СВЦЭМ!$B$33:$B$776,Q$83)+'СЕТ СН'!$H$9+СВЦЭМ!$D$10+'СЕТ СН'!$H$6-'СЕТ СН'!$H$19</f>
        <v>1211.3140282299998</v>
      </c>
      <c r="R88" s="36">
        <f>SUMIFS(СВЦЭМ!$C$33:$C$776,СВЦЭМ!$A$33:$A$776,$A88,СВЦЭМ!$B$33:$B$776,R$83)+'СЕТ СН'!$H$9+СВЦЭМ!$D$10+'СЕТ СН'!$H$6-'СЕТ СН'!$H$19</f>
        <v>1196.6603108199999</v>
      </c>
      <c r="S88" s="36">
        <f>SUMIFS(СВЦЭМ!$C$33:$C$776,СВЦЭМ!$A$33:$A$776,$A88,СВЦЭМ!$B$33:$B$776,S$83)+'СЕТ СН'!$H$9+СВЦЭМ!$D$10+'СЕТ СН'!$H$6-'СЕТ СН'!$H$19</f>
        <v>1201.92553387</v>
      </c>
      <c r="T88" s="36">
        <f>SUMIFS(СВЦЭМ!$C$33:$C$776,СВЦЭМ!$A$33:$A$776,$A88,СВЦЭМ!$B$33:$B$776,T$83)+'СЕТ СН'!$H$9+СВЦЭМ!$D$10+'СЕТ СН'!$H$6-'СЕТ СН'!$H$19</f>
        <v>1157.38543392</v>
      </c>
      <c r="U88" s="36">
        <f>SUMIFS(СВЦЭМ!$C$33:$C$776,СВЦЭМ!$A$33:$A$776,$A88,СВЦЭМ!$B$33:$B$776,U$83)+'СЕТ СН'!$H$9+СВЦЭМ!$D$10+'СЕТ СН'!$H$6-'СЕТ СН'!$H$19</f>
        <v>1179.4761999</v>
      </c>
      <c r="V88" s="36">
        <f>SUMIFS(СВЦЭМ!$C$33:$C$776,СВЦЭМ!$A$33:$A$776,$A88,СВЦЭМ!$B$33:$B$776,V$83)+'СЕТ СН'!$H$9+СВЦЭМ!$D$10+'СЕТ СН'!$H$6-'СЕТ СН'!$H$19</f>
        <v>1181.34108866</v>
      </c>
      <c r="W88" s="36">
        <f>SUMIFS(СВЦЭМ!$C$33:$C$776,СВЦЭМ!$A$33:$A$776,$A88,СВЦЭМ!$B$33:$B$776,W$83)+'СЕТ СН'!$H$9+СВЦЭМ!$D$10+'СЕТ СН'!$H$6-'СЕТ СН'!$H$19</f>
        <v>1198.6040460700001</v>
      </c>
      <c r="X88" s="36">
        <f>SUMIFS(СВЦЭМ!$C$33:$C$776,СВЦЭМ!$A$33:$A$776,$A88,СВЦЭМ!$B$33:$B$776,X$83)+'СЕТ СН'!$H$9+СВЦЭМ!$D$10+'СЕТ СН'!$H$6-'СЕТ СН'!$H$19</f>
        <v>1221.6688042399999</v>
      </c>
      <c r="Y88" s="36">
        <f>SUMIFS(СВЦЭМ!$C$33:$C$776,СВЦЭМ!$A$33:$A$776,$A88,СВЦЭМ!$B$33:$B$776,Y$83)+'СЕТ СН'!$H$9+СВЦЭМ!$D$10+'СЕТ СН'!$H$6-'СЕТ СН'!$H$19</f>
        <v>1236.4665295899999</v>
      </c>
    </row>
    <row r="89" spans="1:25" ht="15.75" x14ac:dyDescent="0.2">
      <c r="A89" s="35">
        <f t="shared" si="2"/>
        <v>43502</v>
      </c>
      <c r="B89" s="36">
        <f>SUMIFS(СВЦЭМ!$C$33:$C$776,СВЦЭМ!$A$33:$A$776,$A89,СВЦЭМ!$B$33:$B$776,B$83)+'СЕТ СН'!$H$9+СВЦЭМ!$D$10+'СЕТ СН'!$H$6-'СЕТ СН'!$H$19</f>
        <v>1272.2549988599999</v>
      </c>
      <c r="C89" s="36">
        <f>SUMIFS(СВЦЭМ!$C$33:$C$776,СВЦЭМ!$A$33:$A$776,$A89,СВЦЭМ!$B$33:$B$776,C$83)+'СЕТ СН'!$H$9+СВЦЭМ!$D$10+'СЕТ СН'!$H$6-'СЕТ СН'!$H$19</f>
        <v>1295.09274648</v>
      </c>
      <c r="D89" s="36">
        <f>SUMIFS(СВЦЭМ!$C$33:$C$776,СВЦЭМ!$A$33:$A$776,$A89,СВЦЭМ!$B$33:$B$776,D$83)+'СЕТ СН'!$H$9+СВЦЭМ!$D$10+'СЕТ СН'!$H$6-'СЕТ СН'!$H$19</f>
        <v>1310.65343405</v>
      </c>
      <c r="E89" s="36">
        <f>SUMIFS(СВЦЭМ!$C$33:$C$776,СВЦЭМ!$A$33:$A$776,$A89,СВЦЭМ!$B$33:$B$776,E$83)+'СЕТ СН'!$H$9+СВЦЭМ!$D$10+'СЕТ СН'!$H$6-'СЕТ СН'!$H$19</f>
        <v>1304.29225686</v>
      </c>
      <c r="F89" s="36">
        <f>SUMIFS(СВЦЭМ!$C$33:$C$776,СВЦЭМ!$A$33:$A$776,$A89,СВЦЭМ!$B$33:$B$776,F$83)+'СЕТ СН'!$H$9+СВЦЭМ!$D$10+'СЕТ СН'!$H$6-'СЕТ СН'!$H$19</f>
        <v>1305.6806024499999</v>
      </c>
      <c r="G89" s="36">
        <f>SUMIFS(СВЦЭМ!$C$33:$C$776,СВЦЭМ!$A$33:$A$776,$A89,СВЦЭМ!$B$33:$B$776,G$83)+'СЕТ СН'!$H$9+СВЦЭМ!$D$10+'СЕТ СН'!$H$6-'СЕТ СН'!$H$19</f>
        <v>1283.0265650199999</v>
      </c>
      <c r="H89" s="36">
        <f>SUMIFS(СВЦЭМ!$C$33:$C$776,СВЦЭМ!$A$33:$A$776,$A89,СВЦЭМ!$B$33:$B$776,H$83)+'СЕТ СН'!$H$9+СВЦЭМ!$D$10+'СЕТ СН'!$H$6-'СЕТ СН'!$H$19</f>
        <v>1247.6294274899999</v>
      </c>
      <c r="I89" s="36">
        <f>SUMIFS(СВЦЭМ!$C$33:$C$776,СВЦЭМ!$A$33:$A$776,$A89,СВЦЭМ!$B$33:$B$776,I$83)+'СЕТ СН'!$H$9+СВЦЭМ!$D$10+'СЕТ СН'!$H$6-'СЕТ СН'!$H$19</f>
        <v>1225.14950892</v>
      </c>
      <c r="J89" s="36">
        <f>SUMIFS(СВЦЭМ!$C$33:$C$776,СВЦЭМ!$A$33:$A$776,$A89,СВЦЭМ!$B$33:$B$776,J$83)+'СЕТ СН'!$H$9+СВЦЭМ!$D$10+'СЕТ СН'!$H$6-'СЕТ СН'!$H$19</f>
        <v>1241.3659737999999</v>
      </c>
      <c r="K89" s="36">
        <f>SUMIFS(СВЦЭМ!$C$33:$C$776,СВЦЭМ!$A$33:$A$776,$A89,СВЦЭМ!$B$33:$B$776,K$83)+'СЕТ СН'!$H$9+СВЦЭМ!$D$10+'СЕТ СН'!$H$6-'СЕТ СН'!$H$19</f>
        <v>1240.1717434899999</v>
      </c>
      <c r="L89" s="36">
        <f>SUMIFS(СВЦЭМ!$C$33:$C$776,СВЦЭМ!$A$33:$A$776,$A89,СВЦЭМ!$B$33:$B$776,L$83)+'СЕТ СН'!$H$9+СВЦЭМ!$D$10+'СЕТ СН'!$H$6-'СЕТ СН'!$H$19</f>
        <v>1255.1236863399999</v>
      </c>
      <c r="M89" s="36">
        <f>SUMIFS(СВЦЭМ!$C$33:$C$776,СВЦЭМ!$A$33:$A$776,$A89,СВЦЭМ!$B$33:$B$776,M$83)+'СЕТ СН'!$H$9+СВЦЭМ!$D$10+'СЕТ СН'!$H$6-'СЕТ СН'!$H$19</f>
        <v>1246.0930028199998</v>
      </c>
      <c r="N89" s="36">
        <f>SUMIFS(СВЦЭМ!$C$33:$C$776,СВЦЭМ!$A$33:$A$776,$A89,СВЦЭМ!$B$33:$B$776,N$83)+'СЕТ СН'!$H$9+СВЦЭМ!$D$10+'СЕТ СН'!$H$6-'СЕТ СН'!$H$19</f>
        <v>1225.9441455899998</v>
      </c>
      <c r="O89" s="36">
        <f>SUMIFS(СВЦЭМ!$C$33:$C$776,СВЦЭМ!$A$33:$A$776,$A89,СВЦЭМ!$B$33:$B$776,O$83)+'СЕТ СН'!$H$9+СВЦЭМ!$D$10+'СЕТ СН'!$H$6-'СЕТ СН'!$H$19</f>
        <v>1201.6039408700001</v>
      </c>
      <c r="P89" s="36">
        <f>SUMIFS(СВЦЭМ!$C$33:$C$776,СВЦЭМ!$A$33:$A$776,$A89,СВЦЭМ!$B$33:$B$776,P$83)+'СЕТ СН'!$H$9+СВЦЭМ!$D$10+'СЕТ СН'!$H$6-'СЕТ СН'!$H$19</f>
        <v>1206.6898914999999</v>
      </c>
      <c r="Q89" s="36">
        <f>SUMIFS(СВЦЭМ!$C$33:$C$776,СВЦЭМ!$A$33:$A$776,$A89,СВЦЭМ!$B$33:$B$776,Q$83)+'СЕТ СН'!$H$9+СВЦЭМ!$D$10+'СЕТ СН'!$H$6-'СЕТ СН'!$H$19</f>
        <v>1210.2509399800001</v>
      </c>
      <c r="R89" s="36">
        <f>SUMIFS(СВЦЭМ!$C$33:$C$776,СВЦЭМ!$A$33:$A$776,$A89,СВЦЭМ!$B$33:$B$776,R$83)+'СЕТ СН'!$H$9+СВЦЭМ!$D$10+'СЕТ СН'!$H$6-'СЕТ СН'!$H$19</f>
        <v>1201.5714561300001</v>
      </c>
      <c r="S89" s="36">
        <f>SUMIFS(СВЦЭМ!$C$33:$C$776,СВЦЭМ!$A$33:$A$776,$A89,СВЦЭМ!$B$33:$B$776,S$83)+'СЕТ СН'!$H$9+СВЦЭМ!$D$10+'СЕТ СН'!$H$6-'СЕТ СН'!$H$19</f>
        <v>1211.0049596599999</v>
      </c>
      <c r="T89" s="36">
        <f>SUMIFS(СВЦЭМ!$C$33:$C$776,СВЦЭМ!$A$33:$A$776,$A89,СВЦЭМ!$B$33:$B$776,T$83)+'СЕТ СН'!$H$9+СВЦЭМ!$D$10+'СЕТ СН'!$H$6-'СЕТ СН'!$H$19</f>
        <v>1189.2562094699999</v>
      </c>
      <c r="U89" s="36">
        <f>SUMIFS(СВЦЭМ!$C$33:$C$776,СВЦЭМ!$A$33:$A$776,$A89,СВЦЭМ!$B$33:$B$776,U$83)+'СЕТ СН'!$H$9+СВЦЭМ!$D$10+'СЕТ СН'!$H$6-'СЕТ СН'!$H$19</f>
        <v>1190.4074473000001</v>
      </c>
      <c r="V89" s="36">
        <f>SUMIFS(СВЦЭМ!$C$33:$C$776,СВЦЭМ!$A$33:$A$776,$A89,СВЦЭМ!$B$33:$B$776,V$83)+'СЕТ СН'!$H$9+СВЦЭМ!$D$10+'СЕТ СН'!$H$6-'СЕТ СН'!$H$19</f>
        <v>1210.29096286</v>
      </c>
      <c r="W89" s="36">
        <f>SUMIFS(СВЦЭМ!$C$33:$C$776,СВЦЭМ!$A$33:$A$776,$A89,СВЦЭМ!$B$33:$B$776,W$83)+'СЕТ СН'!$H$9+СВЦЭМ!$D$10+'СЕТ СН'!$H$6-'СЕТ СН'!$H$19</f>
        <v>1219.22387957</v>
      </c>
      <c r="X89" s="36">
        <f>SUMIFS(СВЦЭМ!$C$33:$C$776,СВЦЭМ!$A$33:$A$776,$A89,СВЦЭМ!$B$33:$B$776,X$83)+'СЕТ СН'!$H$9+СВЦЭМ!$D$10+'СЕТ СН'!$H$6-'СЕТ СН'!$H$19</f>
        <v>1244.12434151</v>
      </c>
      <c r="Y89" s="36">
        <f>SUMIFS(СВЦЭМ!$C$33:$C$776,СВЦЭМ!$A$33:$A$776,$A89,СВЦЭМ!$B$33:$B$776,Y$83)+'СЕТ СН'!$H$9+СВЦЭМ!$D$10+'СЕТ СН'!$H$6-'СЕТ СН'!$H$19</f>
        <v>1274.1336342100001</v>
      </c>
    </row>
    <row r="90" spans="1:25" ht="15.75" x14ac:dyDescent="0.2">
      <c r="A90" s="35">
        <f t="shared" si="2"/>
        <v>43503</v>
      </c>
      <c r="B90" s="36">
        <f>SUMIFS(СВЦЭМ!$C$33:$C$776,СВЦЭМ!$A$33:$A$776,$A90,СВЦЭМ!$B$33:$B$776,B$83)+'СЕТ СН'!$H$9+СВЦЭМ!$D$10+'СЕТ СН'!$H$6-'СЕТ СН'!$H$19</f>
        <v>1297.8249566</v>
      </c>
      <c r="C90" s="36">
        <f>SUMIFS(СВЦЭМ!$C$33:$C$776,СВЦЭМ!$A$33:$A$776,$A90,СВЦЭМ!$B$33:$B$776,C$83)+'СЕТ СН'!$H$9+СВЦЭМ!$D$10+'СЕТ СН'!$H$6-'СЕТ СН'!$H$19</f>
        <v>1321.2170809500001</v>
      </c>
      <c r="D90" s="36">
        <f>SUMIFS(СВЦЭМ!$C$33:$C$776,СВЦЭМ!$A$33:$A$776,$A90,СВЦЭМ!$B$33:$B$776,D$83)+'СЕТ СН'!$H$9+СВЦЭМ!$D$10+'СЕТ СН'!$H$6-'СЕТ СН'!$H$19</f>
        <v>1330.0287159100001</v>
      </c>
      <c r="E90" s="36">
        <f>SUMIFS(СВЦЭМ!$C$33:$C$776,СВЦЭМ!$A$33:$A$776,$A90,СВЦЭМ!$B$33:$B$776,E$83)+'СЕТ СН'!$H$9+СВЦЭМ!$D$10+'СЕТ СН'!$H$6-'СЕТ СН'!$H$19</f>
        <v>1357.9538749599999</v>
      </c>
      <c r="F90" s="36">
        <f>SUMIFS(СВЦЭМ!$C$33:$C$776,СВЦЭМ!$A$33:$A$776,$A90,СВЦЭМ!$B$33:$B$776,F$83)+'СЕТ СН'!$H$9+СВЦЭМ!$D$10+'СЕТ СН'!$H$6-'СЕТ СН'!$H$19</f>
        <v>1334.86146431</v>
      </c>
      <c r="G90" s="36">
        <f>SUMIFS(СВЦЭМ!$C$33:$C$776,СВЦЭМ!$A$33:$A$776,$A90,СВЦЭМ!$B$33:$B$776,G$83)+'СЕТ СН'!$H$9+СВЦЭМ!$D$10+'СЕТ СН'!$H$6-'СЕТ СН'!$H$19</f>
        <v>1321.4818824199999</v>
      </c>
      <c r="H90" s="36">
        <f>SUMIFS(СВЦЭМ!$C$33:$C$776,СВЦЭМ!$A$33:$A$776,$A90,СВЦЭМ!$B$33:$B$776,H$83)+'СЕТ СН'!$H$9+СВЦЭМ!$D$10+'СЕТ СН'!$H$6-'СЕТ СН'!$H$19</f>
        <v>1298.6306571</v>
      </c>
      <c r="I90" s="36">
        <f>SUMIFS(СВЦЭМ!$C$33:$C$776,СВЦЭМ!$A$33:$A$776,$A90,СВЦЭМ!$B$33:$B$776,I$83)+'СЕТ СН'!$H$9+СВЦЭМ!$D$10+'СЕТ СН'!$H$6-'СЕТ СН'!$H$19</f>
        <v>1277.3175949399999</v>
      </c>
      <c r="J90" s="36">
        <f>SUMIFS(СВЦЭМ!$C$33:$C$776,СВЦЭМ!$A$33:$A$776,$A90,СВЦЭМ!$B$33:$B$776,J$83)+'СЕТ СН'!$H$9+СВЦЭМ!$D$10+'СЕТ СН'!$H$6-'СЕТ СН'!$H$19</f>
        <v>1268.70498013</v>
      </c>
      <c r="K90" s="36">
        <f>SUMIFS(СВЦЭМ!$C$33:$C$776,СВЦЭМ!$A$33:$A$776,$A90,СВЦЭМ!$B$33:$B$776,K$83)+'СЕТ СН'!$H$9+СВЦЭМ!$D$10+'СЕТ СН'!$H$6-'СЕТ СН'!$H$19</f>
        <v>1266.9196284299999</v>
      </c>
      <c r="L90" s="36">
        <f>SUMIFS(СВЦЭМ!$C$33:$C$776,СВЦЭМ!$A$33:$A$776,$A90,СВЦЭМ!$B$33:$B$776,L$83)+'СЕТ СН'!$H$9+СВЦЭМ!$D$10+'СЕТ СН'!$H$6-'СЕТ СН'!$H$19</f>
        <v>1260.4989203</v>
      </c>
      <c r="M90" s="36">
        <f>SUMIFS(СВЦЭМ!$C$33:$C$776,СВЦЭМ!$A$33:$A$776,$A90,СВЦЭМ!$B$33:$B$776,M$83)+'СЕТ СН'!$H$9+СВЦЭМ!$D$10+'СЕТ СН'!$H$6-'СЕТ СН'!$H$19</f>
        <v>1266.7577593999999</v>
      </c>
      <c r="N90" s="36">
        <f>SUMIFS(СВЦЭМ!$C$33:$C$776,СВЦЭМ!$A$33:$A$776,$A90,СВЦЭМ!$B$33:$B$776,N$83)+'СЕТ СН'!$H$9+СВЦЭМ!$D$10+'СЕТ СН'!$H$6-'СЕТ СН'!$H$19</f>
        <v>1247.5033705999999</v>
      </c>
      <c r="O90" s="36">
        <f>SUMIFS(СВЦЭМ!$C$33:$C$776,СВЦЭМ!$A$33:$A$776,$A90,СВЦЭМ!$B$33:$B$776,O$83)+'СЕТ СН'!$H$9+СВЦЭМ!$D$10+'СЕТ СН'!$H$6-'СЕТ СН'!$H$19</f>
        <v>1208.6256183200001</v>
      </c>
      <c r="P90" s="36">
        <f>SUMIFS(СВЦЭМ!$C$33:$C$776,СВЦЭМ!$A$33:$A$776,$A90,СВЦЭМ!$B$33:$B$776,P$83)+'СЕТ СН'!$H$9+СВЦЭМ!$D$10+'СЕТ СН'!$H$6-'СЕТ СН'!$H$19</f>
        <v>1216.3773101499999</v>
      </c>
      <c r="Q90" s="36">
        <f>SUMIFS(СВЦЭМ!$C$33:$C$776,СВЦЭМ!$A$33:$A$776,$A90,СВЦЭМ!$B$33:$B$776,Q$83)+'СЕТ СН'!$H$9+СВЦЭМ!$D$10+'СЕТ СН'!$H$6-'СЕТ СН'!$H$19</f>
        <v>1223.7006567999999</v>
      </c>
      <c r="R90" s="36">
        <f>SUMIFS(СВЦЭМ!$C$33:$C$776,СВЦЭМ!$A$33:$A$776,$A90,СВЦЭМ!$B$33:$B$776,R$83)+'СЕТ СН'!$H$9+СВЦЭМ!$D$10+'СЕТ СН'!$H$6-'СЕТ СН'!$H$19</f>
        <v>1218.8460533599998</v>
      </c>
      <c r="S90" s="36">
        <f>SUMIFS(СВЦЭМ!$C$33:$C$776,СВЦЭМ!$A$33:$A$776,$A90,СВЦЭМ!$B$33:$B$776,S$83)+'СЕТ СН'!$H$9+СВЦЭМ!$D$10+'СЕТ СН'!$H$6-'СЕТ СН'!$H$19</f>
        <v>1216.6439722600001</v>
      </c>
      <c r="T90" s="36">
        <f>SUMIFS(СВЦЭМ!$C$33:$C$776,СВЦЭМ!$A$33:$A$776,$A90,СВЦЭМ!$B$33:$B$776,T$83)+'СЕТ СН'!$H$9+СВЦЭМ!$D$10+'СЕТ СН'!$H$6-'СЕТ СН'!$H$19</f>
        <v>1176.45208903</v>
      </c>
      <c r="U90" s="36">
        <f>SUMIFS(СВЦЭМ!$C$33:$C$776,СВЦЭМ!$A$33:$A$776,$A90,СВЦЭМ!$B$33:$B$776,U$83)+'СЕТ СН'!$H$9+СВЦЭМ!$D$10+'СЕТ СН'!$H$6-'СЕТ СН'!$H$19</f>
        <v>1168.99864088</v>
      </c>
      <c r="V90" s="36">
        <f>SUMIFS(СВЦЭМ!$C$33:$C$776,СВЦЭМ!$A$33:$A$776,$A90,СВЦЭМ!$B$33:$B$776,V$83)+'СЕТ СН'!$H$9+СВЦЭМ!$D$10+'СЕТ СН'!$H$6-'СЕТ СН'!$H$19</f>
        <v>1184.72374866</v>
      </c>
      <c r="W90" s="36">
        <f>SUMIFS(СВЦЭМ!$C$33:$C$776,СВЦЭМ!$A$33:$A$776,$A90,СВЦЭМ!$B$33:$B$776,W$83)+'СЕТ СН'!$H$9+СВЦЭМ!$D$10+'СЕТ СН'!$H$6-'СЕТ СН'!$H$19</f>
        <v>1206.5173333499999</v>
      </c>
      <c r="X90" s="36">
        <f>SUMIFS(СВЦЭМ!$C$33:$C$776,СВЦЭМ!$A$33:$A$776,$A90,СВЦЭМ!$B$33:$B$776,X$83)+'СЕТ СН'!$H$9+СВЦЭМ!$D$10+'СЕТ СН'!$H$6-'СЕТ СН'!$H$19</f>
        <v>1217.35785134</v>
      </c>
      <c r="Y90" s="36">
        <f>SUMIFS(СВЦЭМ!$C$33:$C$776,СВЦЭМ!$A$33:$A$776,$A90,СВЦЭМ!$B$33:$B$776,Y$83)+'СЕТ СН'!$H$9+СВЦЭМ!$D$10+'СЕТ СН'!$H$6-'СЕТ СН'!$H$19</f>
        <v>1251.91235852</v>
      </c>
    </row>
    <row r="91" spans="1:25" ht="15.75" x14ac:dyDescent="0.2">
      <c r="A91" s="35">
        <f t="shared" si="2"/>
        <v>43504</v>
      </c>
      <c r="B91" s="36">
        <f>SUMIFS(СВЦЭМ!$C$33:$C$776,СВЦЭМ!$A$33:$A$776,$A91,СВЦЭМ!$B$33:$B$776,B$83)+'СЕТ СН'!$H$9+СВЦЭМ!$D$10+'СЕТ СН'!$H$6-'СЕТ СН'!$H$19</f>
        <v>1296.3761836799999</v>
      </c>
      <c r="C91" s="36">
        <f>SUMIFS(СВЦЭМ!$C$33:$C$776,СВЦЭМ!$A$33:$A$776,$A91,СВЦЭМ!$B$33:$B$776,C$83)+'СЕТ СН'!$H$9+СВЦЭМ!$D$10+'СЕТ СН'!$H$6-'СЕТ СН'!$H$19</f>
        <v>1328.58010328</v>
      </c>
      <c r="D91" s="36">
        <f>SUMIFS(СВЦЭМ!$C$33:$C$776,СВЦЭМ!$A$33:$A$776,$A91,СВЦЭМ!$B$33:$B$776,D$83)+'СЕТ СН'!$H$9+СВЦЭМ!$D$10+'СЕТ СН'!$H$6-'СЕТ СН'!$H$19</f>
        <v>1339.92180693</v>
      </c>
      <c r="E91" s="36">
        <f>SUMIFS(СВЦЭМ!$C$33:$C$776,СВЦЭМ!$A$33:$A$776,$A91,СВЦЭМ!$B$33:$B$776,E$83)+'СЕТ СН'!$H$9+СВЦЭМ!$D$10+'СЕТ СН'!$H$6-'СЕТ СН'!$H$19</f>
        <v>1365.0277624999999</v>
      </c>
      <c r="F91" s="36">
        <f>SUMIFS(СВЦЭМ!$C$33:$C$776,СВЦЭМ!$A$33:$A$776,$A91,СВЦЭМ!$B$33:$B$776,F$83)+'СЕТ СН'!$H$9+СВЦЭМ!$D$10+'СЕТ СН'!$H$6-'СЕТ СН'!$H$19</f>
        <v>1355.6952820900001</v>
      </c>
      <c r="G91" s="36">
        <f>SUMIFS(СВЦЭМ!$C$33:$C$776,СВЦЭМ!$A$33:$A$776,$A91,СВЦЭМ!$B$33:$B$776,G$83)+'СЕТ СН'!$H$9+СВЦЭМ!$D$10+'СЕТ СН'!$H$6-'СЕТ СН'!$H$19</f>
        <v>1318.27155958</v>
      </c>
      <c r="H91" s="36">
        <f>SUMIFS(СВЦЭМ!$C$33:$C$776,СВЦЭМ!$A$33:$A$776,$A91,СВЦЭМ!$B$33:$B$776,H$83)+'СЕТ СН'!$H$9+СВЦЭМ!$D$10+'СЕТ СН'!$H$6-'СЕТ СН'!$H$19</f>
        <v>1283.6521636299999</v>
      </c>
      <c r="I91" s="36">
        <f>SUMIFS(СВЦЭМ!$C$33:$C$776,СВЦЭМ!$A$33:$A$776,$A91,СВЦЭМ!$B$33:$B$776,I$83)+'СЕТ СН'!$H$9+СВЦЭМ!$D$10+'СЕТ СН'!$H$6-'СЕТ СН'!$H$19</f>
        <v>1281.7728281299999</v>
      </c>
      <c r="J91" s="36">
        <f>SUMIFS(СВЦЭМ!$C$33:$C$776,СВЦЭМ!$A$33:$A$776,$A91,СВЦЭМ!$B$33:$B$776,J$83)+'СЕТ СН'!$H$9+СВЦЭМ!$D$10+'СЕТ СН'!$H$6-'СЕТ СН'!$H$19</f>
        <v>1263.25320614</v>
      </c>
      <c r="K91" s="36">
        <f>SUMIFS(СВЦЭМ!$C$33:$C$776,СВЦЭМ!$A$33:$A$776,$A91,СВЦЭМ!$B$33:$B$776,K$83)+'СЕТ СН'!$H$9+СВЦЭМ!$D$10+'СЕТ СН'!$H$6-'СЕТ СН'!$H$19</f>
        <v>1224.2946950399999</v>
      </c>
      <c r="L91" s="36">
        <f>SUMIFS(СВЦЭМ!$C$33:$C$776,СВЦЭМ!$A$33:$A$776,$A91,СВЦЭМ!$B$33:$B$776,L$83)+'СЕТ СН'!$H$9+СВЦЭМ!$D$10+'СЕТ СН'!$H$6-'СЕТ СН'!$H$19</f>
        <v>1210.6218816000001</v>
      </c>
      <c r="M91" s="36">
        <f>SUMIFS(СВЦЭМ!$C$33:$C$776,СВЦЭМ!$A$33:$A$776,$A91,СВЦЭМ!$B$33:$B$776,M$83)+'СЕТ СН'!$H$9+СВЦЭМ!$D$10+'СЕТ СН'!$H$6-'СЕТ СН'!$H$19</f>
        <v>1232.3472964599998</v>
      </c>
      <c r="N91" s="36">
        <f>SUMIFS(СВЦЭМ!$C$33:$C$776,СВЦЭМ!$A$33:$A$776,$A91,СВЦЭМ!$B$33:$B$776,N$83)+'СЕТ СН'!$H$9+СВЦЭМ!$D$10+'СЕТ СН'!$H$6-'СЕТ СН'!$H$19</f>
        <v>1203.17105698</v>
      </c>
      <c r="O91" s="36">
        <f>SUMIFS(СВЦЭМ!$C$33:$C$776,СВЦЭМ!$A$33:$A$776,$A91,СВЦЭМ!$B$33:$B$776,O$83)+'СЕТ СН'!$H$9+СВЦЭМ!$D$10+'СЕТ СН'!$H$6-'СЕТ СН'!$H$19</f>
        <v>1194.5768758700001</v>
      </c>
      <c r="P91" s="36">
        <f>SUMIFS(СВЦЭМ!$C$33:$C$776,СВЦЭМ!$A$33:$A$776,$A91,СВЦЭМ!$B$33:$B$776,P$83)+'СЕТ СН'!$H$9+СВЦЭМ!$D$10+'СЕТ СН'!$H$6-'СЕТ СН'!$H$19</f>
        <v>1209.0493119600001</v>
      </c>
      <c r="Q91" s="36">
        <f>SUMIFS(СВЦЭМ!$C$33:$C$776,СВЦЭМ!$A$33:$A$776,$A91,СВЦЭМ!$B$33:$B$776,Q$83)+'СЕТ СН'!$H$9+СВЦЭМ!$D$10+'СЕТ СН'!$H$6-'СЕТ СН'!$H$19</f>
        <v>1223.17280667</v>
      </c>
      <c r="R91" s="36">
        <f>SUMIFS(СВЦЭМ!$C$33:$C$776,СВЦЭМ!$A$33:$A$776,$A91,СВЦЭМ!$B$33:$B$776,R$83)+'СЕТ СН'!$H$9+СВЦЭМ!$D$10+'СЕТ СН'!$H$6-'СЕТ СН'!$H$19</f>
        <v>1227.4410707</v>
      </c>
      <c r="S91" s="36">
        <f>SUMIFS(СВЦЭМ!$C$33:$C$776,СВЦЭМ!$A$33:$A$776,$A91,СВЦЭМ!$B$33:$B$776,S$83)+'СЕТ СН'!$H$9+СВЦЭМ!$D$10+'СЕТ СН'!$H$6-'СЕТ СН'!$H$19</f>
        <v>1210.8412412599998</v>
      </c>
      <c r="T91" s="36">
        <f>SUMIFS(СВЦЭМ!$C$33:$C$776,СВЦЭМ!$A$33:$A$776,$A91,СВЦЭМ!$B$33:$B$776,T$83)+'СЕТ СН'!$H$9+СВЦЭМ!$D$10+'СЕТ СН'!$H$6-'СЕТ СН'!$H$19</f>
        <v>1170.77743364</v>
      </c>
      <c r="U91" s="36">
        <f>SUMIFS(СВЦЭМ!$C$33:$C$776,СВЦЭМ!$A$33:$A$776,$A91,СВЦЭМ!$B$33:$B$776,U$83)+'СЕТ СН'!$H$9+СВЦЭМ!$D$10+'СЕТ СН'!$H$6-'СЕТ СН'!$H$19</f>
        <v>1163.83976224</v>
      </c>
      <c r="V91" s="36">
        <f>SUMIFS(СВЦЭМ!$C$33:$C$776,СВЦЭМ!$A$33:$A$776,$A91,СВЦЭМ!$B$33:$B$776,V$83)+'СЕТ СН'!$H$9+СВЦЭМ!$D$10+'СЕТ СН'!$H$6-'СЕТ СН'!$H$19</f>
        <v>1184.0155482800001</v>
      </c>
      <c r="W91" s="36">
        <f>SUMIFS(СВЦЭМ!$C$33:$C$776,СВЦЭМ!$A$33:$A$776,$A91,СВЦЭМ!$B$33:$B$776,W$83)+'СЕТ СН'!$H$9+СВЦЭМ!$D$10+'СЕТ СН'!$H$6-'СЕТ СН'!$H$19</f>
        <v>1231.28693845</v>
      </c>
      <c r="X91" s="36">
        <f>SUMIFS(СВЦЭМ!$C$33:$C$776,СВЦЭМ!$A$33:$A$776,$A91,СВЦЭМ!$B$33:$B$776,X$83)+'СЕТ СН'!$H$9+СВЦЭМ!$D$10+'СЕТ СН'!$H$6-'СЕТ СН'!$H$19</f>
        <v>1248.7888440700001</v>
      </c>
      <c r="Y91" s="36">
        <f>SUMIFS(СВЦЭМ!$C$33:$C$776,СВЦЭМ!$A$33:$A$776,$A91,СВЦЭМ!$B$33:$B$776,Y$83)+'СЕТ СН'!$H$9+СВЦЭМ!$D$10+'СЕТ СН'!$H$6-'СЕТ СН'!$H$19</f>
        <v>1268.3906994399999</v>
      </c>
    </row>
    <row r="92" spans="1:25" ht="15.75" x14ac:dyDescent="0.2">
      <c r="A92" s="35">
        <f t="shared" si="2"/>
        <v>43505</v>
      </c>
      <c r="B92" s="36">
        <f>SUMIFS(СВЦЭМ!$C$33:$C$776,СВЦЭМ!$A$33:$A$776,$A92,СВЦЭМ!$B$33:$B$776,B$83)+'СЕТ СН'!$H$9+СВЦЭМ!$D$10+'СЕТ СН'!$H$6-'СЕТ СН'!$H$19</f>
        <v>1275.07492056</v>
      </c>
      <c r="C92" s="36">
        <f>SUMIFS(СВЦЭМ!$C$33:$C$776,СВЦЭМ!$A$33:$A$776,$A92,СВЦЭМ!$B$33:$B$776,C$83)+'СЕТ СН'!$H$9+СВЦЭМ!$D$10+'СЕТ СН'!$H$6-'СЕТ СН'!$H$19</f>
        <v>1305.0042803900001</v>
      </c>
      <c r="D92" s="36">
        <f>SUMIFS(СВЦЭМ!$C$33:$C$776,СВЦЭМ!$A$33:$A$776,$A92,СВЦЭМ!$B$33:$B$776,D$83)+'СЕТ СН'!$H$9+СВЦЭМ!$D$10+'СЕТ СН'!$H$6-'СЕТ СН'!$H$19</f>
        <v>1325.5903436900001</v>
      </c>
      <c r="E92" s="36">
        <f>SUMIFS(СВЦЭМ!$C$33:$C$776,СВЦЭМ!$A$33:$A$776,$A92,СВЦЭМ!$B$33:$B$776,E$83)+'СЕТ СН'!$H$9+СВЦЭМ!$D$10+'СЕТ СН'!$H$6-'СЕТ СН'!$H$19</f>
        <v>1309.0171610299999</v>
      </c>
      <c r="F92" s="36">
        <f>SUMIFS(СВЦЭМ!$C$33:$C$776,СВЦЭМ!$A$33:$A$776,$A92,СВЦЭМ!$B$33:$B$776,F$83)+'СЕТ СН'!$H$9+СВЦЭМ!$D$10+'СЕТ СН'!$H$6-'СЕТ СН'!$H$19</f>
        <v>1317.4193722299999</v>
      </c>
      <c r="G92" s="36">
        <f>SUMIFS(СВЦЭМ!$C$33:$C$776,СВЦЭМ!$A$33:$A$776,$A92,СВЦЭМ!$B$33:$B$776,G$83)+'СЕТ СН'!$H$9+СВЦЭМ!$D$10+'СЕТ СН'!$H$6-'СЕТ СН'!$H$19</f>
        <v>1310.88668233</v>
      </c>
      <c r="H92" s="36">
        <f>SUMIFS(СВЦЭМ!$C$33:$C$776,СВЦЭМ!$A$33:$A$776,$A92,СВЦЭМ!$B$33:$B$776,H$83)+'СЕТ СН'!$H$9+СВЦЭМ!$D$10+'СЕТ СН'!$H$6-'СЕТ СН'!$H$19</f>
        <v>1282.8692269599999</v>
      </c>
      <c r="I92" s="36">
        <f>SUMIFS(СВЦЭМ!$C$33:$C$776,СВЦЭМ!$A$33:$A$776,$A92,СВЦЭМ!$B$33:$B$776,I$83)+'СЕТ СН'!$H$9+СВЦЭМ!$D$10+'СЕТ СН'!$H$6-'СЕТ СН'!$H$19</f>
        <v>1283.1889940900001</v>
      </c>
      <c r="J92" s="36">
        <f>SUMIFS(СВЦЭМ!$C$33:$C$776,СВЦЭМ!$A$33:$A$776,$A92,СВЦЭМ!$B$33:$B$776,J$83)+'СЕТ СН'!$H$9+СВЦЭМ!$D$10+'СЕТ СН'!$H$6-'СЕТ СН'!$H$19</f>
        <v>1243.9325027699999</v>
      </c>
      <c r="K92" s="36">
        <f>SUMIFS(СВЦЭМ!$C$33:$C$776,СВЦЭМ!$A$33:$A$776,$A92,СВЦЭМ!$B$33:$B$776,K$83)+'СЕТ СН'!$H$9+СВЦЭМ!$D$10+'СЕТ СН'!$H$6-'СЕТ СН'!$H$19</f>
        <v>1211.2512082000001</v>
      </c>
      <c r="L92" s="36">
        <f>SUMIFS(СВЦЭМ!$C$33:$C$776,СВЦЭМ!$A$33:$A$776,$A92,СВЦЭМ!$B$33:$B$776,L$83)+'СЕТ СН'!$H$9+СВЦЭМ!$D$10+'СЕТ СН'!$H$6-'СЕТ СН'!$H$19</f>
        <v>1207.0508939700001</v>
      </c>
      <c r="M92" s="36">
        <f>SUMIFS(СВЦЭМ!$C$33:$C$776,СВЦЭМ!$A$33:$A$776,$A92,СВЦЭМ!$B$33:$B$776,M$83)+'СЕТ СН'!$H$9+СВЦЭМ!$D$10+'СЕТ СН'!$H$6-'СЕТ СН'!$H$19</f>
        <v>1212.7374715600001</v>
      </c>
      <c r="N92" s="36">
        <f>SUMIFS(СВЦЭМ!$C$33:$C$776,СВЦЭМ!$A$33:$A$776,$A92,СВЦЭМ!$B$33:$B$776,N$83)+'СЕТ СН'!$H$9+СВЦЭМ!$D$10+'СЕТ СН'!$H$6-'СЕТ СН'!$H$19</f>
        <v>1219.82448501</v>
      </c>
      <c r="O92" s="36">
        <f>SUMIFS(СВЦЭМ!$C$33:$C$776,СВЦЭМ!$A$33:$A$776,$A92,СВЦЭМ!$B$33:$B$776,O$83)+'СЕТ СН'!$H$9+СВЦЭМ!$D$10+'СЕТ СН'!$H$6-'СЕТ СН'!$H$19</f>
        <v>1203.00797369</v>
      </c>
      <c r="P92" s="36">
        <f>SUMIFS(СВЦЭМ!$C$33:$C$776,СВЦЭМ!$A$33:$A$776,$A92,СВЦЭМ!$B$33:$B$776,P$83)+'СЕТ СН'!$H$9+СВЦЭМ!$D$10+'СЕТ СН'!$H$6-'СЕТ СН'!$H$19</f>
        <v>1212.3137727999999</v>
      </c>
      <c r="Q92" s="36">
        <f>SUMIFS(СВЦЭМ!$C$33:$C$776,СВЦЭМ!$A$33:$A$776,$A92,СВЦЭМ!$B$33:$B$776,Q$83)+'СЕТ СН'!$H$9+СВЦЭМ!$D$10+'СЕТ СН'!$H$6-'СЕТ СН'!$H$19</f>
        <v>1214.4850017900001</v>
      </c>
      <c r="R92" s="36">
        <f>SUMIFS(СВЦЭМ!$C$33:$C$776,СВЦЭМ!$A$33:$A$776,$A92,СВЦЭМ!$B$33:$B$776,R$83)+'СЕТ СН'!$H$9+СВЦЭМ!$D$10+'СЕТ СН'!$H$6-'СЕТ СН'!$H$19</f>
        <v>1187.5544529700001</v>
      </c>
      <c r="S92" s="36">
        <f>SUMIFS(СВЦЭМ!$C$33:$C$776,СВЦЭМ!$A$33:$A$776,$A92,СВЦЭМ!$B$33:$B$776,S$83)+'СЕТ СН'!$H$9+СВЦЭМ!$D$10+'СЕТ СН'!$H$6-'СЕТ СН'!$H$19</f>
        <v>1173.3324958800001</v>
      </c>
      <c r="T92" s="36">
        <f>SUMIFS(СВЦЭМ!$C$33:$C$776,СВЦЭМ!$A$33:$A$776,$A92,СВЦЭМ!$B$33:$B$776,T$83)+'СЕТ СН'!$H$9+СВЦЭМ!$D$10+'СЕТ СН'!$H$6-'СЕТ СН'!$H$19</f>
        <v>1143.5243691200001</v>
      </c>
      <c r="U92" s="36">
        <f>SUMIFS(СВЦЭМ!$C$33:$C$776,СВЦЭМ!$A$33:$A$776,$A92,СВЦЭМ!$B$33:$B$776,U$83)+'СЕТ СН'!$H$9+СВЦЭМ!$D$10+'СЕТ СН'!$H$6-'СЕТ СН'!$H$19</f>
        <v>1134.31011186</v>
      </c>
      <c r="V92" s="36">
        <f>SUMIFS(СВЦЭМ!$C$33:$C$776,СВЦЭМ!$A$33:$A$776,$A92,СВЦЭМ!$B$33:$B$776,V$83)+'СЕТ СН'!$H$9+СВЦЭМ!$D$10+'СЕТ СН'!$H$6-'СЕТ СН'!$H$19</f>
        <v>1150.49318698</v>
      </c>
      <c r="W92" s="36">
        <f>SUMIFS(СВЦЭМ!$C$33:$C$776,СВЦЭМ!$A$33:$A$776,$A92,СВЦЭМ!$B$33:$B$776,W$83)+'СЕТ СН'!$H$9+СВЦЭМ!$D$10+'СЕТ СН'!$H$6-'СЕТ СН'!$H$19</f>
        <v>1169.41514534</v>
      </c>
      <c r="X92" s="36">
        <f>SUMIFS(СВЦЭМ!$C$33:$C$776,СВЦЭМ!$A$33:$A$776,$A92,СВЦЭМ!$B$33:$B$776,X$83)+'СЕТ СН'!$H$9+СВЦЭМ!$D$10+'СЕТ СН'!$H$6-'СЕТ СН'!$H$19</f>
        <v>1193.0465362</v>
      </c>
      <c r="Y92" s="36">
        <f>SUMIFS(СВЦЭМ!$C$33:$C$776,СВЦЭМ!$A$33:$A$776,$A92,СВЦЭМ!$B$33:$B$776,Y$83)+'СЕТ СН'!$H$9+СВЦЭМ!$D$10+'СЕТ СН'!$H$6-'СЕТ СН'!$H$19</f>
        <v>1222.8745095100001</v>
      </c>
    </row>
    <row r="93" spans="1:25" ht="15.75" x14ac:dyDescent="0.2">
      <c r="A93" s="35">
        <f t="shared" si="2"/>
        <v>43506</v>
      </c>
      <c r="B93" s="36">
        <f>SUMIFS(СВЦЭМ!$C$33:$C$776,СВЦЭМ!$A$33:$A$776,$A93,СВЦЭМ!$B$33:$B$776,B$83)+'СЕТ СН'!$H$9+СВЦЭМ!$D$10+'СЕТ СН'!$H$6-'СЕТ СН'!$H$19</f>
        <v>1252.0454041800001</v>
      </c>
      <c r="C93" s="36">
        <f>SUMIFS(СВЦЭМ!$C$33:$C$776,СВЦЭМ!$A$33:$A$776,$A93,СВЦЭМ!$B$33:$B$776,C$83)+'СЕТ СН'!$H$9+СВЦЭМ!$D$10+'СЕТ СН'!$H$6-'СЕТ СН'!$H$19</f>
        <v>1240.04943733</v>
      </c>
      <c r="D93" s="36">
        <f>SUMIFS(СВЦЭМ!$C$33:$C$776,СВЦЭМ!$A$33:$A$776,$A93,СВЦЭМ!$B$33:$B$776,D$83)+'СЕТ СН'!$H$9+СВЦЭМ!$D$10+'СЕТ СН'!$H$6-'СЕТ СН'!$H$19</f>
        <v>1281.6332684199999</v>
      </c>
      <c r="E93" s="36">
        <f>SUMIFS(СВЦЭМ!$C$33:$C$776,СВЦЭМ!$A$33:$A$776,$A93,СВЦЭМ!$B$33:$B$776,E$83)+'СЕТ СН'!$H$9+СВЦЭМ!$D$10+'СЕТ СН'!$H$6-'СЕТ СН'!$H$19</f>
        <v>1293.24519003</v>
      </c>
      <c r="F93" s="36">
        <f>SUMIFS(СВЦЭМ!$C$33:$C$776,СВЦЭМ!$A$33:$A$776,$A93,СВЦЭМ!$B$33:$B$776,F$83)+'СЕТ СН'!$H$9+СВЦЭМ!$D$10+'СЕТ СН'!$H$6-'СЕТ СН'!$H$19</f>
        <v>1285.76038068</v>
      </c>
      <c r="G93" s="36">
        <f>SUMIFS(СВЦЭМ!$C$33:$C$776,СВЦЭМ!$A$33:$A$776,$A93,СВЦЭМ!$B$33:$B$776,G$83)+'СЕТ СН'!$H$9+СВЦЭМ!$D$10+'СЕТ СН'!$H$6-'СЕТ СН'!$H$19</f>
        <v>1275.8967781900001</v>
      </c>
      <c r="H93" s="36">
        <f>SUMIFS(СВЦЭМ!$C$33:$C$776,СВЦЭМ!$A$33:$A$776,$A93,СВЦЭМ!$B$33:$B$776,H$83)+'СЕТ СН'!$H$9+СВЦЭМ!$D$10+'СЕТ СН'!$H$6-'СЕТ СН'!$H$19</f>
        <v>1268.8436097399999</v>
      </c>
      <c r="I93" s="36">
        <f>SUMIFS(СВЦЭМ!$C$33:$C$776,СВЦЭМ!$A$33:$A$776,$A93,СВЦЭМ!$B$33:$B$776,I$83)+'СЕТ СН'!$H$9+СВЦЭМ!$D$10+'СЕТ СН'!$H$6-'СЕТ СН'!$H$19</f>
        <v>1248.40016565</v>
      </c>
      <c r="J93" s="36">
        <f>SUMIFS(СВЦЭМ!$C$33:$C$776,СВЦЭМ!$A$33:$A$776,$A93,СВЦЭМ!$B$33:$B$776,J$83)+'СЕТ СН'!$H$9+СВЦЭМ!$D$10+'СЕТ СН'!$H$6-'СЕТ СН'!$H$19</f>
        <v>1222.9233671700001</v>
      </c>
      <c r="K93" s="36">
        <f>SUMIFS(СВЦЭМ!$C$33:$C$776,СВЦЭМ!$A$33:$A$776,$A93,СВЦЭМ!$B$33:$B$776,K$83)+'СЕТ СН'!$H$9+СВЦЭМ!$D$10+'СЕТ СН'!$H$6-'СЕТ СН'!$H$19</f>
        <v>1173.4424874200001</v>
      </c>
      <c r="L93" s="36">
        <f>SUMIFS(СВЦЭМ!$C$33:$C$776,СВЦЭМ!$A$33:$A$776,$A93,СВЦЭМ!$B$33:$B$776,L$83)+'СЕТ СН'!$H$9+СВЦЭМ!$D$10+'СЕТ СН'!$H$6-'СЕТ СН'!$H$19</f>
        <v>1158.45861969</v>
      </c>
      <c r="M93" s="36">
        <f>SUMIFS(СВЦЭМ!$C$33:$C$776,СВЦЭМ!$A$33:$A$776,$A93,СВЦЭМ!$B$33:$B$776,M$83)+'СЕТ СН'!$H$9+СВЦЭМ!$D$10+'СЕТ СН'!$H$6-'СЕТ СН'!$H$19</f>
        <v>1161.0648341600001</v>
      </c>
      <c r="N93" s="36">
        <f>SUMIFS(СВЦЭМ!$C$33:$C$776,СВЦЭМ!$A$33:$A$776,$A93,СВЦЭМ!$B$33:$B$776,N$83)+'СЕТ СН'!$H$9+СВЦЭМ!$D$10+'СЕТ СН'!$H$6-'СЕТ СН'!$H$19</f>
        <v>1170.13499327</v>
      </c>
      <c r="O93" s="36">
        <f>SUMIFS(СВЦЭМ!$C$33:$C$776,СВЦЭМ!$A$33:$A$776,$A93,СВЦЭМ!$B$33:$B$776,O$83)+'СЕТ СН'!$H$9+СВЦЭМ!$D$10+'СЕТ СН'!$H$6-'СЕТ СН'!$H$19</f>
        <v>1168.8696508600001</v>
      </c>
      <c r="P93" s="36">
        <f>SUMIFS(СВЦЭМ!$C$33:$C$776,СВЦЭМ!$A$33:$A$776,$A93,СВЦЭМ!$B$33:$B$776,P$83)+'СЕТ СН'!$H$9+СВЦЭМ!$D$10+'СЕТ СН'!$H$6-'СЕТ СН'!$H$19</f>
        <v>1171.3380170400001</v>
      </c>
      <c r="Q93" s="36">
        <f>SUMIFS(СВЦЭМ!$C$33:$C$776,СВЦЭМ!$A$33:$A$776,$A93,СВЦЭМ!$B$33:$B$776,Q$83)+'СЕТ СН'!$H$9+СВЦЭМ!$D$10+'СЕТ СН'!$H$6-'СЕТ СН'!$H$19</f>
        <v>1169.88197659</v>
      </c>
      <c r="R93" s="36">
        <f>SUMIFS(СВЦЭМ!$C$33:$C$776,СВЦЭМ!$A$33:$A$776,$A93,СВЦЭМ!$B$33:$B$776,R$83)+'СЕТ СН'!$H$9+СВЦЭМ!$D$10+'СЕТ СН'!$H$6-'СЕТ СН'!$H$19</f>
        <v>1186.4103658399999</v>
      </c>
      <c r="S93" s="36">
        <f>SUMIFS(СВЦЭМ!$C$33:$C$776,СВЦЭМ!$A$33:$A$776,$A93,СВЦЭМ!$B$33:$B$776,S$83)+'СЕТ СН'!$H$9+СВЦЭМ!$D$10+'СЕТ СН'!$H$6-'СЕТ СН'!$H$19</f>
        <v>1170.2298781100001</v>
      </c>
      <c r="T93" s="36">
        <f>SUMIFS(СВЦЭМ!$C$33:$C$776,СВЦЭМ!$A$33:$A$776,$A93,СВЦЭМ!$B$33:$B$776,T$83)+'СЕТ СН'!$H$9+СВЦЭМ!$D$10+'СЕТ СН'!$H$6-'СЕТ СН'!$H$19</f>
        <v>1134.50754525</v>
      </c>
      <c r="U93" s="36">
        <f>SUMIFS(СВЦЭМ!$C$33:$C$776,СВЦЭМ!$A$33:$A$776,$A93,СВЦЭМ!$B$33:$B$776,U$83)+'СЕТ СН'!$H$9+СВЦЭМ!$D$10+'СЕТ СН'!$H$6-'СЕТ СН'!$H$19</f>
        <v>1136.05501166</v>
      </c>
      <c r="V93" s="36">
        <f>SUMIFS(СВЦЭМ!$C$33:$C$776,СВЦЭМ!$A$33:$A$776,$A93,СВЦЭМ!$B$33:$B$776,V$83)+'СЕТ СН'!$H$9+СВЦЭМ!$D$10+'СЕТ СН'!$H$6-'СЕТ СН'!$H$19</f>
        <v>1118.54683737</v>
      </c>
      <c r="W93" s="36">
        <f>SUMIFS(СВЦЭМ!$C$33:$C$776,СВЦЭМ!$A$33:$A$776,$A93,СВЦЭМ!$B$33:$B$776,W$83)+'СЕТ СН'!$H$9+СВЦЭМ!$D$10+'СЕТ СН'!$H$6-'СЕТ СН'!$H$19</f>
        <v>1123.58071221</v>
      </c>
      <c r="X93" s="36">
        <f>SUMIFS(СВЦЭМ!$C$33:$C$776,СВЦЭМ!$A$33:$A$776,$A93,СВЦЭМ!$B$33:$B$776,X$83)+'СЕТ СН'!$H$9+СВЦЭМ!$D$10+'СЕТ СН'!$H$6-'СЕТ СН'!$H$19</f>
        <v>1152.0212172900001</v>
      </c>
      <c r="Y93" s="36">
        <f>SUMIFS(СВЦЭМ!$C$33:$C$776,СВЦЭМ!$A$33:$A$776,$A93,СВЦЭМ!$B$33:$B$776,Y$83)+'СЕТ СН'!$H$9+СВЦЭМ!$D$10+'СЕТ СН'!$H$6-'СЕТ СН'!$H$19</f>
        <v>1205.56737363</v>
      </c>
    </row>
    <row r="94" spans="1:25" ht="15.75" x14ac:dyDescent="0.2">
      <c r="A94" s="35">
        <f t="shared" si="2"/>
        <v>43507</v>
      </c>
      <c r="B94" s="36">
        <f>SUMIFS(СВЦЭМ!$C$33:$C$776,СВЦЭМ!$A$33:$A$776,$A94,СВЦЭМ!$B$33:$B$776,B$83)+'СЕТ СН'!$H$9+СВЦЭМ!$D$10+'СЕТ СН'!$H$6-'СЕТ СН'!$H$19</f>
        <v>1251.9104958999999</v>
      </c>
      <c r="C94" s="36">
        <f>SUMIFS(СВЦЭМ!$C$33:$C$776,СВЦЭМ!$A$33:$A$776,$A94,СВЦЭМ!$B$33:$B$776,C$83)+'СЕТ СН'!$H$9+СВЦЭМ!$D$10+'СЕТ СН'!$H$6-'СЕТ СН'!$H$19</f>
        <v>1256.44940638</v>
      </c>
      <c r="D94" s="36">
        <f>SUMIFS(СВЦЭМ!$C$33:$C$776,СВЦЭМ!$A$33:$A$776,$A94,СВЦЭМ!$B$33:$B$776,D$83)+'СЕТ СН'!$H$9+СВЦЭМ!$D$10+'СЕТ СН'!$H$6-'СЕТ СН'!$H$19</f>
        <v>1283.45120021</v>
      </c>
      <c r="E94" s="36">
        <f>SUMIFS(СВЦЭМ!$C$33:$C$776,СВЦЭМ!$A$33:$A$776,$A94,СВЦЭМ!$B$33:$B$776,E$83)+'СЕТ СН'!$H$9+СВЦЭМ!$D$10+'СЕТ СН'!$H$6-'СЕТ СН'!$H$19</f>
        <v>1301.4656097299999</v>
      </c>
      <c r="F94" s="36">
        <f>SUMIFS(СВЦЭМ!$C$33:$C$776,СВЦЭМ!$A$33:$A$776,$A94,СВЦЭМ!$B$33:$B$776,F$83)+'СЕТ СН'!$H$9+СВЦЭМ!$D$10+'СЕТ СН'!$H$6-'СЕТ СН'!$H$19</f>
        <v>1299.5511296899999</v>
      </c>
      <c r="G94" s="36">
        <f>SUMIFS(СВЦЭМ!$C$33:$C$776,СВЦЭМ!$A$33:$A$776,$A94,СВЦЭМ!$B$33:$B$776,G$83)+'СЕТ СН'!$H$9+СВЦЭМ!$D$10+'СЕТ СН'!$H$6-'СЕТ СН'!$H$19</f>
        <v>1288.7946109899999</v>
      </c>
      <c r="H94" s="36">
        <f>SUMIFS(СВЦЭМ!$C$33:$C$776,СВЦЭМ!$A$33:$A$776,$A94,СВЦЭМ!$B$33:$B$776,H$83)+'СЕТ СН'!$H$9+СВЦЭМ!$D$10+'СЕТ СН'!$H$6-'СЕТ СН'!$H$19</f>
        <v>1243.3087038400001</v>
      </c>
      <c r="I94" s="36">
        <f>SUMIFS(СВЦЭМ!$C$33:$C$776,СВЦЭМ!$A$33:$A$776,$A94,СВЦЭМ!$B$33:$B$776,I$83)+'СЕТ СН'!$H$9+СВЦЭМ!$D$10+'СЕТ СН'!$H$6-'СЕТ СН'!$H$19</f>
        <v>1214.18187481</v>
      </c>
      <c r="J94" s="36">
        <f>SUMIFS(СВЦЭМ!$C$33:$C$776,СВЦЭМ!$A$33:$A$776,$A94,СВЦЭМ!$B$33:$B$776,J$83)+'СЕТ СН'!$H$9+СВЦЭМ!$D$10+'СЕТ СН'!$H$6-'СЕТ СН'!$H$19</f>
        <v>1205.1570414100001</v>
      </c>
      <c r="K94" s="36">
        <f>SUMIFS(СВЦЭМ!$C$33:$C$776,СВЦЭМ!$A$33:$A$776,$A94,СВЦЭМ!$B$33:$B$776,K$83)+'СЕТ СН'!$H$9+СВЦЭМ!$D$10+'СЕТ СН'!$H$6-'СЕТ СН'!$H$19</f>
        <v>1202.2736127000001</v>
      </c>
      <c r="L94" s="36">
        <f>SUMIFS(СВЦЭМ!$C$33:$C$776,СВЦЭМ!$A$33:$A$776,$A94,СВЦЭМ!$B$33:$B$776,L$83)+'СЕТ СН'!$H$9+СВЦЭМ!$D$10+'СЕТ СН'!$H$6-'СЕТ СН'!$H$19</f>
        <v>1191.82851013</v>
      </c>
      <c r="M94" s="36">
        <f>SUMIFS(СВЦЭМ!$C$33:$C$776,СВЦЭМ!$A$33:$A$776,$A94,СВЦЭМ!$B$33:$B$776,M$83)+'СЕТ СН'!$H$9+СВЦЭМ!$D$10+'СЕТ СН'!$H$6-'СЕТ СН'!$H$19</f>
        <v>1185.6900151899999</v>
      </c>
      <c r="N94" s="36">
        <f>SUMIFS(СВЦЭМ!$C$33:$C$776,СВЦЭМ!$A$33:$A$776,$A94,СВЦЭМ!$B$33:$B$776,N$83)+'СЕТ СН'!$H$9+СВЦЭМ!$D$10+'СЕТ СН'!$H$6-'СЕТ СН'!$H$19</f>
        <v>1196.4347125100001</v>
      </c>
      <c r="O94" s="36">
        <f>SUMIFS(СВЦЭМ!$C$33:$C$776,СВЦЭМ!$A$33:$A$776,$A94,СВЦЭМ!$B$33:$B$776,O$83)+'СЕТ СН'!$H$9+СВЦЭМ!$D$10+'СЕТ СН'!$H$6-'СЕТ СН'!$H$19</f>
        <v>1169.43238107</v>
      </c>
      <c r="P94" s="36">
        <f>SUMIFS(СВЦЭМ!$C$33:$C$776,СВЦЭМ!$A$33:$A$776,$A94,СВЦЭМ!$B$33:$B$776,P$83)+'СЕТ СН'!$H$9+СВЦЭМ!$D$10+'СЕТ СН'!$H$6-'СЕТ СН'!$H$19</f>
        <v>1186.99485856</v>
      </c>
      <c r="Q94" s="36">
        <f>SUMIFS(СВЦЭМ!$C$33:$C$776,СВЦЭМ!$A$33:$A$776,$A94,СВЦЭМ!$B$33:$B$776,Q$83)+'СЕТ СН'!$H$9+СВЦЭМ!$D$10+'СЕТ СН'!$H$6-'СЕТ СН'!$H$19</f>
        <v>1184.2028835600001</v>
      </c>
      <c r="R94" s="36">
        <f>SUMIFS(СВЦЭМ!$C$33:$C$776,СВЦЭМ!$A$33:$A$776,$A94,СВЦЭМ!$B$33:$B$776,R$83)+'СЕТ СН'!$H$9+СВЦЭМ!$D$10+'СЕТ СН'!$H$6-'СЕТ СН'!$H$19</f>
        <v>1181.78439293</v>
      </c>
      <c r="S94" s="36">
        <f>SUMIFS(СВЦЭМ!$C$33:$C$776,СВЦЭМ!$A$33:$A$776,$A94,СВЦЭМ!$B$33:$B$776,S$83)+'СЕТ СН'!$H$9+СВЦЭМ!$D$10+'СЕТ СН'!$H$6-'СЕТ СН'!$H$19</f>
        <v>1180.22201008</v>
      </c>
      <c r="T94" s="36">
        <f>SUMIFS(СВЦЭМ!$C$33:$C$776,СВЦЭМ!$A$33:$A$776,$A94,СВЦЭМ!$B$33:$B$776,T$83)+'СЕТ СН'!$H$9+СВЦЭМ!$D$10+'СЕТ СН'!$H$6-'СЕТ СН'!$H$19</f>
        <v>1124.04253197</v>
      </c>
      <c r="U94" s="36">
        <f>SUMIFS(СВЦЭМ!$C$33:$C$776,СВЦЭМ!$A$33:$A$776,$A94,СВЦЭМ!$B$33:$B$776,U$83)+'СЕТ СН'!$H$9+СВЦЭМ!$D$10+'СЕТ СН'!$H$6-'СЕТ СН'!$H$19</f>
        <v>1106.16979182</v>
      </c>
      <c r="V94" s="36">
        <f>SUMIFS(СВЦЭМ!$C$33:$C$776,СВЦЭМ!$A$33:$A$776,$A94,СВЦЭМ!$B$33:$B$776,V$83)+'СЕТ СН'!$H$9+СВЦЭМ!$D$10+'СЕТ СН'!$H$6-'СЕТ СН'!$H$19</f>
        <v>1125.59884786</v>
      </c>
      <c r="W94" s="36">
        <f>SUMIFS(СВЦЭМ!$C$33:$C$776,СВЦЭМ!$A$33:$A$776,$A94,СВЦЭМ!$B$33:$B$776,W$83)+'СЕТ СН'!$H$9+СВЦЭМ!$D$10+'СЕТ СН'!$H$6-'СЕТ СН'!$H$19</f>
        <v>1131.1777047099999</v>
      </c>
      <c r="X94" s="36">
        <f>SUMIFS(СВЦЭМ!$C$33:$C$776,СВЦЭМ!$A$33:$A$776,$A94,СВЦЭМ!$B$33:$B$776,X$83)+'СЕТ СН'!$H$9+СВЦЭМ!$D$10+'СЕТ СН'!$H$6-'СЕТ СН'!$H$19</f>
        <v>1159.3748955900001</v>
      </c>
      <c r="Y94" s="36">
        <f>SUMIFS(СВЦЭМ!$C$33:$C$776,СВЦЭМ!$A$33:$A$776,$A94,СВЦЭМ!$B$33:$B$776,Y$83)+'СЕТ СН'!$H$9+СВЦЭМ!$D$10+'СЕТ СН'!$H$6-'СЕТ СН'!$H$19</f>
        <v>1210.4313079000001</v>
      </c>
    </row>
    <row r="95" spans="1:25" ht="15.75" x14ac:dyDescent="0.2">
      <c r="A95" s="35">
        <f t="shared" si="2"/>
        <v>43508</v>
      </c>
      <c r="B95" s="36">
        <f>SUMIFS(СВЦЭМ!$C$33:$C$776,СВЦЭМ!$A$33:$A$776,$A95,СВЦЭМ!$B$33:$B$776,B$83)+'СЕТ СН'!$H$9+СВЦЭМ!$D$10+'СЕТ СН'!$H$6-'СЕТ СН'!$H$19</f>
        <v>1232.3931583699998</v>
      </c>
      <c r="C95" s="36">
        <f>SUMIFS(СВЦЭМ!$C$33:$C$776,СВЦЭМ!$A$33:$A$776,$A95,СВЦЭМ!$B$33:$B$776,C$83)+'СЕТ СН'!$H$9+СВЦЭМ!$D$10+'СЕТ СН'!$H$6-'СЕТ СН'!$H$19</f>
        <v>1259.4804585499999</v>
      </c>
      <c r="D95" s="36">
        <f>SUMIFS(СВЦЭМ!$C$33:$C$776,СВЦЭМ!$A$33:$A$776,$A95,СВЦЭМ!$B$33:$B$776,D$83)+'СЕТ СН'!$H$9+СВЦЭМ!$D$10+'СЕТ СН'!$H$6-'СЕТ СН'!$H$19</f>
        <v>1274.7215053299999</v>
      </c>
      <c r="E95" s="36">
        <f>SUMIFS(СВЦЭМ!$C$33:$C$776,СВЦЭМ!$A$33:$A$776,$A95,СВЦЭМ!$B$33:$B$776,E$83)+'СЕТ СН'!$H$9+СВЦЭМ!$D$10+'СЕТ СН'!$H$6-'СЕТ СН'!$H$19</f>
        <v>1285.47255931</v>
      </c>
      <c r="F95" s="36">
        <f>SUMIFS(СВЦЭМ!$C$33:$C$776,СВЦЭМ!$A$33:$A$776,$A95,СВЦЭМ!$B$33:$B$776,F$83)+'СЕТ СН'!$H$9+СВЦЭМ!$D$10+'СЕТ СН'!$H$6-'СЕТ СН'!$H$19</f>
        <v>1283.5302489999999</v>
      </c>
      <c r="G95" s="36">
        <f>SUMIFS(СВЦЭМ!$C$33:$C$776,СВЦЭМ!$A$33:$A$776,$A95,СВЦЭМ!$B$33:$B$776,G$83)+'СЕТ СН'!$H$9+СВЦЭМ!$D$10+'СЕТ СН'!$H$6-'СЕТ СН'!$H$19</f>
        <v>1269.4696388</v>
      </c>
      <c r="H95" s="36">
        <f>SUMIFS(СВЦЭМ!$C$33:$C$776,СВЦЭМ!$A$33:$A$776,$A95,СВЦЭМ!$B$33:$B$776,H$83)+'СЕТ СН'!$H$9+СВЦЭМ!$D$10+'СЕТ СН'!$H$6-'СЕТ СН'!$H$19</f>
        <v>1233.47537549</v>
      </c>
      <c r="I95" s="36">
        <f>SUMIFS(СВЦЭМ!$C$33:$C$776,СВЦЭМ!$A$33:$A$776,$A95,СВЦЭМ!$B$33:$B$776,I$83)+'СЕТ СН'!$H$9+СВЦЭМ!$D$10+'СЕТ СН'!$H$6-'СЕТ СН'!$H$19</f>
        <v>1205.071694</v>
      </c>
      <c r="J95" s="36">
        <f>SUMIFS(СВЦЭМ!$C$33:$C$776,СВЦЭМ!$A$33:$A$776,$A95,СВЦЭМ!$B$33:$B$776,J$83)+'СЕТ СН'!$H$9+СВЦЭМ!$D$10+'СЕТ СН'!$H$6-'СЕТ СН'!$H$19</f>
        <v>1173.28562977</v>
      </c>
      <c r="K95" s="36">
        <f>SUMIFS(СВЦЭМ!$C$33:$C$776,СВЦЭМ!$A$33:$A$776,$A95,СВЦЭМ!$B$33:$B$776,K$83)+'СЕТ СН'!$H$9+СВЦЭМ!$D$10+'СЕТ СН'!$H$6-'СЕТ СН'!$H$19</f>
        <v>1184.30969241</v>
      </c>
      <c r="L95" s="36">
        <f>SUMIFS(СВЦЭМ!$C$33:$C$776,СВЦЭМ!$A$33:$A$776,$A95,СВЦЭМ!$B$33:$B$776,L$83)+'СЕТ СН'!$H$9+СВЦЭМ!$D$10+'СЕТ СН'!$H$6-'СЕТ СН'!$H$19</f>
        <v>1187.36271308</v>
      </c>
      <c r="M95" s="36">
        <f>SUMIFS(СВЦЭМ!$C$33:$C$776,СВЦЭМ!$A$33:$A$776,$A95,СВЦЭМ!$B$33:$B$776,M$83)+'СЕТ СН'!$H$9+СВЦЭМ!$D$10+'СЕТ СН'!$H$6-'СЕТ СН'!$H$19</f>
        <v>1183.91029129</v>
      </c>
      <c r="N95" s="36">
        <f>SUMIFS(СВЦЭМ!$C$33:$C$776,СВЦЭМ!$A$33:$A$776,$A95,СВЦЭМ!$B$33:$B$776,N$83)+'СЕТ СН'!$H$9+СВЦЭМ!$D$10+'СЕТ СН'!$H$6-'СЕТ СН'!$H$19</f>
        <v>1171.9283241600001</v>
      </c>
      <c r="O95" s="36">
        <f>SUMIFS(СВЦЭМ!$C$33:$C$776,СВЦЭМ!$A$33:$A$776,$A95,СВЦЭМ!$B$33:$B$776,O$83)+'СЕТ СН'!$H$9+СВЦЭМ!$D$10+'СЕТ СН'!$H$6-'СЕТ СН'!$H$19</f>
        <v>1151.9797126000001</v>
      </c>
      <c r="P95" s="36">
        <f>SUMIFS(СВЦЭМ!$C$33:$C$776,СВЦЭМ!$A$33:$A$776,$A95,СВЦЭМ!$B$33:$B$776,P$83)+'СЕТ СН'!$H$9+СВЦЭМ!$D$10+'СЕТ СН'!$H$6-'СЕТ СН'!$H$19</f>
        <v>1174.30659139</v>
      </c>
      <c r="Q95" s="36">
        <f>SUMIFS(СВЦЭМ!$C$33:$C$776,СВЦЭМ!$A$33:$A$776,$A95,СВЦЭМ!$B$33:$B$776,Q$83)+'СЕТ СН'!$H$9+СВЦЭМ!$D$10+'СЕТ СН'!$H$6-'СЕТ СН'!$H$19</f>
        <v>1167.4971825699999</v>
      </c>
      <c r="R95" s="36">
        <f>SUMIFS(СВЦЭМ!$C$33:$C$776,СВЦЭМ!$A$33:$A$776,$A95,СВЦЭМ!$B$33:$B$776,R$83)+'СЕТ СН'!$H$9+СВЦЭМ!$D$10+'СЕТ СН'!$H$6-'СЕТ СН'!$H$19</f>
        <v>1154.6403828800001</v>
      </c>
      <c r="S95" s="36">
        <f>SUMIFS(СВЦЭМ!$C$33:$C$776,СВЦЭМ!$A$33:$A$776,$A95,СВЦЭМ!$B$33:$B$776,S$83)+'СЕТ СН'!$H$9+СВЦЭМ!$D$10+'СЕТ СН'!$H$6-'СЕТ СН'!$H$19</f>
        <v>1151.1906551</v>
      </c>
      <c r="T95" s="36">
        <f>SUMIFS(СВЦЭМ!$C$33:$C$776,СВЦЭМ!$A$33:$A$776,$A95,СВЦЭМ!$B$33:$B$776,T$83)+'СЕТ СН'!$H$9+СВЦЭМ!$D$10+'СЕТ СН'!$H$6-'СЕТ СН'!$H$19</f>
        <v>1099.83717305</v>
      </c>
      <c r="U95" s="36">
        <f>SUMIFS(СВЦЭМ!$C$33:$C$776,СВЦЭМ!$A$33:$A$776,$A95,СВЦЭМ!$B$33:$B$776,U$83)+'СЕТ СН'!$H$9+СВЦЭМ!$D$10+'СЕТ СН'!$H$6-'СЕТ СН'!$H$19</f>
        <v>1104.65734522</v>
      </c>
      <c r="V95" s="36">
        <f>SUMIFS(СВЦЭМ!$C$33:$C$776,СВЦЭМ!$A$33:$A$776,$A95,СВЦЭМ!$B$33:$B$776,V$83)+'СЕТ СН'!$H$9+СВЦЭМ!$D$10+'СЕТ СН'!$H$6-'СЕТ СН'!$H$19</f>
        <v>1125.1662397699999</v>
      </c>
      <c r="W95" s="36">
        <f>SUMIFS(СВЦЭМ!$C$33:$C$776,СВЦЭМ!$A$33:$A$776,$A95,СВЦЭМ!$B$33:$B$776,W$83)+'СЕТ СН'!$H$9+СВЦЭМ!$D$10+'СЕТ СН'!$H$6-'СЕТ СН'!$H$19</f>
        <v>1134.82156869</v>
      </c>
      <c r="X95" s="36">
        <f>SUMIFS(СВЦЭМ!$C$33:$C$776,СВЦЭМ!$A$33:$A$776,$A95,СВЦЭМ!$B$33:$B$776,X$83)+'СЕТ СН'!$H$9+СВЦЭМ!$D$10+'СЕТ СН'!$H$6-'СЕТ СН'!$H$19</f>
        <v>1168.81669173</v>
      </c>
      <c r="Y95" s="36">
        <f>SUMIFS(СВЦЭМ!$C$33:$C$776,СВЦЭМ!$A$33:$A$776,$A95,СВЦЭМ!$B$33:$B$776,Y$83)+'СЕТ СН'!$H$9+СВЦЭМ!$D$10+'СЕТ СН'!$H$6-'СЕТ СН'!$H$19</f>
        <v>1213.70838951</v>
      </c>
    </row>
    <row r="96" spans="1:25" ht="15.75" x14ac:dyDescent="0.2">
      <c r="A96" s="35">
        <f t="shared" si="2"/>
        <v>43509</v>
      </c>
      <c r="B96" s="36">
        <f>SUMIFS(СВЦЭМ!$C$33:$C$776,СВЦЭМ!$A$33:$A$776,$A96,СВЦЭМ!$B$33:$B$776,B$83)+'СЕТ СН'!$H$9+СВЦЭМ!$D$10+'СЕТ СН'!$H$6-'СЕТ СН'!$H$19</f>
        <v>1221.9090905</v>
      </c>
      <c r="C96" s="36">
        <f>SUMIFS(СВЦЭМ!$C$33:$C$776,СВЦЭМ!$A$33:$A$776,$A96,СВЦЭМ!$B$33:$B$776,C$83)+'СЕТ СН'!$H$9+СВЦЭМ!$D$10+'СЕТ СН'!$H$6-'СЕТ СН'!$H$19</f>
        <v>1245.3168317899999</v>
      </c>
      <c r="D96" s="36">
        <f>SUMIFS(СВЦЭМ!$C$33:$C$776,СВЦЭМ!$A$33:$A$776,$A96,СВЦЭМ!$B$33:$B$776,D$83)+'СЕТ СН'!$H$9+СВЦЭМ!$D$10+'СЕТ СН'!$H$6-'СЕТ СН'!$H$19</f>
        <v>1278.23346182</v>
      </c>
      <c r="E96" s="36">
        <f>SUMIFS(СВЦЭМ!$C$33:$C$776,СВЦЭМ!$A$33:$A$776,$A96,СВЦЭМ!$B$33:$B$776,E$83)+'СЕТ СН'!$H$9+СВЦЭМ!$D$10+'СЕТ СН'!$H$6-'СЕТ СН'!$H$19</f>
        <v>1289.19807049</v>
      </c>
      <c r="F96" s="36">
        <f>SUMIFS(СВЦЭМ!$C$33:$C$776,СВЦЭМ!$A$33:$A$776,$A96,СВЦЭМ!$B$33:$B$776,F$83)+'СЕТ СН'!$H$9+СВЦЭМ!$D$10+'СЕТ СН'!$H$6-'СЕТ СН'!$H$19</f>
        <v>1283.1280642500001</v>
      </c>
      <c r="G96" s="36">
        <f>SUMIFS(СВЦЭМ!$C$33:$C$776,СВЦЭМ!$A$33:$A$776,$A96,СВЦЭМ!$B$33:$B$776,G$83)+'СЕТ СН'!$H$9+СВЦЭМ!$D$10+'СЕТ СН'!$H$6-'СЕТ СН'!$H$19</f>
        <v>1250.6094559400001</v>
      </c>
      <c r="H96" s="36">
        <f>SUMIFS(СВЦЭМ!$C$33:$C$776,СВЦЭМ!$A$33:$A$776,$A96,СВЦЭМ!$B$33:$B$776,H$83)+'СЕТ СН'!$H$9+СВЦЭМ!$D$10+'СЕТ СН'!$H$6-'СЕТ СН'!$H$19</f>
        <v>1218.2154453400001</v>
      </c>
      <c r="I96" s="36">
        <f>SUMIFS(СВЦЭМ!$C$33:$C$776,СВЦЭМ!$A$33:$A$776,$A96,СВЦЭМ!$B$33:$B$776,I$83)+'СЕТ СН'!$H$9+СВЦЭМ!$D$10+'СЕТ СН'!$H$6-'СЕТ СН'!$H$19</f>
        <v>1195.0680612200001</v>
      </c>
      <c r="J96" s="36">
        <f>SUMIFS(СВЦЭМ!$C$33:$C$776,СВЦЭМ!$A$33:$A$776,$A96,СВЦЭМ!$B$33:$B$776,J$83)+'СЕТ СН'!$H$9+СВЦЭМ!$D$10+'СЕТ СН'!$H$6-'СЕТ СН'!$H$19</f>
        <v>1165.66892577</v>
      </c>
      <c r="K96" s="36">
        <f>SUMIFS(СВЦЭМ!$C$33:$C$776,СВЦЭМ!$A$33:$A$776,$A96,СВЦЭМ!$B$33:$B$776,K$83)+'СЕТ СН'!$H$9+СВЦЭМ!$D$10+'СЕТ СН'!$H$6-'СЕТ СН'!$H$19</f>
        <v>1162.74606496</v>
      </c>
      <c r="L96" s="36">
        <f>SUMIFS(СВЦЭМ!$C$33:$C$776,СВЦЭМ!$A$33:$A$776,$A96,СВЦЭМ!$B$33:$B$776,L$83)+'СЕТ СН'!$H$9+СВЦЭМ!$D$10+'СЕТ СН'!$H$6-'СЕТ СН'!$H$19</f>
        <v>1171.09045513</v>
      </c>
      <c r="M96" s="36">
        <f>SUMIFS(СВЦЭМ!$C$33:$C$776,СВЦЭМ!$A$33:$A$776,$A96,СВЦЭМ!$B$33:$B$776,M$83)+'СЕТ СН'!$H$9+СВЦЭМ!$D$10+'СЕТ СН'!$H$6-'СЕТ СН'!$H$19</f>
        <v>1192.6658311799999</v>
      </c>
      <c r="N96" s="36">
        <f>SUMIFS(СВЦЭМ!$C$33:$C$776,СВЦЭМ!$A$33:$A$776,$A96,СВЦЭМ!$B$33:$B$776,N$83)+'СЕТ СН'!$H$9+СВЦЭМ!$D$10+'СЕТ СН'!$H$6-'СЕТ СН'!$H$19</f>
        <v>1171.2278396500001</v>
      </c>
      <c r="O96" s="36">
        <f>SUMIFS(СВЦЭМ!$C$33:$C$776,СВЦЭМ!$A$33:$A$776,$A96,СВЦЭМ!$B$33:$B$776,O$83)+'СЕТ СН'!$H$9+СВЦЭМ!$D$10+'СЕТ СН'!$H$6-'СЕТ СН'!$H$19</f>
        <v>1137.6142605100001</v>
      </c>
      <c r="P96" s="36">
        <f>SUMIFS(СВЦЭМ!$C$33:$C$776,СВЦЭМ!$A$33:$A$776,$A96,СВЦЭМ!$B$33:$B$776,P$83)+'СЕТ СН'!$H$9+СВЦЭМ!$D$10+'СЕТ СН'!$H$6-'СЕТ СН'!$H$19</f>
        <v>1149.97014139</v>
      </c>
      <c r="Q96" s="36">
        <f>SUMIFS(СВЦЭМ!$C$33:$C$776,СВЦЭМ!$A$33:$A$776,$A96,СВЦЭМ!$B$33:$B$776,Q$83)+'СЕТ СН'!$H$9+СВЦЭМ!$D$10+'СЕТ СН'!$H$6-'СЕТ СН'!$H$19</f>
        <v>1156.2521002800001</v>
      </c>
      <c r="R96" s="36">
        <f>SUMIFS(СВЦЭМ!$C$33:$C$776,СВЦЭМ!$A$33:$A$776,$A96,СВЦЭМ!$B$33:$B$776,R$83)+'СЕТ СН'!$H$9+СВЦЭМ!$D$10+'СЕТ СН'!$H$6-'СЕТ СН'!$H$19</f>
        <v>1159.92746848</v>
      </c>
      <c r="S96" s="36">
        <f>SUMIFS(СВЦЭМ!$C$33:$C$776,СВЦЭМ!$A$33:$A$776,$A96,СВЦЭМ!$B$33:$B$776,S$83)+'СЕТ СН'!$H$9+СВЦЭМ!$D$10+'СЕТ СН'!$H$6-'СЕТ СН'!$H$19</f>
        <v>1156.20792226</v>
      </c>
      <c r="T96" s="36">
        <f>SUMIFS(СВЦЭМ!$C$33:$C$776,СВЦЭМ!$A$33:$A$776,$A96,СВЦЭМ!$B$33:$B$776,T$83)+'СЕТ СН'!$H$9+СВЦЭМ!$D$10+'СЕТ СН'!$H$6-'СЕТ СН'!$H$19</f>
        <v>1103.6961286200001</v>
      </c>
      <c r="U96" s="36">
        <f>SUMIFS(СВЦЭМ!$C$33:$C$776,СВЦЭМ!$A$33:$A$776,$A96,СВЦЭМ!$B$33:$B$776,U$83)+'СЕТ СН'!$H$9+СВЦЭМ!$D$10+'СЕТ СН'!$H$6-'СЕТ СН'!$H$19</f>
        <v>1102.9992199000001</v>
      </c>
      <c r="V96" s="36">
        <f>SUMIFS(СВЦЭМ!$C$33:$C$776,СВЦЭМ!$A$33:$A$776,$A96,СВЦЭМ!$B$33:$B$776,V$83)+'СЕТ СН'!$H$9+СВЦЭМ!$D$10+'СЕТ СН'!$H$6-'СЕТ СН'!$H$19</f>
        <v>1109.48142267</v>
      </c>
      <c r="W96" s="36">
        <f>SUMIFS(СВЦЭМ!$C$33:$C$776,СВЦЭМ!$A$33:$A$776,$A96,СВЦЭМ!$B$33:$B$776,W$83)+'СЕТ СН'!$H$9+СВЦЭМ!$D$10+'СЕТ СН'!$H$6-'СЕТ СН'!$H$19</f>
        <v>1123.0600787000001</v>
      </c>
      <c r="X96" s="36">
        <f>SUMIFS(СВЦЭМ!$C$33:$C$776,СВЦЭМ!$A$33:$A$776,$A96,СВЦЭМ!$B$33:$B$776,X$83)+'СЕТ СН'!$H$9+СВЦЭМ!$D$10+'СЕТ СН'!$H$6-'СЕТ СН'!$H$19</f>
        <v>1140.53268815</v>
      </c>
      <c r="Y96" s="36">
        <f>SUMIFS(СВЦЭМ!$C$33:$C$776,СВЦЭМ!$A$33:$A$776,$A96,СВЦЭМ!$B$33:$B$776,Y$83)+'СЕТ СН'!$H$9+СВЦЭМ!$D$10+'СЕТ СН'!$H$6-'СЕТ СН'!$H$19</f>
        <v>1189.6240847399999</v>
      </c>
    </row>
    <row r="97" spans="1:25" ht="15.75" x14ac:dyDescent="0.2">
      <c r="A97" s="35">
        <f t="shared" si="2"/>
        <v>43510</v>
      </c>
      <c r="B97" s="36">
        <f>SUMIFS(СВЦЭМ!$C$33:$C$776,СВЦЭМ!$A$33:$A$776,$A97,СВЦЭМ!$B$33:$B$776,B$83)+'СЕТ СН'!$H$9+СВЦЭМ!$D$10+'СЕТ СН'!$H$6-'СЕТ СН'!$H$19</f>
        <v>1232.3858198800001</v>
      </c>
      <c r="C97" s="36">
        <f>SUMIFS(СВЦЭМ!$C$33:$C$776,СВЦЭМ!$A$33:$A$776,$A97,СВЦЭМ!$B$33:$B$776,C$83)+'СЕТ СН'!$H$9+СВЦЭМ!$D$10+'СЕТ СН'!$H$6-'СЕТ СН'!$H$19</f>
        <v>1246.6220339899999</v>
      </c>
      <c r="D97" s="36">
        <f>SUMIFS(СВЦЭМ!$C$33:$C$776,СВЦЭМ!$A$33:$A$776,$A97,СВЦЭМ!$B$33:$B$776,D$83)+'СЕТ СН'!$H$9+СВЦЭМ!$D$10+'СЕТ СН'!$H$6-'СЕТ СН'!$H$19</f>
        <v>1276.39664986</v>
      </c>
      <c r="E97" s="36">
        <f>SUMIFS(СВЦЭМ!$C$33:$C$776,СВЦЭМ!$A$33:$A$776,$A97,СВЦЭМ!$B$33:$B$776,E$83)+'СЕТ СН'!$H$9+СВЦЭМ!$D$10+'СЕТ СН'!$H$6-'СЕТ СН'!$H$19</f>
        <v>1299.49787668</v>
      </c>
      <c r="F97" s="36">
        <f>SUMIFS(СВЦЭМ!$C$33:$C$776,СВЦЭМ!$A$33:$A$776,$A97,СВЦЭМ!$B$33:$B$776,F$83)+'СЕТ СН'!$H$9+СВЦЭМ!$D$10+'СЕТ СН'!$H$6-'СЕТ СН'!$H$19</f>
        <v>1295.4822978</v>
      </c>
      <c r="G97" s="36">
        <f>SUMIFS(СВЦЭМ!$C$33:$C$776,СВЦЭМ!$A$33:$A$776,$A97,СВЦЭМ!$B$33:$B$776,G$83)+'СЕТ СН'!$H$9+СВЦЭМ!$D$10+'СЕТ СН'!$H$6-'СЕТ СН'!$H$19</f>
        <v>1265.8670917699999</v>
      </c>
      <c r="H97" s="36">
        <f>SUMIFS(СВЦЭМ!$C$33:$C$776,СВЦЭМ!$A$33:$A$776,$A97,СВЦЭМ!$B$33:$B$776,H$83)+'СЕТ СН'!$H$9+СВЦЭМ!$D$10+'СЕТ СН'!$H$6-'СЕТ СН'!$H$19</f>
        <v>1229.4125619499998</v>
      </c>
      <c r="I97" s="36">
        <f>SUMIFS(СВЦЭМ!$C$33:$C$776,СВЦЭМ!$A$33:$A$776,$A97,СВЦЭМ!$B$33:$B$776,I$83)+'СЕТ СН'!$H$9+СВЦЭМ!$D$10+'СЕТ СН'!$H$6-'СЕТ СН'!$H$19</f>
        <v>1179.9128254100001</v>
      </c>
      <c r="J97" s="36">
        <f>SUMIFS(СВЦЭМ!$C$33:$C$776,СВЦЭМ!$A$33:$A$776,$A97,СВЦЭМ!$B$33:$B$776,J$83)+'СЕТ СН'!$H$9+СВЦЭМ!$D$10+'СЕТ СН'!$H$6-'СЕТ СН'!$H$19</f>
        <v>1165.6143982200001</v>
      </c>
      <c r="K97" s="36">
        <f>SUMIFS(СВЦЭМ!$C$33:$C$776,СВЦЭМ!$A$33:$A$776,$A97,СВЦЭМ!$B$33:$B$776,K$83)+'СЕТ СН'!$H$9+СВЦЭМ!$D$10+'СЕТ СН'!$H$6-'СЕТ СН'!$H$19</f>
        <v>1150.8204243800001</v>
      </c>
      <c r="L97" s="36">
        <f>SUMIFS(СВЦЭМ!$C$33:$C$776,СВЦЭМ!$A$33:$A$776,$A97,СВЦЭМ!$B$33:$B$776,L$83)+'СЕТ СН'!$H$9+СВЦЭМ!$D$10+'СЕТ СН'!$H$6-'СЕТ СН'!$H$19</f>
        <v>1169.49727549</v>
      </c>
      <c r="M97" s="36">
        <f>SUMIFS(СВЦЭМ!$C$33:$C$776,СВЦЭМ!$A$33:$A$776,$A97,СВЦЭМ!$B$33:$B$776,M$83)+'СЕТ СН'!$H$9+СВЦЭМ!$D$10+'СЕТ СН'!$H$6-'СЕТ СН'!$H$19</f>
        <v>1195.4540400200001</v>
      </c>
      <c r="N97" s="36">
        <f>SUMIFS(СВЦЭМ!$C$33:$C$776,СВЦЭМ!$A$33:$A$776,$A97,СВЦЭМ!$B$33:$B$776,N$83)+'СЕТ СН'!$H$9+СВЦЭМ!$D$10+'СЕТ СН'!$H$6-'СЕТ СН'!$H$19</f>
        <v>1149.99427214</v>
      </c>
      <c r="O97" s="36">
        <f>SUMIFS(СВЦЭМ!$C$33:$C$776,СВЦЭМ!$A$33:$A$776,$A97,СВЦЭМ!$B$33:$B$776,O$83)+'СЕТ СН'!$H$9+СВЦЭМ!$D$10+'СЕТ СН'!$H$6-'СЕТ СН'!$H$19</f>
        <v>1125.61338114</v>
      </c>
      <c r="P97" s="36">
        <f>SUMIFS(СВЦЭМ!$C$33:$C$776,СВЦЭМ!$A$33:$A$776,$A97,СВЦЭМ!$B$33:$B$776,P$83)+'СЕТ СН'!$H$9+СВЦЭМ!$D$10+'СЕТ СН'!$H$6-'СЕТ СН'!$H$19</f>
        <v>1128.92448524</v>
      </c>
      <c r="Q97" s="36">
        <f>SUMIFS(СВЦЭМ!$C$33:$C$776,СВЦЭМ!$A$33:$A$776,$A97,СВЦЭМ!$B$33:$B$776,Q$83)+'СЕТ СН'!$H$9+СВЦЭМ!$D$10+'СЕТ СН'!$H$6-'СЕТ СН'!$H$19</f>
        <v>1142.05471059</v>
      </c>
      <c r="R97" s="36">
        <f>SUMIFS(СВЦЭМ!$C$33:$C$776,СВЦЭМ!$A$33:$A$776,$A97,СВЦЭМ!$B$33:$B$776,R$83)+'СЕТ СН'!$H$9+СВЦЭМ!$D$10+'СЕТ СН'!$H$6-'СЕТ СН'!$H$19</f>
        <v>1141.24197828</v>
      </c>
      <c r="S97" s="36">
        <f>SUMIFS(СВЦЭМ!$C$33:$C$776,СВЦЭМ!$A$33:$A$776,$A97,СВЦЭМ!$B$33:$B$776,S$83)+'СЕТ СН'!$H$9+СВЦЭМ!$D$10+'СЕТ СН'!$H$6-'СЕТ СН'!$H$19</f>
        <v>1147.07368748</v>
      </c>
      <c r="T97" s="36">
        <f>SUMIFS(СВЦЭМ!$C$33:$C$776,СВЦЭМ!$A$33:$A$776,$A97,СВЦЭМ!$B$33:$B$776,T$83)+'СЕТ СН'!$H$9+СВЦЭМ!$D$10+'СЕТ СН'!$H$6-'СЕТ СН'!$H$19</f>
        <v>1103.6183213500001</v>
      </c>
      <c r="U97" s="36">
        <f>SUMIFS(СВЦЭМ!$C$33:$C$776,СВЦЭМ!$A$33:$A$776,$A97,СВЦЭМ!$B$33:$B$776,U$83)+'СЕТ СН'!$H$9+СВЦЭМ!$D$10+'СЕТ СН'!$H$6-'СЕТ СН'!$H$19</f>
        <v>1100.1903375900001</v>
      </c>
      <c r="V97" s="36">
        <f>SUMIFS(СВЦЭМ!$C$33:$C$776,СВЦЭМ!$A$33:$A$776,$A97,СВЦЭМ!$B$33:$B$776,V$83)+'СЕТ СН'!$H$9+СВЦЭМ!$D$10+'СЕТ СН'!$H$6-'СЕТ СН'!$H$19</f>
        <v>1127.3127970200001</v>
      </c>
      <c r="W97" s="36">
        <f>SUMIFS(СВЦЭМ!$C$33:$C$776,СВЦЭМ!$A$33:$A$776,$A97,СВЦЭМ!$B$33:$B$776,W$83)+'СЕТ СН'!$H$9+СВЦЭМ!$D$10+'СЕТ СН'!$H$6-'СЕТ СН'!$H$19</f>
        <v>1142.53022465</v>
      </c>
      <c r="X97" s="36">
        <f>SUMIFS(СВЦЭМ!$C$33:$C$776,СВЦЭМ!$A$33:$A$776,$A97,СВЦЭМ!$B$33:$B$776,X$83)+'СЕТ СН'!$H$9+СВЦЭМ!$D$10+'СЕТ СН'!$H$6-'СЕТ СН'!$H$19</f>
        <v>1153.6816032199999</v>
      </c>
      <c r="Y97" s="36">
        <f>SUMIFS(СВЦЭМ!$C$33:$C$776,СВЦЭМ!$A$33:$A$776,$A97,СВЦЭМ!$B$33:$B$776,Y$83)+'СЕТ СН'!$H$9+СВЦЭМ!$D$10+'СЕТ СН'!$H$6-'СЕТ СН'!$H$19</f>
        <v>1188.99998381</v>
      </c>
    </row>
    <row r="98" spans="1:25" ht="15.75" x14ac:dyDescent="0.2">
      <c r="A98" s="35">
        <f t="shared" si="2"/>
        <v>43511</v>
      </c>
      <c r="B98" s="36">
        <f>SUMIFS(СВЦЭМ!$C$33:$C$776,СВЦЭМ!$A$33:$A$776,$A98,СВЦЭМ!$B$33:$B$776,B$83)+'СЕТ СН'!$H$9+СВЦЭМ!$D$10+'СЕТ СН'!$H$6-'СЕТ СН'!$H$19</f>
        <v>1188.7084736700001</v>
      </c>
      <c r="C98" s="36">
        <f>SUMIFS(СВЦЭМ!$C$33:$C$776,СВЦЭМ!$A$33:$A$776,$A98,СВЦЭМ!$B$33:$B$776,C$83)+'СЕТ СН'!$H$9+СВЦЭМ!$D$10+'СЕТ СН'!$H$6-'СЕТ СН'!$H$19</f>
        <v>1197.4729282600001</v>
      </c>
      <c r="D98" s="36">
        <f>SUMIFS(СВЦЭМ!$C$33:$C$776,СВЦЭМ!$A$33:$A$776,$A98,СВЦЭМ!$B$33:$B$776,D$83)+'СЕТ СН'!$H$9+СВЦЭМ!$D$10+'СЕТ СН'!$H$6-'СЕТ СН'!$H$19</f>
        <v>1213.42159485</v>
      </c>
      <c r="E98" s="36">
        <f>SUMIFS(СВЦЭМ!$C$33:$C$776,СВЦЭМ!$A$33:$A$776,$A98,СВЦЭМ!$B$33:$B$776,E$83)+'СЕТ СН'!$H$9+СВЦЭМ!$D$10+'СЕТ СН'!$H$6-'СЕТ СН'!$H$19</f>
        <v>1239.3427495999999</v>
      </c>
      <c r="F98" s="36">
        <f>SUMIFS(СВЦЭМ!$C$33:$C$776,СВЦЭМ!$A$33:$A$776,$A98,СВЦЭМ!$B$33:$B$776,F$83)+'СЕТ СН'!$H$9+СВЦЭМ!$D$10+'СЕТ СН'!$H$6-'СЕТ СН'!$H$19</f>
        <v>1241.87760688</v>
      </c>
      <c r="G98" s="36">
        <f>SUMIFS(СВЦЭМ!$C$33:$C$776,СВЦЭМ!$A$33:$A$776,$A98,СВЦЭМ!$B$33:$B$776,G$83)+'СЕТ СН'!$H$9+СВЦЭМ!$D$10+'СЕТ СН'!$H$6-'СЕТ СН'!$H$19</f>
        <v>1218.2900028299998</v>
      </c>
      <c r="H98" s="36">
        <f>SUMIFS(СВЦЭМ!$C$33:$C$776,СВЦЭМ!$A$33:$A$776,$A98,СВЦЭМ!$B$33:$B$776,H$83)+'СЕТ СН'!$H$9+СВЦЭМ!$D$10+'СЕТ СН'!$H$6-'СЕТ СН'!$H$19</f>
        <v>1186.7778801700001</v>
      </c>
      <c r="I98" s="36">
        <f>SUMIFS(СВЦЭМ!$C$33:$C$776,СВЦЭМ!$A$33:$A$776,$A98,СВЦЭМ!$B$33:$B$776,I$83)+'СЕТ СН'!$H$9+СВЦЭМ!$D$10+'СЕТ СН'!$H$6-'СЕТ СН'!$H$19</f>
        <v>1170.0518417000001</v>
      </c>
      <c r="J98" s="36">
        <f>SUMIFS(СВЦЭМ!$C$33:$C$776,СВЦЭМ!$A$33:$A$776,$A98,СВЦЭМ!$B$33:$B$776,J$83)+'СЕТ СН'!$H$9+СВЦЭМ!$D$10+'СЕТ СН'!$H$6-'СЕТ СН'!$H$19</f>
        <v>1166.57838806</v>
      </c>
      <c r="K98" s="36">
        <f>SUMIFS(СВЦЭМ!$C$33:$C$776,СВЦЭМ!$A$33:$A$776,$A98,СВЦЭМ!$B$33:$B$776,K$83)+'СЕТ СН'!$H$9+СВЦЭМ!$D$10+'СЕТ СН'!$H$6-'СЕТ СН'!$H$19</f>
        <v>1168.09394473</v>
      </c>
      <c r="L98" s="36">
        <f>SUMIFS(СВЦЭМ!$C$33:$C$776,СВЦЭМ!$A$33:$A$776,$A98,СВЦЭМ!$B$33:$B$776,L$83)+'СЕТ СН'!$H$9+СВЦЭМ!$D$10+'СЕТ СН'!$H$6-'СЕТ СН'!$H$19</f>
        <v>1152.87844245</v>
      </c>
      <c r="M98" s="36">
        <f>SUMIFS(СВЦЭМ!$C$33:$C$776,СВЦЭМ!$A$33:$A$776,$A98,СВЦЭМ!$B$33:$B$776,M$83)+'СЕТ СН'!$H$9+СВЦЭМ!$D$10+'СЕТ СН'!$H$6-'СЕТ СН'!$H$19</f>
        <v>1155.06508691</v>
      </c>
      <c r="N98" s="36">
        <f>SUMIFS(СВЦЭМ!$C$33:$C$776,СВЦЭМ!$A$33:$A$776,$A98,СВЦЭМ!$B$33:$B$776,N$83)+'СЕТ СН'!$H$9+СВЦЭМ!$D$10+'СЕТ СН'!$H$6-'СЕТ СН'!$H$19</f>
        <v>1147.8305697200001</v>
      </c>
      <c r="O98" s="36">
        <f>SUMIFS(СВЦЭМ!$C$33:$C$776,СВЦЭМ!$A$33:$A$776,$A98,СВЦЭМ!$B$33:$B$776,O$83)+'СЕТ СН'!$H$9+СВЦЭМ!$D$10+'СЕТ СН'!$H$6-'СЕТ СН'!$H$19</f>
        <v>1121.5713328900001</v>
      </c>
      <c r="P98" s="36">
        <f>SUMIFS(СВЦЭМ!$C$33:$C$776,СВЦЭМ!$A$33:$A$776,$A98,СВЦЭМ!$B$33:$B$776,P$83)+'СЕТ СН'!$H$9+СВЦЭМ!$D$10+'СЕТ СН'!$H$6-'СЕТ СН'!$H$19</f>
        <v>1118.91778929</v>
      </c>
      <c r="Q98" s="36">
        <f>SUMIFS(СВЦЭМ!$C$33:$C$776,СВЦЭМ!$A$33:$A$776,$A98,СВЦЭМ!$B$33:$B$776,Q$83)+'СЕТ СН'!$H$9+СВЦЭМ!$D$10+'СЕТ СН'!$H$6-'СЕТ СН'!$H$19</f>
        <v>1128.98340405</v>
      </c>
      <c r="R98" s="36">
        <f>SUMIFS(СВЦЭМ!$C$33:$C$776,СВЦЭМ!$A$33:$A$776,$A98,СВЦЭМ!$B$33:$B$776,R$83)+'СЕТ СН'!$H$9+СВЦЭМ!$D$10+'СЕТ СН'!$H$6-'СЕТ СН'!$H$19</f>
        <v>1123.33025284</v>
      </c>
      <c r="S98" s="36">
        <f>SUMIFS(СВЦЭМ!$C$33:$C$776,СВЦЭМ!$A$33:$A$776,$A98,СВЦЭМ!$B$33:$B$776,S$83)+'СЕТ СН'!$H$9+СВЦЭМ!$D$10+'СЕТ СН'!$H$6-'СЕТ СН'!$H$19</f>
        <v>1120.7375911199999</v>
      </c>
      <c r="T98" s="36">
        <f>SUMIFS(СВЦЭМ!$C$33:$C$776,СВЦЭМ!$A$33:$A$776,$A98,СВЦЭМ!$B$33:$B$776,T$83)+'СЕТ СН'!$H$9+СВЦЭМ!$D$10+'СЕТ СН'!$H$6-'СЕТ СН'!$H$19</f>
        <v>1102.3131508200001</v>
      </c>
      <c r="U98" s="36">
        <f>SUMIFS(СВЦЭМ!$C$33:$C$776,СВЦЭМ!$A$33:$A$776,$A98,СВЦЭМ!$B$33:$B$776,U$83)+'СЕТ СН'!$H$9+СВЦЭМ!$D$10+'СЕТ СН'!$H$6-'СЕТ СН'!$H$19</f>
        <v>1101.34095609</v>
      </c>
      <c r="V98" s="36">
        <f>SUMIFS(СВЦЭМ!$C$33:$C$776,СВЦЭМ!$A$33:$A$776,$A98,СВЦЭМ!$B$33:$B$776,V$83)+'СЕТ СН'!$H$9+СВЦЭМ!$D$10+'СЕТ СН'!$H$6-'СЕТ СН'!$H$19</f>
        <v>1106.46242532</v>
      </c>
      <c r="W98" s="36">
        <f>SUMIFS(СВЦЭМ!$C$33:$C$776,СВЦЭМ!$A$33:$A$776,$A98,СВЦЭМ!$B$33:$B$776,W$83)+'СЕТ СН'!$H$9+СВЦЭМ!$D$10+'СЕТ СН'!$H$6-'СЕТ СН'!$H$19</f>
        <v>1113.23287129</v>
      </c>
      <c r="X98" s="36">
        <f>SUMIFS(СВЦЭМ!$C$33:$C$776,СВЦЭМ!$A$33:$A$776,$A98,СВЦЭМ!$B$33:$B$776,X$83)+'СЕТ СН'!$H$9+СВЦЭМ!$D$10+'СЕТ СН'!$H$6-'СЕТ СН'!$H$19</f>
        <v>1125.97400831</v>
      </c>
      <c r="Y98" s="36">
        <f>SUMIFS(СВЦЭМ!$C$33:$C$776,СВЦЭМ!$A$33:$A$776,$A98,СВЦЭМ!$B$33:$B$776,Y$83)+'СЕТ СН'!$H$9+СВЦЭМ!$D$10+'СЕТ СН'!$H$6-'СЕТ СН'!$H$19</f>
        <v>1155.7966733000001</v>
      </c>
    </row>
    <row r="99" spans="1:25" ht="15.75" x14ac:dyDescent="0.2">
      <c r="A99" s="35">
        <f t="shared" si="2"/>
        <v>43512</v>
      </c>
      <c r="B99" s="36">
        <f>SUMIFS(СВЦЭМ!$C$33:$C$776,СВЦЭМ!$A$33:$A$776,$A99,СВЦЭМ!$B$33:$B$776,B$83)+'СЕТ СН'!$H$9+СВЦЭМ!$D$10+'СЕТ СН'!$H$6-'СЕТ СН'!$H$19</f>
        <v>1189.77183734</v>
      </c>
      <c r="C99" s="36">
        <f>SUMIFS(СВЦЭМ!$C$33:$C$776,СВЦЭМ!$A$33:$A$776,$A99,СВЦЭМ!$B$33:$B$776,C$83)+'СЕТ СН'!$H$9+СВЦЭМ!$D$10+'СЕТ СН'!$H$6-'СЕТ СН'!$H$19</f>
        <v>1183.7370472100001</v>
      </c>
      <c r="D99" s="36">
        <f>SUMIFS(СВЦЭМ!$C$33:$C$776,СВЦЭМ!$A$33:$A$776,$A99,СВЦЭМ!$B$33:$B$776,D$83)+'СЕТ СН'!$H$9+СВЦЭМ!$D$10+'СЕТ СН'!$H$6-'СЕТ СН'!$H$19</f>
        <v>1221.24829413</v>
      </c>
      <c r="E99" s="36">
        <f>SUMIFS(СВЦЭМ!$C$33:$C$776,СВЦЭМ!$A$33:$A$776,$A99,СВЦЭМ!$B$33:$B$776,E$83)+'СЕТ СН'!$H$9+СВЦЭМ!$D$10+'СЕТ СН'!$H$6-'СЕТ СН'!$H$19</f>
        <v>1258.72634896</v>
      </c>
      <c r="F99" s="36">
        <f>SUMIFS(СВЦЭМ!$C$33:$C$776,СВЦЭМ!$A$33:$A$776,$A99,СВЦЭМ!$B$33:$B$776,F$83)+'СЕТ СН'!$H$9+СВЦЭМ!$D$10+'СЕТ СН'!$H$6-'СЕТ СН'!$H$19</f>
        <v>1283.27119743</v>
      </c>
      <c r="G99" s="36">
        <f>SUMIFS(СВЦЭМ!$C$33:$C$776,СВЦЭМ!$A$33:$A$776,$A99,СВЦЭМ!$B$33:$B$776,G$83)+'СЕТ СН'!$H$9+СВЦЭМ!$D$10+'СЕТ СН'!$H$6-'СЕТ СН'!$H$19</f>
        <v>1270.52310829</v>
      </c>
      <c r="H99" s="36">
        <f>SUMIFS(СВЦЭМ!$C$33:$C$776,СВЦЭМ!$A$33:$A$776,$A99,СВЦЭМ!$B$33:$B$776,H$83)+'СЕТ СН'!$H$9+СВЦЭМ!$D$10+'СЕТ СН'!$H$6-'СЕТ СН'!$H$19</f>
        <v>1218.8317897300001</v>
      </c>
      <c r="I99" s="36">
        <f>SUMIFS(СВЦЭМ!$C$33:$C$776,СВЦЭМ!$A$33:$A$776,$A99,СВЦЭМ!$B$33:$B$776,I$83)+'СЕТ СН'!$H$9+СВЦЭМ!$D$10+'СЕТ СН'!$H$6-'СЕТ СН'!$H$19</f>
        <v>1193.0122752700001</v>
      </c>
      <c r="J99" s="36">
        <f>SUMIFS(СВЦЭМ!$C$33:$C$776,СВЦЭМ!$A$33:$A$776,$A99,СВЦЭМ!$B$33:$B$776,J$83)+'СЕТ СН'!$H$9+СВЦЭМ!$D$10+'СЕТ СН'!$H$6-'СЕТ СН'!$H$19</f>
        <v>1151.07914205</v>
      </c>
      <c r="K99" s="36">
        <f>SUMIFS(СВЦЭМ!$C$33:$C$776,СВЦЭМ!$A$33:$A$776,$A99,СВЦЭМ!$B$33:$B$776,K$83)+'СЕТ СН'!$H$9+СВЦЭМ!$D$10+'СЕТ СН'!$H$6-'СЕТ СН'!$H$19</f>
        <v>1118.99475633</v>
      </c>
      <c r="L99" s="36">
        <f>SUMIFS(СВЦЭМ!$C$33:$C$776,СВЦЭМ!$A$33:$A$776,$A99,СВЦЭМ!$B$33:$B$776,L$83)+'СЕТ СН'!$H$9+СВЦЭМ!$D$10+'СЕТ СН'!$H$6-'СЕТ СН'!$H$19</f>
        <v>1101.8434009600001</v>
      </c>
      <c r="M99" s="36">
        <f>SUMIFS(СВЦЭМ!$C$33:$C$776,СВЦЭМ!$A$33:$A$776,$A99,СВЦЭМ!$B$33:$B$776,M$83)+'СЕТ СН'!$H$9+СВЦЭМ!$D$10+'СЕТ СН'!$H$6-'СЕТ СН'!$H$19</f>
        <v>1103.15692341</v>
      </c>
      <c r="N99" s="36">
        <f>SUMIFS(СВЦЭМ!$C$33:$C$776,СВЦЭМ!$A$33:$A$776,$A99,СВЦЭМ!$B$33:$B$776,N$83)+'СЕТ СН'!$H$9+СВЦЭМ!$D$10+'СЕТ СН'!$H$6-'СЕТ СН'!$H$19</f>
        <v>1130.6346318000001</v>
      </c>
      <c r="O99" s="36">
        <f>SUMIFS(СВЦЭМ!$C$33:$C$776,СВЦЭМ!$A$33:$A$776,$A99,СВЦЭМ!$B$33:$B$776,O$83)+'СЕТ СН'!$H$9+СВЦЭМ!$D$10+'СЕТ СН'!$H$6-'СЕТ СН'!$H$19</f>
        <v>1129.2357195300001</v>
      </c>
      <c r="P99" s="36">
        <f>SUMIFS(СВЦЭМ!$C$33:$C$776,СВЦЭМ!$A$33:$A$776,$A99,СВЦЭМ!$B$33:$B$776,P$83)+'СЕТ СН'!$H$9+СВЦЭМ!$D$10+'СЕТ СН'!$H$6-'СЕТ СН'!$H$19</f>
        <v>1141.9058856500001</v>
      </c>
      <c r="Q99" s="36">
        <f>SUMIFS(СВЦЭМ!$C$33:$C$776,СВЦЭМ!$A$33:$A$776,$A99,СВЦЭМ!$B$33:$B$776,Q$83)+'СЕТ СН'!$H$9+СВЦЭМ!$D$10+'СЕТ СН'!$H$6-'СЕТ СН'!$H$19</f>
        <v>1148.5234493800001</v>
      </c>
      <c r="R99" s="36">
        <f>SUMIFS(СВЦЭМ!$C$33:$C$776,СВЦЭМ!$A$33:$A$776,$A99,СВЦЭМ!$B$33:$B$776,R$83)+'СЕТ СН'!$H$9+СВЦЭМ!$D$10+'СЕТ СН'!$H$6-'СЕТ СН'!$H$19</f>
        <v>1139.9714004300001</v>
      </c>
      <c r="S99" s="36">
        <f>SUMIFS(СВЦЭМ!$C$33:$C$776,СВЦЭМ!$A$33:$A$776,$A99,СВЦЭМ!$B$33:$B$776,S$83)+'СЕТ СН'!$H$9+СВЦЭМ!$D$10+'СЕТ СН'!$H$6-'СЕТ СН'!$H$19</f>
        <v>1152.27755271</v>
      </c>
      <c r="T99" s="36">
        <f>SUMIFS(СВЦЭМ!$C$33:$C$776,СВЦЭМ!$A$33:$A$776,$A99,СВЦЭМ!$B$33:$B$776,T$83)+'СЕТ СН'!$H$9+СВЦЭМ!$D$10+'СЕТ СН'!$H$6-'СЕТ СН'!$H$19</f>
        <v>1114.4013899399999</v>
      </c>
      <c r="U99" s="36">
        <f>SUMIFS(СВЦЭМ!$C$33:$C$776,СВЦЭМ!$A$33:$A$776,$A99,СВЦЭМ!$B$33:$B$776,U$83)+'СЕТ СН'!$H$9+СВЦЭМ!$D$10+'СЕТ СН'!$H$6-'СЕТ СН'!$H$19</f>
        <v>1103.20659163</v>
      </c>
      <c r="V99" s="36">
        <f>SUMIFS(СВЦЭМ!$C$33:$C$776,СВЦЭМ!$A$33:$A$776,$A99,СВЦЭМ!$B$33:$B$776,V$83)+'СЕТ СН'!$H$9+СВЦЭМ!$D$10+'СЕТ СН'!$H$6-'СЕТ СН'!$H$19</f>
        <v>1099.2604561600001</v>
      </c>
      <c r="W99" s="36">
        <f>SUMIFS(СВЦЭМ!$C$33:$C$776,СВЦЭМ!$A$33:$A$776,$A99,СВЦЭМ!$B$33:$B$776,W$83)+'СЕТ СН'!$H$9+СВЦЭМ!$D$10+'СЕТ СН'!$H$6-'СЕТ СН'!$H$19</f>
        <v>1104.41482634</v>
      </c>
      <c r="X99" s="36">
        <f>SUMIFS(СВЦЭМ!$C$33:$C$776,СВЦЭМ!$A$33:$A$776,$A99,СВЦЭМ!$B$33:$B$776,X$83)+'СЕТ СН'!$H$9+СВЦЭМ!$D$10+'СЕТ СН'!$H$6-'СЕТ СН'!$H$19</f>
        <v>1127.9224783300001</v>
      </c>
      <c r="Y99" s="36">
        <f>SUMIFS(СВЦЭМ!$C$33:$C$776,СВЦЭМ!$A$33:$A$776,$A99,СВЦЭМ!$B$33:$B$776,Y$83)+'СЕТ СН'!$H$9+СВЦЭМ!$D$10+'СЕТ СН'!$H$6-'СЕТ СН'!$H$19</f>
        <v>1171.2835815200001</v>
      </c>
    </row>
    <row r="100" spans="1:25" ht="15.75" x14ac:dyDescent="0.2">
      <c r="A100" s="35">
        <f t="shared" si="2"/>
        <v>43513</v>
      </c>
      <c r="B100" s="36">
        <f>SUMIFS(СВЦЭМ!$C$33:$C$776,СВЦЭМ!$A$33:$A$776,$A100,СВЦЭМ!$B$33:$B$776,B$83)+'СЕТ СН'!$H$9+СВЦЭМ!$D$10+'СЕТ СН'!$H$6-'СЕТ СН'!$H$19</f>
        <v>1152.7931358999999</v>
      </c>
      <c r="C100" s="36">
        <f>SUMIFS(СВЦЭМ!$C$33:$C$776,СВЦЭМ!$A$33:$A$776,$A100,СВЦЭМ!$B$33:$B$776,C$83)+'СЕТ СН'!$H$9+СВЦЭМ!$D$10+'СЕТ СН'!$H$6-'СЕТ СН'!$H$19</f>
        <v>1171.9377173</v>
      </c>
      <c r="D100" s="36">
        <f>SUMIFS(СВЦЭМ!$C$33:$C$776,СВЦЭМ!$A$33:$A$776,$A100,СВЦЭМ!$B$33:$B$776,D$83)+'СЕТ СН'!$H$9+СВЦЭМ!$D$10+'СЕТ СН'!$H$6-'СЕТ СН'!$H$19</f>
        <v>1211.2277174999999</v>
      </c>
      <c r="E100" s="36">
        <f>SUMIFS(СВЦЭМ!$C$33:$C$776,СВЦЭМ!$A$33:$A$776,$A100,СВЦЭМ!$B$33:$B$776,E$83)+'СЕТ СН'!$H$9+СВЦЭМ!$D$10+'СЕТ СН'!$H$6-'СЕТ СН'!$H$19</f>
        <v>1211.0200085399999</v>
      </c>
      <c r="F100" s="36">
        <f>SUMIFS(СВЦЭМ!$C$33:$C$776,СВЦЭМ!$A$33:$A$776,$A100,СВЦЭМ!$B$33:$B$776,F$83)+'СЕТ СН'!$H$9+СВЦЭМ!$D$10+'СЕТ СН'!$H$6-'СЕТ СН'!$H$19</f>
        <v>1225.90063188</v>
      </c>
      <c r="G100" s="36">
        <f>SUMIFS(СВЦЭМ!$C$33:$C$776,СВЦЭМ!$A$33:$A$776,$A100,СВЦЭМ!$B$33:$B$776,G$83)+'СЕТ СН'!$H$9+СВЦЭМ!$D$10+'СЕТ СН'!$H$6-'СЕТ СН'!$H$19</f>
        <v>1209.27015452</v>
      </c>
      <c r="H100" s="36">
        <f>SUMIFS(СВЦЭМ!$C$33:$C$776,СВЦЭМ!$A$33:$A$776,$A100,СВЦЭМ!$B$33:$B$776,H$83)+'СЕТ СН'!$H$9+СВЦЭМ!$D$10+'СЕТ СН'!$H$6-'СЕТ СН'!$H$19</f>
        <v>1172.6096406500001</v>
      </c>
      <c r="I100" s="36">
        <f>SUMIFS(СВЦЭМ!$C$33:$C$776,СВЦЭМ!$A$33:$A$776,$A100,СВЦЭМ!$B$33:$B$776,I$83)+'СЕТ СН'!$H$9+СВЦЭМ!$D$10+'СЕТ СН'!$H$6-'СЕТ СН'!$H$19</f>
        <v>1147.5319531499999</v>
      </c>
      <c r="J100" s="36">
        <f>SUMIFS(СВЦЭМ!$C$33:$C$776,СВЦЭМ!$A$33:$A$776,$A100,СВЦЭМ!$B$33:$B$776,J$83)+'СЕТ СН'!$H$9+СВЦЭМ!$D$10+'СЕТ СН'!$H$6-'СЕТ СН'!$H$19</f>
        <v>1117.39512337</v>
      </c>
      <c r="K100" s="36">
        <f>SUMIFS(СВЦЭМ!$C$33:$C$776,СВЦЭМ!$A$33:$A$776,$A100,СВЦЭМ!$B$33:$B$776,K$83)+'СЕТ СН'!$H$9+СВЦЭМ!$D$10+'СЕТ СН'!$H$6-'СЕТ СН'!$H$19</f>
        <v>1066.44242616</v>
      </c>
      <c r="L100" s="36">
        <f>SUMIFS(СВЦЭМ!$C$33:$C$776,СВЦЭМ!$A$33:$A$776,$A100,СВЦЭМ!$B$33:$B$776,L$83)+'СЕТ СН'!$H$9+СВЦЭМ!$D$10+'СЕТ СН'!$H$6-'СЕТ СН'!$H$19</f>
        <v>1048.9078441199999</v>
      </c>
      <c r="M100" s="36">
        <f>SUMIFS(СВЦЭМ!$C$33:$C$776,СВЦЭМ!$A$33:$A$776,$A100,СВЦЭМ!$B$33:$B$776,M$83)+'СЕТ СН'!$H$9+СВЦЭМ!$D$10+'СЕТ СН'!$H$6-'СЕТ СН'!$H$19</f>
        <v>1071.19345823</v>
      </c>
      <c r="N100" s="36">
        <f>SUMIFS(СВЦЭМ!$C$33:$C$776,СВЦЭМ!$A$33:$A$776,$A100,СВЦЭМ!$B$33:$B$776,N$83)+'СЕТ СН'!$H$9+СВЦЭМ!$D$10+'СЕТ СН'!$H$6-'СЕТ СН'!$H$19</f>
        <v>1118.46296188</v>
      </c>
      <c r="O100" s="36">
        <f>SUMIFS(СВЦЭМ!$C$33:$C$776,СВЦЭМ!$A$33:$A$776,$A100,СВЦЭМ!$B$33:$B$776,O$83)+'СЕТ СН'!$H$9+СВЦЭМ!$D$10+'СЕТ СН'!$H$6-'СЕТ СН'!$H$19</f>
        <v>1119.16485223</v>
      </c>
      <c r="P100" s="36">
        <f>SUMIFS(СВЦЭМ!$C$33:$C$776,СВЦЭМ!$A$33:$A$776,$A100,СВЦЭМ!$B$33:$B$776,P$83)+'СЕТ СН'!$H$9+СВЦЭМ!$D$10+'СЕТ СН'!$H$6-'СЕТ СН'!$H$19</f>
        <v>1166.4127736</v>
      </c>
      <c r="Q100" s="36">
        <f>SUMIFS(СВЦЭМ!$C$33:$C$776,СВЦЭМ!$A$33:$A$776,$A100,СВЦЭМ!$B$33:$B$776,Q$83)+'СЕТ СН'!$H$9+СВЦЭМ!$D$10+'СЕТ СН'!$H$6-'СЕТ СН'!$H$19</f>
        <v>1162.81918627</v>
      </c>
      <c r="R100" s="36">
        <f>SUMIFS(СВЦЭМ!$C$33:$C$776,СВЦЭМ!$A$33:$A$776,$A100,СВЦЭМ!$B$33:$B$776,R$83)+'СЕТ СН'!$H$9+СВЦЭМ!$D$10+'СЕТ СН'!$H$6-'СЕТ СН'!$H$19</f>
        <v>1160.2326606300001</v>
      </c>
      <c r="S100" s="36">
        <f>SUMIFS(СВЦЭМ!$C$33:$C$776,СВЦЭМ!$A$33:$A$776,$A100,СВЦЭМ!$B$33:$B$776,S$83)+'СЕТ СН'!$H$9+СВЦЭМ!$D$10+'СЕТ СН'!$H$6-'СЕТ СН'!$H$19</f>
        <v>1168.71304652</v>
      </c>
      <c r="T100" s="36">
        <f>SUMIFS(СВЦЭМ!$C$33:$C$776,СВЦЭМ!$A$33:$A$776,$A100,СВЦЭМ!$B$33:$B$776,T$83)+'СЕТ СН'!$H$9+СВЦЭМ!$D$10+'СЕТ СН'!$H$6-'СЕТ СН'!$H$19</f>
        <v>1138.4272827100001</v>
      </c>
      <c r="U100" s="36">
        <f>SUMIFS(СВЦЭМ!$C$33:$C$776,СВЦЭМ!$A$33:$A$776,$A100,СВЦЭМ!$B$33:$B$776,U$83)+'СЕТ СН'!$H$9+СВЦЭМ!$D$10+'СЕТ СН'!$H$6-'СЕТ СН'!$H$19</f>
        <v>1113.3092331600001</v>
      </c>
      <c r="V100" s="36">
        <f>SUMIFS(СВЦЭМ!$C$33:$C$776,СВЦЭМ!$A$33:$A$776,$A100,СВЦЭМ!$B$33:$B$776,V$83)+'СЕТ СН'!$H$9+СВЦЭМ!$D$10+'СЕТ СН'!$H$6-'СЕТ СН'!$H$19</f>
        <v>1123.19547268</v>
      </c>
      <c r="W100" s="36">
        <f>SUMIFS(СВЦЭМ!$C$33:$C$776,СВЦЭМ!$A$33:$A$776,$A100,СВЦЭМ!$B$33:$B$776,W$83)+'СЕТ СН'!$H$9+СВЦЭМ!$D$10+'СЕТ СН'!$H$6-'СЕТ СН'!$H$19</f>
        <v>1120.3157895300001</v>
      </c>
      <c r="X100" s="36">
        <f>SUMIFS(СВЦЭМ!$C$33:$C$776,СВЦЭМ!$A$33:$A$776,$A100,СВЦЭМ!$B$33:$B$776,X$83)+'СЕТ СН'!$H$9+СВЦЭМ!$D$10+'СЕТ СН'!$H$6-'СЕТ СН'!$H$19</f>
        <v>1140.37699759</v>
      </c>
      <c r="Y100" s="36">
        <f>SUMIFS(СВЦЭМ!$C$33:$C$776,СВЦЭМ!$A$33:$A$776,$A100,СВЦЭМ!$B$33:$B$776,Y$83)+'СЕТ СН'!$H$9+СВЦЭМ!$D$10+'СЕТ СН'!$H$6-'СЕТ СН'!$H$19</f>
        <v>1163.80907389</v>
      </c>
    </row>
    <row r="101" spans="1:25" ht="15.75" x14ac:dyDescent="0.2">
      <c r="A101" s="35">
        <f t="shared" si="2"/>
        <v>43514</v>
      </c>
      <c r="B101" s="36">
        <f>SUMIFS(СВЦЭМ!$C$33:$C$776,СВЦЭМ!$A$33:$A$776,$A101,СВЦЭМ!$B$33:$B$776,B$83)+'СЕТ СН'!$H$9+СВЦЭМ!$D$10+'СЕТ СН'!$H$6-'СЕТ СН'!$H$19</f>
        <v>1225.86119618</v>
      </c>
      <c r="C101" s="36">
        <f>SUMIFS(СВЦЭМ!$C$33:$C$776,СВЦЭМ!$A$33:$A$776,$A101,СВЦЭМ!$B$33:$B$776,C$83)+'СЕТ СН'!$H$9+СВЦЭМ!$D$10+'СЕТ СН'!$H$6-'СЕТ СН'!$H$19</f>
        <v>1262.0679965500001</v>
      </c>
      <c r="D101" s="36">
        <f>SUMIFS(СВЦЭМ!$C$33:$C$776,СВЦЭМ!$A$33:$A$776,$A101,СВЦЭМ!$B$33:$B$776,D$83)+'СЕТ СН'!$H$9+СВЦЭМ!$D$10+'СЕТ СН'!$H$6-'СЕТ СН'!$H$19</f>
        <v>1271.0103761400001</v>
      </c>
      <c r="E101" s="36">
        <f>SUMIFS(СВЦЭМ!$C$33:$C$776,СВЦЭМ!$A$33:$A$776,$A101,СВЦЭМ!$B$33:$B$776,E$83)+'СЕТ СН'!$H$9+СВЦЭМ!$D$10+'СЕТ СН'!$H$6-'СЕТ СН'!$H$19</f>
        <v>1243.2286267699999</v>
      </c>
      <c r="F101" s="36">
        <f>SUMIFS(СВЦЭМ!$C$33:$C$776,СВЦЭМ!$A$33:$A$776,$A101,СВЦЭМ!$B$33:$B$776,F$83)+'СЕТ СН'!$H$9+СВЦЭМ!$D$10+'СЕТ СН'!$H$6-'СЕТ СН'!$H$19</f>
        <v>1255.12086669</v>
      </c>
      <c r="G101" s="36">
        <f>SUMIFS(СВЦЭМ!$C$33:$C$776,СВЦЭМ!$A$33:$A$776,$A101,СВЦЭМ!$B$33:$B$776,G$83)+'СЕТ СН'!$H$9+СВЦЭМ!$D$10+'СЕТ СН'!$H$6-'СЕТ СН'!$H$19</f>
        <v>1244.2990748</v>
      </c>
      <c r="H101" s="36">
        <f>SUMIFS(СВЦЭМ!$C$33:$C$776,СВЦЭМ!$A$33:$A$776,$A101,СВЦЭМ!$B$33:$B$776,H$83)+'СЕТ СН'!$H$9+СВЦЭМ!$D$10+'СЕТ СН'!$H$6-'СЕТ СН'!$H$19</f>
        <v>1193.33776883</v>
      </c>
      <c r="I101" s="36">
        <f>SUMIFS(СВЦЭМ!$C$33:$C$776,СВЦЭМ!$A$33:$A$776,$A101,СВЦЭМ!$B$33:$B$776,I$83)+'СЕТ СН'!$H$9+СВЦЭМ!$D$10+'СЕТ СН'!$H$6-'СЕТ СН'!$H$19</f>
        <v>1154.75476744</v>
      </c>
      <c r="J101" s="36">
        <f>SUMIFS(СВЦЭМ!$C$33:$C$776,СВЦЭМ!$A$33:$A$776,$A101,СВЦЭМ!$B$33:$B$776,J$83)+'СЕТ СН'!$H$9+СВЦЭМ!$D$10+'СЕТ СН'!$H$6-'СЕТ СН'!$H$19</f>
        <v>1140.1978000399999</v>
      </c>
      <c r="K101" s="36">
        <f>SUMIFS(СВЦЭМ!$C$33:$C$776,СВЦЭМ!$A$33:$A$776,$A101,СВЦЭМ!$B$33:$B$776,K$83)+'СЕТ СН'!$H$9+СВЦЭМ!$D$10+'СЕТ СН'!$H$6-'СЕТ СН'!$H$19</f>
        <v>1137.7422183799999</v>
      </c>
      <c r="L101" s="36">
        <f>SUMIFS(СВЦЭМ!$C$33:$C$776,СВЦЭМ!$A$33:$A$776,$A101,СВЦЭМ!$B$33:$B$776,L$83)+'СЕТ СН'!$H$9+СВЦЭМ!$D$10+'СЕТ СН'!$H$6-'СЕТ СН'!$H$19</f>
        <v>1144.48747458</v>
      </c>
      <c r="M101" s="36">
        <f>SUMIFS(СВЦЭМ!$C$33:$C$776,СВЦЭМ!$A$33:$A$776,$A101,СВЦЭМ!$B$33:$B$776,M$83)+'СЕТ СН'!$H$9+СВЦЭМ!$D$10+'СЕТ СН'!$H$6-'СЕТ СН'!$H$19</f>
        <v>1152.9231907200001</v>
      </c>
      <c r="N101" s="36">
        <f>SUMIFS(СВЦЭМ!$C$33:$C$776,СВЦЭМ!$A$33:$A$776,$A101,СВЦЭМ!$B$33:$B$776,N$83)+'СЕТ СН'!$H$9+СВЦЭМ!$D$10+'СЕТ СН'!$H$6-'СЕТ СН'!$H$19</f>
        <v>1143.50709551</v>
      </c>
      <c r="O101" s="36">
        <f>SUMIFS(СВЦЭМ!$C$33:$C$776,СВЦЭМ!$A$33:$A$776,$A101,СВЦЭМ!$B$33:$B$776,O$83)+'СЕТ СН'!$H$9+СВЦЭМ!$D$10+'СЕТ СН'!$H$6-'СЕТ СН'!$H$19</f>
        <v>1147.35868149</v>
      </c>
      <c r="P101" s="36">
        <f>SUMIFS(СВЦЭМ!$C$33:$C$776,СВЦЭМ!$A$33:$A$776,$A101,СВЦЭМ!$B$33:$B$776,P$83)+'СЕТ СН'!$H$9+СВЦЭМ!$D$10+'СЕТ СН'!$H$6-'СЕТ СН'!$H$19</f>
        <v>1153.1614121300001</v>
      </c>
      <c r="Q101" s="36">
        <f>SUMIFS(СВЦЭМ!$C$33:$C$776,СВЦЭМ!$A$33:$A$776,$A101,СВЦЭМ!$B$33:$B$776,Q$83)+'СЕТ СН'!$H$9+СВЦЭМ!$D$10+'СЕТ СН'!$H$6-'СЕТ СН'!$H$19</f>
        <v>1162.55172079</v>
      </c>
      <c r="R101" s="36">
        <f>SUMIFS(СВЦЭМ!$C$33:$C$776,СВЦЭМ!$A$33:$A$776,$A101,СВЦЭМ!$B$33:$B$776,R$83)+'СЕТ СН'!$H$9+СВЦЭМ!$D$10+'СЕТ СН'!$H$6-'СЕТ СН'!$H$19</f>
        <v>1157.1646089000001</v>
      </c>
      <c r="S101" s="36">
        <f>SUMIFS(СВЦЭМ!$C$33:$C$776,СВЦЭМ!$A$33:$A$776,$A101,СВЦЭМ!$B$33:$B$776,S$83)+'СЕТ СН'!$H$9+СВЦЭМ!$D$10+'СЕТ СН'!$H$6-'СЕТ СН'!$H$19</f>
        <v>1150.58535117</v>
      </c>
      <c r="T101" s="36">
        <f>SUMIFS(СВЦЭМ!$C$33:$C$776,СВЦЭМ!$A$33:$A$776,$A101,СВЦЭМ!$B$33:$B$776,T$83)+'СЕТ СН'!$H$9+СВЦЭМ!$D$10+'СЕТ СН'!$H$6-'СЕТ СН'!$H$19</f>
        <v>1132.78580319</v>
      </c>
      <c r="U101" s="36">
        <f>SUMIFS(СВЦЭМ!$C$33:$C$776,СВЦЭМ!$A$33:$A$776,$A101,СВЦЭМ!$B$33:$B$776,U$83)+'СЕТ СН'!$H$9+СВЦЭМ!$D$10+'СЕТ СН'!$H$6-'СЕТ СН'!$H$19</f>
        <v>1117.9896187700001</v>
      </c>
      <c r="V101" s="36">
        <f>SUMIFS(СВЦЭМ!$C$33:$C$776,СВЦЭМ!$A$33:$A$776,$A101,СВЦЭМ!$B$33:$B$776,V$83)+'СЕТ СН'!$H$9+СВЦЭМ!$D$10+'СЕТ СН'!$H$6-'СЕТ СН'!$H$19</f>
        <v>1113.1931464100001</v>
      </c>
      <c r="W101" s="36">
        <f>SUMIFS(СВЦЭМ!$C$33:$C$776,СВЦЭМ!$A$33:$A$776,$A101,СВЦЭМ!$B$33:$B$776,W$83)+'СЕТ СН'!$H$9+СВЦЭМ!$D$10+'СЕТ СН'!$H$6-'СЕТ СН'!$H$19</f>
        <v>1124.69349635</v>
      </c>
      <c r="X101" s="36">
        <f>SUMIFS(СВЦЭМ!$C$33:$C$776,СВЦЭМ!$A$33:$A$776,$A101,СВЦЭМ!$B$33:$B$776,X$83)+'СЕТ СН'!$H$9+СВЦЭМ!$D$10+'СЕТ СН'!$H$6-'СЕТ СН'!$H$19</f>
        <v>1150.2541158399999</v>
      </c>
      <c r="Y101" s="36">
        <f>SUMIFS(СВЦЭМ!$C$33:$C$776,СВЦЭМ!$A$33:$A$776,$A101,СВЦЭМ!$B$33:$B$776,Y$83)+'СЕТ СН'!$H$9+СВЦЭМ!$D$10+'СЕТ СН'!$H$6-'СЕТ СН'!$H$19</f>
        <v>1180.6489264700001</v>
      </c>
    </row>
    <row r="102" spans="1:25" ht="15.75" x14ac:dyDescent="0.2">
      <c r="A102" s="35">
        <f t="shared" si="2"/>
        <v>43515</v>
      </c>
      <c r="B102" s="36">
        <f>SUMIFS(СВЦЭМ!$C$33:$C$776,СВЦЭМ!$A$33:$A$776,$A102,СВЦЭМ!$B$33:$B$776,B$83)+'СЕТ СН'!$H$9+СВЦЭМ!$D$10+'СЕТ СН'!$H$6-'СЕТ СН'!$H$19</f>
        <v>1242.95409322</v>
      </c>
      <c r="C102" s="36">
        <f>SUMIFS(СВЦЭМ!$C$33:$C$776,СВЦЭМ!$A$33:$A$776,$A102,СВЦЭМ!$B$33:$B$776,C$83)+'СЕТ СН'!$H$9+СВЦЭМ!$D$10+'СЕТ СН'!$H$6-'СЕТ СН'!$H$19</f>
        <v>1263.8074925599999</v>
      </c>
      <c r="D102" s="36">
        <f>SUMIFS(СВЦЭМ!$C$33:$C$776,СВЦЭМ!$A$33:$A$776,$A102,СВЦЭМ!$B$33:$B$776,D$83)+'СЕТ СН'!$H$9+СВЦЭМ!$D$10+'СЕТ СН'!$H$6-'СЕТ СН'!$H$19</f>
        <v>1280.8699034199999</v>
      </c>
      <c r="E102" s="36">
        <f>SUMIFS(СВЦЭМ!$C$33:$C$776,СВЦЭМ!$A$33:$A$776,$A102,СВЦЭМ!$B$33:$B$776,E$83)+'СЕТ СН'!$H$9+СВЦЭМ!$D$10+'СЕТ СН'!$H$6-'СЕТ СН'!$H$19</f>
        <v>1289.6931996999999</v>
      </c>
      <c r="F102" s="36">
        <f>SUMIFS(СВЦЭМ!$C$33:$C$776,СВЦЭМ!$A$33:$A$776,$A102,СВЦЭМ!$B$33:$B$776,F$83)+'СЕТ СН'!$H$9+СВЦЭМ!$D$10+'СЕТ СН'!$H$6-'СЕТ СН'!$H$19</f>
        <v>1279.21799272</v>
      </c>
      <c r="G102" s="36">
        <f>SUMIFS(СВЦЭМ!$C$33:$C$776,СВЦЭМ!$A$33:$A$776,$A102,СВЦЭМ!$B$33:$B$776,G$83)+'СЕТ СН'!$H$9+СВЦЭМ!$D$10+'СЕТ СН'!$H$6-'СЕТ СН'!$H$19</f>
        <v>1265.0351868600001</v>
      </c>
      <c r="H102" s="36">
        <f>SUMIFS(СВЦЭМ!$C$33:$C$776,СВЦЭМ!$A$33:$A$776,$A102,СВЦЭМ!$B$33:$B$776,H$83)+'СЕТ СН'!$H$9+СВЦЭМ!$D$10+'СЕТ СН'!$H$6-'СЕТ СН'!$H$19</f>
        <v>1230.1863026399999</v>
      </c>
      <c r="I102" s="36">
        <f>SUMIFS(СВЦЭМ!$C$33:$C$776,СВЦЭМ!$A$33:$A$776,$A102,СВЦЭМ!$B$33:$B$776,I$83)+'СЕТ СН'!$H$9+СВЦЭМ!$D$10+'СЕТ СН'!$H$6-'СЕТ СН'!$H$19</f>
        <v>1188.4667443200001</v>
      </c>
      <c r="J102" s="36">
        <f>SUMIFS(СВЦЭМ!$C$33:$C$776,СВЦЭМ!$A$33:$A$776,$A102,СВЦЭМ!$B$33:$B$776,J$83)+'СЕТ СН'!$H$9+СВЦЭМ!$D$10+'СЕТ СН'!$H$6-'СЕТ СН'!$H$19</f>
        <v>1167.1405943899999</v>
      </c>
      <c r="K102" s="36">
        <f>SUMIFS(СВЦЭМ!$C$33:$C$776,СВЦЭМ!$A$33:$A$776,$A102,СВЦЭМ!$B$33:$B$776,K$83)+'СЕТ СН'!$H$9+СВЦЭМ!$D$10+'СЕТ СН'!$H$6-'СЕТ СН'!$H$19</f>
        <v>1157.90991181</v>
      </c>
      <c r="L102" s="36">
        <f>SUMIFS(СВЦЭМ!$C$33:$C$776,СВЦЭМ!$A$33:$A$776,$A102,СВЦЭМ!$B$33:$B$776,L$83)+'СЕТ СН'!$H$9+СВЦЭМ!$D$10+'СЕТ СН'!$H$6-'СЕТ СН'!$H$19</f>
        <v>1149.18433869</v>
      </c>
      <c r="M102" s="36">
        <f>SUMIFS(СВЦЭМ!$C$33:$C$776,СВЦЭМ!$A$33:$A$776,$A102,СВЦЭМ!$B$33:$B$776,M$83)+'СЕТ СН'!$H$9+СВЦЭМ!$D$10+'СЕТ СН'!$H$6-'СЕТ СН'!$H$19</f>
        <v>1153.7138474200001</v>
      </c>
      <c r="N102" s="36">
        <f>SUMIFS(СВЦЭМ!$C$33:$C$776,СВЦЭМ!$A$33:$A$776,$A102,СВЦЭМ!$B$33:$B$776,N$83)+'СЕТ СН'!$H$9+СВЦЭМ!$D$10+'СЕТ СН'!$H$6-'СЕТ СН'!$H$19</f>
        <v>1131.07962767</v>
      </c>
      <c r="O102" s="36">
        <f>SUMIFS(СВЦЭМ!$C$33:$C$776,СВЦЭМ!$A$33:$A$776,$A102,СВЦЭМ!$B$33:$B$776,O$83)+'СЕТ СН'!$H$9+СВЦЭМ!$D$10+'СЕТ СН'!$H$6-'СЕТ СН'!$H$19</f>
        <v>1109.0279537700001</v>
      </c>
      <c r="P102" s="36">
        <f>SUMIFS(СВЦЭМ!$C$33:$C$776,СВЦЭМ!$A$33:$A$776,$A102,СВЦЭМ!$B$33:$B$776,P$83)+'СЕТ СН'!$H$9+СВЦЭМ!$D$10+'СЕТ СН'!$H$6-'СЕТ СН'!$H$19</f>
        <v>1115.76310016</v>
      </c>
      <c r="Q102" s="36">
        <f>SUMIFS(СВЦЭМ!$C$33:$C$776,СВЦЭМ!$A$33:$A$776,$A102,СВЦЭМ!$B$33:$B$776,Q$83)+'СЕТ СН'!$H$9+СВЦЭМ!$D$10+'СЕТ СН'!$H$6-'СЕТ СН'!$H$19</f>
        <v>1125.13922151</v>
      </c>
      <c r="R102" s="36">
        <f>SUMIFS(СВЦЭМ!$C$33:$C$776,СВЦЭМ!$A$33:$A$776,$A102,СВЦЭМ!$B$33:$B$776,R$83)+'СЕТ СН'!$H$9+СВЦЭМ!$D$10+'СЕТ СН'!$H$6-'СЕТ СН'!$H$19</f>
        <v>1120.4163169000001</v>
      </c>
      <c r="S102" s="36">
        <f>SUMIFS(СВЦЭМ!$C$33:$C$776,СВЦЭМ!$A$33:$A$776,$A102,СВЦЭМ!$B$33:$B$776,S$83)+'СЕТ СН'!$H$9+СВЦЭМ!$D$10+'СЕТ СН'!$H$6-'СЕТ СН'!$H$19</f>
        <v>1112.29154285</v>
      </c>
      <c r="T102" s="36">
        <f>SUMIFS(СВЦЭМ!$C$33:$C$776,СВЦЭМ!$A$33:$A$776,$A102,СВЦЭМ!$B$33:$B$776,T$83)+'СЕТ СН'!$H$9+СВЦЭМ!$D$10+'СЕТ СН'!$H$6-'СЕТ СН'!$H$19</f>
        <v>1089.70318213</v>
      </c>
      <c r="U102" s="36">
        <f>SUMIFS(СВЦЭМ!$C$33:$C$776,СВЦЭМ!$A$33:$A$776,$A102,СВЦЭМ!$B$33:$B$776,U$83)+'СЕТ СН'!$H$9+СВЦЭМ!$D$10+'СЕТ СН'!$H$6-'СЕТ СН'!$H$19</f>
        <v>1086.5849423899999</v>
      </c>
      <c r="V102" s="36">
        <f>SUMIFS(СВЦЭМ!$C$33:$C$776,СВЦЭМ!$A$33:$A$776,$A102,СВЦЭМ!$B$33:$B$776,V$83)+'СЕТ СН'!$H$9+СВЦЭМ!$D$10+'СЕТ СН'!$H$6-'СЕТ СН'!$H$19</f>
        <v>1088.3284555499999</v>
      </c>
      <c r="W102" s="36">
        <f>SUMIFS(СВЦЭМ!$C$33:$C$776,СВЦЭМ!$A$33:$A$776,$A102,СВЦЭМ!$B$33:$B$776,W$83)+'СЕТ СН'!$H$9+СВЦЭМ!$D$10+'СЕТ СН'!$H$6-'СЕТ СН'!$H$19</f>
        <v>1088.4132728300001</v>
      </c>
      <c r="X102" s="36">
        <f>SUMIFS(СВЦЭМ!$C$33:$C$776,СВЦЭМ!$A$33:$A$776,$A102,СВЦЭМ!$B$33:$B$776,X$83)+'СЕТ СН'!$H$9+СВЦЭМ!$D$10+'СЕТ СН'!$H$6-'СЕТ СН'!$H$19</f>
        <v>1105.2390961900001</v>
      </c>
      <c r="Y102" s="36">
        <f>SUMIFS(СВЦЭМ!$C$33:$C$776,СВЦЭМ!$A$33:$A$776,$A102,СВЦЭМ!$B$33:$B$776,Y$83)+'СЕТ СН'!$H$9+СВЦЭМ!$D$10+'СЕТ СН'!$H$6-'СЕТ СН'!$H$19</f>
        <v>1144.7290757200001</v>
      </c>
    </row>
    <row r="103" spans="1:25" ht="15.75" x14ac:dyDescent="0.2">
      <c r="A103" s="35">
        <f t="shared" si="2"/>
        <v>43516</v>
      </c>
      <c r="B103" s="36">
        <f>SUMIFS(СВЦЭМ!$C$33:$C$776,СВЦЭМ!$A$33:$A$776,$A103,СВЦЭМ!$B$33:$B$776,B$83)+'СЕТ СН'!$H$9+СВЦЭМ!$D$10+'СЕТ СН'!$H$6-'СЕТ СН'!$H$19</f>
        <v>1217.4161208099999</v>
      </c>
      <c r="C103" s="36">
        <f>SUMIFS(СВЦЭМ!$C$33:$C$776,СВЦЭМ!$A$33:$A$776,$A103,СВЦЭМ!$B$33:$B$776,C$83)+'СЕТ СН'!$H$9+СВЦЭМ!$D$10+'СЕТ СН'!$H$6-'СЕТ СН'!$H$19</f>
        <v>1249.3216144199998</v>
      </c>
      <c r="D103" s="36">
        <f>SUMIFS(СВЦЭМ!$C$33:$C$776,СВЦЭМ!$A$33:$A$776,$A103,СВЦЭМ!$B$33:$B$776,D$83)+'СЕТ СН'!$H$9+СВЦЭМ!$D$10+'СЕТ СН'!$H$6-'СЕТ СН'!$H$19</f>
        <v>1244.98861104</v>
      </c>
      <c r="E103" s="36">
        <f>SUMIFS(СВЦЭМ!$C$33:$C$776,СВЦЭМ!$A$33:$A$776,$A103,СВЦЭМ!$B$33:$B$776,E$83)+'СЕТ СН'!$H$9+СВЦЭМ!$D$10+'СЕТ СН'!$H$6-'СЕТ СН'!$H$19</f>
        <v>1262.2693404300001</v>
      </c>
      <c r="F103" s="36">
        <f>SUMIFS(СВЦЭМ!$C$33:$C$776,СВЦЭМ!$A$33:$A$776,$A103,СВЦЭМ!$B$33:$B$776,F$83)+'СЕТ СН'!$H$9+СВЦЭМ!$D$10+'СЕТ СН'!$H$6-'СЕТ СН'!$H$19</f>
        <v>1256.3412031800001</v>
      </c>
      <c r="G103" s="36">
        <f>SUMIFS(СВЦЭМ!$C$33:$C$776,СВЦЭМ!$A$33:$A$776,$A103,СВЦЭМ!$B$33:$B$776,G$83)+'СЕТ СН'!$H$9+СВЦЭМ!$D$10+'СЕТ СН'!$H$6-'СЕТ СН'!$H$19</f>
        <v>1219.3428919800001</v>
      </c>
      <c r="H103" s="36">
        <f>SUMIFS(СВЦЭМ!$C$33:$C$776,СВЦЭМ!$A$33:$A$776,$A103,СВЦЭМ!$B$33:$B$776,H$83)+'СЕТ СН'!$H$9+СВЦЭМ!$D$10+'СЕТ СН'!$H$6-'СЕТ СН'!$H$19</f>
        <v>1184.6472818899999</v>
      </c>
      <c r="I103" s="36">
        <f>SUMIFS(СВЦЭМ!$C$33:$C$776,СВЦЭМ!$A$33:$A$776,$A103,СВЦЭМ!$B$33:$B$776,I$83)+'СЕТ СН'!$H$9+СВЦЭМ!$D$10+'СЕТ СН'!$H$6-'СЕТ СН'!$H$19</f>
        <v>1160.07419972</v>
      </c>
      <c r="J103" s="36">
        <f>SUMIFS(СВЦЭМ!$C$33:$C$776,СВЦЭМ!$A$33:$A$776,$A103,СВЦЭМ!$B$33:$B$776,J$83)+'СЕТ СН'!$H$9+СВЦЭМ!$D$10+'СЕТ СН'!$H$6-'СЕТ СН'!$H$19</f>
        <v>1128.7384147499999</v>
      </c>
      <c r="K103" s="36">
        <f>SUMIFS(СВЦЭМ!$C$33:$C$776,СВЦЭМ!$A$33:$A$776,$A103,СВЦЭМ!$B$33:$B$776,K$83)+'СЕТ СН'!$H$9+СВЦЭМ!$D$10+'СЕТ СН'!$H$6-'СЕТ СН'!$H$19</f>
        <v>1129.0859183600001</v>
      </c>
      <c r="L103" s="36">
        <f>SUMIFS(СВЦЭМ!$C$33:$C$776,СВЦЭМ!$A$33:$A$776,$A103,СВЦЭМ!$B$33:$B$776,L$83)+'СЕТ СН'!$H$9+СВЦЭМ!$D$10+'СЕТ СН'!$H$6-'СЕТ СН'!$H$19</f>
        <v>1135.1177346500001</v>
      </c>
      <c r="M103" s="36">
        <f>SUMIFS(СВЦЭМ!$C$33:$C$776,СВЦЭМ!$A$33:$A$776,$A103,СВЦЭМ!$B$33:$B$776,M$83)+'СЕТ СН'!$H$9+СВЦЭМ!$D$10+'СЕТ СН'!$H$6-'СЕТ СН'!$H$19</f>
        <v>1139.4835310999999</v>
      </c>
      <c r="N103" s="36">
        <f>SUMIFS(СВЦЭМ!$C$33:$C$776,СВЦЭМ!$A$33:$A$776,$A103,СВЦЭМ!$B$33:$B$776,N$83)+'СЕТ СН'!$H$9+СВЦЭМ!$D$10+'СЕТ СН'!$H$6-'СЕТ СН'!$H$19</f>
        <v>1149.6637666399999</v>
      </c>
      <c r="O103" s="36">
        <f>SUMIFS(СВЦЭМ!$C$33:$C$776,СВЦЭМ!$A$33:$A$776,$A103,СВЦЭМ!$B$33:$B$776,O$83)+'СЕТ СН'!$H$9+СВЦЭМ!$D$10+'СЕТ СН'!$H$6-'СЕТ СН'!$H$19</f>
        <v>1104.322424</v>
      </c>
      <c r="P103" s="36">
        <f>SUMIFS(СВЦЭМ!$C$33:$C$776,СВЦЭМ!$A$33:$A$776,$A103,СВЦЭМ!$B$33:$B$776,P$83)+'СЕТ СН'!$H$9+СВЦЭМ!$D$10+'СЕТ СН'!$H$6-'СЕТ СН'!$H$19</f>
        <v>1112.6480240000001</v>
      </c>
      <c r="Q103" s="36">
        <f>SUMIFS(СВЦЭМ!$C$33:$C$776,СВЦЭМ!$A$33:$A$776,$A103,СВЦЭМ!$B$33:$B$776,Q$83)+'СЕТ СН'!$H$9+СВЦЭМ!$D$10+'СЕТ СН'!$H$6-'СЕТ СН'!$H$19</f>
        <v>1124.8172308200001</v>
      </c>
      <c r="R103" s="36">
        <f>SUMIFS(СВЦЭМ!$C$33:$C$776,СВЦЭМ!$A$33:$A$776,$A103,СВЦЭМ!$B$33:$B$776,R$83)+'СЕТ СН'!$H$9+СВЦЭМ!$D$10+'СЕТ СН'!$H$6-'СЕТ СН'!$H$19</f>
        <v>1119.44208379</v>
      </c>
      <c r="S103" s="36">
        <f>SUMIFS(СВЦЭМ!$C$33:$C$776,СВЦЭМ!$A$33:$A$776,$A103,СВЦЭМ!$B$33:$B$776,S$83)+'СЕТ СН'!$H$9+СВЦЭМ!$D$10+'СЕТ СН'!$H$6-'СЕТ СН'!$H$19</f>
        <v>1133.4663332600001</v>
      </c>
      <c r="T103" s="36">
        <f>SUMIFS(СВЦЭМ!$C$33:$C$776,СВЦЭМ!$A$33:$A$776,$A103,СВЦЭМ!$B$33:$B$776,T$83)+'СЕТ СН'!$H$9+СВЦЭМ!$D$10+'СЕТ СН'!$H$6-'СЕТ СН'!$H$19</f>
        <v>1096.1474224200001</v>
      </c>
      <c r="U103" s="36">
        <f>SUMIFS(СВЦЭМ!$C$33:$C$776,СВЦЭМ!$A$33:$A$776,$A103,СВЦЭМ!$B$33:$B$776,U$83)+'СЕТ СН'!$H$9+СВЦЭМ!$D$10+'СЕТ СН'!$H$6-'СЕТ СН'!$H$19</f>
        <v>1075.8319145</v>
      </c>
      <c r="V103" s="36">
        <f>SUMIFS(СВЦЭМ!$C$33:$C$776,СВЦЭМ!$A$33:$A$776,$A103,СВЦЭМ!$B$33:$B$776,V$83)+'СЕТ СН'!$H$9+СВЦЭМ!$D$10+'СЕТ СН'!$H$6-'СЕТ СН'!$H$19</f>
        <v>1066.04254836</v>
      </c>
      <c r="W103" s="36">
        <f>SUMIFS(СВЦЭМ!$C$33:$C$776,СВЦЭМ!$A$33:$A$776,$A103,СВЦЭМ!$B$33:$B$776,W$83)+'СЕТ СН'!$H$9+СВЦЭМ!$D$10+'СЕТ СН'!$H$6-'СЕТ СН'!$H$19</f>
        <v>1085.65126046</v>
      </c>
      <c r="X103" s="36">
        <f>SUMIFS(СВЦЭМ!$C$33:$C$776,СВЦЭМ!$A$33:$A$776,$A103,СВЦЭМ!$B$33:$B$776,X$83)+'СЕТ СН'!$H$9+СВЦЭМ!$D$10+'СЕТ СН'!$H$6-'СЕТ СН'!$H$19</f>
        <v>1088.27705029</v>
      </c>
      <c r="Y103" s="36">
        <f>SUMIFS(СВЦЭМ!$C$33:$C$776,СВЦЭМ!$A$33:$A$776,$A103,СВЦЭМ!$B$33:$B$776,Y$83)+'СЕТ СН'!$H$9+СВЦЭМ!$D$10+'СЕТ СН'!$H$6-'СЕТ СН'!$H$19</f>
        <v>1149.0978908</v>
      </c>
    </row>
    <row r="104" spans="1:25" ht="15.75" x14ac:dyDescent="0.2">
      <c r="A104" s="35">
        <f t="shared" si="2"/>
        <v>43517</v>
      </c>
      <c r="B104" s="36">
        <f>SUMIFS(СВЦЭМ!$C$33:$C$776,СВЦЭМ!$A$33:$A$776,$A104,СВЦЭМ!$B$33:$B$776,B$83)+'СЕТ СН'!$H$9+СВЦЭМ!$D$10+'СЕТ СН'!$H$6-'СЕТ СН'!$H$19</f>
        <v>1180.3575405399999</v>
      </c>
      <c r="C104" s="36">
        <f>SUMIFS(СВЦЭМ!$C$33:$C$776,СВЦЭМ!$A$33:$A$776,$A104,СВЦЭМ!$B$33:$B$776,C$83)+'СЕТ СН'!$H$9+СВЦЭМ!$D$10+'СЕТ СН'!$H$6-'СЕТ СН'!$H$19</f>
        <v>1211.9165968899999</v>
      </c>
      <c r="D104" s="36">
        <f>SUMIFS(СВЦЭМ!$C$33:$C$776,СВЦЭМ!$A$33:$A$776,$A104,СВЦЭМ!$B$33:$B$776,D$83)+'СЕТ СН'!$H$9+СВЦЭМ!$D$10+'СЕТ СН'!$H$6-'СЕТ СН'!$H$19</f>
        <v>1231.9162323600001</v>
      </c>
      <c r="E104" s="36">
        <f>SUMIFS(СВЦЭМ!$C$33:$C$776,СВЦЭМ!$A$33:$A$776,$A104,СВЦЭМ!$B$33:$B$776,E$83)+'СЕТ СН'!$H$9+СВЦЭМ!$D$10+'СЕТ СН'!$H$6-'СЕТ СН'!$H$19</f>
        <v>1245.80302033</v>
      </c>
      <c r="F104" s="36">
        <f>SUMIFS(СВЦЭМ!$C$33:$C$776,СВЦЭМ!$A$33:$A$776,$A104,СВЦЭМ!$B$33:$B$776,F$83)+'СЕТ СН'!$H$9+СВЦЭМ!$D$10+'СЕТ СН'!$H$6-'СЕТ СН'!$H$19</f>
        <v>1244.80456781</v>
      </c>
      <c r="G104" s="36">
        <f>SUMIFS(СВЦЭМ!$C$33:$C$776,СВЦЭМ!$A$33:$A$776,$A104,СВЦЭМ!$B$33:$B$776,G$83)+'СЕТ СН'!$H$9+СВЦЭМ!$D$10+'СЕТ СН'!$H$6-'СЕТ СН'!$H$19</f>
        <v>1210.9189887499999</v>
      </c>
      <c r="H104" s="36">
        <f>SUMIFS(СВЦЭМ!$C$33:$C$776,СВЦЭМ!$A$33:$A$776,$A104,СВЦЭМ!$B$33:$B$776,H$83)+'СЕТ СН'!$H$9+СВЦЭМ!$D$10+'СЕТ СН'!$H$6-'СЕТ СН'!$H$19</f>
        <v>1184.1879884800001</v>
      </c>
      <c r="I104" s="36">
        <f>SUMIFS(СВЦЭМ!$C$33:$C$776,СВЦЭМ!$A$33:$A$776,$A104,СВЦЭМ!$B$33:$B$776,I$83)+'СЕТ СН'!$H$9+СВЦЭМ!$D$10+'СЕТ СН'!$H$6-'СЕТ СН'!$H$19</f>
        <v>1171.94602519</v>
      </c>
      <c r="J104" s="36">
        <f>SUMIFS(СВЦЭМ!$C$33:$C$776,СВЦЭМ!$A$33:$A$776,$A104,СВЦЭМ!$B$33:$B$776,J$83)+'СЕТ СН'!$H$9+СВЦЭМ!$D$10+'СЕТ СН'!$H$6-'СЕТ СН'!$H$19</f>
        <v>1152.55082821</v>
      </c>
      <c r="K104" s="36">
        <f>SUMIFS(СВЦЭМ!$C$33:$C$776,СВЦЭМ!$A$33:$A$776,$A104,СВЦЭМ!$B$33:$B$776,K$83)+'СЕТ СН'!$H$9+СВЦЭМ!$D$10+'СЕТ СН'!$H$6-'СЕТ СН'!$H$19</f>
        <v>1165.654184</v>
      </c>
      <c r="L104" s="36">
        <f>SUMIFS(СВЦЭМ!$C$33:$C$776,СВЦЭМ!$A$33:$A$776,$A104,СВЦЭМ!$B$33:$B$776,L$83)+'СЕТ СН'!$H$9+СВЦЭМ!$D$10+'СЕТ СН'!$H$6-'СЕТ СН'!$H$19</f>
        <v>1153.7392273400001</v>
      </c>
      <c r="M104" s="36">
        <f>SUMIFS(СВЦЭМ!$C$33:$C$776,СВЦЭМ!$A$33:$A$776,$A104,СВЦЭМ!$B$33:$B$776,M$83)+'СЕТ СН'!$H$9+СВЦЭМ!$D$10+'СЕТ СН'!$H$6-'СЕТ СН'!$H$19</f>
        <v>1140.58576118</v>
      </c>
      <c r="N104" s="36">
        <f>SUMIFS(СВЦЭМ!$C$33:$C$776,СВЦЭМ!$A$33:$A$776,$A104,СВЦЭМ!$B$33:$B$776,N$83)+'СЕТ СН'!$H$9+СВЦЭМ!$D$10+'СЕТ СН'!$H$6-'СЕТ СН'!$H$19</f>
        <v>1125.2613118199999</v>
      </c>
      <c r="O104" s="36">
        <f>SUMIFS(СВЦЭМ!$C$33:$C$776,СВЦЭМ!$A$33:$A$776,$A104,СВЦЭМ!$B$33:$B$776,O$83)+'СЕТ СН'!$H$9+СВЦЭМ!$D$10+'СЕТ СН'!$H$6-'СЕТ СН'!$H$19</f>
        <v>1098.2523025800001</v>
      </c>
      <c r="P104" s="36">
        <f>SUMIFS(СВЦЭМ!$C$33:$C$776,СВЦЭМ!$A$33:$A$776,$A104,СВЦЭМ!$B$33:$B$776,P$83)+'СЕТ СН'!$H$9+СВЦЭМ!$D$10+'СЕТ СН'!$H$6-'СЕТ СН'!$H$19</f>
        <v>1095.5761767399999</v>
      </c>
      <c r="Q104" s="36">
        <f>SUMIFS(СВЦЭМ!$C$33:$C$776,СВЦЭМ!$A$33:$A$776,$A104,СВЦЭМ!$B$33:$B$776,Q$83)+'СЕТ СН'!$H$9+СВЦЭМ!$D$10+'СЕТ СН'!$H$6-'СЕТ СН'!$H$19</f>
        <v>1107.3011108400001</v>
      </c>
      <c r="R104" s="36">
        <f>SUMIFS(СВЦЭМ!$C$33:$C$776,СВЦЭМ!$A$33:$A$776,$A104,СВЦЭМ!$B$33:$B$776,R$83)+'СЕТ СН'!$H$9+СВЦЭМ!$D$10+'СЕТ СН'!$H$6-'СЕТ СН'!$H$19</f>
        <v>1141.15566195</v>
      </c>
      <c r="S104" s="36">
        <f>SUMIFS(СВЦЭМ!$C$33:$C$776,СВЦЭМ!$A$33:$A$776,$A104,СВЦЭМ!$B$33:$B$776,S$83)+'СЕТ СН'!$H$9+СВЦЭМ!$D$10+'СЕТ СН'!$H$6-'СЕТ СН'!$H$19</f>
        <v>1125.8544060500001</v>
      </c>
      <c r="T104" s="36">
        <f>SUMIFS(СВЦЭМ!$C$33:$C$776,СВЦЭМ!$A$33:$A$776,$A104,СВЦЭМ!$B$33:$B$776,T$83)+'СЕТ СН'!$H$9+СВЦЭМ!$D$10+'СЕТ СН'!$H$6-'СЕТ СН'!$H$19</f>
        <v>1093.4576573300001</v>
      </c>
      <c r="U104" s="36">
        <f>SUMIFS(СВЦЭМ!$C$33:$C$776,СВЦЭМ!$A$33:$A$776,$A104,СВЦЭМ!$B$33:$B$776,U$83)+'СЕТ СН'!$H$9+СВЦЭМ!$D$10+'СЕТ СН'!$H$6-'СЕТ СН'!$H$19</f>
        <v>1083.0155217500001</v>
      </c>
      <c r="V104" s="36">
        <f>SUMIFS(СВЦЭМ!$C$33:$C$776,СВЦЭМ!$A$33:$A$776,$A104,СВЦЭМ!$B$33:$B$776,V$83)+'СЕТ СН'!$H$9+СВЦЭМ!$D$10+'СЕТ СН'!$H$6-'СЕТ СН'!$H$19</f>
        <v>1090.6634368300001</v>
      </c>
      <c r="W104" s="36">
        <f>SUMIFS(СВЦЭМ!$C$33:$C$776,СВЦЭМ!$A$33:$A$776,$A104,СВЦЭМ!$B$33:$B$776,W$83)+'СЕТ СН'!$H$9+СВЦЭМ!$D$10+'СЕТ СН'!$H$6-'СЕТ СН'!$H$19</f>
        <v>1103.0697368799999</v>
      </c>
      <c r="X104" s="36">
        <f>SUMIFS(СВЦЭМ!$C$33:$C$776,СВЦЭМ!$A$33:$A$776,$A104,СВЦЭМ!$B$33:$B$776,X$83)+'СЕТ СН'!$H$9+СВЦЭМ!$D$10+'СЕТ СН'!$H$6-'СЕТ СН'!$H$19</f>
        <v>1109.9193841700001</v>
      </c>
      <c r="Y104" s="36">
        <f>SUMIFS(СВЦЭМ!$C$33:$C$776,СВЦЭМ!$A$33:$A$776,$A104,СВЦЭМ!$B$33:$B$776,Y$83)+'СЕТ СН'!$H$9+СВЦЭМ!$D$10+'СЕТ СН'!$H$6-'СЕТ СН'!$H$19</f>
        <v>1146.36248727</v>
      </c>
    </row>
    <row r="105" spans="1:25" ht="15.75" x14ac:dyDescent="0.2">
      <c r="A105" s="35">
        <f t="shared" si="2"/>
        <v>43518</v>
      </c>
      <c r="B105" s="36">
        <f>SUMIFS(СВЦЭМ!$C$33:$C$776,СВЦЭМ!$A$33:$A$776,$A105,СВЦЭМ!$B$33:$B$776,B$83)+'СЕТ СН'!$H$9+СВЦЭМ!$D$10+'СЕТ СН'!$H$6-'СЕТ СН'!$H$19</f>
        <v>1157.8745904300001</v>
      </c>
      <c r="C105" s="36">
        <f>SUMIFS(СВЦЭМ!$C$33:$C$776,СВЦЭМ!$A$33:$A$776,$A105,СВЦЭМ!$B$33:$B$776,C$83)+'СЕТ СН'!$H$9+СВЦЭМ!$D$10+'СЕТ СН'!$H$6-'СЕТ СН'!$H$19</f>
        <v>1163.32282936</v>
      </c>
      <c r="D105" s="36">
        <f>SUMIFS(СВЦЭМ!$C$33:$C$776,СВЦЭМ!$A$33:$A$776,$A105,СВЦЭМ!$B$33:$B$776,D$83)+'СЕТ СН'!$H$9+СВЦЭМ!$D$10+'СЕТ СН'!$H$6-'СЕТ СН'!$H$19</f>
        <v>1165.4474278100001</v>
      </c>
      <c r="E105" s="36">
        <f>SUMIFS(СВЦЭМ!$C$33:$C$776,СВЦЭМ!$A$33:$A$776,$A105,СВЦЭМ!$B$33:$B$776,E$83)+'СЕТ СН'!$H$9+СВЦЭМ!$D$10+'СЕТ СН'!$H$6-'СЕТ СН'!$H$19</f>
        <v>1162.3702958399999</v>
      </c>
      <c r="F105" s="36">
        <f>SUMIFS(СВЦЭМ!$C$33:$C$776,СВЦЭМ!$A$33:$A$776,$A105,СВЦЭМ!$B$33:$B$776,F$83)+'СЕТ СН'!$H$9+СВЦЭМ!$D$10+'СЕТ СН'!$H$6-'СЕТ СН'!$H$19</f>
        <v>1151.31201695</v>
      </c>
      <c r="G105" s="36">
        <f>SUMIFS(СВЦЭМ!$C$33:$C$776,СВЦЭМ!$A$33:$A$776,$A105,СВЦЭМ!$B$33:$B$776,G$83)+'СЕТ СН'!$H$9+СВЦЭМ!$D$10+'СЕТ СН'!$H$6-'СЕТ СН'!$H$19</f>
        <v>1159.3169839500001</v>
      </c>
      <c r="H105" s="36">
        <f>SUMIFS(СВЦЭМ!$C$33:$C$776,СВЦЭМ!$A$33:$A$776,$A105,СВЦЭМ!$B$33:$B$776,H$83)+'СЕТ СН'!$H$9+СВЦЭМ!$D$10+'СЕТ СН'!$H$6-'СЕТ СН'!$H$19</f>
        <v>1166.87503391</v>
      </c>
      <c r="I105" s="36">
        <f>SUMIFS(СВЦЭМ!$C$33:$C$776,СВЦЭМ!$A$33:$A$776,$A105,СВЦЭМ!$B$33:$B$776,I$83)+'СЕТ СН'!$H$9+СВЦЭМ!$D$10+'СЕТ СН'!$H$6-'СЕТ СН'!$H$19</f>
        <v>1199.5698381</v>
      </c>
      <c r="J105" s="36">
        <f>SUMIFS(СВЦЭМ!$C$33:$C$776,СВЦЭМ!$A$33:$A$776,$A105,СВЦЭМ!$B$33:$B$776,J$83)+'СЕТ СН'!$H$9+СВЦЭМ!$D$10+'СЕТ СН'!$H$6-'СЕТ СН'!$H$19</f>
        <v>1187.6984813500001</v>
      </c>
      <c r="K105" s="36">
        <f>SUMIFS(СВЦЭМ!$C$33:$C$776,СВЦЭМ!$A$33:$A$776,$A105,СВЦЭМ!$B$33:$B$776,K$83)+'СЕТ СН'!$H$9+СВЦЭМ!$D$10+'СЕТ СН'!$H$6-'СЕТ СН'!$H$19</f>
        <v>1208.29905697</v>
      </c>
      <c r="L105" s="36">
        <f>SUMIFS(СВЦЭМ!$C$33:$C$776,СВЦЭМ!$A$33:$A$776,$A105,СВЦЭМ!$B$33:$B$776,L$83)+'СЕТ СН'!$H$9+СВЦЭМ!$D$10+'СЕТ СН'!$H$6-'СЕТ СН'!$H$19</f>
        <v>1221.6178744399999</v>
      </c>
      <c r="M105" s="36">
        <f>SUMIFS(СВЦЭМ!$C$33:$C$776,СВЦЭМ!$A$33:$A$776,$A105,СВЦЭМ!$B$33:$B$776,M$83)+'СЕТ СН'!$H$9+СВЦЭМ!$D$10+'СЕТ СН'!$H$6-'СЕТ СН'!$H$19</f>
        <v>1236.6375005799998</v>
      </c>
      <c r="N105" s="36">
        <f>SUMIFS(СВЦЭМ!$C$33:$C$776,СВЦЭМ!$A$33:$A$776,$A105,СВЦЭМ!$B$33:$B$776,N$83)+'СЕТ СН'!$H$9+СВЦЭМ!$D$10+'СЕТ СН'!$H$6-'СЕТ СН'!$H$19</f>
        <v>1176.8817018700001</v>
      </c>
      <c r="O105" s="36">
        <f>SUMIFS(СВЦЭМ!$C$33:$C$776,СВЦЭМ!$A$33:$A$776,$A105,СВЦЭМ!$B$33:$B$776,O$83)+'СЕТ СН'!$H$9+СВЦЭМ!$D$10+'СЕТ СН'!$H$6-'СЕТ СН'!$H$19</f>
        <v>1158.0692016600001</v>
      </c>
      <c r="P105" s="36">
        <f>SUMIFS(СВЦЭМ!$C$33:$C$776,СВЦЭМ!$A$33:$A$776,$A105,СВЦЭМ!$B$33:$B$776,P$83)+'СЕТ СН'!$H$9+СВЦЭМ!$D$10+'СЕТ СН'!$H$6-'СЕТ СН'!$H$19</f>
        <v>1170.97322323</v>
      </c>
      <c r="Q105" s="36">
        <f>SUMIFS(СВЦЭМ!$C$33:$C$776,СВЦЭМ!$A$33:$A$776,$A105,СВЦЭМ!$B$33:$B$776,Q$83)+'СЕТ СН'!$H$9+СВЦЭМ!$D$10+'СЕТ СН'!$H$6-'СЕТ СН'!$H$19</f>
        <v>1165.4649772100001</v>
      </c>
      <c r="R105" s="36">
        <f>SUMIFS(СВЦЭМ!$C$33:$C$776,СВЦЭМ!$A$33:$A$776,$A105,СВЦЭМ!$B$33:$B$776,R$83)+'СЕТ СН'!$H$9+СВЦЭМ!$D$10+'СЕТ СН'!$H$6-'СЕТ СН'!$H$19</f>
        <v>1174.9068999400001</v>
      </c>
      <c r="S105" s="36">
        <f>SUMIFS(СВЦЭМ!$C$33:$C$776,СВЦЭМ!$A$33:$A$776,$A105,СВЦЭМ!$B$33:$B$776,S$83)+'СЕТ СН'!$H$9+СВЦЭМ!$D$10+'СЕТ СН'!$H$6-'СЕТ СН'!$H$19</f>
        <v>1181.5154407</v>
      </c>
      <c r="T105" s="36">
        <f>SUMIFS(СВЦЭМ!$C$33:$C$776,СВЦЭМ!$A$33:$A$776,$A105,СВЦЭМ!$B$33:$B$776,T$83)+'СЕТ СН'!$H$9+СВЦЭМ!$D$10+'СЕТ СН'!$H$6-'СЕТ СН'!$H$19</f>
        <v>1145.2456399</v>
      </c>
      <c r="U105" s="36">
        <f>SUMIFS(СВЦЭМ!$C$33:$C$776,СВЦЭМ!$A$33:$A$776,$A105,СВЦЭМ!$B$33:$B$776,U$83)+'СЕТ СН'!$H$9+СВЦЭМ!$D$10+'СЕТ СН'!$H$6-'СЕТ СН'!$H$19</f>
        <v>1134.1695383700001</v>
      </c>
      <c r="V105" s="36">
        <f>SUMIFS(СВЦЭМ!$C$33:$C$776,СВЦЭМ!$A$33:$A$776,$A105,СВЦЭМ!$B$33:$B$776,V$83)+'СЕТ СН'!$H$9+СВЦЭМ!$D$10+'СЕТ СН'!$H$6-'СЕТ СН'!$H$19</f>
        <v>1129.7883183399999</v>
      </c>
      <c r="W105" s="36">
        <f>SUMIFS(СВЦЭМ!$C$33:$C$776,СВЦЭМ!$A$33:$A$776,$A105,СВЦЭМ!$B$33:$B$776,W$83)+'СЕТ СН'!$H$9+СВЦЭМ!$D$10+'СЕТ СН'!$H$6-'СЕТ СН'!$H$19</f>
        <v>1148.02247885</v>
      </c>
      <c r="X105" s="36">
        <f>SUMIFS(СВЦЭМ!$C$33:$C$776,СВЦЭМ!$A$33:$A$776,$A105,СВЦЭМ!$B$33:$B$776,X$83)+'СЕТ СН'!$H$9+СВЦЭМ!$D$10+'СЕТ СН'!$H$6-'СЕТ СН'!$H$19</f>
        <v>1177.2231016000001</v>
      </c>
      <c r="Y105" s="36">
        <f>SUMIFS(СВЦЭМ!$C$33:$C$776,СВЦЭМ!$A$33:$A$776,$A105,СВЦЭМ!$B$33:$B$776,Y$83)+'СЕТ СН'!$H$9+СВЦЭМ!$D$10+'СЕТ СН'!$H$6-'СЕТ СН'!$H$19</f>
        <v>1204.4833945099999</v>
      </c>
    </row>
    <row r="106" spans="1:25" ht="15.75" x14ac:dyDescent="0.2">
      <c r="A106" s="35">
        <f t="shared" si="2"/>
        <v>43519</v>
      </c>
      <c r="B106" s="36">
        <f>SUMIFS(СВЦЭМ!$C$33:$C$776,СВЦЭМ!$A$33:$A$776,$A106,СВЦЭМ!$B$33:$B$776,B$83)+'СЕТ СН'!$H$9+СВЦЭМ!$D$10+'СЕТ СН'!$H$6-'СЕТ СН'!$H$19</f>
        <v>1195.0933015600001</v>
      </c>
      <c r="C106" s="36">
        <f>SUMIFS(СВЦЭМ!$C$33:$C$776,СВЦЭМ!$A$33:$A$776,$A106,СВЦЭМ!$B$33:$B$776,C$83)+'СЕТ СН'!$H$9+СВЦЭМ!$D$10+'СЕТ СН'!$H$6-'СЕТ СН'!$H$19</f>
        <v>1218.2732413599999</v>
      </c>
      <c r="D106" s="36">
        <f>SUMIFS(СВЦЭМ!$C$33:$C$776,СВЦЭМ!$A$33:$A$776,$A106,СВЦЭМ!$B$33:$B$776,D$83)+'СЕТ СН'!$H$9+СВЦЭМ!$D$10+'СЕТ СН'!$H$6-'СЕТ СН'!$H$19</f>
        <v>1203.3350504699999</v>
      </c>
      <c r="E106" s="36">
        <f>SUMIFS(СВЦЭМ!$C$33:$C$776,СВЦЭМ!$A$33:$A$776,$A106,СВЦЭМ!$B$33:$B$776,E$83)+'СЕТ СН'!$H$9+СВЦЭМ!$D$10+'СЕТ СН'!$H$6-'СЕТ СН'!$H$19</f>
        <v>1172.96150711</v>
      </c>
      <c r="F106" s="36">
        <f>SUMIFS(СВЦЭМ!$C$33:$C$776,СВЦЭМ!$A$33:$A$776,$A106,СВЦЭМ!$B$33:$B$776,F$83)+'СЕТ СН'!$H$9+СВЦЭМ!$D$10+'СЕТ СН'!$H$6-'СЕТ СН'!$H$19</f>
        <v>1159.3327706699999</v>
      </c>
      <c r="G106" s="36">
        <f>SUMIFS(СВЦЭМ!$C$33:$C$776,СВЦЭМ!$A$33:$A$776,$A106,СВЦЭМ!$B$33:$B$776,G$83)+'СЕТ СН'!$H$9+СВЦЭМ!$D$10+'СЕТ СН'!$H$6-'СЕТ СН'!$H$19</f>
        <v>1152.7820250899999</v>
      </c>
      <c r="H106" s="36">
        <f>SUMIFS(СВЦЭМ!$C$33:$C$776,СВЦЭМ!$A$33:$A$776,$A106,СВЦЭМ!$B$33:$B$776,H$83)+'СЕТ СН'!$H$9+СВЦЭМ!$D$10+'СЕТ СН'!$H$6-'СЕТ СН'!$H$19</f>
        <v>1172.0784843599999</v>
      </c>
      <c r="I106" s="36">
        <f>SUMIFS(СВЦЭМ!$C$33:$C$776,СВЦЭМ!$A$33:$A$776,$A106,СВЦЭМ!$B$33:$B$776,I$83)+'СЕТ СН'!$H$9+СВЦЭМ!$D$10+'СЕТ СН'!$H$6-'СЕТ СН'!$H$19</f>
        <v>1167.1173026700001</v>
      </c>
      <c r="J106" s="36">
        <f>SUMIFS(СВЦЭМ!$C$33:$C$776,СВЦЭМ!$A$33:$A$776,$A106,СВЦЭМ!$B$33:$B$776,J$83)+'СЕТ СН'!$H$9+СВЦЭМ!$D$10+'СЕТ СН'!$H$6-'СЕТ СН'!$H$19</f>
        <v>1140.0946080599999</v>
      </c>
      <c r="K106" s="36">
        <f>SUMIFS(СВЦЭМ!$C$33:$C$776,СВЦЭМ!$A$33:$A$776,$A106,СВЦЭМ!$B$33:$B$776,K$83)+'СЕТ СН'!$H$9+СВЦЭМ!$D$10+'СЕТ СН'!$H$6-'СЕТ СН'!$H$19</f>
        <v>1119.59868693</v>
      </c>
      <c r="L106" s="36">
        <f>SUMIFS(СВЦЭМ!$C$33:$C$776,СВЦЭМ!$A$33:$A$776,$A106,СВЦЭМ!$B$33:$B$776,L$83)+'СЕТ СН'!$H$9+СВЦЭМ!$D$10+'СЕТ СН'!$H$6-'СЕТ СН'!$H$19</f>
        <v>1123.4222544100001</v>
      </c>
      <c r="M106" s="36">
        <f>SUMIFS(СВЦЭМ!$C$33:$C$776,СВЦЭМ!$A$33:$A$776,$A106,СВЦЭМ!$B$33:$B$776,M$83)+'СЕТ СН'!$H$9+СВЦЭМ!$D$10+'СЕТ СН'!$H$6-'СЕТ СН'!$H$19</f>
        <v>1137.57179705</v>
      </c>
      <c r="N106" s="36">
        <f>SUMIFS(СВЦЭМ!$C$33:$C$776,СВЦЭМ!$A$33:$A$776,$A106,СВЦЭМ!$B$33:$B$776,N$83)+'СЕТ СН'!$H$9+СВЦЭМ!$D$10+'СЕТ СН'!$H$6-'СЕТ СН'!$H$19</f>
        <v>1179.4857696500001</v>
      </c>
      <c r="O106" s="36">
        <f>SUMIFS(СВЦЭМ!$C$33:$C$776,СВЦЭМ!$A$33:$A$776,$A106,СВЦЭМ!$B$33:$B$776,O$83)+'СЕТ СН'!$H$9+СВЦЭМ!$D$10+'СЕТ СН'!$H$6-'СЕТ СН'!$H$19</f>
        <v>1122.72327711</v>
      </c>
      <c r="P106" s="36">
        <f>SUMIFS(СВЦЭМ!$C$33:$C$776,СВЦЭМ!$A$33:$A$776,$A106,СВЦЭМ!$B$33:$B$776,P$83)+'СЕТ СН'!$H$9+СВЦЭМ!$D$10+'СЕТ СН'!$H$6-'СЕТ СН'!$H$19</f>
        <v>1148.54897512</v>
      </c>
      <c r="Q106" s="36">
        <f>SUMIFS(СВЦЭМ!$C$33:$C$776,СВЦЭМ!$A$33:$A$776,$A106,СВЦЭМ!$B$33:$B$776,Q$83)+'СЕТ СН'!$H$9+СВЦЭМ!$D$10+'СЕТ СН'!$H$6-'СЕТ СН'!$H$19</f>
        <v>1172.1708061700001</v>
      </c>
      <c r="R106" s="36">
        <f>SUMIFS(СВЦЭМ!$C$33:$C$776,СВЦЭМ!$A$33:$A$776,$A106,СВЦЭМ!$B$33:$B$776,R$83)+'СЕТ СН'!$H$9+СВЦЭМ!$D$10+'СЕТ СН'!$H$6-'СЕТ СН'!$H$19</f>
        <v>1173.94080353</v>
      </c>
      <c r="S106" s="36">
        <f>SUMIFS(СВЦЭМ!$C$33:$C$776,СВЦЭМ!$A$33:$A$776,$A106,СВЦЭМ!$B$33:$B$776,S$83)+'СЕТ СН'!$H$9+СВЦЭМ!$D$10+'СЕТ СН'!$H$6-'СЕТ СН'!$H$19</f>
        <v>1143.5384212200001</v>
      </c>
      <c r="T106" s="36">
        <f>SUMIFS(СВЦЭМ!$C$33:$C$776,СВЦЭМ!$A$33:$A$776,$A106,СВЦЭМ!$B$33:$B$776,T$83)+'СЕТ СН'!$H$9+СВЦЭМ!$D$10+'СЕТ СН'!$H$6-'СЕТ СН'!$H$19</f>
        <v>1123.22864187</v>
      </c>
      <c r="U106" s="36">
        <f>SUMIFS(СВЦЭМ!$C$33:$C$776,СВЦЭМ!$A$33:$A$776,$A106,СВЦЭМ!$B$33:$B$776,U$83)+'СЕТ СН'!$H$9+СВЦЭМ!$D$10+'СЕТ СН'!$H$6-'СЕТ СН'!$H$19</f>
        <v>1084.14964362</v>
      </c>
      <c r="V106" s="36">
        <f>SUMIFS(СВЦЭМ!$C$33:$C$776,СВЦЭМ!$A$33:$A$776,$A106,СВЦЭМ!$B$33:$B$776,V$83)+'СЕТ СН'!$H$9+СВЦЭМ!$D$10+'СЕТ СН'!$H$6-'СЕТ СН'!$H$19</f>
        <v>1086.17703732</v>
      </c>
      <c r="W106" s="36">
        <f>SUMIFS(СВЦЭМ!$C$33:$C$776,СВЦЭМ!$A$33:$A$776,$A106,СВЦЭМ!$B$33:$B$776,W$83)+'СЕТ СН'!$H$9+СВЦЭМ!$D$10+'СЕТ СН'!$H$6-'СЕТ СН'!$H$19</f>
        <v>1085.23314198</v>
      </c>
      <c r="X106" s="36">
        <f>SUMIFS(СВЦЭМ!$C$33:$C$776,СВЦЭМ!$A$33:$A$776,$A106,СВЦЭМ!$B$33:$B$776,X$83)+'СЕТ СН'!$H$9+СВЦЭМ!$D$10+'СЕТ СН'!$H$6-'СЕТ СН'!$H$19</f>
        <v>1095.40501187</v>
      </c>
      <c r="Y106" s="36">
        <f>SUMIFS(СВЦЭМ!$C$33:$C$776,СВЦЭМ!$A$33:$A$776,$A106,СВЦЭМ!$B$33:$B$776,Y$83)+'СЕТ СН'!$H$9+СВЦЭМ!$D$10+'СЕТ СН'!$H$6-'СЕТ СН'!$H$19</f>
        <v>1140.5090702800001</v>
      </c>
    </row>
    <row r="107" spans="1:25" ht="15.75" x14ac:dyDescent="0.2">
      <c r="A107" s="35">
        <f t="shared" si="2"/>
        <v>43520</v>
      </c>
      <c r="B107" s="36">
        <f>SUMIFS(СВЦЭМ!$C$33:$C$776,СВЦЭМ!$A$33:$A$776,$A107,СВЦЭМ!$B$33:$B$776,B$83)+'СЕТ СН'!$H$9+СВЦЭМ!$D$10+'СЕТ СН'!$H$6-'СЕТ СН'!$H$19</f>
        <v>1175.3369211700001</v>
      </c>
      <c r="C107" s="36">
        <f>SUMIFS(СВЦЭМ!$C$33:$C$776,СВЦЭМ!$A$33:$A$776,$A107,СВЦЭМ!$B$33:$B$776,C$83)+'СЕТ СН'!$H$9+СВЦЭМ!$D$10+'СЕТ СН'!$H$6-'СЕТ СН'!$H$19</f>
        <v>1202.3228368</v>
      </c>
      <c r="D107" s="36">
        <f>SUMIFS(СВЦЭМ!$C$33:$C$776,СВЦЭМ!$A$33:$A$776,$A107,СВЦЭМ!$B$33:$B$776,D$83)+'СЕТ СН'!$H$9+СВЦЭМ!$D$10+'СЕТ СН'!$H$6-'СЕТ СН'!$H$19</f>
        <v>1216.2710168699998</v>
      </c>
      <c r="E107" s="36">
        <f>SUMIFS(СВЦЭМ!$C$33:$C$776,СВЦЭМ!$A$33:$A$776,$A107,СВЦЭМ!$B$33:$B$776,E$83)+'СЕТ СН'!$H$9+СВЦЭМ!$D$10+'СЕТ СН'!$H$6-'СЕТ СН'!$H$19</f>
        <v>1223.78270808</v>
      </c>
      <c r="F107" s="36">
        <f>SUMIFS(СВЦЭМ!$C$33:$C$776,СВЦЭМ!$A$33:$A$776,$A107,СВЦЭМ!$B$33:$B$776,F$83)+'СЕТ СН'!$H$9+СВЦЭМ!$D$10+'СЕТ СН'!$H$6-'СЕТ СН'!$H$19</f>
        <v>1240.45484618</v>
      </c>
      <c r="G107" s="36">
        <f>SUMIFS(СВЦЭМ!$C$33:$C$776,СВЦЭМ!$A$33:$A$776,$A107,СВЦЭМ!$B$33:$B$776,G$83)+'СЕТ СН'!$H$9+СВЦЭМ!$D$10+'СЕТ СН'!$H$6-'СЕТ СН'!$H$19</f>
        <v>1234.4414356700001</v>
      </c>
      <c r="H107" s="36">
        <f>SUMIFS(СВЦЭМ!$C$33:$C$776,СВЦЭМ!$A$33:$A$776,$A107,СВЦЭМ!$B$33:$B$776,H$83)+'СЕТ СН'!$H$9+СВЦЭМ!$D$10+'СЕТ СН'!$H$6-'СЕТ СН'!$H$19</f>
        <v>1220.6932704999999</v>
      </c>
      <c r="I107" s="36">
        <f>SUMIFS(СВЦЭМ!$C$33:$C$776,СВЦЭМ!$A$33:$A$776,$A107,СВЦЭМ!$B$33:$B$776,I$83)+'СЕТ СН'!$H$9+СВЦЭМ!$D$10+'СЕТ СН'!$H$6-'СЕТ СН'!$H$19</f>
        <v>1215.90032653</v>
      </c>
      <c r="J107" s="36">
        <f>SUMIFS(СВЦЭМ!$C$33:$C$776,СВЦЭМ!$A$33:$A$776,$A107,СВЦЭМ!$B$33:$B$776,J$83)+'СЕТ СН'!$H$9+СВЦЭМ!$D$10+'СЕТ СН'!$H$6-'СЕТ СН'!$H$19</f>
        <v>1145.6601916900001</v>
      </c>
      <c r="K107" s="36">
        <f>SUMIFS(СВЦЭМ!$C$33:$C$776,СВЦЭМ!$A$33:$A$776,$A107,СВЦЭМ!$B$33:$B$776,K$83)+'СЕТ СН'!$H$9+СВЦЭМ!$D$10+'СЕТ СН'!$H$6-'СЕТ СН'!$H$19</f>
        <v>1115.59083326</v>
      </c>
      <c r="L107" s="36">
        <f>SUMIFS(СВЦЭМ!$C$33:$C$776,СВЦЭМ!$A$33:$A$776,$A107,СВЦЭМ!$B$33:$B$776,L$83)+'СЕТ СН'!$H$9+СВЦЭМ!$D$10+'СЕТ СН'!$H$6-'СЕТ СН'!$H$19</f>
        <v>1105.74158016</v>
      </c>
      <c r="M107" s="36">
        <f>SUMIFS(СВЦЭМ!$C$33:$C$776,СВЦЭМ!$A$33:$A$776,$A107,СВЦЭМ!$B$33:$B$776,M$83)+'СЕТ СН'!$H$9+СВЦЭМ!$D$10+'СЕТ СН'!$H$6-'СЕТ СН'!$H$19</f>
        <v>1113.1562381200001</v>
      </c>
      <c r="N107" s="36">
        <f>SUMIFS(СВЦЭМ!$C$33:$C$776,СВЦЭМ!$A$33:$A$776,$A107,СВЦЭМ!$B$33:$B$776,N$83)+'СЕТ СН'!$H$9+СВЦЭМ!$D$10+'СЕТ СН'!$H$6-'СЕТ СН'!$H$19</f>
        <v>1104.9319292</v>
      </c>
      <c r="O107" s="36">
        <f>SUMIFS(СВЦЭМ!$C$33:$C$776,СВЦЭМ!$A$33:$A$776,$A107,СВЦЭМ!$B$33:$B$776,O$83)+'СЕТ СН'!$H$9+СВЦЭМ!$D$10+'СЕТ СН'!$H$6-'СЕТ СН'!$H$19</f>
        <v>1083.9855456499999</v>
      </c>
      <c r="P107" s="36">
        <f>SUMIFS(СВЦЭМ!$C$33:$C$776,СВЦЭМ!$A$33:$A$776,$A107,СВЦЭМ!$B$33:$B$776,P$83)+'СЕТ СН'!$H$9+СВЦЭМ!$D$10+'СЕТ СН'!$H$6-'СЕТ СН'!$H$19</f>
        <v>1091.7213796200001</v>
      </c>
      <c r="Q107" s="36">
        <f>SUMIFS(СВЦЭМ!$C$33:$C$776,СВЦЭМ!$A$33:$A$776,$A107,СВЦЭМ!$B$33:$B$776,Q$83)+'СЕТ СН'!$H$9+СВЦЭМ!$D$10+'СЕТ СН'!$H$6-'СЕТ СН'!$H$19</f>
        <v>1095.0353381300001</v>
      </c>
      <c r="R107" s="36">
        <f>SUMIFS(СВЦЭМ!$C$33:$C$776,СВЦЭМ!$A$33:$A$776,$A107,СВЦЭМ!$B$33:$B$776,R$83)+'СЕТ СН'!$H$9+СВЦЭМ!$D$10+'СЕТ СН'!$H$6-'СЕТ СН'!$H$19</f>
        <v>1100.4659297000001</v>
      </c>
      <c r="S107" s="36">
        <f>SUMIFS(СВЦЭМ!$C$33:$C$776,СВЦЭМ!$A$33:$A$776,$A107,СВЦЭМ!$B$33:$B$776,S$83)+'СЕТ СН'!$H$9+СВЦЭМ!$D$10+'СЕТ СН'!$H$6-'СЕТ СН'!$H$19</f>
        <v>1092.0415564</v>
      </c>
      <c r="T107" s="36">
        <f>SUMIFS(СВЦЭМ!$C$33:$C$776,СВЦЭМ!$A$33:$A$776,$A107,СВЦЭМ!$B$33:$B$776,T$83)+'СЕТ СН'!$H$9+СВЦЭМ!$D$10+'СЕТ СН'!$H$6-'СЕТ СН'!$H$19</f>
        <v>1065.4234563699999</v>
      </c>
      <c r="U107" s="36">
        <f>SUMIFS(СВЦЭМ!$C$33:$C$776,СВЦЭМ!$A$33:$A$776,$A107,СВЦЭМ!$B$33:$B$776,U$83)+'СЕТ СН'!$H$9+СВЦЭМ!$D$10+'СЕТ СН'!$H$6-'СЕТ СН'!$H$19</f>
        <v>1035.49395622</v>
      </c>
      <c r="V107" s="36">
        <f>SUMIFS(СВЦЭМ!$C$33:$C$776,СВЦЭМ!$A$33:$A$776,$A107,СВЦЭМ!$B$33:$B$776,V$83)+'СЕТ СН'!$H$9+СВЦЭМ!$D$10+'СЕТ СН'!$H$6-'СЕТ СН'!$H$19</f>
        <v>1053.2910011900001</v>
      </c>
      <c r="W107" s="36">
        <f>SUMIFS(СВЦЭМ!$C$33:$C$776,СВЦЭМ!$A$33:$A$776,$A107,СВЦЭМ!$B$33:$B$776,W$83)+'СЕТ СН'!$H$9+СВЦЭМ!$D$10+'СЕТ СН'!$H$6-'СЕТ СН'!$H$19</f>
        <v>1084.5844538599999</v>
      </c>
      <c r="X107" s="36">
        <f>SUMIFS(СВЦЭМ!$C$33:$C$776,СВЦЭМ!$A$33:$A$776,$A107,СВЦЭМ!$B$33:$B$776,X$83)+'СЕТ СН'!$H$9+СВЦЭМ!$D$10+'СЕТ СН'!$H$6-'СЕТ СН'!$H$19</f>
        <v>1106.5163498700001</v>
      </c>
      <c r="Y107" s="36">
        <f>SUMIFS(СВЦЭМ!$C$33:$C$776,СВЦЭМ!$A$33:$A$776,$A107,СВЦЭМ!$B$33:$B$776,Y$83)+'СЕТ СН'!$H$9+СВЦЭМ!$D$10+'СЕТ СН'!$H$6-'СЕТ СН'!$H$19</f>
        <v>1167.5621995399999</v>
      </c>
    </row>
    <row r="108" spans="1:25" ht="15.75" x14ac:dyDescent="0.2">
      <c r="A108" s="35">
        <f t="shared" si="2"/>
        <v>43521</v>
      </c>
      <c r="B108" s="36">
        <f>SUMIFS(СВЦЭМ!$C$33:$C$776,СВЦЭМ!$A$33:$A$776,$A108,СВЦЭМ!$B$33:$B$776,B$83)+'СЕТ СН'!$H$9+СВЦЭМ!$D$10+'СЕТ СН'!$H$6-'СЕТ СН'!$H$19</f>
        <v>1187.54411693</v>
      </c>
      <c r="C108" s="36">
        <f>SUMIFS(СВЦЭМ!$C$33:$C$776,СВЦЭМ!$A$33:$A$776,$A108,СВЦЭМ!$B$33:$B$776,C$83)+'СЕТ СН'!$H$9+СВЦЭМ!$D$10+'СЕТ СН'!$H$6-'СЕТ СН'!$H$19</f>
        <v>1227.7640903899999</v>
      </c>
      <c r="D108" s="36">
        <f>SUMIFS(СВЦЭМ!$C$33:$C$776,СВЦЭМ!$A$33:$A$776,$A108,СВЦЭМ!$B$33:$B$776,D$83)+'СЕТ СН'!$H$9+СВЦЭМ!$D$10+'СЕТ СН'!$H$6-'СЕТ СН'!$H$19</f>
        <v>1221.7569312099999</v>
      </c>
      <c r="E108" s="36">
        <f>SUMIFS(СВЦЭМ!$C$33:$C$776,СВЦЭМ!$A$33:$A$776,$A108,СВЦЭМ!$B$33:$B$776,E$83)+'СЕТ СН'!$H$9+СВЦЭМ!$D$10+'СЕТ СН'!$H$6-'СЕТ СН'!$H$19</f>
        <v>1198.59373811</v>
      </c>
      <c r="F108" s="36">
        <f>SUMIFS(СВЦЭМ!$C$33:$C$776,СВЦЭМ!$A$33:$A$776,$A108,СВЦЭМ!$B$33:$B$776,F$83)+'СЕТ СН'!$H$9+СВЦЭМ!$D$10+'СЕТ СН'!$H$6-'СЕТ СН'!$H$19</f>
        <v>1172.1066242500001</v>
      </c>
      <c r="G108" s="36">
        <f>SUMIFS(СВЦЭМ!$C$33:$C$776,СВЦЭМ!$A$33:$A$776,$A108,СВЦЭМ!$B$33:$B$776,G$83)+'СЕТ СН'!$H$9+СВЦЭМ!$D$10+'СЕТ СН'!$H$6-'СЕТ СН'!$H$19</f>
        <v>1167.7903191</v>
      </c>
      <c r="H108" s="36">
        <f>SUMIFS(СВЦЭМ!$C$33:$C$776,СВЦЭМ!$A$33:$A$776,$A108,СВЦЭМ!$B$33:$B$776,H$83)+'СЕТ СН'!$H$9+СВЦЭМ!$D$10+'СЕТ СН'!$H$6-'СЕТ СН'!$H$19</f>
        <v>1187.1319151299999</v>
      </c>
      <c r="I108" s="36">
        <f>SUMIFS(СВЦЭМ!$C$33:$C$776,СВЦЭМ!$A$33:$A$776,$A108,СВЦЭМ!$B$33:$B$776,I$83)+'СЕТ СН'!$H$9+СВЦЭМ!$D$10+'СЕТ СН'!$H$6-'СЕТ СН'!$H$19</f>
        <v>1171.0463169899999</v>
      </c>
      <c r="J108" s="36">
        <f>SUMIFS(СВЦЭМ!$C$33:$C$776,СВЦЭМ!$A$33:$A$776,$A108,СВЦЭМ!$B$33:$B$776,J$83)+'СЕТ СН'!$H$9+СВЦЭМ!$D$10+'СЕТ СН'!$H$6-'СЕТ СН'!$H$19</f>
        <v>1132.4623741</v>
      </c>
      <c r="K108" s="36">
        <f>SUMIFS(СВЦЭМ!$C$33:$C$776,СВЦЭМ!$A$33:$A$776,$A108,СВЦЭМ!$B$33:$B$776,K$83)+'СЕТ СН'!$H$9+СВЦЭМ!$D$10+'СЕТ СН'!$H$6-'СЕТ СН'!$H$19</f>
        <v>1109.0198766000001</v>
      </c>
      <c r="L108" s="36">
        <f>SUMIFS(СВЦЭМ!$C$33:$C$776,СВЦЭМ!$A$33:$A$776,$A108,СВЦЭМ!$B$33:$B$776,L$83)+'СЕТ СН'!$H$9+СВЦЭМ!$D$10+'СЕТ СН'!$H$6-'СЕТ СН'!$H$19</f>
        <v>1123.0280681300001</v>
      </c>
      <c r="M108" s="36">
        <f>SUMIFS(СВЦЭМ!$C$33:$C$776,СВЦЭМ!$A$33:$A$776,$A108,СВЦЭМ!$B$33:$B$776,M$83)+'СЕТ СН'!$H$9+СВЦЭМ!$D$10+'СЕТ СН'!$H$6-'СЕТ СН'!$H$19</f>
        <v>1143.70996072</v>
      </c>
      <c r="N108" s="36">
        <f>SUMIFS(СВЦЭМ!$C$33:$C$776,СВЦЭМ!$A$33:$A$776,$A108,СВЦЭМ!$B$33:$B$776,N$83)+'СЕТ СН'!$H$9+СВЦЭМ!$D$10+'СЕТ СН'!$H$6-'СЕТ СН'!$H$19</f>
        <v>1149.54054954</v>
      </c>
      <c r="O108" s="36">
        <f>SUMIFS(СВЦЭМ!$C$33:$C$776,СВЦЭМ!$A$33:$A$776,$A108,СВЦЭМ!$B$33:$B$776,O$83)+'СЕТ СН'!$H$9+СВЦЭМ!$D$10+'СЕТ СН'!$H$6-'СЕТ СН'!$H$19</f>
        <v>1135.72365786</v>
      </c>
      <c r="P108" s="36">
        <f>SUMIFS(СВЦЭМ!$C$33:$C$776,СВЦЭМ!$A$33:$A$776,$A108,СВЦЭМ!$B$33:$B$776,P$83)+'СЕТ СН'!$H$9+СВЦЭМ!$D$10+'СЕТ СН'!$H$6-'СЕТ СН'!$H$19</f>
        <v>1143.9102539099999</v>
      </c>
      <c r="Q108" s="36">
        <f>SUMIFS(СВЦЭМ!$C$33:$C$776,СВЦЭМ!$A$33:$A$776,$A108,СВЦЭМ!$B$33:$B$776,Q$83)+'СЕТ СН'!$H$9+СВЦЭМ!$D$10+'СЕТ СН'!$H$6-'СЕТ СН'!$H$19</f>
        <v>1159.87969759</v>
      </c>
      <c r="R108" s="36">
        <f>SUMIFS(СВЦЭМ!$C$33:$C$776,СВЦЭМ!$A$33:$A$776,$A108,СВЦЭМ!$B$33:$B$776,R$83)+'СЕТ СН'!$H$9+СВЦЭМ!$D$10+'СЕТ СН'!$H$6-'СЕТ СН'!$H$19</f>
        <v>1171.3715383400001</v>
      </c>
      <c r="S108" s="36">
        <f>SUMIFS(СВЦЭМ!$C$33:$C$776,СВЦЭМ!$A$33:$A$776,$A108,СВЦЭМ!$B$33:$B$776,S$83)+'СЕТ СН'!$H$9+СВЦЭМ!$D$10+'СЕТ СН'!$H$6-'СЕТ СН'!$H$19</f>
        <v>1155.86956145</v>
      </c>
      <c r="T108" s="36">
        <f>SUMIFS(СВЦЭМ!$C$33:$C$776,СВЦЭМ!$A$33:$A$776,$A108,СВЦЭМ!$B$33:$B$776,T$83)+'СЕТ СН'!$H$9+СВЦЭМ!$D$10+'СЕТ СН'!$H$6-'СЕТ СН'!$H$19</f>
        <v>1099.8418385100001</v>
      </c>
      <c r="U108" s="36">
        <f>SUMIFS(СВЦЭМ!$C$33:$C$776,СВЦЭМ!$A$33:$A$776,$A108,СВЦЭМ!$B$33:$B$776,U$83)+'СЕТ СН'!$H$9+СВЦЭМ!$D$10+'СЕТ СН'!$H$6-'СЕТ СН'!$H$19</f>
        <v>1073.6313117500001</v>
      </c>
      <c r="V108" s="36">
        <f>SUMIFS(СВЦЭМ!$C$33:$C$776,СВЦЭМ!$A$33:$A$776,$A108,СВЦЭМ!$B$33:$B$776,V$83)+'СЕТ СН'!$H$9+СВЦЭМ!$D$10+'СЕТ СН'!$H$6-'СЕТ СН'!$H$19</f>
        <v>1070.5388905500001</v>
      </c>
      <c r="W108" s="36">
        <f>SUMIFS(СВЦЭМ!$C$33:$C$776,СВЦЭМ!$A$33:$A$776,$A108,СВЦЭМ!$B$33:$B$776,W$83)+'СЕТ СН'!$H$9+СВЦЭМ!$D$10+'СЕТ СН'!$H$6-'СЕТ СН'!$H$19</f>
        <v>1075.67287573</v>
      </c>
      <c r="X108" s="36">
        <f>SUMIFS(СВЦЭМ!$C$33:$C$776,СВЦЭМ!$A$33:$A$776,$A108,СВЦЭМ!$B$33:$B$776,X$83)+'СЕТ СН'!$H$9+СВЦЭМ!$D$10+'СЕТ СН'!$H$6-'СЕТ СН'!$H$19</f>
        <v>1099.9655015000001</v>
      </c>
      <c r="Y108" s="36">
        <f>SUMIFS(СВЦЭМ!$C$33:$C$776,СВЦЭМ!$A$33:$A$776,$A108,СВЦЭМ!$B$33:$B$776,Y$83)+'СЕТ СН'!$H$9+СВЦЭМ!$D$10+'СЕТ СН'!$H$6-'СЕТ СН'!$H$19</f>
        <v>1143.0432470600001</v>
      </c>
    </row>
    <row r="109" spans="1:25" ht="15.75" x14ac:dyDescent="0.2">
      <c r="A109" s="35">
        <f t="shared" si="2"/>
        <v>43522</v>
      </c>
      <c r="B109" s="36">
        <f>SUMIFS(СВЦЭМ!$C$33:$C$776,СВЦЭМ!$A$33:$A$776,$A109,СВЦЭМ!$B$33:$B$776,B$83)+'СЕТ СН'!$H$9+СВЦЭМ!$D$10+'СЕТ СН'!$H$6-'СЕТ СН'!$H$19</f>
        <v>1170.0382734300001</v>
      </c>
      <c r="C109" s="36">
        <f>SUMIFS(СВЦЭМ!$C$33:$C$776,СВЦЭМ!$A$33:$A$776,$A109,СВЦЭМ!$B$33:$B$776,C$83)+'СЕТ СН'!$H$9+СВЦЭМ!$D$10+'СЕТ СН'!$H$6-'СЕТ СН'!$H$19</f>
        <v>1168.47232276</v>
      </c>
      <c r="D109" s="36">
        <f>SUMIFS(СВЦЭМ!$C$33:$C$776,СВЦЭМ!$A$33:$A$776,$A109,СВЦЭМ!$B$33:$B$776,D$83)+'СЕТ СН'!$H$9+СВЦЭМ!$D$10+'СЕТ СН'!$H$6-'СЕТ СН'!$H$19</f>
        <v>1162.10996772</v>
      </c>
      <c r="E109" s="36">
        <f>SUMIFS(СВЦЭМ!$C$33:$C$776,СВЦЭМ!$A$33:$A$776,$A109,СВЦЭМ!$B$33:$B$776,E$83)+'СЕТ СН'!$H$9+СВЦЭМ!$D$10+'СЕТ СН'!$H$6-'СЕТ СН'!$H$19</f>
        <v>1155.6843430599999</v>
      </c>
      <c r="F109" s="36">
        <f>SUMIFS(СВЦЭМ!$C$33:$C$776,СВЦЭМ!$A$33:$A$776,$A109,СВЦЭМ!$B$33:$B$776,F$83)+'СЕТ СН'!$H$9+СВЦЭМ!$D$10+'СЕТ СН'!$H$6-'СЕТ СН'!$H$19</f>
        <v>1161.6467638399999</v>
      </c>
      <c r="G109" s="36">
        <f>SUMIFS(СВЦЭМ!$C$33:$C$776,СВЦЭМ!$A$33:$A$776,$A109,СВЦЭМ!$B$33:$B$776,G$83)+'СЕТ СН'!$H$9+СВЦЭМ!$D$10+'СЕТ СН'!$H$6-'СЕТ СН'!$H$19</f>
        <v>1169.46624722</v>
      </c>
      <c r="H109" s="36">
        <f>SUMIFS(СВЦЭМ!$C$33:$C$776,СВЦЭМ!$A$33:$A$776,$A109,СВЦЭМ!$B$33:$B$776,H$83)+'СЕТ СН'!$H$9+СВЦЭМ!$D$10+'СЕТ СН'!$H$6-'СЕТ СН'!$H$19</f>
        <v>1166.6321102300001</v>
      </c>
      <c r="I109" s="36">
        <f>SUMIFS(СВЦЭМ!$C$33:$C$776,СВЦЭМ!$A$33:$A$776,$A109,СВЦЭМ!$B$33:$B$776,I$83)+'СЕТ СН'!$H$9+СВЦЭМ!$D$10+'СЕТ СН'!$H$6-'СЕТ СН'!$H$19</f>
        <v>1140.66009119</v>
      </c>
      <c r="J109" s="36">
        <f>SUMIFS(СВЦЭМ!$C$33:$C$776,СВЦЭМ!$A$33:$A$776,$A109,СВЦЭМ!$B$33:$B$776,J$83)+'СЕТ СН'!$H$9+СВЦЭМ!$D$10+'СЕТ СН'!$H$6-'СЕТ СН'!$H$19</f>
        <v>1109.02329848</v>
      </c>
      <c r="K109" s="36">
        <f>SUMIFS(СВЦЭМ!$C$33:$C$776,СВЦЭМ!$A$33:$A$776,$A109,СВЦЭМ!$B$33:$B$776,K$83)+'СЕТ СН'!$H$9+СВЦЭМ!$D$10+'СЕТ СН'!$H$6-'СЕТ СН'!$H$19</f>
        <v>1107.8002205299999</v>
      </c>
      <c r="L109" s="36">
        <f>SUMIFS(СВЦЭМ!$C$33:$C$776,СВЦЭМ!$A$33:$A$776,$A109,СВЦЭМ!$B$33:$B$776,L$83)+'СЕТ СН'!$H$9+СВЦЭМ!$D$10+'СЕТ СН'!$H$6-'СЕТ СН'!$H$19</f>
        <v>1128.21590083</v>
      </c>
      <c r="M109" s="36">
        <f>SUMIFS(СВЦЭМ!$C$33:$C$776,СВЦЭМ!$A$33:$A$776,$A109,СВЦЭМ!$B$33:$B$776,M$83)+'СЕТ СН'!$H$9+СВЦЭМ!$D$10+'СЕТ СН'!$H$6-'СЕТ СН'!$H$19</f>
        <v>1146.9268880700001</v>
      </c>
      <c r="N109" s="36">
        <f>SUMIFS(СВЦЭМ!$C$33:$C$776,СВЦЭМ!$A$33:$A$776,$A109,СВЦЭМ!$B$33:$B$776,N$83)+'СЕТ СН'!$H$9+СВЦЭМ!$D$10+'СЕТ СН'!$H$6-'СЕТ СН'!$H$19</f>
        <v>1125.89681647</v>
      </c>
      <c r="O109" s="36">
        <f>SUMIFS(СВЦЭМ!$C$33:$C$776,СВЦЭМ!$A$33:$A$776,$A109,СВЦЭМ!$B$33:$B$776,O$83)+'СЕТ СН'!$H$9+СВЦЭМ!$D$10+'СЕТ СН'!$H$6-'СЕТ СН'!$H$19</f>
        <v>1097.6025296</v>
      </c>
      <c r="P109" s="36">
        <f>SUMIFS(СВЦЭМ!$C$33:$C$776,СВЦЭМ!$A$33:$A$776,$A109,СВЦЭМ!$B$33:$B$776,P$83)+'СЕТ СН'!$H$9+СВЦЭМ!$D$10+'СЕТ СН'!$H$6-'СЕТ СН'!$H$19</f>
        <v>1103.9703295100001</v>
      </c>
      <c r="Q109" s="36">
        <f>SUMIFS(СВЦЭМ!$C$33:$C$776,СВЦЭМ!$A$33:$A$776,$A109,СВЦЭМ!$B$33:$B$776,Q$83)+'СЕТ СН'!$H$9+СВЦЭМ!$D$10+'СЕТ СН'!$H$6-'СЕТ СН'!$H$19</f>
        <v>1110.3368368000001</v>
      </c>
      <c r="R109" s="36">
        <f>SUMIFS(СВЦЭМ!$C$33:$C$776,СВЦЭМ!$A$33:$A$776,$A109,СВЦЭМ!$B$33:$B$776,R$83)+'СЕТ СН'!$H$9+СВЦЭМ!$D$10+'СЕТ СН'!$H$6-'СЕТ СН'!$H$19</f>
        <v>1129.37088608</v>
      </c>
      <c r="S109" s="36">
        <f>SUMIFS(СВЦЭМ!$C$33:$C$776,СВЦЭМ!$A$33:$A$776,$A109,СВЦЭМ!$B$33:$B$776,S$83)+'СЕТ СН'!$H$9+СВЦЭМ!$D$10+'СЕТ СН'!$H$6-'СЕТ СН'!$H$19</f>
        <v>1147.04296292</v>
      </c>
      <c r="T109" s="36">
        <f>SUMIFS(СВЦЭМ!$C$33:$C$776,СВЦЭМ!$A$33:$A$776,$A109,СВЦЭМ!$B$33:$B$776,T$83)+'СЕТ СН'!$H$9+СВЦЭМ!$D$10+'СЕТ СН'!$H$6-'СЕТ СН'!$H$19</f>
        <v>1102.30516023</v>
      </c>
      <c r="U109" s="36">
        <f>SUMIFS(СВЦЭМ!$C$33:$C$776,СВЦЭМ!$A$33:$A$776,$A109,СВЦЭМ!$B$33:$B$776,U$83)+'СЕТ СН'!$H$9+СВЦЭМ!$D$10+'СЕТ СН'!$H$6-'СЕТ СН'!$H$19</f>
        <v>1071.3685903200001</v>
      </c>
      <c r="V109" s="36">
        <f>SUMIFS(СВЦЭМ!$C$33:$C$776,СВЦЭМ!$A$33:$A$776,$A109,СВЦЭМ!$B$33:$B$776,V$83)+'СЕТ СН'!$H$9+СВЦЭМ!$D$10+'СЕТ СН'!$H$6-'СЕТ СН'!$H$19</f>
        <v>1071.74712804</v>
      </c>
      <c r="W109" s="36">
        <f>SUMIFS(СВЦЭМ!$C$33:$C$776,СВЦЭМ!$A$33:$A$776,$A109,СВЦЭМ!$B$33:$B$776,W$83)+'СЕТ СН'!$H$9+СВЦЭМ!$D$10+'СЕТ СН'!$H$6-'СЕТ СН'!$H$19</f>
        <v>1076.8216780499999</v>
      </c>
      <c r="X109" s="36">
        <f>SUMIFS(СВЦЭМ!$C$33:$C$776,СВЦЭМ!$A$33:$A$776,$A109,СВЦЭМ!$B$33:$B$776,X$83)+'СЕТ СН'!$H$9+СВЦЭМ!$D$10+'СЕТ СН'!$H$6-'СЕТ СН'!$H$19</f>
        <v>1091.7916083</v>
      </c>
      <c r="Y109" s="36">
        <f>SUMIFS(СВЦЭМ!$C$33:$C$776,СВЦЭМ!$A$33:$A$776,$A109,СВЦЭМ!$B$33:$B$776,Y$83)+'СЕТ СН'!$H$9+СВЦЭМ!$D$10+'СЕТ СН'!$H$6-'СЕТ СН'!$H$19</f>
        <v>1136.5400995699999</v>
      </c>
    </row>
    <row r="110" spans="1:25" ht="15.75" x14ac:dyDescent="0.2">
      <c r="A110" s="35">
        <f t="shared" si="2"/>
        <v>43523</v>
      </c>
      <c r="B110" s="36">
        <f>SUMIFS(СВЦЭМ!$C$33:$C$776,СВЦЭМ!$A$33:$A$776,$A110,СВЦЭМ!$B$33:$B$776,B$83)+'СЕТ СН'!$H$9+СВЦЭМ!$D$10+'СЕТ СН'!$H$6-'СЕТ СН'!$H$19</f>
        <v>1193.2955144499999</v>
      </c>
      <c r="C110" s="36">
        <f>SUMIFS(СВЦЭМ!$C$33:$C$776,СВЦЭМ!$A$33:$A$776,$A110,СВЦЭМ!$B$33:$B$776,C$83)+'СЕТ СН'!$H$9+СВЦЭМ!$D$10+'СЕТ СН'!$H$6-'СЕТ СН'!$H$19</f>
        <v>1194.6775736100001</v>
      </c>
      <c r="D110" s="36">
        <f>SUMIFS(СВЦЭМ!$C$33:$C$776,СВЦЭМ!$A$33:$A$776,$A110,СВЦЭМ!$B$33:$B$776,D$83)+'СЕТ СН'!$H$9+СВЦЭМ!$D$10+'СЕТ СН'!$H$6-'СЕТ СН'!$H$19</f>
        <v>1211.3671840099998</v>
      </c>
      <c r="E110" s="36">
        <f>SUMIFS(СВЦЭМ!$C$33:$C$776,СВЦЭМ!$A$33:$A$776,$A110,СВЦЭМ!$B$33:$B$776,E$83)+'СЕТ СН'!$H$9+СВЦЭМ!$D$10+'СЕТ СН'!$H$6-'СЕТ СН'!$H$19</f>
        <v>1219.5404199299999</v>
      </c>
      <c r="F110" s="36">
        <f>SUMIFS(СВЦЭМ!$C$33:$C$776,СВЦЭМ!$A$33:$A$776,$A110,СВЦЭМ!$B$33:$B$776,F$83)+'СЕТ СН'!$H$9+СВЦЭМ!$D$10+'СЕТ СН'!$H$6-'СЕТ СН'!$H$19</f>
        <v>1217.3512833299999</v>
      </c>
      <c r="G110" s="36">
        <f>SUMIFS(СВЦЭМ!$C$33:$C$776,СВЦЭМ!$A$33:$A$776,$A110,СВЦЭМ!$B$33:$B$776,G$83)+'СЕТ СН'!$H$9+СВЦЭМ!$D$10+'СЕТ СН'!$H$6-'СЕТ СН'!$H$19</f>
        <v>1191.17626584</v>
      </c>
      <c r="H110" s="36">
        <f>SUMIFS(СВЦЭМ!$C$33:$C$776,СВЦЭМ!$A$33:$A$776,$A110,СВЦЭМ!$B$33:$B$776,H$83)+'СЕТ СН'!$H$9+СВЦЭМ!$D$10+'СЕТ СН'!$H$6-'СЕТ СН'!$H$19</f>
        <v>1146.33416442</v>
      </c>
      <c r="I110" s="36">
        <f>SUMIFS(СВЦЭМ!$C$33:$C$776,СВЦЭМ!$A$33:$A$776,$A110,СВЦЭМ!$B$33:$B$776,I$83)+'СЕТ СН'!$H$9+СВЦЭМ!$D$10+'СЕТ СН'!$H$6-'СЕТ СН'!$H$19</f>
        <v>1127.35681815</v>
      </c>
      <c r="J110" s="36">
        <f>SUMIFS(СВЦЭМ!$C$33:$C$776,СВЦЭМ!$A$33:$A$776,$A110,СВЦЭМ!$B$33:$B$776,J$83)+'СЕТ СН'!$H$9+СВЦЭМ!$D$10+'СЕТ СН'!$H$6-'СЕТ СН'!$H$19</f>
        <v>1112.9317494100001</v>
      </c>
      <c r="K110" s="36">
        <f>SUMIFS(СВЦЭМ!$C$33:$C$776,СВЦЭМ!$A$33:$A$776,$A110,СВЦЭМ!$B$33:$B$776,K$83)+'СЕТ СН'!$H$9+СВЦЭМ!$D$10+'СЕТ СН'!$H$6-'СЕТ СН'!$H$19</f>
        <v>1114.5975129600001</v>
      </c>
      <c r="L110" s="36">
        <f>SUMIFS(СВЦЭМ!$C$33:$C$776,СВЦЭМ!$A$33:$A$776,$A110,СВЦЭМ!$B$33:$B$776,L$83)+'СЕТ СН'!$H$9+СВЦЭМ!$D$10+'СЕТ СН'!$H$6-'СЕТ СН'!$H$19</f>
        <v>1137.6842091999999</v>
      </c>
      <c r="M110" s="36">
        <f>SUMIFS(СВЦЭМ!$C$33:$C$776,СВЦЭМ!$A$33:$A$776,$A110,СВЦЭМ!$B$33:$B$776,M$83)+'СЕТ СН'!$H$9+СВЦЭМ!$D$10+'СЕТ СН'!$H$6-'СЕТ СН'!$H$19</f>
        <v>1123.4316738300001</v>
      </c>
      <c r="N110" s="36">
        <f>SUMIFS(СВЦЭМ!$C$33:$C$776,СВЦЭМ!$A$33:$A$776,$A110,СВЦЭМ!$B$33:$B$776,N$83)+'СЕТ СН'!$H$9+СВЦЭМ!$D$10+'СЕТ СН'!$H$6-'СЕТ СН'!$H$19</f>
        <v>1126.0354765300001</v>
      </c>
      <c r="O110" s="36">
        <f>SUMIFS(СВЦЭМ!$C$33:$C$776,СВЦЭМ!$A$33:$A$776,$A110,СВЦЭМ!$B$33:$B$776,O$83)+'СЕТ СН'!$H$9+СВЦЭМ!$D$10+'СЕТ СН'!$H$6-'СЕТ СН'!$H$19</f>
        <v>1081.2991709400001</v>
      </c>
      <c r="P110" s="36">
        <f>SUMIFS(СВЦЭМ!$C$33:$C$776,СВЦЭМ!$A$33:$A$776,$A110,СВЦЭМ!$B$33:$B$776,P$83)+'СЕТ СН'!$H$9+СВЦЭМ!$D$10+'СЕТ СН'!$H$6-'СЕТ СН'!$H$19</f>
        <v>1083.6743573599999</v>
      </c>
      <c r="Q110" s="36">
        <f>SUMIFS(СВЦЭМ!$C$33:$C$776,СВЦЭМ!$A$33:$A$776,$A110,СВЦЭМ!$B$33:$B$776,Q$83)+'СЕТ СН'!$H$9+СВЦЭМ!$D$10+'СЕТ СН'!$H$6-'СЕТ СН'!$H$19</f>
        <v>1093.2421856000001</v>
      </c>
      <c r="R110" s="36">
        <f>SUMIFS(СВЦЭМ!$C$33:$C$776,СВЦЭМ!$A$33:$A$776,$A110,СВЦЭМ!$B$33:$B$776,R$83)+'СЕТ СН'!$H$9+СВЦЭМ!$D$10+'СЕТ СН'!$H$6-'СЕТ СН'!$H$19</f>
        <v>1082.80615235</v>
      </c>
      <c r="S110" s="36">
        <f>SUMIFS(СВЦЭМ!$C$33:$C$776,СВЦЭМ!$A$33:$A$776,$A110,СВЦЭМ!$B$33:$B$776,S$83)+'СЕТ СН'!$H$9+СВЦЭМ!$D$10+'СЕТ СН'!$H$6-'СЕТ СН'!$H$19</f>
        <v>1085.9019505700001</v>
      </c>
      <c r="T110" s="36">
        <f>SUMIFS(СВЦЭМ!$C$33:$C$776,СВЦЭМ!$A$33:$A$776,$A110,СВЦЭМ!$B$33:$B$776,T$83)+'СЕТ СН'!$H$9+СВЦЭМ!$D$10+'СЕТ СН'!$H$6-'СЕТ СН'!$H$19</f>
        <v>1073.48072976</v>
      </c>
      <c r="U110" s="36">
        <f>SUMIFS(СВЦЭМ!$C$33:$C$776,СВЦЭМ!$A$33:$A$776,$A110,СВЦЭМ!$B$33:$B$776,U$83)+'СЕТ СН'!$H$9+СВЦЭМ!$D$10+'СЕТ СН'!$H$6-'СЕТ СН'!$H$19</f>
        <v>1047.2440408699999</v>
      </c>
      <c r="V110" s="36">
        <f>SUMIFS(СВЦЭМ!$C$33:$C$776,СВЦЭМ!$A$33:$A$776,$A110,СВЦЭМ!$B$33:$B$776,V$83)+'СЕТ СН'!$H$9+СВЦЭМ!$D$10+'СЕТ СН'!$H$6-'СЕТ СН'!$H$19</f>
        <v>1036.07973937</v>
      </c>
      <c r="W110" s="36">
        <f>SUMIFS(СВЦЭМ!$C$33:$C$776,СВЦЭМ!$A$33:$A$776,$A110,СВЦЭМ!$B$33:$B$776,W$83)+'СЕТ СН'!$H$9+СВЦЭМ!$D$10+'СЕТ СН'!$H$6-'СЕТ СН'!$H$19</f>
        <v>1055.4024481200001</v>
      </c>
      <c r="X110" s="36">
        <f>SUMIFS(СВЦЭМ!$C$33:$C$776,СВЦЭМ!$A$33:$A$776,$A110,СВЦЭМ!$B$33:$B$776,X$83)+'СЕТ СН'!$H$9+СВЦЭМ!$D$10+'СЕТ СН'!$H$6-'СЕТ СН'!$H$19</f>
        <v>1079.3397534600001</v>
      </c>
      <c r="Y110" s="36">
        <f>SUMIFS(СВЦЭМ!$C$33:$C$776,СВЦЭМ!$A$33:$A$776,$A110,СВЦЭМ!$B$33:$B$776,Y$83)+'СЕТ СН'!$H$9+СВЦЭМ!$D$10+'СЕТ СН'!$H$6-'СЕТ СН'!$H$19</f>
        <v>1123.30941091</v>
      </c>
    </row>
    <row r="111" spans="1:25" ht="15.75" x14ac:dyDescent="0.2">
      <c r="A111" s="35">
        <f t="shared" si="2"/>
        <v>43524</v>
      </c>
      <c r="B111" s="36">
        <f>SUMIFS(СВЦЭМ!$C$33:$C$776,СВЦЭМ!$A$33:$A$776,$A111,СВЦЭМ!$B$33:$B$776,B$83)+'СЕТ СН'!$H$9+СВЦЭМ!$D$10+'СЕТ СН'!$H$6-'СЕТ СН'!$H$19</f>
        <v>1164.5334967900001</v>
      </c>
      <c r="C111" s="36">
        <f>SUMIFS(СВЦЭМ!$C$33:$C$776,СВЦЭМ!$A$33:$A$776,$A111,СВЦЭМ!$B$33:$B$776,C$83)+'СЕТ СН'!$H$9+СВЦЭМ!$D$10+'СЕТ СН'!$H$6-'СЕТ СН'!$H$19</f>
        <v>1186.1151354600001</v>
      </c>
      <c r="D111" s="36">
        <f>SUMIFS(СВЦЭМ!$C$33:$C$776,СВЦЭМ!$A$33:$A$776,$A111,СВЦЭМ!$B$33:$B$776,D$83)+'СЕТ СН'!$H$9+СВЦЭМ!$D$10+'СЕТ СН'!$H$6-'СЕТ СН'!$H$19</f>
        <v>1197.0726888500001</v>
      </c>
      <c r="E111" s="36">
        <f>SUMIFS(СВЦЭМ!$C$33:$C$776,СВЦЭМ!$A$33:$A$776,$A111,СВЦЭМ!$B$33:$B$776,E$83)+'СЕТ СН'!$H$9+СВЦЭМ!$D$10+'СЕТ СН'!$H$6-'СЕТ СН'!$H$19</f>
        <v>1200.34746178</v>
      </c>
      <c r="F111" s="36">
        <f>SUMIFS(СВЦЭМ!$C$33:$C$776,СВЦЭМ!$A$33:$A$776,$A111,СВЦЭМ!$B$33:$B$776,F$83)+'СЕТ СН'!$H$9+СВЦЭМ!$D$10+'СЕТ СН'!$H$6-'СЕТ СН'!$H$19</f>
        <v>1193.4571226400001</v>
      </c>
      <c r="G111" s="36">
        <f>SUMIFS(СВЦЭМ!$C$33:$C$776,СВЦЭМ!$A$33:$A$776,$A111,СВЦЭМ!$B$33:$B$776,G$83)+'СЕТ СН'!$H$9+СВЦЭМ!$D$10+'СЕТ СН'!$H$6-'СЕТ СН'!$H$19</f>
        <v>1184.3524168200001</v>
      </c>
      <c r="H111" s="36">
        <f>SUMIFS(СВЦЭМ!$C$33:$C$776,СВЦЭМ!$A$33:$A$776,$A111,СВЦЭМ!$B$33:$B$776,H$83)+'СЕТ СН'!$H$9+СВЦЭМ!$D$10+'СЕТ СН'!$H$6-'СЕТ СН'!$H$19</f>
        <v>1159.2597132400001</v>
      </c>
      <c r="I111" s="36">
        <f>SUMIFS(СВЦЭМ!$C$33:$C$776,СВЦЭМ!$A$33:$A$776,$A111,СВЦЭМ!$B$33:$B$776,I$83)+'СЕТ СН'!$H$9+СВЦЭМ!$D$10+'СЕТ СН'!$H$6-'СЕТ СН'!$H$19</f>
        <v>1135.4296685300001</v>
      </c>
      <c r="J111" s="36">
        <f>SUMIFS(СВЦЭМ!$C$33:$C$776,СВЦЭМ!$A$33:$A$776,$A111,СВЦЭМ!$B$33:$B$776,J$83)+'СЕТ СН'!$H$9+СВЦЭМ!$D$10+'СЕТ СН'!$H$6-'СЕТ СН'!$H$19</f>
        <v>1123.55833168</v>
      </c>
      <c r="K111" s="36">
        <f>SUMIFS(СВЦЭМ!$C$33:$C$776,СВЦЭМ!$A$33:$A$776,$A111,СВЦЭМ!$B$33:$B$776,K$83)+'СЕТ СН'!$H$9+СВЦЭМ!$D$10+'СЕТ СН'!$H$6-'СЕТ СН'!$H$19</f>
        <v>1118.03217423</v>
      </c>
      <c r="L111" s="36">
        <f>SUMIFS(СВЦЭМ!$C$33:$C$776,СВЦЭМ!$A$33:$A$776,$A111,СВЦЭМ!$B$33:$B$776,L$83)+'СЕТ СН'!$H$9+СВЦЭМ!$D$10+'СЕТ СН'!$H$6-'СЕТ СН'!$H$19</f>
        <v>1131.69537373</v>
      </c>
      <c r="M111" s="36">
        <f>SUMIFS(СВЦЭМ!$C$33:$C$776,СВЦЭМ!$A$33:$A$776,$A111,СВЦЭМ!$B$33:$B$776,M$83)+'СЕТ СН'!$H$9+СВЦЭМ!$D$10+'СЕТ СН'!$H$6-'СЕТ СН'!$H$19</f>
        <v>1145.4560250500001</v>
      </c>
      <c r="N111" s="36">
        <f>SUMIFS(СВЦЭМ!$C$33:$C$776,СВЦЭМ!$A$33:$A$776,$A111,СВЦЭМ!$B$33:$B$776,N$83)+'СЕТ СН'!$H$9+СВЦЭМ!$D$10+'СЕТ СН'!$H$6-'СЕТ СН'!$H$19</f>
        <v>1133.92999037</v>
      </c>
      <c r="O111" s="36">
        <f>SUMIFS(СВЦЭМ!$C$33:$C$776,СВЦЭМ!$A$33:$A$776,$A111,СВЦЭМ!$B$33:$B$776,O$83)+'СЕТ СН'!$H$9+СВЦЭМ!$D$10+'СЕТ СН'!$H$6-'СЕТ СН'!$H$19</f>
        <v>1108.03488208</v>
      </c>
      <c r="P111" s="36">
        <f>SUMIFS(СВЦЭМ!$C$33:$C$776,СВЦЭМ!$A$33:$A$776,$A111,СВЦЭМ!$B$33:$B$776,P$83)+'СЕТ СН'!$H$9+СВЦЭМ!$D$10+'СЕТ СН'!$H$6-'СЕТ СН'!$H$19</f>
        <v>1114.8724336400001</v>
      </c>
      <c r="Q111" s="36">
        <f>SUMIFS(СВЦЭМ!$C$33:$C$776,СВЦЭМ!$A$33:$A$776,$A111,СВЦЭМ!$B$33:$B$776,Q$83)+'СЕТ СН'!$H$9+СВЦЭМ!$D$10+'СЕТ СН'!$H$6-'СЕТ СН'!$H$19</f>
        <v>1148.6942748399999</v>
      </c>
      <c r="R111" s="36">
        <f>SUMIFS(СВЦЭМ!$C$33:$C$776,СВЦЭМ!$A$33:$A$776,$A111,СВЦЭМ!$B$33:$B$776,R$83)+'СЕТ СН'!$H$9+СВЦЭМ!$D$10+'СЕТ СН'!$H$6-'СЕТ СН'!$H$19</f>
        <v>1134.49533849</v>
      </c>
      <c r="S111" s="36">
        <f>SUMIFS(СВЦЭМ!$C$33:$C$776,СВЦЭМ!$A$33:$A$776,$A111,СВЦЭМ!$B$33:$B$776,S$83)+'СЕТ СН'!$H$9+СВЦЭМ!$D$10+'СЕТ СН'!$H$6-'СЕТ СН'!$H$19</f>
        <v>1105.5451154300001</v>
      </c>
      <c r="T111" s="36">
        <f>SUMIFS(СВЦЭМ!$C$33:$C$776,СВЦЭМ!$A$33:$A$776,$A111,СВЦЭМ!$B$33:$B$776,T$83)+'СЕТ СН'!$H$9+СВЦЭМ!$D$10+'СЕТ СН'!$H$6-'СЕТ СН'!$H$19</f>
        <v>1074.4220833900001</v>
      </c>
      <c r="U111" s="36">
        <f>SUMIFS(СВЦЭМ!$C$33:$C$776,СВЦЭМ!$A$33:$A$776,$A111,СВЦЭМ!$B$33:$B$776,U$83)+'СЕТ СН'!$H$9+СВЦЭМ!$D$10+'СЕТ СН'!$H$6-'СЕТ СН'!$H$19</f>
        <v>1050.0362519600001</v>
      </c>
      <c r="V111" s="36">
        <f>SUMIFS(СВЦЭМ!$C$33:$C$776,СВЦЭМ!$A$33:$A$776,$A111,СВЦЭМ!$B$33:$B$776,V$83)+'СЕТ СН'!$H$9+СВЦЭМ!$D$10+'СЕТ СН'!$H$6-'СЕТ СН'!$H$19</f>
        <v>1041.0999081500001</v>
      </c>
      <c r="W111" s="36">
        <f>SUMIFS(СВЦЭМ!$C$33:$C$776,СВЦЭМ!$A$33:$A$776,$A111,СВЦЭМ!$B$33:$B$776,W$83)+'СЕТ СН'!$H$9+СВЦЭМ!$D$10+'СЕТ СН'!$H$6-'СЕТ СН'!$H$19</f>
        <v>1073.07667113</v>
      </c>
      <c r="X111" s="36">
        <f>SUMIFS(СВЦЭМ!$C$33:$C$776,СВЦЭМ!$A$33:$A$776,$A111,СВЦЭМ!$B$33:$B$776,X$83)+'СЕТ СН'!$H$9+СВЦЭМ!$D$10+'СЕТ СН'!$H$6-'СЕТ СН'!$H$19</f>
        <v>1094.89964396</v>
      </c>
      <c r="Y111" s="36">
        <f>SUMIFS(СВЦЭМ!$C$33:$C$776,СВЦЭМ!$A$33:$A$776,$A111,СВЦЭМ!$B$33:$B$776,Y$83)+'СЕТ СН'!$H$9+СВЦЭМ!$D$10+'СЕТ СН'!$H$6-'СЕТ СН'!$H$19</f>
        <v>1127.3977528600001</v>
      </c>
    </row>
    <row r="112" spans="1:25" ht="15.75" hidden="1" x14ac:dyDescent="0.2">
      <c r="A112" s="35">
        <f t="shared" si="2"/>
        <v>43525</v>
      </c>
      <c r="B112" s="36">
        <f>SUMIFS(СВЦЭМ!$C$33:$C$776,СВЦЭМ!$A$33:$A$776,$A112,СВЦЭМ!$B$33:$B$776,B$83)+'СЕТ СН'!$H$9+СВЦЭМ!$D$10+'СЕТ СН'!$H$6-'СЕТ СН'!$H$19</f>
        <v>236.65346041000001</v>
      </c>
      <c r="C112" s="36">
        <f>SUMIFS(СВЦЭМ!$C$33:$C$776,СВЦЭМ!$A$33:$A$776,$A112,СВЦЭМ!$B$33:$B$776,C$83)+'СЕТ СН'!$H$9+СВЦЭМ!$D$10+'СЕТ СН'!$H$6-'СЕТ СН'!$H$19</f>
        <v>236.65346041000001</v>
      </c>
      <c r="D112" s="36">
        <f>SUMIFS(СВЦЭМ!$C$33:$C$776,СВЦЭМ!$A$33:$A$776,$A112,СВЦЭМ!$B$33:$B$776,D$83)+'СЕТ СН'!$H$9+СВЦЭМ!$D$10+'СЕТ СН'!$H$6-'СЕТ СН'!$H$19</f>
        <v>236.65346041000001</v>
      </c>
      <c r="E112" s="36">
        <f>SUMIFS(СВЦЭМ!$C$33:$C$776,СВЦЭМ!$A$33:$A$776,$A112,СВЦЭМ!$B$33:$B$776,E$83)+'СЕТ СН'!$H$9+СВЦЭМ!$D$10+'СЕТ СН'!$H$6-'СЕТ СН'!$H$19</f>
        <v>236.65346041000001</v>
      </c>
      <c r="F112" s="36">
        <f>SUMIFS(СВЦЭМ!$C$33:$C$776,СВЦЭМ!$A$33:$A$776,$A112,СВЦЭМ!$B$33:$B$776,F$83)+'СЕТ СН'!$H$9+СВЦЭМ!$D$10+'СЕТ СН'!$H$6-'СЕТ СН'!$H$19</f>
        <v>236.65346041000001</v>
      </c>
      <c r="G112" s="36">
        <f>SUMIFS(СВЦЭМ!$C$33:$C$776,СВЦЭМ!$A$33:$A$776,$A112,СВЦЭМ!$B$33:$B$776,G$83)+'СЕТ СН'!$H$9+СВЦЭМ!$D$10+'СЕТ СН'!$H$6-'СЕТ СН'!$H$19</f>
        <v>236.65346041000001</v>
      </c>
      <c r="H112" s="36">
        <f>SUMIFS(СВЦЭМ!$C$33:$C$776,СВЦЭМ!$A$33:$A$776,$A112,СВЦЭМ!$B$33:$B$776,H$83)+'СЕТ СН'!$H$9+СВЦЭМ!$D$10+'СЕТ СН'!$H$6-'СЕТ СН'!$H$19</f>
        <v>236.65346041000001</v>
      </c>
      <c r="I112" s="36">
        <f>SUMIFS(СВЦЭМ!$C$33:$C$776,СВЦЭМ!$A$33:$A$776,$A112,СВЦЭМ!$B$33:$B$776,I$83)+'СЕТ СН'!$H$9+СВЦЭМ!$D$10+'СЕТ СН'!$H$6-'СЕТ СН'!$H$19</f>
        <v>236.65346041000001</v>
      </c>
      <c r="J112" s="36">
        <f>SUMIFS(СВЦЭМ!$C$33:$C$776,СВЦЭМ!$A$33:$A$776,$A112,СВЦЭМ!$B$33:$B$776,J$83)+'СЕТ СН'!$H$9+СВЦЭМ!$D$10+'СЕТ СН'!$H$6-'СЕТ СН'!$H$19</f>
        <v>236.65346041000001</v>
      </c>
      <c r="K112" s="36">
        <f>SUMIFS(СВЦЭМ!$C$33:$C$776,СВЦЭМ!$A$33:$A$776,$A112,СВЦЭМ!$B$33:$B$776,K$83)+'СЕТ СН'!$H$9+СВЦЭМ!$D$10+'СЕТ СН'!$H$6-'СЕТ СН'!$H$19</f>
        <v>236.65346041000001</v>
      </c>
      <c r="L112" s="36">
        <f>SUMIFS(СВЦЭМ!$C$33:$C$776,СВЦЭМ!$A$33:$A$776,$A112,СВЦЭМ!$B$33:$B$776,L$83)+'СЕТ СН'!$H$9+СВЦЭМ!$D$10+'СЕТ СН'!$H$6-'СЕТ СН'!$H$19</f>
        <v>236.65346041000001</v>
      </c>
      <c r="M112" s="36">
        <f>SUMIFS(СВЦЭМ!$C$33:$C$776,СВЦЭМ!$A$33:$A$776,$A112,СВЦЭМ!$B$33:$B$776,M$83)+'СЕТ СН'!$H$9+СВЦЭМ!$D$10+'СЕТ СН'!$H$6-'СЕТ СН'!$H$19</f>
        <v>236.65346041000001</v>
      </c>
      <c r="N112" s="36">
        <f>SUMIFS(СВЦЭМ!$C$33:$C$776,СВЦЭМ!$A$33:$A$776,$A112,СВЦЭМ!$B$33:$B$776,N$83)+'СЕТ СН'!$H$9+СВЦЭМ!$D$10+'СЕТ СН'!$H$6-'СЕТ СН'!$H$19</f>
        <v>236.65346041000001</v>
      </c>
      <c r="O112" s="36">
        <f>SUMIFS(СВЦЭМ!$C$33:$C$776,СВЦЭМ!$A$33:$A$776,$A112,СВЦЭМ!$B$33:$B$776,O$83)+'СЕТ СН'!$H$9+СВЦЭМ!$D$10+'СЕТ СН'!$H$6-'СЕТ СН'!$H$19</f>
        <v>236.65346041000001</v>
      </c>
      <c r="P112" s="36">
        <f>SUMIFS(СВЦЭМ!$C$33:$C$776,СВЦЭМ!$A$33:$A$776,$A112,СВЦЭМ!$B$33:$B$776,P$83)+'СЕТ СН'!$H$9+СВЦЭМ!$D$10+'СЕТ СН'!$H$6-'СЕТ СН'!$H$19</f>
        <v>236.65346041000001</v>
      </c>
      <c r="Q112" s="36">
        <f>SUMIFS(СВЦЭМ!$C$33:$C$776,СВЦЭМ!$A$33:$A$776,$A112,СВЦЭМ!$B$33:$B$776,Q$83)+'СЕТ СН'!$H$9+СВЦЭМ!$D$10+'СЕТ СН'!$H$6-'СЕТ СН'!$H$19</f>
        <v>236.65346041000001</v>
      </c>
      <c r="R112" s="36">
        <f>SUMIFS(СВЦЭМ!$C$33:$C$776,СВЦЭМ!$A$33:$A$776,$A112,СВЦЭМ!$B$33:$B$776,R$83)+'СЕТ СН'!$H$9+СВЦЭМ!$D$10+'СЕТ СН'!$H$6-'СЕТ СН'!$H$19</f>
        <v>236.65346041000001</v>
      </c>
      <c r="S112" s="36">
        <f>SUMIFS(СВЦЭМ!$C$33:$C$776,СВЦЭМ!$A$33:$A$776,$A112,СВЦЭМ!$B$33:$B$776,S$83)+'СЕТ СН'!$H$9+СВЦЭМ!$D$10+'СЕТ СН'!$H$6-'СЕТ СН'!$H$19</f>
        <v>236.65346041000001</v>
      </c>
      <c r="T112" s="36">
        <f>SUMIFS(СВЦЭМ!$C$33:$C$776,СВЦЭМ!$A$33:$A$776,$A112,СВЦЭМ!$B$33:$B$776,T$83)+'СЕТ СН'!$H$9+СВЦЭМ!$D$10+'СЕТ СН'!$H$6-'СЕТ СН'!$H$19</f>
        <v>236.65346041000001</v>
      </c>
      <c r="U112" s="36">
        <f>SUMIFS(СВЦЭМ!$C$33:$C$776,СВЦЭМ!$A$33:$A$776,$A112,СВЦЭМ!$B$33:$B$776,U$83)+'СЕТ СН'!$H$9+СВЦЭМ!$D$10+'СЕТ СН'!$H$6-'СЕТ СН'!$H$19</f>
        <v>236.65346041000001</v>
      </c>
      <c r="V112" s="36">
        <f>SUMIFS(СВЦЭМ!$C$33:$C$776,СВЦЭМ!$A$33:$A$776,$A112,СВЦЭМ!$B$33:$B$776,V$83)+'СЕТ СН'!$H$9+СВЦЭМ!$D$10+'СЕТ СН'!$H$6-'СЕТ СН'!$H$19</f>
        <v>236.65346041000001</v>
      </c>
      <c r="W112" s="36">
        <f>SUMIFS(СВЦЭМ!$C$33:$C$776,СВЦЭМ!$A$33:$A$776,$A112,СВЦЭМ!$B$33:$B$776,W$83)+'СЕТ СН'!$H$9+СВЦЭМ!$D$10+'СЕТ СН'!$H$6-'СЕТ СН'!$H$19</f>
        <v>236.65346041000001</v>
      </c>
      <c r="X112" s="36">
        <f>SUMIFS(СВЦЭМ!$C$33:$C$776,СВЦЭМ!$A$33:$A$776,$A112,СВЦЭМ!$B$33:$B$776,X$83)+'СЕТ СН'!$H$9+СВЦЭМ!$D$10+'СЕТ СН'!$H$6-'СЕТ СН'!$H$19</f>
        <v>236.65346041000001</v>
      </c>
      <c r="Y112" s="36">
        <f>SUMIFS(СВЦЭМ!$C$33:$C$776,СВЦЭМ!$A$33:$A$776,$A112,СВЦЭМ!$B$33:$B$776,Y$83)+'СЕТ СН'!$H$9+СВЦЭМ!$D$10+'СЕТ СН'!$H$6-'СЕТ СН'!$H$19</f>
        <v>236.65346041000001</v>
      </c>
    </row>
    <row r="113" spans="1:27" ht="15.75" hidden="1" x14ac:dyDescent="0.2">
      <c r="A113" s="35">
        <f t="shared" si="2"/>
        <v>43526</v>
      </c>
      <c r="B113" s="36">
        <f>SUMIFS(СВЦЭМ!$C$33:$C$776,СВЦЭМ!$A$33:$A$776,$A113,СВЦЭМ!$B$33:$B$776,B$83)+'СЕТ СН'!$H$9+СВЦЭМ!$D$10+'СЕТ СН'!$H$6-'СЕТ СН'!$H$19</f>
        <v>236.65346041000001</v>
      </c>
      <c r="C113" s="36">
        <f>SUMIFS(СВЦЭМ!$C$33:$C$776,СВЦЭМ!$A$33:$A$776,$A113,СВЦЭМ!$B$33:$B$776,C$83)+'СЕТ СН'!$H$9+СВЦЭМ!$D$10+'СЕТ СН'!$H$6-'СЕТ СН'!$H$19</f>
        <v>236.65346041000001</v>
      </c>
      <c r="D113" s="36">
        <f>SUMIFS(СВЦЭМ!$C$33:$C$776,СВЦЭМ!$A$33:$A$776,$A113,СВЦЭМ!$B$33:$B$776,D$83)+'СЕТ СН'!$H$9+СВЦЭМ!$D$10+'СЕТ СН'!$H$6-'СЕТ СН'!$H$19</f>
        <v>236.65346041000001</v>
      </c>
      <c r="E113" s="36">
        <f>SUMIFS(СВЦЭМ!$C$33:$C$776,СВЦЭМ!$A$33:$A$776,$A113,СВЦЭМ!$B$33:$B$776,E$83)+'СЕТ СН'!$H$9+СВЦЭМ!$D$10+'СЕТ СН'!$H$6-'СЕТ СН'!$H$19</f>
        <v>236.65346041000001</v>
      </c>
      <c r="F113" s="36">
        <f>SUMIFS(СВЦЭМ!$C$33:$C$776,СВЦЭМ!$A$33:$A$776,$A113,СВЦЭМ!$B$33:$B$776,F$83)+'СЕТ СН'!$H$9+СВЦЭМ!$D$10+'СЕТ СН'!$H$6-'СЕТ СН'!$H$19</f>
        <v>236.65346041000001</v>
      </c>
      <c r="G113" s="36">
        <f>SUMIFS(СВЦЭМ!$C$33:$C$776,СВЦЭМ!$A$33:$A$776,$A113,СВЦЭМ!$B$33:$B$776,G$83)+'СЕТ СН'!$H$9+СВЦЭМ!$D$10+'СЕТ СН'!$H$6-'СЕТ СН'!$H$19</f>
        <v>236.65346041000001</v>
      </c>
      <c r="H113" s="36">
        <f>SUMIFS(СВЦЭМ!$C$33:$C$776,СВЦЭМ!$A$33:$A$776,$A113,СВЦЭМ!$B$33:$B$776,H$83)+'СЕТ СН'!$H$9+СВЦЭМ!$D$10+'СЕТ СН'!$H$6-'СЕТ СН'!$H$19</f>
        <v>236.65346041000001</v>
      </c>
      <c r="I113" s="36">
        <f>SUMIFS(СВЦЭМ!$C$33:$C$776,СВЦЭМ!$A$33:$A$776,$A113,СВЦЭМ!$B$33:$B$776,I$83)+'СЕТ СН'!$H$9+СВЦЭМ!$D$10+'СЕТ СН'!$H$6-'СЕТ СН'!$H$19</f>
        <v>236.65346041000001</v>
      </c>
      <c r="J113" s="36">
        <f>SUMIFS(СВЦЭМ!$C$33:$C$776,СВЦЭМ!$A$33:$A$776,$A113,СВЦЭМ!$B$33:$B$776,J$83)+'СЕТ СН'!$H$9+СВЦЭМ!$D$10+'СЕТ СН'!$H$6-'СЕТ СН'!$H$19</f>
        <v>236.65346041000001</v>
      </c>
      <c r="K113" s="36">
        <f>SUMIFS(СВЦЭМ!$C$33:$C$776,СВЦЭМ!$A$33:$A$776,$A113,СВЦЭМ!$B$33:$B$776,K$83)+'СЕТ СН'!$H$9+СВЦЭМ!$D$10+'СЕТ СН'!$H$6-'СЕТ СН'!$H$19</f>
        <v>236.65346041000001</v>
      </c>
      <c r="L113" s="36">
        <f>SUMIFS(СВЦЭМ!$C$33:$C$776,СВЦЭМ!$A$33:$A$776,$A113,СВЦЭМ!$B$33:$B$776,L$83)+'СЕТ СН'!$H$9+СВЦЭМ!$D$10+'СЕТ СН'!$H$6-'СЕТ СН'!$H$19</f>
        <v>236.65346041000001</v>
      </c>
      <c r="M113" s="36">
        <f>SUMIFS(СВЦЭМ!$C$33:$C$776,СВЦЭМ!$A$33:$A$776,$A113,СВЦЭМ!$B$33:$B$776,M$83)+'СЕТ СН'!$H$9+СВЦЭМ!$D$10+'СЕТ СН'!$H$6-'СЕТ СН'!$H$19</f>
        <v>236.65346041000001</v>
      </c>
      <c r="N113" s="36">
        <f>SUMIFS(СВЦЭМ!$C$33:$C$776,СВЦЭМ!$A$33:$A$776,$A113,СВЦЭМ!$B$33:$B$776,N$83)+'СЕТ СН'!$H$9+СВЦЭМ!$D$10+'СЕТ СН'!$H$6-'СЕТ СН'!$H$19</f>
        <v>236.65346041000001</v>
      </c>
      <c r="O113" s="36">
        <f>SUMIFS(СВЦЭМ!$C$33:$C$776,СВЦЭМ!$A$33:$A$776,$A113,СВЦЭМ!$B$33:$B$776,O$83)+'СЕТ СН'!$H$9+СВЦЭМ!$D$10+'СЕТ СН'!$H$6-'СЕТ СН'!$H$19</f>
        <v>236.65346041000001</v>
      </c>
      <c r="P113" s="36">
        <f>SUMIFS(СВЦЭМ!$C$33:$C$776,СВЦЭМ!$A$33:$A$776,$A113,СВЦЭМ!$B$33:$B$776,P$83)+'СЕТ СН'!$H$9+СВЦЭМ!$D$10+'СЕТ СН'!$H$6-'СЕТ СН'!$H$19</f>
        <v>236.65346041000001</v>
      </c>
      <c r="Q113" s="36">
        <f>SUMIFS(СВЦЭМ!$C$33:$C$776,СВЦЭМ!$A$33:$A$776,$A113,СВЦЭМ!$B$33:$B$776,Q$83)+'СЕТ СН'!$H$9+СВЦЭМ!$D$10+'СЕТ СН'!$H$6-'СЕТ СН'!$H$19</f>
        <v>236.65346041000001</v>
      </c>
      <c r="R113" s="36">
        <f>SUMIFS(СВЦЭМ!$C$33:$C$776,СВЦЭМ!$A$33:$A$776,$A113,СВЦЭМ!$B$33:$B$776,R$83)+'СЕТ СН'!$H$9+СВЦЭМ!$D$10+'СЕТ СН'!$H$6-'СЕТ СН'!$H$19</f>
        <v>236.65346041000001</v>
      </c>
      <c r="S113" s="36">
        <f>SUMIFS(СВЦЭМ!$C$33:$C$776,СВЦЭМ!$A$33:$A$776,$A113,СВЦЭМ!$B$33:$B$776,S$83)+'СЕТ СН'!$H$9+СВЦЭМ!$D$10+'СЕТ СН'!$H$6-'СЕТ СН'!$H$19</f>
        <v>236.65346041000001</v>
      </c>
      <c r="T113" s="36">
        <f>SUMIFS(СВЦЭМ!$C$33:$C$776,СВЦЭМ!$A$33:$A$776,$A113,СВЦЭМ!$B$33:$B$776,T$83)+'СЕТ СН'!$H$9+СВЦЭМ!$D$10+'СЕТ СН'!$H$6-'СЕТ СН'!$H$19</f>
        <v>236.65346041000001</v>
      </c>
      <c r="U113" s="36">
        <f>SUMIFS(СВЦЭМ!$C$33:$C$776,СВЦЭМ!$A$33:$A$776,$A113,СВЦЭМ!$B$33:$B$776,U$83)+'СЕТ СН'!$H$9+СВЦЭМ!$D$10+'СЕТ СН'!$H$6-'СЕТ СН'!$H$19</f>
        <v>236.65346041000001</v>
      </c>
      <c r="V113" s="36">
        <f>SUMIFS(СВЦЭМ!$C$33:$C$776,СВЦЭМ!$A$33:$A$776,$A113,СВЦЭМ!$B$33:$B$776,V$83)+'СЕТ СН'!$H$9+СВЦЭМ!$D$10+'СЕТ СН'!$H$6-'СЕТ СН'!$H$19</f>
        <v>236.65346041000001</v>
      </c>
      <c r="W113" s="36">
        <f>SUMIFS(СВЦЭМ!$C$33:$C$776,СВЦЭМ!$A$33:$A$776,$A113,СВЦЭМ!$B$33:$B$776,W$83)+'СЕТ СН'!$H$9+СВЦЭМ!$D$10+'СЕТ СН'!$H$6-'СЕТ СН'!$H$19</f>
        <v>236.65346041000001</v>
      </c>
      <c r="X113" s="36">
        <f>SUMIFS(СВЦЭМ!$C$33:$C$776,СВЦЭМ!$A$33:$A$776,$A113,СВЦЭМ!$B$33:$B$776,X$83)+'СЕТ СН'!$H$9+СВЦЭМ!$D$10+'СЕТ СН'!$H$6-'СЕТ СН'!$H$19</f>
        <v>236.65346041000001</v>
      </c>
      <c r="Y113" s="36">
        <f>SUMIFS(СВЦЭМ!$C$33:$C$776,СВЦЭМ!$A$33:$A$776,$A113,СВЦЭМ!$B$33:$B$776,Y$83)+'СЕТ СН'!$H$9+СВЦЭМ!$D$10+'СЕТ СН'!$H$6-'СЕТ СН'!$H$19</f>
        <v>236.65346041000001</v>
      </c>
      <c r="AA113" s="37"/>
    </row>
    <row r="114" spans="1:27" ht="15.75" hidden="1" x14ac:dyDescent="0.2">
      <c r="A114" s="35">
        <f t="shared" si="2"/>
        <v>43527</v>
      </c>
      <c r="B114" s="36">
        <f>SUMIFS(СВЦЭМ!$C$33:$C$776,СВЦЭМ!$A$33:$A$776,$A114,СВЦЭМ!$B$33:$B$776,B$83)+'СЕТ СН'!$H$9+СВЦЭМ!$D$10+'СЕТ СН'!$H$6-'СЕТ СН'!$H$19</f>
        <v>236.65346041000001</v>
      </c>
      <c r="C114" s="36">
        <f>SUMIFS(СВЦЭМ!$C$33:$C$776,СВЦЭМ!$A$33:$A$776,$A114,СВЦЭМ!$B$33:$B$776,C$83)+'СЕТ СН'!$H$9+СВЦЭМ!$D$10+'СЕТ СН'!$H$6-'СЕТ СН'!$H$19</f>
        <v>236.65346041000001</v>
      </c>
      <c r="D114" s="36">
        <f>SUMIFS(СВЦЭМ!$C$33:$C$776,СВЦЭМ!$A$33:$A$776,$A114,СВЦЭМ!$B$33:$B$776,D$83)+'СЕТ СН'!$H$9+СВЦЭМ!$D$10+'СЕТ СН'!$H$6-'СЕТ СН'!$H$19</f>
        <v>236.65346041000001</v>
      </c>
      <c r="E114" s="36">
        <f>SUMIFS(СВЦЭМ!$C$33:$C$776,СВЦЭМ!$A$33:$A$776,$A114,СВЦЭМ!$B$33:$B$776,E$83)+'СЕТ СН'!$H$9+СВЦЭМ!$D$10+'СЕТ СН'!$H$6-'СЕТ СН'!$H$19</f>
        <v>236.65346041000001</v>
      </c>
      <c r="F114" s="36">
        <f>SUMIFS(СВЦЭМ!$C$33:$C$776,СВЦЭМ!$A$33:$A$776,$A114,СВЦЭМ!$B$33:$B$776,F$83)+'СЕТ СН'!$H$9+СВЦЭМ!$D$10+'СЕТ СН'!$H$6-'СЕТ СН'!$H$19</f>
        <v>236.65346041000001</v>
      </c>
      <c r="G114" s="36">
        <f>SUMIFS(СВЦЭМ!$C$33:$C$776,СВЦЭМ!$A$33:$A$776,$A114,СВЦЭМ!$B$33:$B$776,G$83)+'СЕТ СН'!$H$9+СВЦЭМ!$D$10+'СЕТ СН'!$H$6-'СЕТ СН'!$H$19</f>
        <v>236.65346041000001</v>
      </c>
      <c r="H114" s="36">
        <f>SUMIFS(СВЦЭМ!$C$33:$C$776,СВЦЭМ!$A$33:$A$776,$A114,СВЦЭМ!$B$33:$B$776,H$83)+'СЕТ СН'!$H$9+СВЦЭМ!$D$10+'СЕТ СН'!$H$6-'СЕТ СН'!$H$19</f>
        <v>236.65346041000001</v>
      </c>
      <c r="I114" s="36">
        <f>SUMIFS(СВЦЭМ!$C$33:$C$776,СВЦЭМ!$A$33:$A$776,$A114,СВЦЭМ!$B$33:$B$776,I$83)+'СЕТ СН'!$H$9+СВЦЭМ!$D$10+'СЕТ СН'!$H$6-'СЕТ СН'!$H$19</f>
        <v>236.65346041000001</v>
      </c>
      <c r="J114" s="36">
        <f>SUMIFS(СВЦЭМ!$C$33:$C$776,СВЦЭМ!$A$33:$A$776,$A114,СВЦЭМ!$B$33:$B$776,J$83)+'СЕТ СН'!$H$9+СВЦЭМ!$D$10+'СЕТ СН'!$H$6-'СЕТ СН'!$H$19</f>
        <v>236.65346041000001</v>
      </c>
      <c r="K114" s="36">
        <f>SUMIFS(СВЦЭМ!$C$33:$C$776,СВЦЭМ!$A$33:$A$776,$A114,СВЦЭМ!$B$33:$B$776,K$83)+'СЕТ СН'!$H$9+СВЦЭМ!$D$10+'СЕТ СН'!$H$6-'СЕТ СН'!$H$19</f>
        <v>236.65346041000001</v>
      </c>
      <c r="L114" s="36">
        <f>SUMIFS(СВЦЭМ!$C$33:$C$776,СВЦЭМ!$A$33:$A$776,$A114,СВЦЭМ!$B$33:$B$776,L$83)+'СЕТ СН'!$H$9+СВЦЭМ!$D$10+'СЕТ СН'!$H$6-'СЕТ СН'!$H$19</f>
        <v>236.65346041000001</v>
      </c>
      <c r="M114" s="36">
        <f>SUMIFS(СВЦЭМ!$C$33:$C$776,СВЦЭМ!$A$33:$A$776,$A114,СВЦЭМ!$B$33:$B$776,M$83)+'СЕТ СН'!$H$9+СВЦЭМ!$D$10+'СЕТ СН'!$H$6-'СЕТ СН'!$H$19</f>
        <v>236.65346041000001</v>
      </c>
      <c r="N114" s="36">
        <f>SUMIFS(СВЦЭМ!$C$33:$C$776,СВЦЭМ!$A$33:$A$776,$A114,СВЦЭМ!$B$33:$B$776,N$83)+'СЕТ СН'!$H$9+СВЦЭМ!$D$10+'СЕТ СН'!$H$6-'СЕТ СН'!$H$19</f>
        <v>236.65346041000001</v>
      </c>
      <c r="O114" s="36">
        <f>SUMIFS(СВЦЭМ!$C$33:$C$776,СВЦЭМ!$A$33:$A$776,$A114,СВЦЭМ!$B$33:$B$776,O$83)+'СЕТ СН'!$H$9+СВЦЭМ!$D$10+'СЕТ СН'!$H$6-'СЕТ СН'!$H$19</f>
        <v>236.65346041000001</v>
      </c>
      <c r="P114" s="36">
        <f>SUMIFS(СВЦЭМ!$C$33:$C$776,СВЦЭМ!$A$33:$A$776,$A114,СВЦЭМ!$B$33:$B$776,P$83)+'СЕТ СН'!$H$9+СВЦЭМ!$D$10+'СЕТ СН'!$H$6-'СЕТ СН'!$H$19</f>
        <v>236.65346041000001</v>
      </c>
      <c r="Q114" s="36">
        <f>SUMIFS(СВЦЭМ!$C$33:$C$776,СВЦЭМ!$A$33:$A$776,$A114,СВЦЭМ!$B$33:$B$776,Q$83)+'СЕТ СН'!$H$9+СВЦЭМ!$D$10+'СЕТ СН'!$H$6-'СЕТ СН'!$H$19</f>
        <v>236.65346041000001</v>
      </c>
      <c r="R114" s="36">
        <f>SUMIFS(СВЦЭМ!$C$33:$C$776,СВЦЭМ!$A$33:$A$776,$A114,СВЦЭМ!$B$33:$B$776,R$83)+'СЕТ СН'!$H$9+СВЦЭМ!$D$10+'СЕТ СН'!$H$6-'СЕТ СН'!$H$19</f>
        <v>236.65346041000001</v>
      </c>
      <c r="S114" s="36">
        <f>SUMIFS(СВЦЭМ!$C$33:$C$776,СВЦЭМ!$A$33:$A$776,$A114,СВЦЭМ!$B$33:$B$776,S$83)+'СЕТ СН'!$H$9+СВЦЭМ!$D$10+'СЕТ СН'!$H$6-'СЕТ СН'!$H$19</f>
        <v>236.65346041000001</v>
      </c>
      <c r="T114" s="36">
        <f>SUMIFS(СВЦЭМ!$C$33:$C$776,СВЦЭМ!$A$33:$A$776,$A114,СВЦЭМ!$B$33:$B$776,T$83)+'СЕТ СН'!$H$9+СВЦЭМ!$D$10+'СЕТ СН'!$H$6-'СЕТ СН'!$H$19</f>
        <v>236.65346041000001</v>
      </c>
      <c r="U114" s="36">
        <f>SUMIFS(СВЦЭМ!$C$33:$C$776,СВЦЭМ!$A$33:$A$776,$A114,СВЦЭМ!$B$33:$B$776,U$83)+'СЕТ СН'!$H$9+СВЦЭМ!$D$10+'СЕТ СН'!$H$6-'СЕТ СН'!$H$19</f>
        <v>236.65346041000001</v>
      </c>
      <c r="V114" s="36">
        <f>SUMIFS(СВЦЭМ!$C$33:$C$776,СВЦЭМ!$A$33:$A$776,$A114,СВЦЭМ!$B$33:$B$776,V$83)+'СЕТ СН'!$H$9+СВЦЭМ!$D$10+'СЕТ СН'!$H$6-'СЕТ СН'!$H$19</f>
        <v>236.65346041000001</v>
      </c>
      <c r="W114" s="36">
        <f>SUMIFS(СВЦЭМ!$C$33:$C$776,СВЦЭМ!$A$33:$A$776,$A114,СВЦЭМ!$B$33:$B$776,W$83)+'СЕТ СН'!$H$9+СВЦЭМ!$D$10+'СЕТ СН'!$H$6-'СЕТ СН'!$H$19</f>
        <v>236.65346041000001</v>
      </c>
      <c r="X114" s="36">
        <f>SUMIFS(СВЦЭМ!$C$33:$C$776,СВЦЭМ!$A$33:$A$776,$A114,СВЦЭМ!$B$33:$B$776,X$83)+'СЕТ СН'!$H$9+СВЦЭМ!$D$10+'СЕТ СН'!$H$6-'СЕТ СН'!$H$19</f>
        <v>236.65346041000001</v>
      </c>
      <c r="Y114" s="36">
        <f>SUMIFS(СВЦЭМ!$C$33:$C$776,СВЦЭМ!$A$33:$A$776,$A114,СВЦЭМ!$B$33:$B$776,Y$83)+'СЕТ СН'!$H$9+СВЦЭМ!$D$10+'СЕТ СН'!$H$6-'СЕТ СН'!$H$19</f>
        <v>236.65346041000001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01.02.2019</v>
      </c>
      <c r="B120" s="36">
        <f>SUMIFS(СВЦЭМ!$C$33:$C$776,СВЦЭМ!$A$33:$A$776,$A120,СВЦЭМ!$B$33:$B$776,B$119)+'СЕТ СН'!$I$9+СВЦЭМ!$D$10+'СЕТ СН'!$I$6-'СЕТ СН'!$I$19</f>
        <v>1588.9302752599999</v>
      </c>
      <c r="C120" s="36">
        <f>SUMIFS(СВЦЭМ!$C$33:$C$776,СВЦЭМ!$A$33:$A$776,$A120,СВЦЭМ!$B$33:$B$776,C$119)+'СЕТ СН'!$I$9+СВЦЭМ!$D$10+'СЕТ СН'!$I$6-'СЕТ СН'!$I$19</f>
        <v>1619.8745287499999</v>
      </c>
      <c r="D120" s="36">
        <f>SUMIFS(СВЦЭМ!$C$33:$C$776,СВЦЭМ!$A$33:$A$776,$A120,СВЦЭМ!$B$33:$B$776,D$119)+'СЕТ СН'!$I$9+СВЦЭМ!$D$10+'СЕТ СН'!$I$6-'СЕТ СН'!$I$19</f>
        <v>1622.96892293</v>
      </c>
      <c r="E120" s="36">
        <f>SUMIFS(СВЦЭМ!$C$33:$C$776,СВЦЭМ!$A$33:$A$776,$A120,СВЦЭМ!$B$33:$B$776,E$119)+'СЕТ СН'!$I$9+СВЦЭМ!$D$10+'СЕТ СН'!$I$6-'СЕТ СН'!$I$19</f>
        <v>1633.9902249899999</v>
      </c>
      <c r="F120" s="36">
        <f>SUMIFS(СВЦЭМ!$C$33:$C$776,СВЦЭМ!$A$33:$A$776,$A120,СВЦЭМ!$B$33:$B$776,F$119)+'СЕТ СН'!$I$9+СВЦЭМ!$D$10+'СЕТ СН'!$I$6-'СЕТ СН'!$I$19</f>
        <v>1626.9178024099999</v>
      </c>
      <c r="G120" s="36">
        <f>SUMIFS(СВЦЭМ!$C$33:$C$776,СВЦЭМ!$A$33:$A$776,$A120,СВЦЭМ!$B$33:$B$776,G$119)+'СЕТ СН'!$I$9+СВЦЭМ!$D$10+'СЕТ СН'!$I$6-'СЕТ СН'!$I$19</f>
        <v>1613.1535341099998</v>
      </c>
      <c r="H120" s="36">
        <f>SUMIFS(СВЦЭМ!$C$33:$C$776,СВЦЭМ!$A$33:$A$776,$A120,СВЦЭМ!$B$33:$B$776,H$119)+'СЕТ СН'!$I$9+СВЦЭМ!$D$10+'СЕТ СН'!$I$6-'СЕТ СН'!$I$19</f>
        <v>1567.10131613</v>
      </c>
      <c r="I120" s="36">
        <f>SUMIFS(СВЦЭМ!$C$33:$C$776,СВЦЭМ!$A$33:$A$776,$A120,СВЦЭМ!$B$33:$B$776,I$119)+'СЕТ СН'!$I$9+СВЦЭМ!$D$10+'СЕТ СН'!$I$6-'СЕТ СН'!$I$19</f>
        <v>1542.4951966299998</v>
      </c>
      <c r="J120" s="36">
        <f>SUMIFS(СВЦЭМ!$C$33:$C$776,СВЦЭМ!$A$33:$A$776,$A120,СВЦЭМ!$B$33:$B$776,J$119)+'СЕТ СН'!$I$9+СВЦЭМ!$D$10+'СЕТ СН'!$I$6-'СЕТ СН'!$I$19</f>
        <v>1505.1753824499999</v>
      </c>
      <c r="K120" s="36">
        <f>SUMIFS(СВЦЭМ!$C$33:$C$776,СВЦЭМ!$A$33:$A$776,$A120,СВЦЭМ!$B$33:$B$776,K$119)+'СЕТ СН'!$I$9+СВЦЭМ!$D$10+'СЕТ СН'!$I$6-'СЕТ СН'!$I$19</f>
        <v>1496.900795</v>
      </c>
      <c r="L120" s="36">
        <f>SUMIFS(СВЦЭМ!$C$33:$C$776,СВЦЭМ!$A$33:$A$776,$A120,СВЦЭМ!$B$33:$B$776,L$119)+'СЕТ СН'!$I$9+СВЦЭМ!$D$10+'СЕТ СН'!$I$6-'СЕТ СН'!$I$19</f>
        <v>1495.16962549</v>
      </c>
      <c r="M120" s="36">
        <f>SUMIFS(СВЦЭМ!$C$33:$C$776,СВЦЭМ!$A$33:$A$776,$A120,СВЦЭМ!$B$33:$B$776,M$119)+'СЕТ СН'!$I$9+СВЦЭМ!$D$10+'СЕТ СН'!$I$6-'СЕТ СН'!$I$19</f>
        <v>1514.6835644</v>
      </c>
      <c r="N120" s="36">
        <f>SUMIFS(СВЦЭМ!$C$33:$C$776,СВЦЭМ!$A$33:$A$776,$A120,СВЦЭМ!$B$33:$B$776,N$119)+'СЕТ СН'!$I$9+СВЦЭМ!$D$10+'СЕТ СН'!$I$6-'СЕТ СН'!$I$19</f>
        <v>1517.8816063300001</v>
      </c>
      <c r="O120" s="36">
        <f>SUMIFS(СВЦЭМ!$C$33:$C$776,СВЦЭМ!$A$33:$A$776,$A120,СВЦЭМ!$B$33:$B$776,O$119)+'СЕТ СН'!$I$9+СВЦЭМ!$D$10+'СЕТ СН'!$I$6-'СЕТ СН'!$I$19</f>
        <v>1476.25278493</v>
      </c>
      <c r="P120" s="36">
        <f>SUMIFS(СВЦЭМ!$C$33:$C$776,СВЦЭМ!$A$33:$A$776,$A120,СВЦЭМ!$B$33:$B$776,P$119)+'СЕТ СН'!$I$9+СВЦЭМ!$D$10+'СЕТ СН'!$I$6-'СЕТ СН'!$I$19</f>
        <v>1485.5144117</v>
      </c>
      <c r="Q120" s="36">
        <f>SUMIFS(СВЦЭМ!$C$33:$C$776,СВЦЭМ!$A$33:$A$776,$A120,СВЦЭМ!$B$33:$B$776,Q$119)+'СЕТ СН'!$I$9+СВЦЭМ!$D$10+'СЕТ СН'!$I$6-'СЕТ СН'!$I$19</f>
        <v>1501.68700319</v>
      </c>
      <c r="R120" s="36">
        <f>SUMIFS(СВЦЭМ!$C$33:$C$776,СВЦЭМ!$A$33:$A$776,$A120,СВЦЭМ!$B$33:$B$776,R$119)+'СЕТ СН'!$I$9+СВЦЭМ!$D$10+'СЕТ СН'!$I$6-'СЕТ СН'!$I$19</f>
        <v>1494.3530120299999</v>
      </c>
      <c r="S120" s="36">
        <f>SUMIFS(СВЦЭМ!$C$33:$C$776,СВЦЭМ!$A$33:$A$776,$A120,СВЦЭМ!$B$33:$B$776,S$119)+'СЕТ СН'!$I$9+СВЦЭМ!$D$10+'СЕТ СН'!$I$6-'СЕТ СН'!$I$19</f>
        <v>1477.3980871599999</v>
      </c>
      <c r="T120" s="36">
        <f>SUMIFS(СВЦЭМ!$C$33:$C$776,СВЦЭМ!$A$33:$A$776,$A120,СВЦЭМ!$B$33:$B$776,T$119)+'СЕТ СН'!$I$9+СВЦЭМ!$D$10+'СЕТ СН'!$I$6-'СЕТ СН'!$I$19</f>
        <v>1445.8461805700001</v>
      </c>
      <c r="U120" s="36">
        <f>SUMIFS(СВЦЭМ!$C$33:$C$776,СВЦЭМ!$A$33:$A$776,$A120,СВЦЭМ!$B$33:$B$776,U$119)+'СЕТ СН'!$I$9+СВЦЭМ!$D$10+'СЕТ СН'!$I$6-'СЕТ СН'!$I$19</f>
        <v>1457.8342923600001</v>
      </c>
      <c r="V120" s="36">
        <f>SUMIFS(СВЦЭМ!$C$33:$C$776,СВЦЭМ!$A$33:$A$776,$A120,СВЦЭМ!$B$33:$B$776,V$119)+'СЕТ СН'!$I$9+СВЦЭМ!$D$10+'СЕТ СН'!$I$6-'СЕТ СН'!$I$19</f>
        <v>1467.51688107</v>
      </c>
      <c r="W120" s="36">
        <f>SUMIFS(СВЦЭМ!$C$33:$C$776,СВЦЭМ!$A$33:$A$776,$A120,СВЦЭМ!$B$33:$B$776,W$119)+'СЕТ СН'!$I$9+СВЦЭМ!$D$10+'СЕТ СН'!$I$6-'СЕТ СН'!$I$19</f>
        <v>1487.51172105</v>
      </c>
      <c r="X120" s="36">
        <f>SUMIFS(СВЦЭМ!$C$33:$C$776,СВЦЭМ!$A$33:$A$776,$A120,СВЦЭМ!$B$33:$B$776,X$119)+'СЕТ СН'!$I$9+СВЦЭМ!$D$10+'СЕТ СН'!$I$6-'СЕТ СН'!$I$19</f>
        <v>1504.09283398</v>
      </c>
      <c r="Y120" s="36">
        <f>SUMIFS(СВЦЭМ!$C$33:$C$776,СВЦЭМ!$A$33:$A$776,$A120,СВЦЭМ!$B$33:$B$776,Y$119)+'СЕТ СН'!$I$9+СВЦЭМ!$D$10+'СЕТ СН'!$I$6-'СЕТ СН'!$I$19</f>
        <v>1517.0879252</v>
      </c>
    </row>
    <row r="121" spans="1:27" ht="15.75" x14ac:dyDescent="0.2">
      <c r="A121" s="35">
        <f>A120+1</f>
        <v>43498</v>
      </c>
      <c r="B121" s="36">
        <f>SUMIFS(СВЦЭМ!$C$33:$C$776,СВЦЭМ!$A$33:$A$776,$A121,СВЦЭМ!$B$33:$B$776,B$119)+'СЕТ СН'!$I$9+СВЦЭМ!$D$10+'СЕТ СН'!$I$6-'СЕТ СН'!$I$19</f>
        <v>1605.6344009999998</v>
      </c>
      <c r="C121" s="36">
        <f>SUMIFS(СВЦЭМ!$C$33:$C$776,СВЦЭМ!$A$33:$A$776,$A121,СВЦЭМ!$B$33:$B$776,C$119)+'СЕТ СН'!$I$9+СВЦЭМ!$D$10+'СЕТ СН'!$I$6-'СЕТ СН'!$I$19</f>
        <v>1604.4486800599998</v>
      </c>
      <c r="D121" s="36">
        <f>SUMIFS(СВЦЭМ!$C$33:$C$776,СВЦЭМ!$A$33:$A$776,$A121,СВЦЭМ!$B$33:$B$776,D$119)+'СЕТ СН'!$I$9+СВЦЭМ!$D$10+'СЕТ СН'!$I$6-'СЕТ СН'!$I$19</f>
        <v>1606.9587260299998</v>
      </c>
      <c r="E121" s="36">
        <f>SUMIFS(СВЦЭМ!$C$33:$C$776,СВЦЭМ!$A$33:$A$776,$A121,СВЦЭМ!$B$33:$B$776,E$119)+'СЕТ СН'!$I$9+СВЦЭМ!$D$10+'СЕТ СН'!$I$6-'СЕТ СН'!$I$19</f>
        <v>1614.6546922999999</v>
      </c>
      <c r="F121" s="36">
        <f>SUMIFS(СВЦЭМ!$C$33:$C$776,СВЦЭМ!$A$33:$A$776,$A121,СВЦЭМ!$B$33:$B$776,F$119)+'СЕТ СН'!$I$9+СВЦЭМ!$D$10+'СЕТ СН'!$I$6-'СЕТ СН'!$I$19</f>
        <v>1615.0043559699998</v>
      </c>
      <c r="G121" s="36">
        <f>SUMIFS(СВЦЭМ!$C$33:$C$776,СВЦЭМ!$A$33:$A$776,$A121,СВЦЭМ!$B$33:$B$776,G$119)+'СЕТ СН'!$I$9+СВЦЭМ!$D$10+'СЕТ СН'!$I$6-'СЕТ СН'!$I$19</f>
        <v>1597.1363568599998</v>
      </c>
      <c r="H121" s="36">
        <f>SUMIFS(СВЦЭМ!$C$33:$C$776,СВЦЭМ!$A$33:$A$776,$A121,СВЦЭМ!$B$33:$B$776,H$119)+'СЕТ СН'!$I$9+СВЦЭМ!$D$10+'СЕТ СН'!$I$6-'СЕТ СН'!$I$19</f>
        <v>1588.6375147199999</v>
      </c>
      <c r="I121" s="36">
        <f>SUMIFS(СВЦЭМ!$C$33:$C$776,СВЦЭМ!$A$33:$A$776,$A121,СВЦЭМ!$B$33:$B$776,I$119)+'СЕТ СН'!$I$9+СВЦЭМ!$D$10+'СЕТ СН'!$I$6-'СЕТ СН'!$I$19</f>
        <v>1577.7624830399998</v>
      </c>
      <c r="J121" s="36">
        <f>SUMIFS(СВЦЭМ!$C$33:$C$776,СВЦЭМ!$A$33:$A$776,$A121,СВЦЭМ!$B$33:$B$776,J$119)+'СЕТ СН'!$I$9+СВЦЭМ!$D$10+'СЕТ СН'!$I$6-'СЕТ СН'!$I$19</f>
        <v>1535.6379607399997</v>
      </c>
      <c r="K121" s="36">
        <f>SUMIFS(СВЦЭМ!$C$33:$C$776,СВЦЭМ!$A$33:$A$776,$A121,СВЦЭМ!$B$33:$B$776,K$119)+'СЕТ СН'!$I$9+СВЦЭМ!$D$10+'СЕТ СН'!$I$6-'СЕТ СН'!$I$19</f>
        <v>1512.40088941</v>
      </c>
      <c r="L121" s="36">
        <f>SUMIFS(СВЦЭМ!$C$33:$C$776,СВЦЭМ!$A$33:$A$776,$A121,СВЦЭМ!$B$33:$B$776,L$119)+'СЕТ СН'!$I$9+СВЦЭМ!$D$10+'СЕТ СН'!$I$6-'СЕТ СН'!$I$19</f>
        <v>1502.1420357</v>
      </c>
      <c r="M121" s="36">
        <f>SUMIFS(СВЦЭМ!$C$33:$C$776,СВЦЭМ!$A$33:$A$776,$A121,СВЦЭМ!$B$33:$B$776,M$119)+'СЕТ СН'!$I$9+СВЦЭМ!$D$10+'СЕТ СН'!$I$6-'СЕТ СН'!$I$19</f>
        <v>1515.83783242</v>
      </c>
      <c r="N121" s="36">
        <f>SUMIFS(СВЦЭМ!$C$33:$C$776,СВЦЭМ!$A$33:$A$776,$A121,СВЦЭМ!$B$33:$B$776,N$119)+'СЕТ СН'!$I$9+СВЦЭМ!$D$10+'СЕТ СН'!$I$6-'СЕТ СН'!$I$19</f>
        <v>1503.0901673200001</v>
      </c>
      <c r="O121" s="36">
        <f>SUMIFS(СВЦЭМ!$C$33:$C$776,СВЦЭМ!$A$33:$A$776,$A121,СВЦЭМ!$B$33:$B$776,O$119)+'СЕТ СН'!$I$9+СВЦЭМ!$D$10+'СЕТ СН'!$I$6-'СЕТ СН'!$I$19</f>
        <v>1479.70996924</v>
      </c>
      <c r="P121" s="36">
        <f>SUMIFS(СВЦЭМ!$C$33:$C$776,СВЦЭМ!$A$33:$A$776,$A121,СВЦЭМ!$B$33:$B$776,P$119)+'СЕТ СН'!$I$9+СВЦЭМ!$D$10+'СЕТ СН'!$I$6-'СЕТ СН'!$I$19</f>
        <v>1491.51617846</v>
      </c>
      <c r="Q121" s="36">
        <f>SUMIFS(СВЦЭМ!$C$33:$C$776,СВЦЭМ!$A$33:$A$776,$A121,СВЦЭМ!$B$33:$B$776,Q$119)+'СЕТ СН'!$I$9+СВЦЭМ!$D$10+'СЕТ СН'!$I$6-'СЕТ СН'!$I$19</f>
        <v>1504.20574947</v>
      </c>
      <c r="R121" s="36">
        <f>SUMIFS(СВЦЭМ!$C$33:$C$776,СВЦЭМ!$A$33:$A$776,$A121,СВЦЭМ!$B$33:$B$776,R$119)+'СЕТ СН'!$I$9+СВЦЭМ!$D$10+'СЕТ СН'!$I$6-'СЕТ СН'!$I$19</f>
        <v>1517.1508773200001</v>
      </c>
      <c r="S121" s="36">
        <f>SUMIFS(СВЦЭМ!$C$33:$C$776,СВЦЭМ!$A$33:$A$776,$A121,СВЦЭМ!$B$33:$B$776,S$119)+'СЕТ СН'!$I$9+СВЦЭМ!$D$10+'СЕТ СН'!$I$6-'СЕТ СН'!$I$19</f>
        <v>1515.0432360300001</v>
      </c>
      <c r="T121" s="36">
        <f>SUMIFS(СВЦЭМ!$C$33:$C$776,СВЦЭМ!$A$33:$A$776,$A121,СВЦЭМ!$B$33:$B$776,T$119)+'СЕТ СН'!$I$9+СВЦЭМ!$D$10+'СЕТ СН'!$I$6-'СЕТ СН'!$I$19</f>
        <v>1461.4061410700001</v>
      </c>
      <c r="U121" s="36">
        <f>SUMIFS(СВЦЭМ!$C$33:$C$776,СВЦЭМ!$A$33:$A$776,$A121,СВЦЭМ!$B$33:$B$776,U$119)+'СЕТ СН'!$I$9+СВЦЭМ!$D$10+'СЕТ СН'!$I$6-'СЕТ СН'!$I$19</f>
        <v>1457.6478283399999</v>
      </c>
      <c r="V121" s="36">
        <f>SUMIFS(СВЦЭМ!$C$33:$C$776,СВЦЭМ!$A$33:$A$776,$A121,СВЦЭМ!$B$33:$B$776,V$119)+'СЕТ СН'!$I$9+СВЦЭМ!$D$10+'СЕТ СН'!$I$6-'СЕТ СН'!$I$19</f>
        <v>1469.39504625</v>
      </c>
      <c r="W121" s="36">
        <f>SUMIFS(СВЦЭМ!$C$33:$C$776,СВЦЭМ!$A$33:$A$776,$A121,СВЦЭМ!$B$33:$B$776,W$119)+'СЕТ СН'!$I$9+СВЦЭМ!$D$10+'СЕТ СН'!$I$6-'СЕТ СН'!$I$19</f>
        <v>1484.36692655</v>
      </c>
      <c r="X121" s="36">
        <f>SUMIFS(СВЦЭМ!$C$33:$C$776,СВЦЭМ!$A$33:$A$776,$A121,СВЦЭМ!$B$33:$B$776,X$119)+'СЕТ СН'!$I$9+СВЦЭМ!$D$10+'СЕТ СН'!$I$6-'СЕТ СН'!$I$19</f>
        <v>1500.4367074500001</v>
      </c>
      <c r="Y121" s="36">
        <f>SUMIFS(СВЦЭМ!$C$33:$C$776,СВЦЭМ!$A$33:$A$776,$A121,СВЦЭМ!$B$33:$B$776,Y$119)+'СЕТ СН'!$I$9+СВЦЭМ!$D$10+'СЕТ СН'!$I$6-'СЕТ СН'!$I$19</f>
        <v>1521.61468352</v>
      </c>
    </row>
    <row r="122" spans="1:27" ht="15.75" x14ac:dyDescent="0.2">
      <c r="A122" s="35">
        <f t="shared" ref="A122:A150" si="3">A121+1</f>
        <v>43499</v>
      </c>
      <c r="B122" s="36">
        <f>SUMIFS(СВЦЭМ!$C$33:$C$776,СВЦЭМ!$A$33:$A$776,$A122,СВЦЭМ!$B$33:$B$776,B$119)+'СЕТ СН'!$I$9+СВЦЭМ!$D$10+'СЕТ СН'!$I$6-'СЕТ СН'!$I$19</f>
        <v>1575.4594636199997</v>
      </c>
      <c r="C122" s="36">
        <f>SUMIFS(СВЦЭМ!$C$33:$C$776,СВЦЭМ!$A$33:$A$776,$A122,СВЦЭМ!$B$33:$B$776,C$119)+'СЕТ СН'!$I$9+СВЦЭМ!$D$10+'СЕТ СН'!$I$6-'СЕТ СН'!$I$19</f>
        <v>1610.6428209499998</v>
      </c>
      <c r="D122" s="36">
        <f>SUMIFS(СВЦЭМ!$C$33:$C$776,СВЦЭМ!$A$33:$A$776,$A122,СВЦЭМ!$B$33:$B$776,D$119)+'СЕТ СН'!$I$9+СВЦЭМ!$D$10+'СЕТ СН'!$I$6-'СЕТ СН'!$I$19</f>
        <v>1610.6009092599998</v>
      </c>
      <c r="E122" s="36">
        <f>SUMIFS(СВЦЭМ!$C$33:$C$776,СВЦЭМ!$A$33:$A$776,$A122,СВЦЭМ!$B$33:$B$776,E$119)+'СЕТ СН'!$I$9+СВЦЭМ!$D$10+'СЕТ СН'!$I$6-'СЕТ СН'!$I$19</f>
        <v>1621.2949622499998</v>
      </c>
      <c r="F122" s="36">
        <f>SUMIFS(СВЦЭМ!$C$33:$C$776,СВЦЭМ!$A$33:$A$776,$A122,СВЦЭМ!$B$33:$B$776,F$119)+'СЕТ СН'!$I$9+СВЦЭМ!$D$10+'СЕТ СН'!$I$6-'СЕТ СН'!$I$19</f>
        <v>1614.0257295099998</v>
      </c>
      <c r="G122" s="36">
        <f>SUMIFS(СВЦЭМ!$C$33:$C$776,СВЦЭМ!$A$33:$A$776,$A122,СВЦЭМ!$B$33:$B$776,G$119)+'СЕТ СН'!$I$9+СВЦЭМ!$D$10+'СЕТ СН'!$I$6-'СЕТ СН'!$I$19</f>
        <v>1610.2151598899998</v>
      </c>
      <c r="H122" s="36">
        <f>SUMIFS(СВЦЭМ!$C$33:$C$776,СВЦЭМ!$A$33:$A$776,$A122,СВЦЭМ!$B$33:$B$776,H$119)+'СЕТ СН'!$I$9+СВЦЭМ!$D$10+'СЕТ СН'!$I$6-'СЕТ СН'!$I$19</f>
        <v>1586.5597976699999</v>
      </c>
      <c r="I122" s="36">
        <f>SUMIFS(СВЦЭМ!$C$33:$C$776,СВЦЭМ!$A$33:$A$776,$A122,СВЦЭМ!$B$33:$B$776,I$119)+'СЕТ СН'!$I$9+СВЦЭМ!$D$10+'СЕТ СН'!$I$6-'СЕТ СН'!$I$19</f>
        <v>1588.9610523299998</v>
      </c>
      <c r="J122" s="36">
        <f>SUMIFS(СВЦЭМ!$C$33:$C$776,СВЦЭМ!$A$33:$A$776,$A122,СВЦЭМ!$B$33:$B$776,J$119)+'СЕТ СН'!$I$9+СВЦЭМ!$D$10+'СЕТ СН'!$I$6-'СЕТ СН'!$I$19</f>
        <v>1565.66243543</v>
      </c>
      <c r="K122" s="36">
        <f>SUMIFS(СВЦЭМ!$C$33:$C$776,СВЦЭМ!$A$33:$A$776,$A122,СВЦЭМ!$B$33:$B$776,K$119)+'СЕТ СН'!$I$9+СВЦЭМ!$D$10+'СЕТ СН'!$I$6-'СЕТ СН'!$I$19</f>
        <v>1527.8199464500001</v>
      </c>
      <c r="L122" s="36">
        <f>SUMIFS(СВЦЭМ!$C$33:$C$776,СВЦЭМ!$A$33:$A$776,$A122,СВЦЭМ!$B$33:$B$776,L$119)+'СЕТ СН'!$I$9+СВЦЭМ!$D$10+'СЕТ СН'!$I$6-'СЕТ СН'!$I$19</f>
        <v>1504.66032298</v>
      </c>
      <c r="M122" s="36">
        <f>SUMIFS(СВЦЭМ!$C$33:$C$776,СВЦЭМ!$A$33:$A$776,$A122,СВЦЭМ!$B$33:$B$776,M$119)+'СЕТ СН'!$I$9+СВЦЭМ!$D$10+'СЕТ СН'!$I$6-'СЕТ СН'!$I$19</f>
        <v>1510.12771241</v>
      </c>
      <c r="N122" s="36">
        <f>SUMIFS(СВЦЭМ!$C$33:$C$776,СВЦЭМ!$A$33:$A$776,$A122,СВЦЭМ!$B$33:$B$776,N$119)+'СЕТ СН'!$I$9+СВЦЭМ!$D$10+'СЕТ СН'!$I$6-'СЕТ СН'!$I$19</f>
        <v>1515.0873137200001</v>
      </c>
      <c r="O122" s="36">
        <f>SUMIFS(СВЦЭМ!$C$33:$C$776,СВЦЭМ!$A$33:$A$776,$A122,СВЦЭМ!$B$33:$B$776,O$119)+'СЕТ СН'!$I$9+СВЦЭМ!$D$10+'СЕТ СН'!$I$6-'СЕТ СН'!$I$19</f>
        <v>1506.92652944</v>
      </c>
      <c r="P122" s="36">
        <f>SUMIFS(СВЦЭМ!$C$33:$C$776,СВЦЭМ!$A$33:$A$776,$A122,СВЦЭМ!$B$33:$B$776,P$119)+'СЕТ СН'!$I$9+СВЦЭМ!$D$10+'СЕТ СН'!$I$6-'СЕТ СН'!$I$19</f>
        <v>1510.7730845000001</v>
      </c>
      <c r="Q122" s="36">
        <f>SUMIFS(СВЦЭМ!$C$33:$C$776,СВЦЭМ!$A$33:$A$776,$A122,СВЦЭМ!$B$33:$B$776,Q$119)+'СЕТ СН'!$I$9+СВЦЭМ!$D$10+'СЕТ СН'!$I$6-'СЕТ СН'!$I$19</f>
        <v>1523.9875993200001</v>
      </c>
      <c r="R122" s="36">
        <f>SUMIFS(СВЦЭМ!$C$33:$C$776,СВЦЭМ!$A$33:$A$776,$A122,СВЦЭМ!$B$33:$B$776,R$119)+'СЕТ СН'!$I$9+СВЦЭМ!$D$10+'СЕТ СН'!$I$6-'СЕТ СН'!$I$19</f>
        <v>1509.00613335</v>
      </c>
      <c r="S122" s="36">
        <f>SUMIFS(СВЦЭМ!$C$33:$C$776,СВЦЭМ!$A$33:$A$776,$A122,СВЦЭМ!$B$33:$B$776,S$119)+'СЕТ СН'!$I$9+СВЦЭМ!$D$10+'СЕТ СН'!$I$6-'СЕТ СН'!$I$19</f>
        <v>1492.11054721</v>
      </c>
      <c r="T122" s="36">
        <f>SUMIFS(СВЦЭМ!$C$33:$C$776,СВЦЭМ!$A$33:$A$776,$A122,СВЦЭМ!$B$33:$B$776,T$119)+'СЕТ СН'!$I$9+СВЦЭМ!$D$10+'СЕТ СН'!$I$6-'СЕТ СН'!$I$19</f>
        <v>1457.6528978000001</v>
      </c>
      <c r="U122" s="36">
        <f>SUMIFS(СВЦЭМ!$C$33:$C$776,СВЦЭМ!$A$33:$A$776,$A122,СВЦЭМ!$B$33:$B$776,U$119)+'СЕТ СН'!$I$9+СВЦЭМ!$D$10+'СЕТ СН'!$I$6-'СЕТ СН'!$I$19</f>
        <v>1451.3305753700001</v>
      </c>
      <c r="V122" s="36">
        <f>SUMIFS(СВЦЭМ!$C$33:$C$776,СВЦЭМ!$A$33:$A$776,$A122,СВЦЭМ!$B$33:$B$776,V$119)+'СЕТ СН'!$I$9+СВЦЭМ!$D$10+'СЕТ СН'!$I$6-'СЕТ СН'!$I$19</f>
        <v>1453.0179247400001</v>
      </c>
      <c r="W122" s="36">
        <f>SUMIFS(СВЦЭМ!$C$33:$C$776,СВЦЭМ!$A$33:$A$776,$A122,СВЦЭМ!$B$33:$B$776,W$119)+'СЕТ СН'!$I$9+СВЦЭМ!$D$10+'СЕТ СН'!$I$6-'СЕТ СН'!$I$19</f>
        <v>1481.22999263</v>
      </c>
      <c r="X122" s="36">
        <f>SUMIFS(СВЦЭМ!$C$33:$C$776,СВЦЭМ!$A$33:$A$776,$A122,СВЦЭМ!$B$33:$B$776,X$119)+'СЕТ СН'!$I$9+СВЦЭМ!$D$10+'СЕТ СН'!$I$6-'СЕТ СН'!$I$19</f>
        <v>1498.4573733899999</v>
      </c>
      <c r="Y122" s="36">
        <f>SUMIFS(СВЦЭМ!$C$33:$C$776,СВЦЭМ!$A$33:$A$776,$A122,СВЦЭМ!$B$33:$B$776,Y$119)+'СЕТ СН'!$I$9+СВЦЭМ!$D$10+'СЕТ СН'!$I$6-'СЕТ СН'!$I$19</f>
        <v>1545.8706406599997</v>
      </c>
    </row>
    <row r="123" spans="1:27" ht="15.75" x14ac:dyDescent="0.2">
      <c r="A123" s="35">
        <f t="shared" si="3"/>
        <v>43500</v>
      </c>
      <c r="B123" s="36">
        <f>SUMIFS(СВЦЭМ!$C$33:$C$776,СВЦЭМ!$A$33:$A$776,$A123,СВЦЭМ!$B$33:$B$776,B$119)+'СЕТ СН'!$I$9+СВЦЭМ!$D$10+'СЕТ СН'!$I$6-'СЕТ СН'!$I$19</f>
        <v>1599.4759963899999</v>
      </c>
      <c r="C123" s="36">
        <f>SUMIFS(СВЦЭМ!$C$33:$C$776,СВЦЭМ!$A$33:$A$776,$A123,СВЦЭМ!$B$33:$B$776,C$119)+'СЕТ СН'!$I$9+СВЦЭМ!$D$10+'СЕТ СН'!$I$6-'СЕТ СН'!$I$19</f>
        <v>1619.6916051999999</v>
      </c>
      <c r="D123" s="36">
        <f>SUMIFS(СВЦЭМ!$C$33:$C$776,СВЦЭМ!$A$33:$A$776,$A123,СВЦЭМ!$B$33:$B$776,D$119)+'СЕТ СН'!$I$9+СВЦЭМ!$D$10+'СЕТ СН'!$I$6-'СЕТ СН'!$I$19</f>
        <v>1658.1687029099999</v>
      </c>
      <c r="E123" s="36">
        <f>SUMIFS(СВЦЭМ!$C$33:$C$776,СВЦЭМ!$A$33:$A$776,$A123,СВЦЭМ!$B$33:$B$776,E$119)+'СЕТ СН'!$I$9+СВЦЭМ!$D$10+'СЕТ СН'!$I$6-'СЕТ СН'!$I$19</f>
        <v>1684.9541434499999</v>
      </c>
      <c r="F123" s="36">
        <f>SUMIFS(СВЦЭМ!$C$33:$C$776,СВЦЭМ!$A$33:$A$776,$A123,СВЦЭМ!$B$33:$B$776,F$119)+'СЕТ СН'!$I$9+СВЦЭМ!$D$10+'СЕТ СН'!$I$6-'СЕТ СН'!$I$19</f>
        <v>1686.1280478599999</v>
      </c>
      <c r="G123" s="36">
        <f>SUMIFS(СВЦЭМ!$C$33:$C$776,СВЦЭМ!$A$33:$A$776,$A123,СВЦЭМ!$B$33:$B$776,G$119)+'СЕТ СН'!$I$9+СВЦЭМ!$D$10+'СЕТ СН'!$I$6-'СЕТ СН'!$I$19</f>
        <v>1698.9665694099999</v>
      </c>
      <c r="H123" s="36">
        <f>SUMIFS(СВЦЭМ!$C$33:$C$776,СВЦЭМ!$A$33:$A$776,$A123,СВЦЭМ!$B$33:$B$776,H$119)+'СЕТ СН'!$I$9+СВЦЭМ!$D$10+'СЕТ СН'!$I$6-'СЕТ СН'!$I$19</f>
        <v>1626.2575282399998</v>
      </c>
      <c r="I123" s="36">
        <f>SUMIFS(СВЦЭМ!$C$33:$C$776,СВЦЭМ!$A$33:$A$776,$A123,СВЦЭМ!$B$33:$B$776,I$119)+'СЕТ СН'!$I$9+СВЦЭМ!$D$10+'СЕТ СН'!$I$6-'СЕТ СН'!$I$19</f>
        <v>1602.4873201399998</v>
      </c>
      <c r="J123" s="36">
        <f>SUMIFS(СВЦЭМ!$C$33:$C$776,СВЦЭМ!$A$33:$A$776,$A123,СВЦЭМ!$B$33:$B$776,J$119)+'СЕТ СН'!$I$9+СВЦЭМ!$D$10+'СЕТ СН'!$I$6-'СЕТ СН'!$I$19</f>
        <v>1558.1809693599998</v>
      </c>
      <c r="K123" s="36">
        <f>SUMIFS(СВЦЭМ!$C$33:$C$776,СВЦЭМ!$A$33:$A$776,$A123,СВЦЭМ!$B$33:$B$776,K$119)+'СЕТ СН'!$I$9+СВЦЭМ!$D$10+'СЕТ СН'!$I$6-'СЕТ СН'!$I$19</f>
        <v>1562.9252301899999</v>
      </c>
      <c r="L123" s="36">
        <f>SUMIFS(СВЦЭМ!$C$33:$C$776,СВЦЭМ!$A$33:$A$776,$A123,СВЦЭМ!$B$33:$B$776,L$119)+'СЕТ СН'!$I$9+СВЦЭМ!$D$10+'СЕТ СН'!$I$6-'СЕТ СН'!$I$19</f>
        <v>1548.4983754699999</v>
      </c>
      <c r="M123" s="36">
        <f>SUMIFS(СВЦЭМ!$C$33:$C$776,СВЦЭМ!$A$33:$A$776,$A123,СВЦЭМ!$B$33:$B$776,M$119)+'СЕТ СН'!$I$9+СВЦЭМ!$D$10+'СЕТ СН'!$I$6-'СЕТ СН'!$I$19</f>
        <v>1571.8835507499998</v>
      </c>
      <c r="N123" s="36">
        <f>SUMIFS(СВЦЭМ!$C$33:$C$776,СВЦЭМ!$A$33:$A$776,$A123,СВЦЭМ!$B$33:$B$776,N$119)+'СЕТ СН'!$I$9+СВЦЭМ!$D$10+'СЕТ СН'!$I$6-'СЕТ СН'!$I$19</f>
        <v>1490.3250028800001</v>
      </c>
      <c r="O123" s="36">
        <f>SUMIFS(СВЦЭМ!$C$33:$C$776,СВЦЭМ!$A$33:$A$776,$A123,СВЦЭМ!$B$33:$B$776,O$119)+'СЕТ СН'!$I$9+СВЦЭМ!$D$10+'СЕТ СН'!$I$6-'СЕТ СН'!$I$19</f>
        <v>1471.7314016</v>
      </c>
      <c r="P123" s="36">
        <f>SUMIFS(СВЦЭМ!$C$33:$C$776,СВЦЭМ!$A$33:$A$776,$A123,СВЦЭМ!$B$33:$B$776,P$119)+'СЕТ СН'!$I$9+СВЦЭМ!$D$10+'СЕТ СН'!$I$6-'СЕТ СН'!$I$19</f>
        <v>1465.13420619</v>
      </c>
      <c r="Q123" s="36">
        <f>SUMIFS(СВЦЭМ!$C$33:$C$776,СВЦЭМ!$A$33:$A$776,$A123,СВЦЭМ!$B$33:$B$776,Q$119)+'СЕТ СН'!$I$9+СВЦЭМ!$D$10+'СЕТ СН'!$I$6-'СЕТ СН'!$I$19</f>
        <v>1490.14226317</v>
      </c>
      <c r="R123" s="36">
        <f>SUMIFS(СВЦЭМ!$C$33:$C$776,СВЦЭМ!$A$33:$A$776,$A123,СВЦЭМ!$B$33:$B$776,R$119)+'СЕТ СН'!$I$9+СВЦЭМ!$D$10+'СЕТ СН'!$I$6-'СЕТ СН'!$I$19</f>
        <v>1507.20526857</v>
      </c>
      <c r="S123" s="36">
        <f>SUMIFS(СВЦЭМ!$C$33:$C$776,СВЦЭМ!$A$33:$A$776,$A123,СВЦЭМ!$B$33:$B$776,S$119)+'СЕТ СН'!$I$9+СВЦЭМ!$D$10+'СЕТ СН'!$I$6-'СЕТ СН'!$I$19</f>
        <v>1472.66017074</v>
      </c>
      <c r="T123" s="36">
        <f>SUMIFS(СВЦЭМ!$C$33:$C$776,СВЦЭМ!$A$33:$A$776,$A123,СВЦЭМ!$B$33:$B$776,T$119)+'СЕТ СН'!$I$9+СВЦЭМ!$D$10+'СЕТ СН'!$I$6-'СЕТ СН'!$I$19</f>
        <v>1444.62566606</v>
      </c>
      <c r="U123" s="36">
        <f>SUMIFS(СВЦЭМ!$C$33:$C$776,СВЦЭМ!$A$33:$A$776,$A123,СВЦЭМ!$B$33:$B$776,U$119)+'СЕТ СН'!$I$9+СВЦЭМ!$D$10+'СЕТ СН'!$I$6-'СЕТ СН'!$I$19</f>
        <v>1453.33804876</v>
      </c>
      <c r="V123" s="36">
        <f>SUMIFS(СВЦЭМ!$C$33:$C$776,СВЦЭМ!$A$33:$A$776,$A123,СВЦЭМ!$B$33:$B$776,V$119)+'СЕТ СН'!$I$9+СВЦЭМ!$D$10+'СЕТ СН'!$I$6-'СЕТ СН'!$I$19</f>
        <v>1459.2876888600001</v>
      </c>
      <c r="W123" s="36">
        <f>SUMIFS(СВЦЭМ!$C$33:$C$776,СВЦЭМ!$A$33:$A$776,$A123,СВЦЭМ!$B$33:$B$776,W$119)+'СЕТ СН'!$I$9+СВЦЭМ!$D$10+'СЕТ СН'!$I$6-'СЕТ СН'!$I$19</f>
        <v>1486.54949085</v>
      </c>
      <c r="X123" s="36">
        <f>SUMIFS(СВЦЭМ!$C$33:$C$776,СВЦЭМ!$A$33:$A$776,$A123,СВЦЭМ!$B$33:$B$776,X$119)+'СЕТ СН'!$I$9+СВЦЭМ!$D$10+'СЕТ СН'!$I$6-'СЕТ СН'!$I$19</f>
        <v>1540.0472149799998</v>
      </c>
      <c r="Y123" s="36">
        <f>SUMIFS(СВЦЭМ!$C$33:$C$776,СВЦЭМ!$A$33:$A$776,$A123,СВЦЭМ!$B$33:$B$776,Y$119)+'СЕТ СН'!$I$9+СВЦЭМ!$D$10+'СЕТ СН'!$I$6-'СЕТ СН'!$I$19</f>
        <v>1567.7714449299999</v>
      </c>
    </row>
    <row r="124" spans="1:27" ht="15.75" x14ac:dyDescent="0.2">
      <c r="A124" s="35">
        <f t="shared" si="3"/>
        <v>43501</v>
      </c>
      <c r="B124" s="36">
        <f>SUMIFS(СВЦЭМ!$C$33:$C$776,СВЦЭМ!$A$33:$A$776,$A124,СВЦЭМ!$B$33:$B$776,B$119)+'СЕТ СН'!$I$9+СВЦЭМ!$D$10+'СЕТ СН'!$I$6-'СЕТ СН'!$I$19</f>
        <v>1617.7993753399999</v>
      </c>
      <c r="C124" s="36">
        <f>SUMIFS(СВЦЭМ!$C$33:$C$776,СВЦЭМ!$A$33:$A$776,$A124,СВЦЭМ!$B$33:$B$776,C$119)+'СЕТ СН'!$I$9+СВЦЭМ!$D$10+'СЕТ СН'!$I$6-'СЕТ СН'!$I$19</f>
        <v>1648.3392729499999</v>
      </c>
      <c r="D124" s="36">
        <f>SUMIFS(СВЦЭМ!$C$33:$C$776,СВЦЭМ!$A$33:$A$776,$A124,СВЦЭМ!$B$33:$B$776,D$119)+'СЕТ СН'!$I$9+СВЦЭМ!$D$10+'СЕТ СН'!$I$6-'СЕТ СН'!$I$19</f>
        <v>1662.5576629999998</v>
      </c>
      <c r="E124" s="36">
        <f>SUMIFS(СВЦЭМ!$C$33:$C$776,СВЦЭМ!$A$33:$A$776,$A124,СВЦЭМ!$B$33:$B$776,E$119)+'СЕТ СН'!$I$9+СВЦЭМ!$D$10+'СЕТ СН'!$I$6-'СЕТ СН'!$I$19</f>
        <v>1686.4839020099998</v>
      </c>
      <c r="F124" s="36">
        <f>SUMIFS(СВЦЭМ!$C$33:$C$776,СВЦЭМ!$A$33:$A$776,$A124,СВЦЭМ!$B$33:$B$776,F$119)+'СЕТ СН'!$I$9+СВЦЭМ!$D$10+'СЕТ СН'!$I$6-'СЕТ СН'!$I$19</f>
        <v>1652.7351235799999</v>
      </c>
      <c r="G124" s="36">
        <f>SUMIFS(СВЦЭМ!$C$33:$C$776,СВЦЭМ!$A$33:$A$776,$A124,СВЦЭМ!$B$33:$B$776,G$119)+'СЕТ СН'!$I$9+СВЦЭМ!$D$10+'СЕТ СН'!$I$6-'СЕТ СН'!$I$19</f>
        <v>1620.3122777699998</v>
      </c>
      <c r="H124" s="36">
        <f>SUMIFS(СВЦЭМ!$C$33:$C$776,СВЦЭМ!$A$33:$A$776,$A124,СВЦЭМ!$B$33:$B$776,H$119)+'СЕТ СН'!$I$9+СВЦЭМ!$D$10+'СЕТ СН'!$I$6-'СЕТ СН'!$I$19</f>
        <v>1585.9600016799998</v>
      </c>
      <c r="I124" s="36">
        <f>SUMIFS(СВЦЭМ!$C$33:$C$776,СВЦЭМ!$A$33:$A$776,$A124,СВЦЭМ!$B$33:$B$776,I$119)+'СЕТ СН'!$I$9+СВЦЭМ!$D$10+'СЕТ СН'!$I$6-'СЕТ СН'!$I$19</f>
        <v>1578.5421776199998</v>
      </c>
      <c r="J124" s="36">
        <f>SUMIFS(СВЦЭМ!$C$33:$C$776,СВЦЭМ!$A$33:$A$776,$A124,СВЦЭМ!$B$33:$B$776,J$119)+'СЕТ СН'!$I$9+СВЦЭМ!$D$10+'СЕТ СН'!$I$6-'СЕТ СН'!$I$19</f>
        <v>1551.3869853599997</v>
      </c>
      <c r="K124" s="36">
        <f>SUMIFS(СВЦЭМ!$C$33:$C$776,СВЦЭМ!$A$33:$A$776,$A124,СВЦЭМ!$B$33:$B$776,K$119)+'СЕТ СН'!$I$9+СВЦЭМ!$D$10+'СЕТ СН'!$I$6-'СЕТ СН'!$I$19</f>
        <v>1560.2699017999998</v>
      </c>
      <c r="L124" s="36">
        <f>SUMIFS(СВЦЭМ!$C$33:$C$776,СВЦЭМ!$A$33:$A$776,$A124,СВЦЭМ!$B$33:$B$776,L$119)+'СЕТ СН'!$I$9+СВЦЭМ!$D$10+'СЕТ СН'!$I$6-'СЕТ СН'!$I$19</f>
        <v>1559.8791190199997</v>
      </c>
      <c r="M124" s="36">
        <f>SUMIFS(СВЦЭМ!$C$33:$C$776,СВЦЭМ!$A$33:$A$776,$A124,СВЦЭМ!$B$33:$B$776,M$119)+'СЕТ СН'!$I$9+СВЦЭМ!$D$10+'СЕТ СН'!$I$6-'СЕТ СН'!$I$19</f>
        <v>1569.5096529</v>
      </c>
      <c r="N124" s="36">
        <f>SUMIFS(СВЦЭМ!$C$33:$C$776,СВЦЭМ!$A$33:$A$776,$A124,СВЦЭМ!$B$33:$B$776,N$119)+'СЕТ СН'!$I$9+СВЦЭМ!$D$10+'СЕТ СН'!$I$6-'СЕТ СН'!$I$19</f>
        <v>1544.1242390599998</v>
      </c>
      <c r="O124" s="36">
        <f>SUMIFS(СВЦЭМ!$C$33:$C$776,СВЦЭМ!$A$33:$A$776,$A124,СВЦЭМ!$B$33:$B$776,O$119)+'СЕТ СН'!$I$9+СВЦЭМ!$D$10+'СЕТ СН'!$I$6-'СЕТ СН'!$I$19</f>
        <v>1511.1596271999999</v>
      </c>
      <c r="P124" s="36">
        <f>SUMIFS(СВЦЭМ!$C$33:$C$776,СВЦЭМ!$A$33:$A$776,$A124,СВЦЭМ!$B$33:$B$776,P$119)+'СЕТ СН'!$I$9+СВЦЭМ!$D$10+'СЕТ СН'!$I$6-'СЕТ СН'!$I$19</f>
        <v>1520.73566865</v>
      </c>
      <c r="Q124" s="36">
        <f>SUMIFS(СВЦЭМ!$C$33:$C$776,СВЦЭМ!$A$33:$A$776,$A124,СВЦЭМ!$B$33:$B$776,Q$119)+'СЕТ СН'!$I$9+СВЦЭМ!$D$10+'СЕТ СН'!$I$6-'СЕТ СН'!$I$19</f>
        <v>1535.7040282299997</v>
      </c>
      <c r="R124" s="36">
        <f>SUMIFS(СВЦЭМ!$C$33:$C$776,СВЦЭМ!$A$33:$A$776,$A124,СВЦЭМ!$B$33:$B$776,R$119)+'СЕТ СН'!$I$9+СВЦЭМ!$D$10+'СЕТ СН'!$I$6-'СЕТ СН'!$I$19</f>
        <v>1521.05031082</v>
      </c>
      <c r="S124" s="36">
        <f>SUMIFS(СВЦЭМ!$C$33:$C$776,СВЦЭМ!$A$33:$A$776,$A124,СВЦЭМ!$B$33:$B$776,S$119)+'СЕТ СН'!$I$9+СВЦЭМ!$D$10+'СЕТ СН'!$I$6-'СЕТ СН'!$I$19</f>
        <v>1526.3155338700001</v>
      </c>
      <c r="T124" s="36">
        <f>SUMIFS(СВЦЭМ!$C$33:$C$776,СВЦЭМ!$A$33:$A$776,$A124,СВЦЭМ!$B$33:$B$776,T$119)+'СЕТ СН'!$I$9+СВЦЭМ!$D$10+'СЕТ СН'!$I$6-'СЕТ СН'!$I$19</f>
        <v>1481.7754339200001</v>
      </c>
      <c r="U124" s="36">
        <f>SUMIFS(СВЦЭМ!$C$33:$C$776,СВЦЭМ!$A$33:$A$776,$A124,СВЦЭМ!$B$33:$B$776,U$119)+'СЕТ СН'!$I$9+СВЦЭМ!$D$10+'СЕТ СН'!$I$6-'СЕТ СН'!$I$19</f>
        <v>1503.8661999000001</v>
      </c>
      <c r="V124" s="36">
        <f>SUMIFS(СВЦЭМ!$C$33:$C$776,СВЦЭМ!$A$33:$A$776,$A124,СВЦЭМ!$B$33:$B$776,V$119)+'СЕТ СН'!$I$9+СВЦЭМ!$D$10+'СЕТ СН'!$I$6-'СЕТ СН'!$I$19</f>
        <v>1505.7310886600001</v>
      </c>
      <c r="W124" s="36">
        <f>SUMIFS(СВЦЭМ!$C$33:$C$776,СВЦЭМ!$A$33:$A$776,$A124,СВЦЭМ!$B$33:$B$776,W$119)+'СЕТ СН'!$I$9+СВЦЭМ!$D$10+'СЕТ СН'!$I$6-'СЕТ СН'!$I$19</f>
        <v>1522.99404607</v>
      </c>
      <c r="X124" s="36">
        <f>SUMIFS(СВЦЭМ!$C$33:$C$776,СВЦЭМ!$A$33:$A$776,$A124,СВЦЭМ!$B$33:$B$776,X$119)+'СЕТ СН'!$I$9+СВЦЭМ!$D$10+'СЕТ СН'!$I$6-'СЕТ СН'!$I$19</f>
        <v>1546.0588042399997</v>
      </c>
      <c r="Y124" s="36">
        <f>SUMIFS(СВЦЭМ!$C$33:$C$776,СВЦЭМ!$A$33:$A$776,$A124,СВЦЭМ!$B$33:$B$776,Y$119)+'СЕТ СН'!$I$9+СВЦЭМ!$D$10+'СЕТ СН'!$I$6-'СЕТ СН'!$I$19</f>
        <v>1560.8565295899998</v>
      </c>
    </row>
    <row r="125" spans="1:27" ht="15.75" x14ac:dyDescent="0.2">
      <c r="A125" s="35">
        <f t="shared" si="3"/>
        <v>43502</v>
      </c>
      <c r="B125" s="36">
        <f>SUMIFS(СВЦЭМ!$C$33:$C$776,СВЦЭМ!$A$33:$A$776,$A125,СВЦЭМ!$B$33:$B$776,B$119)+'СЕТ СН'!$I$9+СВЦЭМ!$D$10+'СЕТ СН'!$I$6-'СЕТ СН'!$I$19</f>
        <v>1596.6449988599998</v>
      </c>
      <c r="C125" s="36">
        <f>SUMIFS(СВЦЭМ!$C$33:$C$776,СВЦЭМ!$A$33:$A$776,$A125,СВЦЭМ!$B$33:$B$776,C$119)+'СЕТ СН'!$I$9+СВЦЭМ!$D$10+'СЕТ СН'!$I$6-'СЕТ СН'!$I$19</f>
        <v>1619.4827464799998</v>
      </c>
      <c r="D125" s="36">
        <f>SUMIFS(СВЦЭМ!$C$33:$C$776,СВЦЭМ!$A$33:$A$776,$A125,СВЦЭМ!$B$33:$B$776,D$119)+'СЕТ СН'!$I$9+СВЦЭМ!$D$10+'СЕТ СН'!$I$6-'СЕТ СН'!$I$19</f>
        <v>1635.0434340499999</v>
      </c>
      <c r="E125" s="36">
        <f>SUMIFS(СВЦЭМ!$C$33:$C$776,СВЦЭМ!$A$33:$A$776,$A125,СВЦЭМ!$B$33:$B$776,E$119)+'СЕТ СН'!$I$9+СВЦЭМ!$D$10+'СЕТ СН'!$I$6-'СЕТ СН'!$I$19</f>
        <v>1628.6822568599998</v>
      </c>
      <c r="F125" s="36">
        <f>SUMIFS(СВЦЭМ!$C$33:$C$776,СВЦЭМ!$A$33:$A$776,$A125,СВЦЭМ!$B$33:$B$776,F$119)+'СЕТ СН'!$I$9+СВЦЭМ!$D$10+'СЕТ СН'!$I$6-'СЕТ СН'!$I$19</f>
        <v>1630.0706024499998</v>
      </c>
      <c r="G125" s="36">
        <f>SUMIFS(СВЦЭМ!$C$33:$C$776,СВЦЭМ!$A$33:$A$776,$A125,СВЦЭМ!$B$33:$B$776,G$119)+'СЕТ СН'!$I$9+СВЦЭМ!$D$10+'СЕТ СН'!$I$6-'СЕТ СН'!$I$19</f>
        <v>1607.4165650199998</v>
      </c>
      <c r="H125" s="36">
        <f>SUMIFS(СВЦЭМ!$C$33:$C$776,СВЦЭМ!$A$33:$A$776,$A125,СВЦЭМ!$B$33:$B$776,H$119)+'СЕТ СН'!$I$9+СВЦЭМ!$D$10+'СЕТ СН'!$I$6-'СЕТ СН'!$I$19</f>
        <v>1572.0194274899998</v>
      </c>
      <c r="I125" s="36">
        <f>SUMIFS(СВЦЭМ!$C$33:$C$776,СВЦЭМ!$A$33:$A$776,$A125,СВЦЭМ!$B$33:$B$776,I$119)+'СЕТ СН'!$I$9+СВЦЭМ!$D$10+'СЕТ СН'!$I$6-'СЕТ СН'!$I$19</f>
        <v>1549.5395089199999</v>
      </c>
      <c r="J125" s="36">
        <f>SUMIFS(СВЦЭМ!$C$33:$C$776,СВЦЭМ!$A$33:$A$776,$A125,СВЦЭМ!$B$33:$B$776,J$119)+'СЕТ СН'!$I$9+СВЦЭМ!$D$10+'СЕТ СН'!$I$6-'СЕТ СН'!$I$19</f>
        <v>1565.7559737999998</v>
      </c>
      <c r="K125" s="36">
        <f>SUMIFS(СВЦЭМ!$C$33:$C$776,СВЦЭМ!$A$33:$A$776,$A125,СВЦЭМ!$B$33:$B$776,K$119)+'СЕТ СН'!$I$9+СВЦЭМ!$D$10+'СЕТ СН'!$I$6-'СЕТ СН'!$I$19</f>
        <v>1564.5617434899998</v>
      </c>
      <c r="L125" s="36">
        <f>SUMIFS(СВЦЭМ!$C$33:$C$776,СВЦЭМ!$A$33:$A$776,$A125,СВЦЭМ!$B$33:$B$776,L$119)+'СЕТ СН'!$I$9+СВЦЭМ!$D$10+'СЕТ СН'!$I$6-'СЕТ СН'!$I$19</f>
        <v>1579.5136863399998</v>
      </c>
      <c r="M125" s="36">
        <f>SUMIFS(СВЦЭМ!$C$33:$C$776,СВЦЭМ!$A$33:$A$776,$A125,СВЦЭМ!$B$33:$B$776,M$119)+'СЕТ СН'!$I$9+СВЦЭМ!$D$10+'СЕТ СН'!$I$6-'СЕТ СН'!$I$19</f>
        <v>1570.4830028199997</v>
      </c>
      <c r="N125" s="36">
        <f>SUMIFS(СВЦЭМ!$C$33:$C$776,СВЦЭМ!$A$33:$A$776,$A125,СВЦЭМ!$B$33:$B$776,N$119)+'СЕТ СН'!$I$9+СВЦЭМ!$D$10+'СЕТ СН'!$I$6-'СЕТ СН'!$I$19</f>
        <v>1550.3341455899997</v>
      </c>
      <c r="O125" s="36">
        <f>SUMIFS(СВЦЭМ!$C$33:$C$776,СВЦЭМ!$A$33:$A$776,$A125,СВЦЭМ!$B$33:$B$776,O$119)+'СЕТ СН'!$I$9+СВЦЭМ!$D$10+'СЕТ СН'!$I$6-'СЕТ СН'!$I$19</f>
        <v>1525.99394087</v>
      </c>
      <c r="P125" s="36">
        <f>SUMIFS(СВЦЭМ!$C$33:$C$776,СВЦЭМ!$A$33:$A$776,$A125,СВЦЭМ!$B$33:$B$776,P$119)+'СЕТ СН'!$I$9+СВЦЭМ!$D$10+'СЕТ СН'!$I$6-'СЕТ СН'!$I$19</f>
        <v>1531.0798915</v>
      </c>
      <c r="Q125" s="36">
        <f>SUMIFS(СВЦЭМ!$C$33:$C$776,СВЦЭМ!$A$33:$A$776,$A125,СВЦЭМ!$B$33:$B$776,Q$119)+'СЕТ СН'!$I$9+СВЦЭМ!$D$10+'СЕТ СН'!$I$6-'СЕТ СН'!$I$19</f>
        <v>1534.64093998</v>
      </c>
      <c r="R125" s="36">
        <f>SUMIFS(СВЦЭМ!$C$33:$C$776,СВЦЭМ!$A$33:$A$776,$A125,СВЦЭМ!$B$33:$B$776,R$119)+'СЕТ СН'!$I$9+СВЦЭМ!$D$10+'СЕТ СН'!$I$6-'СЕТ СН'!$I$19</f>
        <v>1525.96145613</v>
      </c>
      <c r="S125" s="36">
        <f>SUMIFS(СВЦЭМ!$C$33:$C$776,СВЦЭМ!$A$33:$A$776,$A125,СВЦЭМ!$B$33:$B$776,S$119)+'СЕТ СН'!$I$9+СВЦЭМ!$D$10+'СЕТ СН'!$I$6-'СЕТ СН'!$I$19</f>
        <v>1535.3949596599998</v>
      </c>
      <c r="T125" s="36">
        <f>SUMIFS(СВЦЭМ!$C$33:$C$776,СВЦЭМ!$A$33:$A$776,$A125,СВЦЭМ!$B$33:$B$776,T$119)+'СЕТ СН'!$I$9+СВЦЭМ!$D$10+'СЕТ СН'!$I$6-'СЕТ СН'!$I$19</f>
        <v>1513.64620947</v>
      </c>
      <c r="U125" s="36">
        <f>SUMIFS(СВЦЭМ!$C$33:$C$776,СВЦЭМ!$A$33:$A$776,$A125,СВЦЭМ!$B$33:$B$776,U$119)+'СЕТ СН'!$I$9+СВЦЭМ!$D$10+'СЕТ СН'!$I$6-'СЕТ СН'!$I$19</f>
        <v>1514.7974472999999</v>
      </c>
      <c r="V125" s="36">
        <f>SUMIFS(СВЦЭМ!$C$33:$C$776,СВЦЭМ!$A$33:$A$776,$A125,СВЦЭМ!$B$33:$B$776,V$119)+'СЕТ СН'!$I$9+СВЦЭМ!$D$10+'СЕТ СН'!$I$6-'СЕТ СН'!$I$19</f>
        <v>1534.6809628599999</v>
      </c>
      <c r="W125" s="36">
        <f>SUMIFS(СВЦЭМ!$C$33:$C$776,СВЦЭМ!$A$33:$A$776,$A125,СВЦЭМ!$B$33:$B$776,W$119)+'СЕТ СН'!$I$9+СВЦЭМ!$D$10+'СЕТ СН'!$I$6-'СЕТ СН'!$I$19</f>
        <v>1543.6138795699999</v>
      </c>
      <c r="X125" s="36">
        <f>SUMIFS(СВЦЭМ!$C$33:$C$776,СВЦЭМ!$A$33:$A$776,$A125,СВЦЭМ!$B$33:$B$776,X$119)+'СЕТ СН'!$I$9+СВЦЭМ!$D$10+'СЕТ СН'!$I$6-'СЕТ СН'!$I$19</f>
        <v>1568.5143415099999</v>
      </c>
      <c r="Y125" s="36">
        <f>SUMIFS(СВЦЭМ!$C$33:$C$776,СВЦЭМ!$A$33:$A$776,$A125,СВЦЭМ!$B$33:$B$776,Y$119)+'СЕТ СН'!$I$9+СВЦЭМ!$D$10+'СЕТ СН'!$I$6-'СЕТ СН'!$I$19</f>
        <v>1598.52363421</v>
      </c>
    </row>
    <row r="126" spans="1:27" ht="15.75" x14ac:dyDescent="0.2">
      <c r="A126" s="35">
        <f t="shared" si="3"/>
        <v>43503</v>
      </c>
      <c r="B126" s="36">
        <f>SUMIFS(СВЦЭМ!$C$33:$C$776,СВЦЭМ!$A$33:$A$776,$A126,СВЦЭМ!$B$33:$B$776,B$119)+'СЕТ СН'!$I$9+СВЦЭМ!$D$10+'СЕТ СН'!$I$6-'СЕТ СН'!$I$19</f>
        <v>1622.2149565999998</v>
      </c>
      <c r="C126" s="36">
        <f>SUMIFS(СВЦЭМ!$C$33:$C$776,СВЦЭМ!$A$33:$A$776,$A126,СВЦЭМ!$B$33:$B$776,C$119)+'СЕТ СН'!$I$9+СВЦЭМ!$D$10+'СЕТ СН'!$I$6-'СЕТ СН'!$I$19</f>
        <v>1645.60708095</v>
      </c>
      <c r="D126" s="36">
        <f>SUMIFS(СВЦЭМ!$C$33:$C$776,СВЦЭМ!$A$33:$A$776,$A126,СВЦЭМ!$B$33:$B$776,D$119)+'СЕТ СН'!$I$9+СВЦЭМ!$D$10+'СЕТ СН'!$I$6-'СЕТ СН'!$I$19</f>
        <v>1654.4187159099999</v>
      </c>
      <c r="E126" s="36">
        <f>SUMIFS(СВЦЭМ!$C$33:$C$776,СВЦЭМ!$A$33:$A$776,$A126,СВЦЭМ!$B$33:$B$776,E$119)+'СЕТ СН'!$I$9+СВЦЭМ!$D$10+'СЕТ СН'!$I$6-'СЕТ СН'!$I$19</f>
        <v>1682.3438749599998</v>
      </c>
      <c r="F126" s="36">
        <f>SUMIFS(СВЦЭМ!$C$33:$C$776,СВЦЭМ!$A$33:$A$776,$A126,СВЦЭМ!$B$33:$B$776,F$119)+'СЕТ СН'!$I$9+СВЦЭМ!$D$10+'СЕТ СН'!$I$6-'СЕТ СН'!$I$19</f>
        <v>1659.2514643099998</v>
      </c>
      <c r="G126" s="36">
        <f>SUMIFS(СВЦЭМ!$C$33:$C$776,СВЦЭМ!$A$33:$A$776,$A126,СВЦЭМ!$B$33:$B$776,G$119)+'СЕТ СН'!$I$9+СВЦЭМ!$D$10+'СЕТ СН'!$I$6-'СЕТ СН'!$I$19</f>
        <v>1645.8718824199998</v>
      </c>
      <c r="H126" s="36">
        <f>SUMIFS(СВЦЭМ!$C$33:$C$776,СВЦЭМ!$A$33:$A$776,$A126,СВЦЭМ!$B$33:$B$776,H$119)+'СЕТ СН'!$I$9+СВЦЭМ!$D$10+'СЕТ СН'!$I$6-'СЕТ СН'!$I$19</f>
        <v>1623.0206570999999</v>
      </c>
      <c r="I126" s="36">
        <f>SUMIFS(СВЦЭМ!$C$33:$C$776,СВЦЭМ!$A$33:$A$776,$A126,СВЦЭМ!$B$33:$B$776,I$119)+'СЕТ СН'!$I$9+СВЦЭМ!$D$10+'СЕТ СН'!$I$6-'СЕТ СН'!$I$19</f>
        <v>1601.7075949399998</v>
      </c>
      <c r="J126" s="36">
        <f>SUMIFS(СВЦЭМ!$C$33:$C$776,СВЦЭМ!$A$33:$A$776,$A126,СВЦЭМ!$B$33:$B$776,J$119)+'СЕТ СН'!$I$9+СВЦЭМ!$D$10+'СЕТ СН'!$I$6-'СЕТ СН'!$I$19</f>
        <v>1593.0949801299998</v>
      </c>
      <c r="K126" s="36">
        <f>SUMIFS(СВЦЭМ!$C$33:$C$776,СВЦЭМ!$A$33:$A$776,$A126,СВЦЭМ!$B$33:$B$776,K$119)+'СЕТ СН'!$I$9+СВЦЭМ!$D$10+'СЕТ СН'!$I$6-'СЕТ СН'!$I$19</f>
        <v>1591.3096284299997</v>
      </c>
      <c r="L126" s="36">
        <f>SUMIFS(СВЦЭМ!$C$33:$C$776,СВЦЭМ!$A$33:$A$776,$A126,СВЦЭМ!$B$33:$B$776,L$119)+'СЕТ СН'!$I$9+СВЦЭМ!$D$10+'СЕТ СН'!$I$6-'СЕТ СН'!$I$19</f>
        <v>1584.8889202999999</v>
      </c>
      <c r="M126" s="36">
        <f>SUMIFS(СВЦЭМ!$C$33:$C$776,СВЦЭМ!$A$33:$A$776,$A126,СВЦЭМ!$B$33:$B$776,M$119)+'СЕТ СН'!$I$9+СВЦЭМ!$D$10+'СЕТ СН'!$I$6-'СЕТ СН'!$I$19</f>
        <v>1591.1477593999998</v>
      </c>
      <c r="N126" s="36">
        <f>SUMIFS(СВЦЭМ!$C$33:$C$776,СВЦЭМ!$A$33:$A$776,$A126,СВЦЭМ!$B$33:$B$776,N$119)+'СЕТ СН'!$I$9+СВЦЭМ!$D$10+'СЕТ СН'!$I$6-'СЕТ СН'!$I$19</f>
        <v>1571.8933705999998</v>
      </c>
      <c r="O126" s="36">
        <f>SUMIFS(СВЦЭМ!$C$33:$C$776,СВЦЭМ!$A$33:$A$776,$A126,СВЦЭМ!$B$33:$B$776,O$119)+'СЕТ СН'!$I$9+СВЦЭМ!$D$10+'СЕТ СН'!$I$6-'СЕТ СН'!$I$19</f>
        <v>1533.0156183199999</v>
      </c>
      <c r="P126" s="36">
        <f>SUMIFS(СВЦЭМ!$C$33:$C$776,СВЦЭМ!$A$33:$A$776,$A126,СВЦЭМ!$B$33:$B$776,P$119)+'СЕТ СН'!$I$9+СВЦЭМ!$D$10+'СЕТ СН'!$I$6-'СЕТ СН'!$I$19</f>
        <v>1540.7673101499997</v>
      </c>
      <c r="Q126" s="36">
        <f>SUMIFS(СВЦЭМ!$C$33:$C$776,СВЦЭМ!$A$33:$A$776,$A126,СВЦЭМ!$B$33:$B$776,Q$119)+'СЕТ СН'!$I$9+СВЦЭМ!$D$10+'СЕТ СН'!$I$6-'СЕТ СН'!$I$19</f>
        <v>1548.0906567999998</v>
      </c>
      <c r="R126" s="36">
        <f>SUMIFS(СВЦЭМ!$C$33:$C$776,СВЦЭМ!$A$33:$A$776,$A126,СВЦЭМ!$B$33:$B$776,R$119)+'СЕТ СН'!$I$9+СВЦЭМ!$D$10+'СЕТ СН'!$I$6-'СЕТ СН'!$I$19</f>
        <v>1543.2360533599997</v>
      </c>
      <c r="S126" s="36">
        <f>SUMIFS(СВЦЭМ!$C$33:$C$776,СВЦЭМ!$A$33:$A$776,$A126,СВЦЭМ!$B$33:$B$776,S$119)+'СЕТ СН'!$I$9+СВЦЭМ!$D$10+'СЕТ СН'!$I$6-'СЕТ СН'!$I$19</f>
        <v>1541.0339722599999</v>
      </c>
      <c r="T126" s="36">
        <f>SUMIFS(СВЦЭМ!$C$33:$C$776,СВЦЭМ!$A$33:$A$776,$A126,СВЦЭМ!$B$33:$B$776,T$119)+'СЕТ СН'!$I$9+СВЦЭМ!$D$10+'СЕТ СН'!$I$6-'СЕТ СН'!$I$19</f>
        <v>1500.8420890300001</v>
      </c>
      <c r="U126" s="36">
        <f>SUMIFS(СВЦЭМ!$C$33:$C$776,СВЦЭМ!$A$33:$A$776,$A126,СВЦЭМ!$B$33:$B$776,U$119)+'СЕТ СН'!$I$9+СВЦЭМ!$D$10+'СЕТ СН'!$I$6-'СЕТ СН'!$I$19</f>
        <v>1493.3886408799999</v>
      </c>
      <c r="V126" s="36">
        <f>SUMIFS(СВЦЭМ!$C$33:$C$776,СВЦЭМ!$A$33:$A$776,$A126,СВЦЭМ!$B$33:$B$776,V$119)+'СЕТ СН'!$I$9+СВЦЭМ!$D$10+'СЕТ СН'!$I$6-'СЕТ СН'!$I$19</f>
        <v>1509.1137486600001</v>
      </c>
      <c r="W126" s="36">
        <f>SUMIFS(СВЦЭМ!$C$33:$C$776,СВЦЭМ!$A$33:$A$776,$A126,СВЦЭМ!$B$33:$B$776,W$119)+'СЕТ СН'!$I$9+СВЦЭМ!$D$10+'СЕТ СН'!$I$6-'СЕТ СН'!$I$19</f>
        <v>1530.90733335</v>
      </c>
      <c r="X126" s="36">
        <f>SUMIFS(СВЦЭМ!$C$33:$C$776,СВЦЭМ!$A$33:$A$776,$A126,СВЦЭМ!$B$33:$B$776,X$119)+'СЕТ СН'!$I$9+СВЦЭМ!$D$10+'СЕТ СН'!$I$6-'СЕТ СН'!$I$19</f>
        <v>1541.7478513399999</v>
      </c>
      <c r="Y126" s="36">
        <f>SUMIFS(СВЦЭМ!$C$33:$C$776,СВЦЭМ!$A$33:$A$776,$A126,СВЦЭМ!$B$33:$B$776,Y$119)+'СЕТ СН'!$I$9+СВЦЭМ!$D$10+'СЕТ СН'!$I$6-'СЕТ СН'!$I$19</f>
        <v>1576.3023585199999</v>
      </c>
    </row>
    <row r="127" spans="1:27" ht="15.75" x14ac:dyDescent="0.2">
      <c r="A127" s="35">
        <f t="shared" si="3"/>
        <v>43504</v>
      </c>
      <c r="B127" s="36">
        <f>SUMIFS(СВЦЭМ!$C$33:$C$776,СВЦЭМ!$A$33:$A$776,$A127,СВЦЭМ!$B$33:$B$776,B$119)+'СЕТ СН'!$I$9+СВЦЭМ!$D$10+'СЕТ СН'!$I$6-'СЕТ СН'!$I$19</f>
        <v>1620.7661836799998</v>
      </c>
      <c r="C127" s="36">
        <f>SUMIFS(СВЦЭМ!$C$33:$C$776,СВЦЭМ!$A$33:$A$776,$A127,СВЦЭМ!$B$33:$B$776,C$119)+'СЕТ СН'!$I$9+СВЦЭМ!$D$10+'СЕТ СН'!$I$6-'СЕТ СН'!$I$19</f>
        <v>1652.9701032799999</v>
      </c>
      <c r="D127" s="36">
        <f>SUMIFS(СВЦЭМ!$C$33:$C$776,СВЦЭМ!$A$33:$A$776,$A127,СВЦЭМ!$B$33:$B$776,D$119)+'СЕТ СН'!$I$9+СВЦЭМ!$D$10+'СЕТ СН'!$I$6-'СЕТ СН'!$I$19</f>
        <v>1664.3118069299999</v>
      </c>
      <c r="E127" s="36">
        <f>SUMIFS(СВЦЭМ!$C$33:$C$776,СВЦЭМ!$A$33:$A$776,$A127,СВЦЭМ!$B$33:$B$776,E$119)+'СЕТ СН'!$I$9+СВЦЭМ!$D$10+'СЕТ СН'!$I$6-'СЕТ СН'!$I$19</f>
        <v>1689.4177624999998</v>
      </c>
      <c r="F127" s="36">
        <f>SUMIFS(СВЦЭМ!$C$33:$C$776,СВЦЭМ!$A$33:$A$776,$A127,СВЦЭМ!$B$33:$B$776,F$119)+'СЕТ СН'!$I$9+СВЦЭМ!$D$10+'СЕТ СН'!$I$6-'СЕТ СН'!$I$19</f>
        <v>1680.08528209</v>
      </c>
      <c r="G127" s="36">
        <f>SUMIFS(СВЦЭМ!$C$33:$C$776,СВЦЭМ!$A$33:$A$776,$A127,СВЦЭМ!$B$33:$B$776,G$119)+'СЕТ СН'!$I$9+СВЦЭМ!$D$10+'СЕТ СН'!$I$6-'СЕТ СН'!$I$19</f>
        <v>1642.6615595799999</v>
      </c>
      <c r="H127" s="36">
        <f>SUMIFS(СВЦЭМ!$C$33:$C$776,СВЦЭМ!$A$33:$A$776,$A127,СВЦЭМ!$B$33:$B$776,H$119)+'СЕТ СН'!$I$9+СВЦЭМ!$D$10+'СЕТ СН'!$I$6-'СЕТ СН'!$I$19</f>
        <v>1608.0421636299998</v>
      </c>
      <c r="I127" s="36">
        <f>SUMIFS(СВЦЭМ!$C$33:$C$776,СВЦЭМ!$A$33:$A$776,$A127,СВЦЭМ!$B$33:$B$776,I$119)+'СЕТ СН'!$I$9+СВЦЭМ!$D$10+'СЕТ СН'!$I$6-'СЕТ СН'!$I$19</f>
        <v>1606.1628281299998</v>
      </c>
      <c r="J127" s="36">
        <f>SUMIFS(СВЦЭМ!$C$33:$C$776,СВЦЭМ!$A$33:$A$776,$A127,СВЦЭМ!$B$33:$B$776,J$119)+'СЕТ СН'!$I$9+СВЦЭМ!$D$10+'СЕТ СН'!$I$6-'СЕТ СН'!$I$19</f>
        <v>1587.6432061399998</v>
      </c>
      <c r="K127" s="36">
        <f>SUMIFS(СВЦЭМ!$C$33:$C$776,СВЦЭМ!$A$33:$A$776,$A127,СВЦЭМ!$B$33:$B$776,K$119)+'СЕТ СН'!$I$9+СВЦЭМ!$D$10+'СЕТ СН'!$I$6-'СЕТ СН'!$I$19</f>
        <v>1548.6846950399997</v>
      </c>
      <c r="L127" s="36">
        <f>SUMIFS(СВЦЭМ!$C$33:$C$776,СВЦЭМ!$A$33:$A$776,$A127,СВЦЭМ!$B$33:$B$776,L$119)+'СЕТ СН'!$I$9+СВЦЭМ!$D$10+'СЕТ СН'!$I$6-'СЕТ СН'!$I$19</f>
        <v>1535.0118815999999</v>
      </c>
      <c r="M127" s="36">
        <f>SUMIFS(СВЦЭМ!$C$33:$C$776,СВЦЭМ!$A$33:$A$776,$A127,СВЦЭМ!$B$33:$B$776,M$119)+'СЕТ СН'!$I$9+СВЦЭМ!$D$10+'СЕТ СН'!$I$6-'СЕТ СН'!$I$19</f>
        <v>1556.7372964599997</v>
      </c>
      <c r="N127" s="36">
        <f>SUMIFS(СВЦЭМ!$C$33:$C$776,СВЦЭМ!$A$33:$A$776,$A127,СВЦЭМ!$B$33:$B$776,N$119)+'СЕТ СН'!$I$9+СВЦЭМ!$D$10+'СЕТ СН'!$I$6-'СЕТ СН'!$I$19</f>
        <v>1527.5610569800001</v>
      </c>
      <c r="O127" s="36">
        <f>SUMIFS(СВЦЭМ!$C$33:$C$776,СВЦЭМ!$A$33:$A$776,$A127,СВЦЭМ!$B$33:$B$776,O$119)+'СЕТ СН'!$I$9+СВЦЭМ!$D$10+'СЕТ СН'!$I$6-'СЕТ СН'!$I$19</f>
        <v>1518.96687587</v>
      </c>
      <c r="P127" s="36">
        <f>SUMIFS(СВЦЭМ!$C$33:$C$776,СВЦЭМ!$A$33:$A$776,$A127,СВЦЭМ!$B$33:$B$776,P$119)+'СЕТ СН'!$I$9+СВЦЭМ!$D$10+'СЕТ СН'!$I$6-'СЕТ СН'!$I$19</f>
        <v>1533.4393119599999</v>
      </c>
      <c r="Q127" s="36">
        <f>SUMIFS(СВЦЭМ!$C$33:$C$776,СВЦЭМ!$A$33:$A$776,$A127,СВЦЭМ!$B$33:$B$776,Q$119)+'СЕТ СН'!$I$9+СВЦЭМ!$D$10+'СЕТ СН'!$I$6-'СЕТ СН'!$I$19</f>
        <v>1547.5628066699999</v>
      </c>
      <c r="R127" s="36">
        <f>SUMIFS(СВЦЭМ!$C$33:$C$776,СВЦЭМ!$A$33:$A$776,$A127,СВЦЭМ!$B$33:$B$776,R$119)+'СЕТ СН'!$I$9+СВЦЭМ!$D$10+'СЕТ СН'!$I$6-'СЕТ СН'!$I$19</f>
        <v>1551.8310706999998</v>
      </c>
      <c r="S127" s="36">
        <f>SUMIFS(СВЦЭМ!$C$33:$C$776,СВЦЭМ!$A$33:$A$776,$A127,СВЦЭМ!$B$33:$B$776,S$119)+'СЕТ СН'!$I$9+СВЦЭМ!$D$10+'СЕТ СН'!$I$6-'СЕТ СН'!$I$19</f>
        <v>1535.2312412599997</v>
      </c>
      <c r="T127" s="36">
        <f>SUMIFS(СВЦЭМ!$C$33:$C$776,СВЦЭМ!$A$33:$A$776,$A127,СВЦЭМ!$B$33:$B$776,T$119)+'СЕТ СН'!$I$9+СВЦЭМ!$D$10+'СЕТ СН'!$I$6-'СЕТ СН'!$I$19</f>
        <v>1495.1674336400001</v>
      </c>
      <c r="U127" s="36">
        <f>SUMIFS(СВЦЭМ!$C$33:$C$776,СВЦЭМ!$A$33:$A$776,$A127,СВЦЭМ!$B$33:$B$776,U$119)+'СЕТ СН'!$I$9+СВЦЭМ!$D$10+'СЕТ СН'!$I$6-'СЕТ СН'!$I$19</f>
        <v>1488.2297622400001</v>
      </c>
      <c r="V127" s="36">
        <f>SUMIFS(СВЦЭМ!$C$33:$C$776,СВЦЭМ!$A$33:$A$776,$A127,СВЦЭМ!$B$33:$B$776,V$119)+'СЕТ СН'!$I$9+СВЦЭМ!$D$10+'СЕТ СН'!$I$6-'СЕТ СН'!$I$19</f>
        <v>1508.4055482799999</v>
      </c>
      <c r="W127" s="36">
        <f>SUMIFS(СВЦЭМ!$C$33:$C$776,СВЦЭМ!$A$33:$A$776,$A127,СВЦЭМ!$B$33:$B$776,W$119)+'СЕТ СН'!$I$9+СВЦЭМ!$D$10+'СЕТ СН'!$I$6-'СЕТ СН'!$I$19</f>
        <v>1555.6769384499999</v>
      </c>
      <c r="X127" s="36">
        <f>SUMIFS(СВЦЭМ!$C$33:$C$776,СВЦЭМ!$A$33:$A$776,$A127,СВЦЭМ!$B$33:$B$776,X$119)+'СЕТ СН'!$I$9+СВЦЭМ!$D$10+'СЕТ СН'!$I$6-'СЕТ СН'!$I$19</f>
        <v>1573.17884407</v>
      </c>
      <c r="Y127" s="36">
        <f>SUMIFS(СВЦЭМ!$C$33:$C$776,СВЦЭМ!$A$33:$A$776,$A127,СВЦЭМ!$B$33:$B$776,Y$119)+'СЕТ СН'!$I$9+СВЦЭМ!$D$10+'СЕТ СН'!$I$6-'СЕТ СН'!$I$19</f>
        <v>1592.7806994399998</v>
      </c>
    </row>
    <row r="128" spans="1:27" ht="15.75" x14ac:dyDescent="0.2">
      <c r="A128" s="35">
        <f t="shared" si="3"/>
        <v>43505</v>
      </c>
      <c r="B128" s="36">
        <f>SUMIFS(СВЦЭМ!$C$33:$C$776,СВЦЭМ!$A$33:$A$776,$A128,СВЦЭМ!$B$33:$B$776,B$119)+'СЕТ СН'!$I$9+СВЦЭМ!$D$10+'СЕТ СН'!$I$6-'СЕТ СН'!$I$19</f>
        <v>1599.4649205599999</v>
      </c>
      <c r="C128" s="36">
        <f>SUMIFS(СВЦЭМ!$C$33:$C$776,СВЦЭМ!$A$33:$A$776,$A128,СВЦЭМ!$B$33:$B$776,C$119)+'СЕТ СН'!$I$9+СВЦЭМ!$D$10+'СЕТ СН'!$I$6-'СЕТ СН'!$I$19</f>
        <v>1629.3942803899999</v>
      </c>
      <c r="D128" s="36">
        <f>SUMIFS(СВЦЭМ!$C$33:$C$776,СВЦЭМ!$A$33:$A$776,$A128,СВЦЭМ!$B$33:$B$776,D$119)+'СЕТ СН'!$I$9+СВЦЭМ!$D$10+'СЕТ СН'!$I$6-'СЕТ СН'!$I$19</f>
        <v>1649.9803436899999</v>
      </c>
      <c r="E128" s="36">
        <f>SUMIFS(СВЦЭМ!$C$33:$C$776,СВЦЭМ!$A$33:$A$776,$A128,СВЦЭМ!$B$33:$B$776,E$119)+'СЕТ СН'!$I$9+СВЦЭМ!$D$10+'СЕТ СН'!$I$6-'СЕТ СН'!$I$19</f>
        <v>1633.4071610299998</v>
      </c>
      <c r="F128" s="36">
        <f>SUMIFS(СВЦЭМ!$C$33:$C$776,СВЦЭМ!$A$33:$A$776,$A128,СВЦЭМ!$B$33:$B$776,F$119)+'СЕТ СН'!$I$9+СВЦЭМ!$D$10+'СЕТ СН'!$I$6-'СЕТ СН'!$I$19</f>
        <v>1641.8093722299998</v>
      </c>
      <c r="G128" s="36">
        <f>SUMIFS(СВЦЭМ!$C$33:$C$776,СВЦЭМ!$A$33:$A$776,$A128,СВЦЭМ!$B$33:$B$776,G$119)+'СЕТ СН'!$I$9+СВЦЭМ!$D$10+'СЕТ СН'!$I$6-'СЕТ СН'!$I$19</f>
        <v>1635.2766823299999</v>
      </c>
      <c r="H128" s="36">
        <f>SUMIFS(СВЦЭМ!$C$33:$C$776,СВЦЭМ!$A$33:$A$776,$A128,СВЦЭМ!$B$33:$B$776,H$119)+'СЕТ СН'!$I$9+СВЦЭМ!$D$10+'СЕТ СН'!$I$6-'СЕТ СН'!$I$19</f>
        <v>1607.2592269599998</v>
      </c>
      <c r="I128" s="36">
        <f>SUMIFS(СВЦЭМ!$C$33:$C$776,СВЦЭМ!$A$33:$A$776,$A128,СВЦЭМ!$B$33:$B$776,I$119)+'СЕТ СН'!$I$9+СВЦЭМ!$D$10+'СЕТ СН'!$I$6-'СЕТ СН'!$I$19</f>
        <v>1607.5789940899999</v>
      </c>
      <c r="J128" s="36">
        <f>SUMIFS(СВЦЭМ!$C$33:$C$776,СВЦЭМ!$A$33:$A$776,$A128,СВЦЭМ!$B$33:$B$776,J$119)+'СЕТ СН'!$I$9+СВЦЭМ!$D$10+'СЕТ СН'!$I$6-'СЕТ СН'!$I$19</f>
        <v>1568.3225027699998</v>
      </c>
      <c r="K128" s="36">
        <f>SUMIFS(СВЦЭМ!$C$33:$C$776,СВЦЭМ!$A$33:$A$776,$A128,СВЦЭМ!$B$33:$B$776,K$119)+'СЕТ СН'!$I$9+СВЦЭМ!$D$10+'СЕТ СН'!$I$6-'СЕТ СН'!$I$19</f>
        <v>1535.6412081999999</v>
      </c>
      <c r="L128" s="36">
        <f>SUMIFS(СВЦЭМ!$C$33:$C$776,СВЦЭМ!$A$33:$A$776,$A128,СВЦЭМ!$B$33:$B$776,L$119)+'СЕТ СН'!$I$9+СВЦЭМ!$D$10+'СЕТ СН'!$I$6-'СЕТ СН'!$I$19</f>
        <v>1531.4408939699999</v>
      </c>
      <c r="M128" s="36">
        <f>SUMIFS(СВЦЭМ!$C$33:$C$776,СВЦЭМ!$A$33:$A$776,$A128,СВЦЭМ!$B$33:$B$776,M$119)+'СЕТ СН'!$I$9+СВЦЭМ!$D$10+'СЕТ СН'!$I$6-'СЕТ СН'!$I$19</f>
        <v>1537.12747156</v>
      </c>
      <c r="N128" s="36">
        <f>SUMIFS(СВЦЭМ!$C$33:$C$776,СВЦЭМ!$A$33:$A$776,$A128,СВЦЭМ!$B$33:$B$776,N$119)+'СЕТ СН'!$I$9+СВЦЭМ!$D$10+'СЕТ СН'!$I$6-'СЕТ СН'!$I$19</f>
        <v>1544.2144850099999</v>
      </c>
      <c r="O128" s="36">
        <f>SUMIFS(СВЦЭМ!$C$33:$C$776,СВЦЭМ!$A$33:$A$776,$A128,СВЦЭМ!$B$33:$B$776,O$119)+'СЕТ СН'!$I$9+СВЦЭМ!$D$10+'СЕТ СН'!$I$6-'СЕТ СН'!$I$19</f>
        <v>1527.3979736900001</v>
      </c>
      <c r="P128" s="36">
        <f>SUMIFS(СВЦЭМ!$C$33:$C$776,СВЦЭМ!$A$33:$A$776,$A128,СВЦЭМ!$B$33:$B$776,P$119)+'СЕТ СН'!$I$9+СВЦЭМ!$D$10+'СЕТ СН'!$I$6-'СЕТ СН'!$I$19</f>
        <v>1536.7037727999998</v>
      </c>
      <c r="Q128" s="36">
        <f>SUMIFS(СВЦЭМ!$C$33:$C$776,СВЦЭМ!$A$33:$A$776,$A128,СВЦЭМ!$B$33:$B$776,Q$119)+'СЕТ СН'!$I$9+СВЦЭМ!$D$10+'СЕТ СН'!$I$6-'СЕТ СН'!$I$19</f>
        <v>1538.8750017899999</v>
      </c>
      <c r="R128" s="36">
        <f>SUMIFS(СВЦЭМ!$C$33:$C$776,СВЦЭМ!$A$33:$A$776,$A128,СВЦЭМ!$B$33:$B$776,R$119)+'СЕТ СН'!$I$9+СВЦЭМ!$D$10+'СЕТ СН'!$I$6-'СЕТ СН'!$I$19</f>
        <v>1511.9444529699999</v>
      </c>
      <c r="S128" s="36">
        <f>SUMIFS(СВЦЭМ!$C$33:$C$776,СВЦЭМ!$A$33:$A$776,$A128,СВЦЭМ!$B$33:$B$776,S$119)+'СЕТ СН'!$I$9+СВЦЭМ!$D$10+'СЕТ СН'!$I$6-'СЕТ СН'!$I$19</f>
        <v>1497.72249588</v>
      </c>
      <c r="T128" s="36">
        <f>SUMIFS(СВЦЭМ!$C$33:$C$776,СВЦЭМ!$A$33:$A$776,$A128,СВЦЭМ!$B$33:$B$776,T$119)+'СЕТ СН'!$I$9+СВЦЭМ!$D$10+'СЕТ СН'!$I$6-'СЕТ СН'!$I$19</f>
        <v>1467.9143691199999</v>
      </c>
      <c r="U128" s="36">
        <f>SUMIFS(СВЦЭМ!$C$33:$C$776,СВЦЭМ!$A$33:$A$776,$A128,СВЦЭМ!$B$33:$B$776,U$119)+'СЕТ СН'!$I$9+СВЦЭМ!$D$10+'СЕТ СН'!$I$6-'СЕТ СН'!$I$19</f>
        <v>1458.7001118600001</v>
      </c>
      <c r="V128" s="36">
        <f>SUMIFS(СВЦЭМ!$C$33:$C$776,СВЦЭМ!$A$33:$A$776,$A128,СВЦЭМ!$B$33:$B$776,V$119)+'СЕТ СН'!$I$9+СВЦЭМ!$D$10+'СЕТ СН'!$I$6-'СЕТ СН'!$I$19</f>
        <v>1474.8831869800001</v>
      </c>
      <c r="W128" s="36">
        <f>SUMIFS(СВЦЭМ!$C$33:$C$776,СВЦЭМ!$A$33:$A$776,$A128,СВЦЭМ!$B$33:$B$776,W$119)+'СЕТ СН'!$I$9+СВЦЭМ!$D$10+'СЕТ СН'!$I$6-'СЕТ СН'!$I$19</f>
        <v>1493.8051453400001</v>
      </c>
      <c r="X128" s="36">
        <f>SUMIFS(СВЦЭМ!$C$33:$C$776,СВЦЭМ!$A$33:$A$776,$A128,СВЦЭМ!$B$33:$B$776,X$119)+'СЕТ СН'!$I$9+СВЦЭМ!$D$10+'СЕТ СН'!$I$6-'СЕТ СН'!$I$19</f>
        <v>1517.4365362000001</v>
      </c>
      <c r="Y128" s="36">
        <f>SUMIFS(СВЦЭМ!$C$33:$C$776,СВЦЭМ!$A$33:$A$776,$A128,СВЦЭМ!$B$33:$B$776,Y$119)+'СЕТ СН'!$I$9+СВЦЭМ!$D$10+'СЕТ СН'!$I$6-'СЕТ СН'!$I$19</f>
        <v>1547.2645095099999</v>
      </c>
    </row>
    <row r="129" spans="1:25" ht="15.75" x14ac:dyDescent="0.2">
      <c r="A129" s="35">
        <f t="shared" si="3"/>
        <v>43506</v>
      </c>
      <c r="B129" s="36">
        <f>SUMIFS(СВЦЭМ!$C$33:$C$776,СВЦЭМ!$A$33:$A$776,$A129,СВЦЭМ!$B$33:$B$776,B$119)+'СЕТ СН'!$I$9+СВЦЭМ!$D$10+'СЕТ СН'!$I$6-'СЕТ СН'!$I$19</f>
        <v>1576.43540418</v>
      </c>
      <c r="C129" s="36">
        <f>SUMIFS(СВЦЭМ!$C$33:$C$776,СВЦЭМ!$A$33:$A$776,$A129,СВЦЭМ!$B$33:$B$776,C$119)+'СЕТ СН'!$I$9+СВЦЭМ!$D$10+'СЕТ СН'!$I$6-'СЕТ СН'!$I$19</f>
        <v>1564.4394373299999</v>
      </c>
      <c r="D129" s="36">
        <f>SUMIFS(СВЦЭМ!$C$33:$C$776,СВЦЭМ!$A$33:$A$776,$A129,СВЦЭМ!$B$33:$B$776,D$119)+'СЕТ СН'!$I$9+СВЦЭМ!$D$10+'СЕТ СН'!$I$6-'СЕТ СН'!$I$19</f>
        <v>1606.0232684199998</v>
      </c>
      <c r="E129" s="36">
        <f>SUMIFS(СВЦЭМ!$C$33:$C$776,СВЦЭМ!$A$33:$A$776,$A129,СВЦЭМ!$B$33:$B$776,E$119)+'СЕТ СН'!$I$9+СВЦЭМ!$D$10+'СЕТ СН'!$I$6-'СЕТ СН'!$I$19</f>
        <v>1617.6351900299999</v>
      </c>
      <c r="F129" s="36">
        <f>SUMIFS(СВЦЭМ!$C$33:$C$776,СВЦЭМ!$A$33:$A$776,$A129,СВЦЭМ!$B$33:$B$776,F$119)+'СЕТ СН'!$I$9+СВЦЭМ!$D$10+'СЕТ СН'!$I$6-'СЕТ СН'!$I$19</f>
        <v>1610.1503806799999</v>
      </c>
      <c r="G129" s="36">
        <f>SUMIFS(СВЦЭМ!$C$33:$C$776,СВЦЭМ!$A$33:$A$776,$A129,СВЦЭМ!$B$33:$B$776,G$119)+'СЕТ СН'!$I$9+СВЦЭМ!$D$10+'СЕТ СН'!$I$6-'СЕТ СН'!$I$19</f>
        <v>1600.2867781899999</v>
      </c>
      <c r="H129" s="36">
        <f>SUMIFS(СВЦЭМ!$C$33:$C$776,СВЦЭМ!$A$33:$A$776,$A129,СВЦЭМ!$B$33:$B$776,H$119)+'СЕТ СН'!$I$9+СВЦЭМ!$D$10+'СЕТ СН'!$I$6-'СЕТ СН'!$I$19</f>
        <v>1593.2336097399998</v>
      </c>
      <c r="I129" s="36">
        <f>SUMIFS(СВЦЭМ!$C$33:$C$776,СВЦЭМ!$A$33:$A$776,$A129,СВЦЭМ!$B$33:$B$776,I$119)+'СЕТ СН'!$I$9+СВЦЭМ!$D$10+'СЕТ СН'!$I$6-'СЕТ СН'!$I$19</f>
        <v>1572.7901656499998</v>
      </c>
      <c r="J129" s="36">
        <f>SUMIFS(СВЦЭМ!$C$33:$C$776,СВЦЭМ!$A$33:$A$776,$A129,СВЦЭМ!$B$33:$B$776,J$119)+'СЕТ СН'!$I$9+СВЦЭМ!$D$10+'СЕТ СН'!$I$6-'СЕТ СН'!$I$19</f>
        <v>1547.31336717</v>
      </c>
      <c r="K129" s="36">
        <f>SUMIFS(СВЦЭМ!$C$33:$C$776,СВЦЭМ!$A$33:$A$776,$A129,СВЦЭМ!$B$33:$B$776,K$119)+'СЕТ СН'!$I$9+СВЦЭМ!$D$10+'СЕТ СН'!$I$6-'СЕТ СН'!$I$19</f>
        <v>1497.83248742</v>
      </c>
      <c r="L129" s="36">
        <f>SUMIFS(СВЦЭМ!$C$33:$C$776,СВЦЭМ!$A$33:$A$776,$A129,СВЦЭМ!$B$33:$B$776,L$119)+'СЕТ СН'!$I$9+СВЦЭМ!$D$10+'СЕТ СН'!$I$6-'СЕТ СН'!$I$19</f>
        <v>1482.8486196900001</v>
      </c>
      <c r="M129" s="36">
        <f>SUMIFS(СВЦЭМ!$C$33:$C$776,СВЦЭМ!$A$33:$A$776,$A129,СВЦЭМ!$B$33:$B$776,M$119)+'СЕТ СН'!$I$9+СВЦЭМ!$D$10+'СЕТ СН'!$I$6-'СЕТ СН'!$I$19</f>
        <v>1485.45483416</v>
      </c>
      <c r="N129" s="36">
        <f>SUMIFS(СВЦЭМ!$C$33:$C$776,СВЦЭМ!$A$33:$A$776,$A129,СВЦЭМ!$B$33:$B$776,N$119)+'СЕТ СН'!$I$9+СВЦЭМ!$D$10+'СЕТ СН'!$I$6-'СЕТ СН'!$I$19</f>
        <v>1494.5249932700001</v>
      </c>
      <c r="O129" s="36">
        <f>SUMIFS(СВЦЭМ!$C$33:$C$776,СВЦЭМ!$A$33:$A$776,$A129,СВЦЭМ!$B$33:$B$776,O$119)+'СЕТ СН'!$I$9+СВЦЭМ!$D$10+'СЕТ СН'!$I$6-'СЕТ СН'!$I$19</f>
        <v>1493.25965086</v>
      </c>
      <c r="P129" s="36">
        <f>SUMIFS(СВЦЭМ!$C$33:$C$776,СВЦЭМ!$A$33:$A$776,$A129,СВЦЭМ!$B$33:$B$776,P$119)+'СЕТ СН'!$I$9+СВЦЭМ!$D$10+'СЕТ СН'!$I$6-'СЕТ СН'!$I$19</f>
        <v>1495.7280170399999</v>
      </c>
      <c r="Q129" s="36">
        <f>SUMIFS(СВЦЭМ!$C$33:$C$776,СВЦЭМ!$A$33:$A$776,$A129,СВЦЭМ!$B$33:$B$776,Q$119)+'СЕТ СН'!$I$9+СВЦЭМ!$D$10+'СЕТ СН'!$I$6-'СЕТ СН'!$I$19</f>
        <v>1494.2719765900001</v>
      </c>
      <c r="R129" s="36">
        <f>SUMIFS(СВЦЭМ!$C$33:$C$776,СВЦЭМ!$A$33:$A$776,$A129,СВЦЭМ!$B$33:$B$776,R$119)+'СЕТ СН'!$I$9+СВЦЭМ!$D$10+'СЕТ СН'!$I$6-'СЕТ СН'!$I$19</f>
        <v>1510.80036584</v>
      </c>
      <c r="S129" s="36">
        <f>SUMIFS(СВЦЭМ!$C$33:$C$776,СВЦЭМ!$A$33:$A$776,$A129,СВЦЭМ!$B$33:$B$776,S$119)+'СЕТ СН'!$I$9+СВЦЭМ!$D$10+'СЕТ СН'!$I$6-'СЕТ СН'!$I$19</f>
        <v>1494.6198781099999</v>
      </c>
      <c r="T129" s="36">
        <f>SUMIFS(СВЦЭМ!$C$33:$C$776,СВЦЭМ!$A$33:$A$776,$A129,СВЦЭМ!$B$33:$B$776,T$119)+'СЕТ СН'!$I$9+СВЦЭМ!$D$10+'СЕТ СН'!$I$6-'СЕТ СН'!$I$19</f>
        <v>1458.8975452500001</v>
      </c>
      <c r="U129" s="36">
        <f>SUMIFS(СВЦЭМ!$C$33:$C$776,СВЦЭМ!$A$33:$A$776,$A129,СВЦЭМ!$B$33:$B$776,U$119)+'СЕТ СН'!$I$9+СВЦЭМ!$D$10+'СЕТ СН'!$I$6-'СЕТ СН'!$I$19</f>
        <v>1460.4450116600001</v>
      </c>
      <c r="V129" s="36">
        <f>SUMIFS(СВЦЭМ!$C$33:$C$776,СВЦЭМ!$A$33:$A$776,$A129,СВЦЭМ!$B$33:$B$776,V$119)+'СЕТ СН'!$I$9+СВЦЭМ!$D$10+'СЕТ СН'!$I$6-'СЕТ СН'!$I$19</f>
        <v>1442.9368373699999</v>
      </c>
      <c r="W129" s="36">
        <f>SUMIFS(СВЦЭМ!$C$33:$C$776,СВЦЭМ!$A$33:$A$776,$A129,СВЦЭМ!$B$33:$B$776,W$119)+'СЕТ СН'!$I$9+СВЦЭМ!$D$10+'СЕТ СН'!$I$6-'СЕТ СН'!$I$19</f>
        <v>1447.9707122100001</v>
      </c>
      <c r="X129" s="36">
        <f>SUMIFS(СВЦЭМ!$C$33:$C$776,СВЦЭМ!$A$33:$A$776,$A129,СВЦЭМ!$B$33:$B$776,X$119)+'СЕТ СН'!$I$9+СВЦЭМ!$D$10+'СЕТ СН'!$I$6-'СЕТ СН'!$I$19</f>
        <v>1476.41121729</v>
      </c>
      <c r="Y129" s="36">
        <f>SUMIFS(СВЦЭМ!$C$33:$C$776,СВЦЭМ!$A$33:$A$776,$A129,СВЦЭМ!$B$33:$B$776,Y$119)+'СЕТ СН'!$I$9+СВЦЭМ!$D$10+'СЕТ СН'!$I$6-'СЕТ СН'!$I$19</f>
        <v>1529.9573736300001</v>
      </c>
    </row>
    <row r="130" spans="1:25" ht="15.75" x14ac:dyDescent="0.2">
      <c r="A130" s="35">
        <f t="shared" si="3"/>
        <v>43507</v>
      </c>
      <c r="B130" s="36">
        <f>SUMIFS(СВЦЭМ!$C$33:$C$776,СВЦЭМ!$A$33:$A$776,$A130,СВЦЭМ!$B$33:$B$776,B$119)+'СЕТ СН'!$I$9+СВЦЭМ!$D$10+'СЕТ СН'!$I$6-'СЕТ СН'!$I$19</f>
        <v>1576.3004958999998</v>
      </c>
      <c r="C130" s="36">
        <f>SUMIFS(СВЦЭМ!$C$33:$C$776,СВЦЭМ!$A$33:$A$776,$A130,СВЦЭМ!$B$33:$B$776,C$119)+'СЕТ СН'!$I$9+СВЦЭМ!$D$10+'СЕТ СН'!$I$6-'СЕТ СН'!$I$19</f>
        <v>1580.8394063799999</v>
      </c>
      <c r="D130" s="36">
        <f>SUMIFS(СВЦЭМ!$C$33:$C$776,СВЦЭМ!$A$33:$A$776,$A130,СВЦЭМ!$B$33:$B$776,D$119)+'СЕТ СН'!$I$9+СВЦЭМ!$D$10+'СЕТ СН'!$I$6-'СЕТ СН'!$I$19</f>
        <v>1607.8412002099999</v>
      </c>
      <c r="E130" s="36">
        <f>SUMIFS(СВЦЭМ!$C$33:$C$776,СВЦЭМ!$A$33:$A$776,$A130,СВЦЭМ!$B$33:$B$776,E$119)+'СЕТ СН'!$I$9+СВЦЭМ!$D$10+'СЕТ СН'!$I$6-'СЕТ СН'!$I$19</f>
        <v>1625.8556097299997</v>
      </c>
      <c r="F130" s="36">
        <f>SUMIFS(СВЦЭМ!$C$33:$C$776,СВЦЭМ!$A$33:$A$776,$A130,СВЦЭМ!$B$33:$B$776,F$119)+'СЕТ СН'!$I$9+СВЦЭМ!$D$10+'СЕТ СН'!$I$6-'СЕТ СН'!$I$19</f>
        <v>1623.9411296899998</v>
      </c>
      <c r="G130" s="36">
        <f>SUMIFS(СВЦЭМ!$C$33:$C$776,СВЦЭМ!$A$33:$A$776,$A130,СВЦЭМ!$B$33:$B$776,G$119)+'СЕТ СН'!$I$9+СВЦЭМ!$D$10+'СЕТ СН'!$I$6-'СЕТ СН'!$I$19</f>
        <v>1613.1846109899998</v>
      </c>
      <c r="H130" s="36">
        <f>SUMIFS(СВЦЭМ!$C$33:$C$776,СВЦЭМ!$A$33:$A$776,$A130,СВЦЭМ!$B$33:$B$776,H$119)+'СЕТ СН'!$I$9+СВЦЭМ!$D$10+'СЕТ СН'!$I$6-'СЕТ СН'!$I$19</f>
        <v>1567.69870384</v>
      </c>
      <c r="I130" s="36">
        <f>SUMIFS(СВЦЭМ!$C$33:$C$776,СВЦЭМ!$A$33:$A$776,$A130,СВЦЭМ!$B$33:$B$776,I$119)+'СЕТ СН'!$I$9+СВЦЭМ!$D$10+'СЕТ СН'!$I$6-'СЕТ СН'!$I$19</f>
        <v>1538.5718748099998</v>
      </c>
      <c r="J130" s="36">
        <f>SUMIFS(СВЦЭМ!$C$33:$C$776,СВЦЭМ!$A$33:$A$776,$A130,СВЦЭМ!$B$33:$B$776,J$119)+'СЕТ СН'!$I$9+СВЦЭМ!$D$10+'СЕТ СН'!$I$6-'СЕТ СН'!$I$19</f>
        <v>1529.54704141</v>
      </c>
      <c r="K130" s="36">
        <f>SUMIFS(СВЦЭМ!$C$33:$C$776,СВЦЭМ!$A$33:$A$776,$A130,СВЦЭМ!$B$33:$B$776,K$119)+'СЕТ СН'!$I$9+СВЦЭМ!$D$10+'СЕТ СН'!$I$6-'СЕТ СН'!$I$19</f>
        <v>1526.6636126999999</v>
      </c>
      <c r="L130" s="36">
        <f>SUMIFS(СВЦЭМ!$C$33:$C$776,СВЦЭМ!$A$33:$A$776,$A130,СВЦЭМ!$B$33:$B$776,L$119)+'СЕТ СН'!$I$9+СВЦЭМ!$D$10+'СЕТ СН'!$I$6-'СЕТ СН'!$I$19</f>
        <v>1516.2185101299999</v>
      </c>
      <c r="M130" s="36">
        <f>SUMIFS(СВЦЭМ!$C$33:$C$776,СВЦЭМ!$A$33:$A$776,$A130,СВЦЭМ!$B$33:$B$776,M$119)+'СЕТ СН'!$I$9+СВЦЭМ!$D$10+'СЕТ СН'!$I$6-'СЕТ СН'!$I$19</f>
        <v>1510.08001519</v>
      </c>
      <c r="N130" s="36">
        <f>SUMIFS(СВЦЭМ!$C$33:$C$776,СВЦЭМ!$A$33:$A$776,$A130,СВЦЭМ!$B$33:$B$776,N$119)+'СЕТ СН'!$I$9+СВЦЭМ!$D$10+'СЕТ СН'!$I$6-'СЕТ СН'!$I$19</f>
        <v>1520.8247125099999</v>
      </c>
      <c r="O130" s="36">
        <f>SUMIFS(СВЦЭМ!$C$33:$C$776,СВЦЭМ!$A$33:$A$776,$A130,СВЦЭМ!$B$33:$B$776,O$119)+'СЕТ СН'!$I$9+СВЦЭМ!$D$10+'СЕТ СН'!$I$6-'СЕТ СН'!$I$19</f>
        <v>1493.8223810700001</v>
      </c>
      <c r="P130" s="36">
        <f>SUMIFS(СВЦЭМ!$C$33:$C$776,СВЦЭМ!$A$33:$A$776,$A130,СВЦЭМ!$B$33:$B$776,P$119)+'СЕТ СН'!$I$9+СВЦЭМ!$D$10+'СЕТ СН'!$I$6-'СЕТ СН'!$I$19</f>
        <v>1511.3848585600001</v>
      </c>
      <c r="Q130" s="36">
        <f>SUMIFS(СВЦЭМ!$C$33:$C$776,СВЦЭМ!$A$33:$A$776,$A130,СВЦЭМ!$B$33:$B$776,Q$119)+'СЕТ СН'!$I$9+СВЦЭМ!$D$10+'СЕТ СН'!$I$6-'СЕТ СН'!$I$19</f>
        <v>1508.59288356</v>
      </c>
      <c r="R130" s="36">
        <f>SUMIFS(СВЦЭМ!$C$33:$C$776,СВЦЭМ!$A$33:$A$776,$A130,СВЦЭМ!$B$33:$B$776,R$119)+'СЕТ СН'!$I$9+СВЦЭМ!$D$10+'СЕТ СН'!$I$6-'СЕТ СН'!$I$19</f>
        <v>1506.1743929300001</v>
      </c>
      <c r="S130" s="36">
        <f>SUMIFS(СВЦЭМ!$C$33:$C$776,СВЦЭМ!$A$33:$A$776,$A130,СВЦЭМ!$B$33:$B$776,S$119)+'СЕТ СН'!$I$9+СВЦЭМ!$D$10+'СЕТ СН'!$I$6-'СЕТ СН'!$I$19</f>
        <v>1504.6120100800001</v>
      </c>
      <c r="T130" s="36">
        <f>SUMIFS(СВЦЭМ!$C$33:$C$776,СВЦЭМ!$A$33:$A$776,$A130,СВЦЭМ!$B$33:$B$776,T$119)+'СЕТ СН'!$I$9+СВЦЭМ!$D$10+'СЕТ СН'!$I$6-'СЕТ СН'!$I$19</f>
        <v>1448.4325319700001</v>
      </c>
      <c r="U130" s="36">
        <f>SUMIFS(СВЦЭМ!$C$33:$C$776,СВЦЭМ!$A$33:$A$776,$A130,СВЦЭМ!$B$33:$B$776,U$119)+'СЕТ СН'!$I$9+СВЦЭМ!$D$10+'СЕТ СН'!$I$6-'СЕТ СН'!$I$19</f>
        <v>1430.5597918200001</v>
      </c>
      <c r="V130" s="36">
        <f>SUMIFS(СВЦЭМ!$C$33:$C$776,СВЦЭМ!$A$33:$A$776,$A130,СВЦЭМ!$B$33:$B$776,V$119)+'СЕТ СН'!$I$9+СВЦЭМ!$D$10+'СЕТ СН'!$I$6-'СЕТ СН'!$I$19</f>
        <v>1449.9888478600001</v>
      </c>
      <c r="W130" s="36">
        <f>SUMIFS(СВЦЭМ!$C$33:$C$776,СВЦЭМ!$A$33:$A$776,$A130,СВЦЭМ!$B$33:$B$776,W$119)+'СЕТ СН'!$I$9+СВЦЭМ!$D$10+'СЕТ СН'!$I$6-'СЕТ СН'!$I$19</f>
        <v>1455.56770471</v>
      </c>
      <c r="X130" s="36">
        <f>SUMIFS(СВЦЭМ!$C$33:$C$776,СВЦЭМ!$A$33:$A$776,$A130,СВЦЭМ!$B$33:$B$776,X$119)+'СЕТ СН'!$I$9+СВЦЭМ!$D$10+'СЕТ СН'!$I$6-'СЕТ СН'!$I$19</f>
        <v>1483.7648955899999</v>
      </c>
      <c r="Y130" s="36">
        <f>SUMIFS(СВЦЭМ!$C$33:$C$776,СВЦЭМ!$A$33:$A$776,$A130,СВЦЭМ!$B$33:$B$776,Y$119)+'СЕТ СН'!$I$9+СВЦЭМ!$D$10+'СЕТ СН'!$I$6-'СЕТ СН'!$I$19</f>
        <v>1534.8213079</v>
      </c>
    </row>
    <row r="131" spans="1:25" ht="15.75" x14ac:dyDescent="0.2">
      <c r="A131" s="35">
        <f t="shared" si="3"/>
        <v>43508</v>
      </c>
      <c r="B131" s="36">
        <f>SUMIFS(СВЦЭМ!$C$33:$C$776,СВЦЭМ!$A$33:$A$776,$A131,СВЦЭМ!$B$33:$B$776,B$119)+'СЕТ СН'!$I$9+СВЦЭМ!$D$10+'СЕТ СН'!$I$6-'СЕТ СН'!$I$19</f>
        <v>1556.7831583699997</v>
      </c>
      <c r="C131" s="36">
        <f>SUMIFS(СВЦЭМ!$C$33:$C$776,СВЦЭМ!$A$33:$A$776,$A131,СВЦЭМ!$B$33:$B$776,C$119)+'СЕТ СН'!$I$9+СВЦЭМ!$D$10+'СЕТ СН'!$I$6-'СЕТ СН'!$I$19</f>
        <v>1583.8704585499997</v>
      </c>
      <c r="D131" s="36">
        <f>SUMIFS(СВЦЭМ!$C$33:$C$776,СВЦЭМ!$A$33:$A$776,$A131,СВЦЭМ!$B$33:$B$776,D$119)+'СЕТ СН'!$I$9+СВЦЭМ!$D$10+'СЕТ СН'!$I$6-'СЕТ СН'!$I$19</f>
        <v>1599.1115053299998</v>
      </c>
      <c r="E131" s="36">
        <f>SUMIFS(СВЦЭМ!$C$33:$C$776,СВЦЭМ!$A$33:$A$776,$A131,СВЦЭМ!$B$33:$B$776,E$119)+'СЕТ СН'!$I$9+СВЦЭМ!$D$10+'СЕТ СН'!$I$6-'СЕТ СН'!$I$19</f>
        <v>1609.8625593099998</v>
      </c>
      <c r="F131" s="36">
        <f>SUMIFS(СВЦЭМ!$C$33:$C$776,СВЦЭМ!$A$33:$A$776,$A131,СВЦЭМ!$B$33:$B$776,F$119)+'СЕТ СН'!$I$9+СВЦЭМ!$D$10+'СЕТ СН'!$I$6-'СЕТ СН'!$I$19</f>
        <v>1607.9202489999998</v>
      </c>
      <c r="G131" s="36">
        <f>SUMIFS(СВЦЭМ!$C$33:$C$776,СВЦЭМ!$A$33:$A$776,$A131,СВЦЭМ!$B$33:$B$776,G$119)+'СЕТ СН'!$I$9+СВЦЭМ!$D$10+'СЕТ СН'!$I$6-'СЕТ СН'!$I$19</f>
        <v>1593.8596387999999</v>
      </c>
      <c r="H131" s="36">
        <f>SUMIFS(СВЦЭМ!$C$33:$C$776,СВЦЭМ!$A$33:$A$776,$A131,СВЦЭМ!$B$33:$B$776,H$119)+'СЕТ СН'!$I$9+СВЦЭМ!$D$10+'СЕТ СН'!$I$6-'СЕТ СН'!$I$19</f>
        <v>1557.8653754899999</v>
      </c>
      <c r="I131" s="36">
        <f>SUMIFS(СВЦЭМ!$C$33:$C$776,СВЦЭМ!$A$33:$A$776,$A131,СВЦЭМ!$B$33:$B$776,I$119)+'СЕТ СН'!$I$9+СВЦЭМ!$D$10+'СЕТ СН'!$I$6-'СЕТ СН'!$I$19</f>
        <v>1529.4616940000001</v>
      </c>
      <c r="J131" s="36">
        <f>SUMIFS(СВЦЭМ!$C$33:$C$776,СВЦЭМ!$A$33:$A$776,$A131,СВЦЭМ!$B$33:$B$776,J$119)+'СЕТ СН'!$I$9+СВЦЭМ!$D$10+'СЕТ СН'!$I$6-'СЕТ СН'!$I$19</f>
        <v>1497.6756297700001</v>
      </c>
      <c r="K131" s="36">
        <f>SUMIFS(СВЦЭМ!$C$33:$C$776,СВЦЭМ!$A$33:$A$776,$A131,СВЦЭМ!$B$33:$B$776,K$119)+'СЕТ СН'!$I$9+СВЦЭМ!$D$10+'СЕТ СН'!$I$6-'СЕТ СН'!$I$19</f>
        <v>1508.6996924100001</v>
      </c>
      <c r="L131" s="36">
        <f>SUMIFS(СВЦЭМ!$C$33:$C$776,СВЦЭМ!$A$33:$A$776,$A131,СВЦЭМ!$B$33:$B$776,L$119)+'СЕТ СН'!$I$9+СВЦЭМ!$D$10+'СЕТ СН'!$I$6-'СЕТ СН'!$I$19</f>
        <v>1511.7527130799999</v>
      </c>
      <c r="M131" s="36">
        <f>SUMIFS(СВЦЭМ!$C$33:$C$776,СВЦЭМ!$A$33:$A$776,$A131,СВЦЭМ!$B$33:$B$776,M$119)+'СЕТ СН'!$I$9+СВЦЭМ!$D$10+'СЕТ СН'!$I$6-'СЕТ СН'!$I$19</f>
        <v>1508.3002912900001</v>
      </c>
      <c r="N131" s="36">
        <f>SUMIFS(СВЦЭМ!$C$33:$C$776,СВЦЭМ!$A$33:$A$776,$A131,СВЦЭМ!$B$33:$B$776,N$119)+'СЕТ СН'!$I$9+СВЦЭМ!$D$10+'СЕТ СН'!$I$6-'СЕТ СН'!$I$19</f>
        <v>1496.31832416</v>
      </c>
      <c r="O131" s="36">
        <f>SUMIFS(СВЦЭМ!$C$33:$C$776,СВЦЭМ!$A$33:$A$776,$A131,СВЦЭМ!$B$33:$B$776,O$119)+'СЕТ СН'!$I$9+СВЦЭМ!$D$10+'СЕТ СН'!$I$6-'СЕТ СН'!$I$19</f>
        <v>1476.3697126</v>
      </c>
      <c r="P131" s="36">
        <f>SUMIFS(СВЦЭМ!$C$33:$C$776,СВЦЭМ!$A$33:$A$776,$A131,СВЦЭМ!$B$33:$B$776,P$119)+'СЕТ СН'!$I$9+СВЦЭМ!$D$10+'СЕТ СН'!$I$6-'СЕТ СН'!$I$19</f>
        <v>1498.6965913900001</v>
      </c>
      <c r="Q131" s="36">
        <f>SUMIFS(СВЦЭМ!$C$33:$C$776,СВЦЭМ!$A$33:$A$776,$A131,СВЦЭМ!$B$33:$B$776,Q$119)+'СЕТ СН'!$I$9+СВЦЭМ!$D$10+'СЕТ СН'!$I$6-'СЕТ СН'!$I$19</f>
        <v>1491.88718257</v>
      </c>
      <c r="R131" s="36">
        <f>SUMIFS(СВЦЭМ!$C$33:$C$776,СВЦЭМ!$A$33:$A$776,$A131,СВЦЭМ!$B$33:$B$776,R$119)+'СЕТ СН'!$I$9+СВЦЭМ!$D$10+'СЕТ СН'!$I$6-'СЕТ СН'!$I$19</f>
        <v>1479.0303828799999</v>
      </c>
      <c r="S131" s="36">
        <f>SUMIFS(СВЦЭМ!$C$33:$C$776,СВЦЭМ!$A$33:$A$776,$A131,СВЦЭМ!$B$33:$B$776,S$119)+'СЕТ СН'!$I$9+СВЦЭМ!$D$10+'СЕТ СН'!$I$6-'СЕТ СН'!$I$19</f>
        <v>1475.5806551000001</v>
      </c>
      <c r="T131" s="36">
        <f>SUMIFS(СВЦЭМ!$C$33:$C$776,СВЦЭМ!$A$33:$A$776,$A131,СВЦЭМ!$B$33:$B$776,T$119)+'СЕТ СН'!$I$9+СВЦЭМ!$D$10+'СЕТ СН'!$I$6-'СЕТ СН'!$I$19</f>
        <v>1424.2271730499999</v>
      </c>
      <c r="U131" s="36">
        <f>SUMIFS(СВЦЭМ!$C$33:$C$776,СВЦЭМ!$A$33:$A$776,$A131,СВЦЭМ!$B$33:$B$776,U$119)+'СЕТ СН'!$I$9+СВЦЭМ!$D$10+'СЕТ СН'!$I$6-'СЕТ СН'!$I$19</f>
        <v>1429.0473452200001</v>
      </c>
      <c r="V131" s="36">
        <f>SUMIFS(СВЦЭМ!$C$33:$C$776,СВЦЭМ!$A$33:$A$776,$A131,СВЦЭМ!$B$33:$B$776,V$119)+'СЕТ СН'!$I$9+СВЦЭМ!$D$10+'СЕТ СН'!$I$6-'СЕТ СН'!$I$19</f>
        <v>1449.55623977</v>
      </c>
      <c r="W131" s="36">
        <f>SUMIFS(СВЦЭМ!$C$33:$C$776,СВЦЭМ!$A$33:$A$776,$A131,СВЦЭМ!$B$33:$B$776,W$119)+'СЕТ СН'!$I$9+СВЦЭМ!$D$10+'СЕТ СН'!$I$6-'СЕТ СН'!$I$19</f>
        <v>1459.2115686899999</v>
      </c>
      <c r="X131" s="36">
        <f>SUMIFS(СВЦЭМ!$C$33:$C$776,СВЦЭМ!$A$33:$A$776,$A131,СВЦЭМ!$B$33:$B$776,X$119)+'СЕТ СН'!$I$9+СВЦЭМ!$D$10+'СЕТ СН'!$I$6-'СЕТ СН'!$I$19</f>
        <v>1493.2066917300001</v>
      </c>
      <c r="Y131" s="36">
        <f>SUMIFS(СВЦЭМ!$C$33:$C$776,СВЦЭМ!$A$33:$A$776,$A131,СВЦЭМ!$B$33:$B$776,Y$119)+'СЕТ СН'!$I$9+СВЦЭМ!$D$10+'СЕТ СН'!$I$6-'СЕТ СН'!$I$19</f>
        <v>1538.0983895099998</v>
      </c>
    </row>
    <row r="132" spans="1:25" ht="15.75" x14ac:dyDescent="0.2">
      <c r="A132" s="35">
        <f t="shared" si="3"/>
        <v>43509</v>
      </c>
      <c r="B132" s="36">
        <f>SUMIFS(СВЦЭМ!$C$33:$C$776,СВЦЭМ!$A$33:$A$776,$A132,СВЦЭМ!$B$33:$B$776,B$119)+'СЕТ СН'!$I$9+СВЦЭМ!$D$10+'СЕТ СН'!$I$6-'СЕТ СН'!$I$19</f>
        <v>1546.2990904999999</v>
      </c>
      <c r="C132" s="36">
        <f>SUMIFS(СВЦЭМ!$C$33:$C$776,СВЦЭМ!$A$33:$A$776,$A132,СВЦЭМ!$B$33:$B$776,C$119)+'СЕТ СН'!$I$9+СВЦЭМ!$D$10+'СЕТ СН'!$I$6-'СЕТ СН'!$I$19</f>
        <v>1569.7068317899998</v>
      </c>
      <c r="D132" s="36">
        <f>SUMIFS(СВЦЭМ!$C$33:$C$776,СВЦЭМ!$A$33:$A$776,$A132,СВЦЭМ!$B$33:$B$776,D$119)+'СЕТ СН'!$I$9+СВЦЭМ!$D$10+'СЕТ СН'!$I$6-'СЕТ СН'!$I$19</f>
        <v>1602.6234618199999</v>
      </c>
      <c r="E132" s="36">
        <f>SUMIFS(СВЦЭМ!$C$33:$C$776,СВЦЭМ!$A$33:$A$776,$A132,СВЦЭМ!$B$33:$B$776,E$119)+'СЕТ СН'!$I$9+СВЦЭМ!$D$10+'СЕТ СН'!$I$6-'СЕТ СН'!$I$19</f>
        <v>1613.5880704899998</v>
      </c>
      <c r="F132" s="36">
        <f>SUMIFS(СВЦЭМ!$C$33:$C$776,СВЦЭМ!$A$33:$A$776,$A132,СВЦЭМ!$B$33:$B$776,F$119)+'СЕТ СН'!$I$9+СВЦЭМ!$D$10+'СЕТ СН'!$I$6-'СЕТ СН'!$I$19</f>
        <v>1607.51806425</v>
      </c>
      <c r="G132" s="36">
        <f>SUMIFS(СВЦЭМ!$C$33:$C$776,СВЦЭМ!$A$33:$A$776,$A132,СВЦЭМ!$B$33:$B$776,G$119)+'СЕТ СН'!$I$9+СВЦЭМ!$D$10+'СЕТ СН'!$I$6-'СЕТ СН'!$I$19</f>
        <v>1574.99945594</v>
      </c>
      <c r="H132" s="36">
        <f>SUMIFS(СВЦЭМ!$C$33:$C$776,СВЦЭМ!$A$33:$A$776,$A132,СВЦЭМ!$B$33:$B$776,H$119)+'СЕТ СН'!$I$9+СВЦЭМ!$D$10+'СЕТ СН'!$I$6-'СЕТ СН'!$I$19</f>
        <v>1542.60544534</v>
      </c>
      <c r="I132" s="36">
        <f>SUMIFS(СВЦЭМ!$C$33:$C$776,СВЦЭМ!$A$33:$A$776,$A132,СВЦЭМ!$B$33:$B$776,I$119)+'СЕТ СН'!$I$9+СВЦЭМ!$D$10+'СЕТ СН'!$I$6-'СЕТ СН'!$I$19</f>
        <v>1519.45806122</v>
      </c>
      <c r="J132" s="36">
        <f>SUMIFS(СВЦЭМ!$C$33:$C$776,СВЦЭМ!$A$33:$A$776,$A132,СВЦЭМ!$B$33:$B$776,J$119)+'СЕТ СН'!$I$9+СВЦЭМ!$D$10+'СЕТ СН'!$I$6-'СЕТ СН'!$I$19</f>
        <v>1490.0589257700001</v>
      </c>
      <c r="K132" s="36">
        <f>SUMIFS(СВЦЭМ!$C$33:$C$776,СВЦЭМ!$A$33:$A$776,$A132,СВЦЭМ!$B$33:$B$776,K$119)+'СЕТ СН'!$I$9+СВЦЭМ!$D$10+'СЕТ СН'!$I$6-'СЕТ СН'!$I$19</f>
        <v>1487.1360649600001</v>
      </c>
      <c r="L132" s="36">
        <f>SUMIFS(СВЦЭМ!$C$33:$C$776,СВЦЭМ!$A$33:$A$776,$A132,СВЦЭМ!$B$33:$B$776,L$119)+'СЕТ СН'!$I$9+СВЦЭМ!$D$10+'СЕТ СН'!$I$6-'СЕТ СН'!$I$19</f>
        <v>1495.4804551300001</v>
      </c>
      <c r="M132" s="36">
        <f>SUMIFS(СВЦЭМ!$C$33:$C$776,СВЦЭМ!$A$33:$A$776,$A132,СВЦЭМ!$B$33:$B$776,M$119)+'СЕТ СН'!$I$9+СВЦЭМ!$D$10+'СЕТ СН'!$I$6-'СЕТ СН'!$I$19</f>
        <v>1517.05583118</v>
      </c>
      <c r="N132" s="36">
        <f>SUMIFS(СВЦЭМ!$C$33:$C$776,СВЦЭМ!$A$33:$A$776,$A132,СВЦЭМ!$B$33:$B$776,N$119)+'СЕТ СН'!$I$9+СВЦЭМ!$D$10+'СЕТ СН'!$I$6-'СЕТ СН'!$I$19</f>
        <v>1495.61783965</v>
      </c>
      <c r="O132" s="36">
        <f>SUMIFS(СВЦЭМ!$C$33:$C$776,СВЦЭМ!$A$33:$A$776,$A132,СВЦЭМ!$B$33:$B$776,O$119)+'СЕТ СН'!$I$9+СВЦЭМ!$D$10+'СЕТ СН'!$I$6-'СЕТ СН'!$I$19</f>
        <v>1462.00426051</v>
      </c>
      <c r="P132" s="36">
        <f>SUMIFS(СВЦЭМ!$C$33:$C$776,СВЦЭМ!$A$33:$A$776,$A132,СВЦЭМ!$B$33:$B$776,P$119)+'СЕТ СН'!$I$9+СВЦЭМ!$D$10+'СЕТ СН'!$I$6-'СЕТ СН'!$I$19</f>
        <v>1474.3601413900001</v>
      </c>
      <c r="Q132" s="36">
        <f>SUMIFS(СВЦЭМ!$C$33:$C$776,СВЦЭМ!$A$33:$A$776,$A132,СВЦЭМ!$B$33:$B$776,Q$119)+'СЕТ СН'!$I$9+СВЦЭМ!$D$10+'СЕТ СН'!$I$6-'СЕТ СН'!$I$19</f>
        <v>1480.64210028</v>
      </c>
      <c r="R132" s="36">
        <f>SUMIFS(СВЦЭМ!$C$33:$C$776,СВЦЭМ!$A$33:$A$776,$A132,СВЦЭМ!$B$33:$B$776,R$119)+'СЕТ СН'!$I$9+СВЦЭМ!$D$10+'СЕТ СН'!$I$6-'СЕТ СН'!$I$19</f>
        <v>1484.3174684800001</v>
      </c>
      <c r="S132" s="36">
        <f>SUMIFS(СВЦЭМ!$C$33:$C$776,СВЦЭМ!$A$33:$A$776,$A132,СВЦЭМ!$B$33:$B$776,S$119)+'СЕТ СН'!$I$9+СВЦЭМ!$D$10+'СЕТ СН'!$I$6-'СЕТ СН'!$I$19</f>
        <v>1480.5979222600001</v>
      </c>
      <c r="T132" s="36">
        <f>SUMIFS(СВЦЭМ!$C$33:$C$776,СВЦЭМ!$A$33:$A$776,$A132,СВЦЭМ!$B$33:$B$776,T$119)+'СЕТ СН'!$I$9+СВЦЭМ!$D$10+'СЕТ СН'!$I$6-'СЕТ СН'!$I$19</f>
        <v>1428.08612862</v>
      </c>
      <c r="U132" s="36">
        <f>SUMIFS(СВЦЭМ!$C$33:$C$776,СВЦЭМ!$A$33:$A$776,$A132,СВЦЭМ!$B$33:$B$776,U$119)+'СЕТ СН'!$I$9+СВЦЭМ!$D$10+'СЕТ СН'!$I$6-'СЕТ СН'!$I$19</f>
        <v>1427.3892198999999</v>
      </c>
      <c r="V132" s="36">
        <f>SUMIFS(СВЦЭМ!$C$33:$C$776,СВЦЭМ!$A$33:$A$776,$A132,СВЦЭМ!$B$33:$B$776,V$119)+'СЕТ СН'!$I$9+СВЦЭМ!$D$10+'СЕТ СН'!$I$6-'СЕТ СН'!$I$19</f>
        <v>1433.8714226700001</v>
      </c>
      <c r="W132" s="36">
        <f>SUMIFS(СВЦЭМ!$C$33:$C$776,СВЦЭМ!$A$33:$A$776,$A132,СВЦЭМ!$B$33:$B$776,W$119)+'СЕТ СН'!$I$9+СВЦЭМ!$D$10+'СЕТ СН'!$I$6-'СЕТ СН'!$I$19</f>
        <v>1447.4500786999999</v>
      </c>
      <c r="X132" s="36">
        <f>SUMIFS(СВЦЭМ!$C$33:$C$776,СВЦЭМ!$A$33:$A$776,$A132,СВЦЭМ!$B$33:$B$776,X$119)+'СЕТ СН'!$I$9+СВЦЭМ!$D$10+'СЕТ СН'!$I$6-'СЕТ СН'!$I$19</f>
        <v>1464.9226881500001</v>
      </c>
      <c r="Y132" s="36">
        <f>SUMIFS(СВЦЭМ!$C$33:$C$776,СВЦЭМ!$A$33:$A$776,$A132,СВЦЭМ!$B$33:$B$776,Y$119)+'СЕТ СН'!$I$9+СВЦЭМ!$D$10+'СЕТ СН'!$I$6-'СЕТ СН'!$I$19</f>
        <v>1514.01408474</v>
      </c>
    </row>
    <row r="133" spans="1:25" ht="15.75" x14ac:dyDescent="0.2">
      <c r="A133" s="35">
        <f t="shared" si="3"/>
        <v>43510</v>
      </c>
      <c r="B133" s="36">
        <f>SUMIFS(СВЦЭМ!$C$33:$C$776,СВЦЭМ!$A$33:$A$776,$A133,СВЦЭМ!$B$33:$B$776,B$119)+'СЕТ СН'!$I$9+СВЦЭМ!$D$10+'СЕТ СН'!$I$6-'СЕТ СН'!$I$19</f>
        <v>1556.77581988</v>
      </c>
      <c r="C133" s="36">
        <f>SUMIFS(СВЦЭМ!$C$33:$C$776,СВЦЭМ!$A$33:$A$776,$A133,СВЦЭМ!$B$33:$B$776,C$119)+'СЕТ СН'!$I$9+СВЦЭМ!$D$10+'СЕТ СН'!$I$6-'СЕТ СН'!$I$19</f>
        <v>1571.0120339899997</v>
      </c>
      <c r="D133" s="36">
        <f>SUMIFS(СВЦЭМ!$C$33:$C$776,СВЦЭМ!$A$33:$A$776,$A133,СВЦЭМ!$B$33:$B$776,D$119)+'СЕТ СН'!$I$9+СВЦЭМ!$D$10+'СЕТ СН'!$I$6-'СЕТ СН'!$I$19</f>
        <v>1600.7866498599999</v>
      </c>
      <c r="E133" s="36">
        <f>SUMIFS(СВЦЭМ!$C$33:$C$776,СВЦЭМ!$A$33:$A$776,$A133,СВЦЭМ!$B$33:$B$776,E$119)+'СЕТ СН'!$I$9+СВЦЭМ!$D$10+'СЕТ СН'!$I$6-'СЕТ СН'!$I$19</f>
        <v>1623.8878766799999</v>
      </c>
      <c r="F133" s="36">
        <f>SUMIFS(СВЦЭМ!$C$33:$C$776,СВЦЭМ!$A$33:$A$776,$A133,СВЦЭМ!$B$33:$B$776,F$119)+'СЕТ СН'!$I$9+СВЦЭМ!$D$10+'СЕТ СН'!$I$6-'СЕТ СН'!$I$19</f>
        <v>1619.8722977999998</v>
      </c>
      <c r="G133" s="36">
        <f>SUMIFS(СВЦЭМ!$C$33:$C$776,СВЦЭМ!$A$33:$A$776,$A133,СВЦЭМ!$B$33:$B$776,G$119)+'СЕТ СН'!$I$9+СВЦЭМ!$D$10+'СЕТ СН'!$I$6-'СЕТ СН'!$I$19</f>
        <v>1590.2570917699998</v>
      </c>
      <c r="H133" s="36">
        <f>SUMIFS(СВЦЭМ!$C$33:$C$776,СВЦЭМ!$A$33:$A$776,$A133,СВЦЭМ!$B$33:$B$776,H$119)+'СЕТ СН'!$I$9+СВЦЭМ!$D$10+'СЕТ СН'!$I$6-'СЕТ СН'!$I$19</f>
        <v>1553.8025619499997</v>
      </c>
      <c r="I133" s="36">
        <f>SUMIFS(СВЦЭМ!$C$33:$C$776,СВЦЭМ!$A$33:$A$776,$A133,СВЦЭМ!$B$33:$B$776,I$119)+'СЕТ СН'!$I$9+СВЦЭМ!$D$10+'СЕТ СН'!$I$6-'СЕТ СН'!$I$19</f>
        <v>1504.30282541</v>
      </c>
      <c r="J133" s="36">
        <f>SUMIFS(СВЦЭМ!$C$33:$C$776,СВЦЭМ!$A$33:$A$776,$A133,СВЦЭМ!$B$33:$B$776,J$119)+'СЕТ СН'!$I$9+СВЦЭМ!$D$10+'СЕТ СН'!$I$6-'СЕТ СН'!$I$19</f>
        <v>1490.00439822</v>
      </c>
      <c r="K133" s="36">
        <f>SUMIFS(СВЦЭМ!$C$33:$C$776,СВЦЭМ!$A$33:$A$776,$A133,СВЦЭМ!$B$33:$B$776,K$119)+'СЕТ СН'!$I$9+СВЦЭМ!$D$10+'СЕТ СН'!$I$6-'СЕТ СН'!$I$19</f>
        <v>1475.2104243799999</v>
      </c>
      <c r="L133" s="36">
        <f>SUMIFS(СВЦЭМ!$C$33:$C$776,СВЦЭМ!$A$33:$A$776,$A133,СВЦЭМ!$B$33:$B$776,L$119)+'СЕТ СН'!$I$9+СВЦЭМ!$D$10+'СЕТ СН'!$I$6-'СЕТ СН'!$I$19</f>
        <v>1493.8872754900001</v>
      </c>
      <c r="M133" s="36">
        <f>SUMIFS(СВЦЭМ!$C$33:$C$776,СВЦЭМ!$A$33:$A$776,$A133,СВЦЭМ!$B$33:$B$776,M$119)+'СЕТ СН'!$I$9+СВЦЭМ!$D$10+'СЕТ СН'!$I$6-'СЕТ СН'!$I$19</f>
        <v>1519.84404002</v>
      </c>
      <c r="N133" s="36">
        <f>SUMIFS(СВЦЭМ!$C$33:$C$776,СВЦЭМ!$A$33:$A$776,$A133,СВЦЭМ!$B$33:$B$776,N$119)+'СЕТ СН'!$I$9+СВЦЭМ!$D$10+'СЕТ СН'!$I$6-'СЕТ СН'!$I$19</f>
        <v>1474.3842721400001</v>
      </c>
      <c r="O133" s="36">
        <f>SUMIFS(СВЦЭМ!$C$33:$C$776,СВЦЭМ!$A$33:$A$776,$A133,СВЦЭМ!$B$33:$B$776,O$119)+'СЕТ СН'!$I$9+СВЦЭМ!$D$10+'СЕТ СН'!$I$6-'СЕТ СН'!$I$19</f>
        <v>1450.0033811400001</v>
      </c>
      <c r="P133" s="36">
        <f>SUMIFS(СВЦЭМ!$C$33:$C$776,СВЦЭМ!$A$33:$A$776,$A133,СВЦЭМ!$B$33:$B$776,P$119)+'СЕТ СН'!$I$9+СВЦЭМ!$D$10+'СЕТ СН'!$I$6-'СЕТ СН'!$I$19</f>
        <v>1453.3144852400001</v>
      </c>
      <c r="Q133" s="36">
        <f>SUMIFS(СВЦЭМ!$C$33:$C$776,СВЦЭМ!$A$33:$A$776,$A133,СВЦЭМ!$B$33:$B$776,Q$119)+'СЕТ СН'!$I$9+СВЦЭМ!$D$10+'СЕТ СН'!$I$6-'СЕТ СН'!$I$19</f>
        <v>1466.4447105900001</v>
      </c>
      <c r="R133" s="36">
        <f>SUMIFS(СВЦЭМ!$C$33:$C$776,СВЦЭМ!$A$33:$A$776,$A133,СВЦЭМ!$B$33:$B$776,R$119)+'СЕТ СН'!$I$9+СВЦЭМ!$D$10+'СЕТ СН'!$I$6-'СЕТ СН'!$I$19</f>
        <v>1465.6319782800001</v>
      </c>
      <c r="S133" s="36">
        <f>SUMIFS(СВЦЭМ!$C$33:$C$776,СВЦЭМ!$A$33:$A$776,$A133,СВЦЭМ!$B$33:$B$776,S$119)+'СЕТ СН'!$I$9+СВЦЭМ!$D$10+'СЕТ СН'!$I$6-'СЕТ СН'!$I$19</f>
        <v>1471.4636874800001</v>
      </c>
      <c r="T133" s="36">
        <f>SUMIFS(СВЦЭМ!$C$33:$C$776,СВЦЭМ!$A$33:$A$776,$A133,СВЦЭМ!$B$33:$B$776,T$119)+'СЕТ СН'!$I$9+СВЦЭМ!$D$10+'СЕТ СН'!$I$6-'СЕТ СН'!$I$19</f>
        <v>1428.00832135</v>
      </c>
      <c r="U133" s="36">
        <f>SUMIFS(СВЦЭМ!$C$33:$C$776,СВЦЭМ!$A$33:$A$776,$A133,СВЦЭМ!$B$33:$B$776,U$119)+'СЕТ СН'!$I$9+СВЦЭМ!$D$10+'СЕТ СН'!$I$6-'СЕТ СН'!$I$19</f>
        <v>1424.58033759</v>
      </c>
      <c r="V133" s="36">
        <f>SUMIFS(СВЦЭМ!$C$33:$C$776,СВЦЭМ!$A$33:$A$776,$A133,СВЦЭМ!$B$33:$B$776,V$119)+'СЕТ СН'!$I$9+СВЦЭМ!$D$10+'СЕТ СН'!$I$6-'СЕТ СН'!$I$19</f>
        <v>1451.7027970199999</v>
      </c>
      <c r="W133" s="36">
        <f>SUMIFS(СВЦЭМ!$C$33:$C$776,СВЦЭМ!$A$33:$A$776,$A133,СВЦЭМ!$B$33:$B$776,W$119)+'СЕТ СН'!$I$9+СВЦЭМ!$D$10+'СЕТ СН'!$I$6-'СЕТ СН'!$I$19</f>
        <v>1466.9202246500001</v>
      </c>
      <c r="X133" s="36">
        <f>SUMIFS(СВЦЭМ!$C$33:$C$776,СВЦЭМ!$A$33:$A$776,$A133,СВЦЭМ!$B$33:$B$776,X$119)+'СЕТ СН'!$I$9+СВЦЭМ!$D$10+'СЕТ СН'!$I$6-'СЕТ СН'!$I$19</f>
        <v>1478.07160322</v>
      </c>
      <c r="Y133" s="36">
        <f>SUMIFS(СВЦЭМ!$C$33:$C$776,СВЦЭМ!$A$33:$A$776,$A133,СВЦЭМ!$B$33:$B$776,Y$119)+'СЕТ СН'!$I$9+СВЦЭМ!$D$10+'СЕТ СН'!$I$6-'СЕТ СН'!$I$19</f>
        <v>1513.3899838100001</v>
      </c>
    </row>
    <row r="134" spans="1:25" ht="15.75" x14ac:dyDescent="0.2">
      <c r="A134" s="35">
        <f t="shared" si="3"/>
        <v>43511</v>
      </c>
      <c r="B134" s="36">
        <f>SUMIFS(СВЦЭМ!$C$33:$C$776,СВЦЭМ!$A$33:$A$776,$A134,СВЦЭМ!$B$33:$B$776,B$119)+'СЕТ СН'!$I$9+СВЦЭМ!$D$10+'СЕТ СН'!$I$6-'СЕТ СН'!$I$19</f>
        <v>1513.09847367</v>
      </c>
      <c r="C134" s="36">
        <f>SUMIFS(СВЦЭМ!$C$33:$C$776,СВЦЭМ!$A$33:$A$776,$A134,СВЦЭМ!$B$33:$B$776,C$119)+'СЕТ СН'!$I$9+СВЦЭМ!$D$10+'СЕТ СН'!$I$6-'СЕТ СН'!$I$19</f>
        <v>1521.86292826</v>
      </c>
      <c r="D134" s="36">
        <f>SUMIFS(СВЦЭМ!$C$33:$C$776,СВЦЭМ!$A$33:$A$776,$A134,СВЦЭМ!$B$33:$B$776,D$119)+'СЕТ СН'!$I$9+СВЦЭМ!$D$10+'СЕТ СН'!$I$6-'СЕТ СН'!$I$19</f>
        <v>1537.8115948499999</v>
      </c>
      <c r="E134" s="36">
        <f>SUMIFS(СВЦЭМ!$C$33:$C$776,СВЦЭМ!$A$33:$A$776,$A134,СВЦЭМ!$B$33:$B$776,E$119)+'СЕТ СН'!$I$9+СВЦЭМ!$D$10+'СЕТ СН'!$I$6-'СЕТ СН'!$I$19</f>
        <v>1563.7327495999998</v>
      </c>
      <c r="F134" s="36">
        <f>SUMIFS(СВЦЭМ!$C$33:$C$776,СВЦЭМ!$A$33:$A$776,$A134,СВЦЭМ!$B$33:$B$776,F$119)+'СЕТ СН'!$I$9+СВЦЭМ!$D$10+'СЕТ СН'!$I$6-'СЕТ СН'!$I$19</f>
        <v>1566.2676068799999</v>
      </c>
      <c r="G134" s="36">
        <f>SUMIFS(СВЦЭМ!$C$33:$C$776,СВЦЭМ!$A$33:$A$776,$A134,СВЦЭМ!$B$33:$B$776,G$119)+'СЕТ СН'!$I$9+СВЦЭМ!$D$10+'СЕТ СН'!$I$6-'СЕТ СН'!$I$19</f>
        <v>1542.6800028299997</v>
      </c>
      <c r="H134" s="36">
        <f>SUMIFS(СВЦЭМ!$C$33:$C$776,СВЦЭМ!$A$33:$A$776,$A134,СВЦЭМ!$B$33:$B$776,H$119)+'СЕТ СН'!$I$9+СВЦЭМ!$D$10+'СЕТ СН'!$I$6-'СЕТ СН'!$I$19</f>
        <v>1511.16788017</v>
      </c>
      <c r="I134" s="36">
        <f>SUMIFS(СВЦЭМ!$C$33:$C$776,СВЦЭМ!$A$33:$A$776,$A134,СВЦЭМ!$B$33:$B$776,I$119)+'СЕТ СН'!$I$9+СВЦЭМ!$D$10+'СЕТ СН'!$I$6-'СЕТ СН'!$I$19</f>
        <v>1494.4418416999999</v>
      </c>
      <c r="J134" s="36">
        <f>SUMIFS(СВЦЭМ!$C$33:$C$776,СВЦЭМ!$A$33:$A$776,$A134,СВЦЭМ!$B$33:$B$776,J$119)+'СЕТ СН'!$I$9+СВЦЭМ!$D$10+'СЕТ СН'!$I$6-'СЕТ СН'!$I$19</f>
        <v>1490.9683880600001</v>
      </c>
      <c r="K134" s="36">
        <f>SUMIFS(СВЦЭМ!$C$33:$C$776,СВЦЭМ!$A$33:$A$776,$A134,СВЦЭМ!$B$33:$B$776,K$119)+'СЕТ СН'!$I$9+СВЦЭМ!$D$10+'СЕТ СН'!$I$6-'СЕТ СН'!$I$19</f>
        <v>1492.4839447300001</v>
      </c>
      <c r="L134" s="36">
        <f>SUMIFS(СВЦЭМ!$C$33:$C$776,СВЦЭМ!$A$33:$A$776,$A134,СВЦЭМ!$B$33:$B$776,L$119)+'СЕТ СН'!$I$9+СВЦЭМ!$D$10+'СЕТ СН'!$I$6-'СЕТ СН'!$I$19</f>
        <v>1477.2684424500001</v>
      </c>
      <c r="M134" s="36">
        <f>SUMIFS(СВЦЭМ!$C$33:$C$776,СВЦЭМ!$A$33:$A$776,$A134,СВЦЭМ!$B$33:$B$776,M$119)+'СЕТ СН'!$I$9+СВЦЭМ!$D$10+'СЕТ СН'!$I$6-'СЕТ СН'!$I$19</f>
        <v>1479.4550869100001</v>
      </c>
      <c r="N134" s="36">
        <f>SUMIFS(СВЦЭМ!$C$33:$C$776,СВЦЭМ!$A$33:$A$776,$A134,СВЦЭМ!$B$33:$B$776,N$119)+'СЕТ СН'!$I$9+СВЦЭМ!$D$10+'СЕТ СН'!$I$6-'СЕТ СН'!$I$19</f>
        <v>1472.22056972</v>
      </c>
      <c r="O134" s="36">
        <f>SUMIFS(СВЦЭМ!$C$33:$C$776,СВЦЭМ!$A$33:$A$776,$A134,СВЦЭМ!$B$33:$B$776,O$119)+'СЕТ СН'!$I$9+СВЦЭМ!$D$10+'СЕТ СН'!$I$6-'СЕТ СН'!$I$19</f>
        <v>1445.96133289</v>
      </c>
      <c r="P134" s="36">
        <f>SUMIFS(СВЦЭМ!$C$33:$C$776,СВЦЭМ!$A$33:$A$776,$A134,СВЦЭМ!$B$33:$B$776,P$119)+'СЕТ СН'!$I$9+СВЦЭМ!$D$10+'СЕТ СН'!$I$6-'СЕТ СН'!$I$19</f>
        <v>1443.3077892900001</v>
      </c>
      <c r="Q134" s="36">
        <f>SUMIFS(СВЦЭМ!$C$33:$C$776,СВЦЭМ!$A$33:$A$776,$A134,СВЦЭМ!$B$33:$B$776,Q$119)+'СЕТ СН'!$I$9+СВЦЭМ!$D$10+'СЕТ СН'!$I$6-'СЕТ СН'!$I$19</f>
        <v>1453.3734040500001</v>
      </c>
      <c r="R134" s="36">
        <f>SUMIFS(СВЦЭМ!$C$33:$C$776,СВЦЭМ!$A$33:$A$776,$A134,СВЦЭМ!$B$33:$B$776,R$119)+'СЕТ СН'!$I$9+СВЦЭМ!$D$10+'СЕТ СН'!$I$6-'СЕТ СН'!$I$19</f>
        <v>1447.7202528400001</v>
      </c>
      <c r="S134" s="36">
        <f>SUMIFS(СВЦЭМ!$C$33:$C$776,СВЦЭМ!$A$33:$A$776,$A134,СВЦЭМ!$B$33:$B$776,S$119)+'СЕТ СН'!$I$9+СВЦЭМ!$D$10+'СЕТ СН'!$I$6-'СЕТ СН'!$I$19</f>
        <v>1445.12759112</v>
      </c>
      <c r="T134" s="36">
        <f>SUMIFS(СВЦЭМ!$C$33:$C$776,СВЦЭМ!$A$33:$A$776,$A134,СВЦЭМ!$B$33:$B$776,T$119)+'СЕТ СН'!$I$9+СВЦЭМ!$D$10+'СЕТ СН'!$I$6-'СЕТ СН'!$I$19</f>
        <v>1426.70315082</v>
      </c>
      <c r="U134" s="36">
        <f>SUMIFS(СВЦЭМ!$C$33:$C$776,СВЦЭМ!$A$33:$A$776,$A134,СВЦЭМ!$B$33:$B$776,U$119)+'СЕТ СН'!$I$9+СВЦЭМ!$D$10+'СЕТ СН'!$I$6-'СЕТ СН'!$I$19</f>
        <v>1425.7309560900001</v>
      </c>
      <c r="V134" s="36">
        <f>SUMIFS(СВЦЭМ!$C$33:$C$776,СВЦЭМ!$A$33:$A$776,$A134,СВЦЭМ!$B$33:$B$776,V$119)+'СЕТ СН'!$I$9+СВЦЭМ!$D$10+'СЕТ СН'!$I$6-'СЕТ СН'!$I$19</f>
        <v>1430.8524253200001</v>
      </c>
      <c r="W134" s="36">
        <f>SUMIFS(СВЦЭМ!$C$33:$C$776,СВЦЭМ!$A$33:$A$776,$A134,СВЦЭМ!$B$33:$B$776,W$119)+'СЕТ СН'!$I$9+СВЦЭМ!$D$10+'СЕТ СН'!$I$6-'СЕТ СН'!$I$19</f>
        <v>1437.6228712899999</v>
      </c>
      <c r="X134" s="36">
        <f>SUMIFS(СВЦЭМ!$C$33:$C$776,СВЦЭМ!$A$33:$A$776,$A134,СВЦЭМ!$B$33:$B$776,X$119)+'СЕТ СН'!$I$9+СВЦЭМ!$D$10+'СЕТ СН'!$I$6-'СЕТ СН'!$I$19</f>
        <v>1450.3640083099999</v>
      </c>
      <c r="Y134" s="36">
        <f>SUMIFS(СВЦЭМ!$C$33:$C$776,СВЦЭМ!$A$33:$A$776,$A134,СВЦЭМ!$B$33:$B$776,Y$119)+'СЕТ СН'!$I$9+СВЦЭМ!$D$10+'СЕТ СН'!$I$6-'СЕТ СН'!$I$19</f>
        <v>1480.1866732999999</v>
      </c>
    </row>
    <row r="135" spans="1:25" ht="15.75" x14ac:dyDescent="0.2">
      <c r="A135" s="35">
        <f t="shared" si="3"/>
        <v>43512</v>
      </c>
      <c r="B135" s="36">
        <f>SUMIFS(СВЦЭМ!$C$33:$C$776,СВЦЭМ!$A$33:$A$776,$A135,СВЦЭМ!$B$33:$B$776,B$119)+'СЕТ СН'!$I$9+СВЦЭМ!$D$10+'СЕТ СН'!$I$6-'СЕТ СН'!$I$19</f>
        <v>1514.1618373399999</v>
      </c>
      <c r="C135" s="36">
        <f>SUMIFS(СВЦЭМ!$C$33:$C$776,СВЦЭМ!$A$33:$A$776,$A135,СВЦЭМ!$B$33:$B$776,C$119)+'СЕТ СН'!$I$9+СВЦЭМ!$D$10+'СЕТ СН'!$I$6-'СЕТ СН'!$I$19</f>
        <v>1508.12704721</v>
      </c>
      <c r="D135" s="36">
        <f>SUMIFS(СВЦЭМ!$C$33:$C$776,СВЦЭМ!$A$33:$A$776,$A135,СВЦЭМ!$B$33:$B$776,D$119)+'СЕТ СН'!$I$9+СВЦЭМ!$D$10+'СЕТ СН'!$I$6-'СЕТ СН'!$I$19</f>
        <v>1545.6382941299998</v>
      </c>
      <c r="E135" s="36">
        <f>SUMIFS(СВЦЭМ!$C$33:$C$776,СВЦЭМ!$A$33:$A$776,$A135,СВЦЭМ!$B$33:$B$776,E$119)+'СЕТ СН'!$I$9+СВЦЭМ!$D$10+'СЕТ СН'!$I$6-'СЕТ СН'!$I$19</f>
        <v>1583.1163489599999</v>
      </c>
      <c r="F135" s="36">
        <f>SUMIFS(СВЦЭМ!$C$33:$C$776,СВЦЭМ!$A$33:$A$776,$A135,СВЦЭМ!$B$33:$B$776,F$119)+'СЕТ СН'!$I$9+СВЦЭМ!$D$10+'СЕТ СН'!$I$6-'СЕТ СН'!$I$19</f>
        <v>1607.6611974299999</v>
      </c>
      <c r="G135" s="36">
        <f>SUMIFS(СВЦЭМ!$C$33:$C$776,СВЦЭМ!$A$33:$A$776,$A135,СВЦЭМ!$B$33:$B$776,G$119)+'СЕТ СН'!$I$9+СВЦЭМ!$D$10+'СЕТ СН'!$I$6-'СЕТ СН'!$I$19</f>
        <v>1594.9131082899999</v>
      </c>
      <c r="H135" s="36">
        <f>SUMIFS(СВЦЭМ!$C$33:$C$776,СВЦЭМ!$A$33:$A$776,$A135,СВЦЭМ!$B$33:$B$776,H$119)+'СЕТ СН'!$I$9+СВЦЭМ!$D$10+'СЕТ СН'!$I$6-'СЕТ СН'!$I$19</f>
        <v>1543.22178973</v>
      </c>
      <c r="I135" s="36">
        <f>SUMIFS(СВЦЭМ!$C$33:$C$776,СВЦЭМ!$A$33:$A$776,$A135,СВЦЭМ!$B$33:$B$776,I$119)+'СЕТ СН'!$I$9+СВЦЭМ!$D$10+'СЕТ СН'!$I$6-'СЕТ СН'!$I$19</f>
        <v>1517.40227527</v>
      </c>
      <c r="J135" s="36">
        <f>SUMIFS(СВЦЭМ!$C$33:$C$776,СВЦЭМ!$A$33:$A$776,$A135,СВЦЭМ!$B$33:$B$776,J$119)+'СЕТ СН'!$I$9+СВЦЭМ!$D$10+'СЕТ СН'!$I$6-'СЕТ СН'!$I$19</f>
        <v>1475.4691420500001</v>
      </c>
      <c r="K135" s="36">
        <f>SUMIFS(СВЦЭМ!$C$33:$C$776,СВЦЭМ!$A$33:$A$776,$A135,СВЦЭМ!$B$33:$B$776,K$119)+'СЕТ СН'!$I$9+СВЦЭМ!$D$10+'СЕТ СН'!$I$6-'СЕТ СН'!$I$19</f>
        <v>1443.3847563300001</v>
      </c>
      <c r="L135" s="36">
        <f>SUMIFS(СВЦЭМ!$C$33:$C$776,СВЦЭМ!$A$33:$A$776,$A135,СВЦЭМ!$B$33:$B$776,L$119)+'СЕТ СН'!$I$9+СВЦЭМ!$D$10+'СЕТ СН'!$I$6-'СЕТ СН'!$I$19</f>
        <v>1426.2334009599999</v>
      </c>
      <c r="M135" s="36">
        <f>SUMIFS(СВЦЭМ!$C$33:$C$776,СВЦЭМ!$A$33:$A$776,$A135,СВЦЭМ!$B$33:$B$776,M$119)+'СЕТ СН'!$I$9+СВЦЭМ!$D$10+'СЕТ СН'!$I$6-'СЕТ СН'!$I$19</f>
        <v>1427.5469234100001</v>
      </c>
      <c r="N135" s="36">
        <f>SUMIFS(СВЦЭМ!$C$33:$C$776,СВЦЭМ!$A$33:$A$776,$A135,СВЦЭМ!$B$33:$B$776,N$119)+'СЕТ СН'!$I$9+СВЦЭМ!$D$10+'СЕТ СН'!$I$6-'СЕТ СН'!$I$19</f>
        <v>1455.0246318</v>
      </c>
      <c r="O135" s="36">
        <f>SUMIFS(СВЦЭМ!$C$33:$C$776,СВЦЭМ!$A$33:$A$776,$A135,СВЦЭМ!$B$33:$B$776,O$119)+'СЕТ СН'!$I$9+СВЦЭМ!$D$10+'СЕТ СН'!$I$6-'СЕТ СН'!$I$19</f>
        <v>1453.62571953</v>
      </c>
      <c r="P135" s="36">
        <f>SUMIFS(СВЦЭМ!$C$33:$C$776,СВЦЭМ!$A$33:$A$776,$A135,СВЦЭМ!$B$33:$B$776,P$119)+'СЕТ СН'!$I$9+СВЦЭМ!$D$10+'СЕТ СН'!$I$6-'СЕТ СН'!$I$19</f>
        <v>1466.2958856499999</v>
      </c>
      <c r="Q135" s="36">
        <f>SUMIFS(СВЦЭМ!$C$33:$C$776,СВЦЭМ!$A$33:$A$776,$A135,СВЦЭМ!$B$33:$B$776,Q$119)+'СЕТ СН'!$I$9+СВЦЭМ!$D$10+'СЕТ СН'!$I$6-'СЕТ СН'!$I$19</f>
        <v>1472.91344938</v>
      </c>
      <c r="R135" s="36">
        <f>SUMIFS(СВЦЭМ!$C$33:$C$776,СВЦЭМ!$A$33:$A$776,$A135,СВЦЭМ!$B$33:$B$776,R$119)+'СЕТ СН'!$I$9+СВЦЭМ!$D$10+'СЕТ СН'!$I$6-'СЕТ СН'!$I$19</f>
        <v>1464.36140043</v>
      </c>
      <c r="S135" s="36">
        <f>SUMIFS(СВЦЭМ!$C$33:$C$776,СВЦЭМ!$A$33:$A$776,$A135,СВЦЭМ!$B$33:$B$776,S$119)+'СЕТ СН'!$I$9+СВЦЭМ!$D$10+'СЕТ СН'!$I$6-'СЕТ СН'!$I$19</f>
        <v>1476.6675527100001</v>
      </c>
      <c r="T135" s="36">
        <f>SUMIFS(СВЦЭМ!$C$33:$C$776,СВЦЭМ!$A$33:$A$776,$A135,СВЦЭМ!$B$33:$B$776,T$119)+'СЕТ СН'!$I$9+СВЦЭМ!$D$10+'СЕТ СН'!$I$6-'СЕТ СН'!$I$19</f>
        <v>1438.79138994</v>
      </c>
      <c r="U135" s="36">
        <f>SUMIFS(СВЦЭМ!$C$33:$C$776,СВЦЭМ!$A$33:$A$776,$A135,СВЦЭМ!$B$33:$B$776,U$119)+'СЕТ СН'!$I$9+СВЦЭМ!$D$10+'СЕТ СН'!$I$6-'СЕТ СН'!$I$19</f>
        <v>1427.5965916299999</v>
      </c>
      <c r="V135" s="36">
        <f>SUMIFS(СВЦЭМ!$C$33:$C$776,СВЦЭМ!$A$33:$A$776,$A135,СВЦЭМ!$B$33:$B$776,V$119)+'СЕТ СН'!$I$9+СВЦЭМ!$D$10+'СЕТ СН'!$I$6-'СЕТ СН'!$I$19</f>
        <v>1423.65045616</v>
      </c>
      <c r="W135" s="36">
        <f>SUMIFS(СВЦЭМ!$C$33:$C$776,СВЦЭМ!$A$33:$A$776,$A135,СВЦЭМ!$B$33:$B$776,W$119)+'СЕТ СН'!$I$9+СВЦЭМ!$D$10+'СЕТ СН'!$I$6-'СЕТ СН'!$I$19</f>
        <v>1428.8048263400001</v>
      </c>
      <c r="X135" s="36">
        <f>SUMIFS(СВЦЭМ!$C$33:$C$776,СВЦЭМ!$A$33:$A$776,$A135,СВЦЭМ!$B$33:$B$776,X$119)+'СЕТ СН'!$I$9+СВЦЭМ!$D$10+'СЕТ СН'!$I$6-'СЕТ СН'!$I$19</f>
        <v>1452.31247833</v>
      </c>
      <c r="Y135" s="36">
        <f>SUMIFS(СВЦЭМ!$C$33:$C$776,СВЦЭМ!$A$33:$A$776,$A135,СВЦЭМ!$B$33:$B$776,Y$119)+'СЕТ СН'!$I$9+СВЦЭМ!$D$10+'СЕТ СН'!$I$6-'СЕТ СН'!$I$19</f>
        <v>1495.67358152</v>
      </c>
    </row>
    <row r="136" spans="1:25" ht="15.75" x14ac:dyDescent="0.2">
      <c r="A136" s="35">
        <f t="shared" si="3"/>
        <v>43513</v>
      </c>
      <c r="B136" s="36">
        <f>SUMIFS(СВЦЭМ!$C$33:$C$776,СВЦЭМ!$A$33:$A$776,$A136,СВЦЭМ!$B$33:$B$776,B$119)+'СЕТ СН'!$I$9+СВЦЭМ!$D$10+'СЕТ СН'!$I$6-'СЕТ СН'!$I$19</f>
        <v>1477.1831359</v>
      </c>
      <c r="C136" s="36">
        <f>SUMIFS(СВЦЭМ!$C$33:$C$776,СВЦЭМ!$A$33:$A$776,$A136,СВЦЭМ!$B$33:$B$776,C$119)+'СЕТ СН'!$I$9+СВЦЭМ!$D$10+'СЕТ СН'!$I$6-'СЕТ СН'!$I$19</f>
        <v>1496.3277173000001</v>
      </c>
      <c r="D136" s="36">
        <f>SUMIFS(СВЦЭМ!$C$33:$C$776,СВЦЭМ!$A$33:$A$776,$A136,СВЦЭМ!$B$33:$B$776,D$119)+'СЕТ СН'!$I$9+СВЦЭМ!$D$10+'СЕТ СН'!$I$6-'СЕТ СН'!$I$19</f>
        <v>1535.6177174999998</v>
      </c>
      <c r="E136" s="36">
        <f>SUMIFS(СВЦЭМ!$C$33:$C$776,СВЦЭМ!$A$33:$A$776,$A136,СВЦЭМ!$B$33:$B$776,E$119)+'СЕТ СН'!$I$9+СВЦЭМ!$D$10+'СЕТ СН'!$I$6-'СЕТ СН'!$I$19</f>
        <v>1535.4100085399998</v>
      </c>
      <c r="F136" s="36">
        <f>SUMIFS(СВЦЭМ!$C$33:$C$776,СВЦЭМ!$A$33:$A$776,$A136,СВЦЭМ!$B$33:$B$776,F$119)+'СЕТ СН'!$I$9+СВЦЭМ!$D$10+'СЕТ СН'!$I$6-'СЕТ СН'!$I$19</f>
        <v>1550.2906318799999</v>
      </c>
      <c r="G136" s="36">
        <f>SUMIFS(СВЦЭМ!$C$33:$C$776,СВЦЭМ!$A$33:$A$776,$A136,СВЦЭМ!$B$33:$B$776,G$119)+'СЕТ СН'!$I$9+СВЦЭМ!$D$10+'СЕТ СН'!$I$6-'СЕТ СН'!$I$19</f>
        <v>1533.6601545199999</v>
      </c>
      <c r="H136" s="36">
        <f>SUMIFS(СВЦЭМ!$C$33:$C$776,СВЦЭМ!$A$33:$A$776,$A136,СВЦЭМ!$B$33:$B$776,H$119)+'СЕТ СН'!$I$9+СВЦЭМ!$D$10+'СЕТ СН'!$I$6-'СЕТ СН'!$I$19</f>
        <v>1496.9996406499999</v>
      </c>
      <c r="I136" s="36">
        <f>SUMIFS(СВЦЭМ!$C$33:$C$776,СВЦЭМ!$A$33:$A$776,$A136,СВЦЭМ!$B$33:$B$776,I$119)+'СЕТ СН'!$I$9+СВЦЭМ!$D$10+'СЕТ СН'!$I$6-'СЕТ СН'!$I$19</f>
        <v>1471.92195315</v>
      </c>
      <c r="J136" s="36">
        <f>SUMIFS(СВЦЭМ!$C$33:$C$776,СВЦЭМ!$A$33:$A$776,$A136,СВЦЭМ!$B$33:$B$776,J$119)+'СЕТ СН'!$I$9+СВЦЭМ!$D$10+'СЕТ СН'!$I$6-'СЕТ СН'!$I$19</f>
        <v>1441.7851233700001</v>
      </c>
      <c r="K136" s="36">
        <f>SUMIFS(СВЦЭМ!$C$33:$C$776,СВЦЭМ!$A$33:$A$776,$A136,СВЦЭМ!$B$33:$B$776,K$119)+'СЕТ СН'!$I$9+СВЦЭМ!$D$10+'СЕТ СН'!$I$6-'СЕТ СН'!$I$19</f>
        <v>1390.8324261600001</v>
      </c>
      <c r="L136" s="36">
        <f>SUMIFS(СВЦЭМ!$C$33:$C$776,СВЦЭМ!$A$33:$A$776,$A136,СВЦЭМ!$B$33:$B$776,L$119)+'СЕТ СН'!$I$9+СВЦЭМ!$D$10+'СЕТ СН'!$I$6-'СЕТ СН'!$I$19</f>
        <v>1373.29784412</v>
      </c>
      <c r="M136" s="36">
        <f>SUMIFS(СВЦЭМ!$C$33:$C$776,СВЦЭМ!$A$33:$A$776,$A136,СВЦЭМ!$B$33:$B$776,M$119)+'СЕТ СН'!$I$9+СВЦЭМ!$D$10+'СЕТ СН'!$I$6-'СЕТ СН'!$I$19</f>
        <v>1395.5834582300001</v>
      </c>
      <c r="N136" s="36">
        <f>SUMIFS(СВЦЭМ!$C$33:$C$776,СВЦЭМ!$A$33:$A$776,$A136,СВЦЭМ!$B$33:$B$776,N$119)+'СЕТ СН'!$I$9+СВЦЭМ!$D$10+'СЕТ СН'!$I$6-'СЕТ СН'!$I$19</f>
        <v>1442.8529618800001</v>
      </c>
      <c r="O136" s="36">
        <f>SUMIFS(СВЦЭМ!$C$33:$C$776,СВЦЭМ!$A$33:$A$776,$A136,СВЦЭМ!$B$33:$B$776,O$119)+'СЕТ СН'!$I$9+СВЦЭМ!$D$10+'СЕТ СН'!$I$6-'СЕТ СН'!$I$19</f>
        <v>1443.5548522300001</v>
      </c>
      <c r="P136" s="36">
        <f>SUMIFS(СВЦЭМ!$C$33:$C$776,СВЦЭМ!$A$33:$A$776,$A136,СВЦЭМ!$B$33:$B$776,P$119)+'СЕТ СН'!$I$9+СВЦЭМ!$D$10+'СЕТ СН'!$I$6-'СЕТ СН'!$I$19</f>
        <v>1490.8027735999999</v>
      </c>
      <c r="Q136" s="36">
        <f>SUMIFS(СВЦЭМ!$C$33:$C$776,СВЦЭМ!$A$33:$A$776,$A136,СВЦЭМ!$B$33:$B$776,Q$119)+'СЕТ СН'!$I$9+СВЦЭМ!$D$10+'СЕТ СН'!$I$6-'СЕТ СН'!$I$19</f>
        <v>1487.2091862699999</v>
      </c>
      <c r="R136" s="36">
        <f>SUMIFS(СВЦЭМ!$C$33:$C$776,СВЦЭМ!$A$33:$A$776,$A136,СВЦЭМ!$B$33:$B$776,R$119)+'СЕТ СН'!$I$9+СВЦЭМ!$D$10+'СЕТ СН'!$I$6-'СЕТ СН'!$I$19</f>
        <v>1484.6226606299999</v>
      </c>
      <c r="S136" s="36">
        <f>SUMIFS(СВЦЭМ!$C$33:$C$776,СВЦЭМ!$A$33:$A$776,$A136,СВЦЭМ!$B$33:$B$776,S$119)+'СЕТ СН'!$I$9+СВЦЭМ!$D$10+'СЕТ СН'!$I$6-'СЕТ СН'!$I$19</f>
        <v>1493.1030465200001</v>
      </c>
      <c r="T136" s="36">
        <f>SUMIFS(СВЦЭМ!$C$33:$C$776,СВЦЭМ!$A$33:$A$776,$A136,СВЦЭМ!$B$33:$B$776,T$119)+'СЕТ СН'!$I$9+СВЦЭМ!$D$10+'СЕТ СН'!$I$6-'СЕТ СН'!$I$19</f>
        <v>1462.81728271</v>
      </c>
      <c r="U136" s="36">
        <f>SUMIFS(СВЦЭМ!$C$33:$C$776,СВЦЭМ!$A$33:$A$776,$A136,СВЦЭМ!$B$33:$B$776,U$119)+'СЕТ СН'!$I$9+СВЦЭМ!$D$10+'СЕТ СН'!$I$6-'СЕТ СН'!$I$19</f>
        <v>1437.6992331599999</v>
      </c>
      <c r="V136" s="36">
        <f>SUMIFS(СВЦЭМ!$C$33:$C$776,СВЦЭМ!$A$33:$A$776,$A136,СВЦЭМ!$B$33:$B$776,V$119)+'СЕТ СН'!$I$9+СВЦЭМ!$D$10+'СЕТ СН'!$I$6-'СЕТ СН'!$I$19</f>
        <v>1447.5854726800001</v>
      </c>
      <c r="W136" s="36">
        <f>SUMIFS(СВЦЭМ!$C$33:$C$776,СВЦЭМ!$A$33:$A$776,$A136,СВЦЭМ!$B$33:$B$776,W$119)+'СЕТ СН'!$I$9+СВЦЭМ!$D$10+'СЕТ СН'!$I$6-'СЕТ СН'!$I$19</f>
        <v>1444.7057895299999</v>
      </c>
      <c r="X136" s="36">
        <f>SUMIFS(СВЦЭМ!$C$33:$C$776,СВЦЭМ!$A$33:$A$776,$A136,СВЦЭМ!$B$33:$B$776,X$119)+'СЕТ СН'!$I$9+СВЦЭМ!$D$10+'СЕТ СН'!$I$6-'СЕТ СН'!$I$19</f>
        <v>1464.7669975900001</v>
      </c>
      <c r="Y136" s="36">
        <f>SUMIFS(СВЦЭМ!$C$33:$C$776,СВЦЭМ!$A$33:$A$776,$A136,СВЦЭМ!$B$33:$B$776,Y$119)+'СЕТ СН'!$I$9+СВЦЭМ!$D$10+'СЕТ СН'!$I$6-'СЕТ СН'!$I$19</f>
        <v>1488.1990738900001</v>
      </c>
    </row>
    <row r="137" spans="1:25" ht="15.75" x14ac:dyDescent="0.2">
      <c r="A137" s="35">
        <f t="shared" si="3"/>
        <v>43514</v>
      </c>
      <c r="B137" s="36">
        <f>SUMIFS(СВЦЭМ!$C$33:$C$776,СВЦЭМ!$A$33:$A$776,$A137,СВЦЭМ!$B$33:$B$776,B$119)+'СЕТ СН'!$I$9+СВЦЭМ!$D$10+'СЕТ СН'!$I$6-'СЕТ СН'!$I$19</f>
        <v>1550.2511961799999</v>
      </c>
      <c r="C137" s="36">
        <f>SUMIFS(СВЦЭМ!$C$33:$C$776,СВЦЭМ!$A$33:$A$776,$A137,СВЦЭМ!$B$33:$B$776,C$119)+'СЕТ СН'!$I$9+СВЦЭМ!$D$10+'СЕТ СН'!$I$6-'СЕТ СН'!$I$19</f>
        <v>1586.45799655</v>
      </c>
      <c r="D137" s="36">
        <f>SUMIFS(СВЦЭМ!$C$33:$C$776,СВЦЭМ!$A$33:$A$776,$A137,СВЦЭМ!$B$33:$B$776,D$119)+'СЕТ СН'!$I$9+СВЦЭМ!$D$10+'СЕТ СН'!$I$6-'СЕТ СН'!$I$19</f>
        <v>1595.4003761399999</v>
      </c>
      <c r="E137" s="36">
        <f>SUMIFS(СВЦЭМ!$C$33:$C$776,СВЦЭМ!$A$33:$A$776,$A137,СВЦЭМ!$B$33:$B$776,E$119)+'СЕТ СН'!$I$9+СВЦЭМ!$D$10+'СЕТ СН'!$I$6-'СЕТ СН'!$I$19</f>
        <v>1567.6186267699998</v>
      </c>
      <c r="F137" s="36">
        <f>SUMIFS(СВЦЭМ!$C$33:$C$776,СВЦЭМ!$A$33:$A$776,$A137,СВЦЭМ!$B$33:$B$776,F$119)+'СЕТ СН'!$I$9+СВЦЭМ!$D$10+'СЕТ СН'!$I$6-'СЕТ СН'!$I$19</f>
        <v>1579.5108666899998</v>
      </c>
      <c r="G137" s="36">
        <f>SUMIFS(СВЦЭМ!$C$33:$C$776,СВЦЭМ!$A$33:$A$776,$A137,СВЦЭМ!$B$33:$B$776,G$119)+'СЕТ СН'!$I$9+СВЦЭМ!$D$10+'СЕТ СН'!$I$6-'СЕТ СН'!$I$19</f>
        <v>1568.6890747999998</v>
      </c>
      <c r="H137" s="36">
        <f>SUMIFS(СВЦЭМ!$C$33:$C$776,СВЦЭМ!$A$33:$A$776,$A137,СВЦЭМ!$B$33:$B$776,H$119)+'СЕТ СН'!$I$9+СВЦЭМ!$D$10+'СЕТ СН'!$I$6-'СЕТ СН'!$I$19</f>
        <v>1517.7277688300001</v>
      </c>
      <c r="I137" s="36">
        <f>SUMIFS(СВЦЭМ!$C$33:$C$776,СВЦЭМ!$A$33:$A$776,$A137,СВЦЭМ!$B$33:$B$776,I$119)+'СЕТ СН'!$I$9+СВЦЭМ!$D$10+'СЕТ СН'!$I$6-'СЕТ СН'!$I$19</f>
        <v>1479.1447674400001</v>
      </c>
      <c r="J137" s="36">
        <f>SUMIFS(СВЦЭМ!$C$33:$C$776,СВЦЭМ!$A$33:$A$776,$A137,СВЦЭМ!$B$33:$B$776,J$119)+'СЕТ СН'!$I$9+СВЦЭМ!$D$10+'СЕТ СН'!$I$6-'СЕТ СН'!$I$19</f>
        <v>1464.58780004</v>
      </c>
      <c r="K137" s="36">
        <f>SUMIFS(СВЦЭМ!$C$33:$C$776,СВЦЭМ!$A$33:$A$776,$A137,СВЦЭМ!$B$33:$B$776,K$119)+'СЕТ СН'!$I$9+СВЦЭМ!$D$10+'СЕТ СН'!$I$6-'СЕТ СН'!$I$19</f>
        <v>1462.13221838</v>
      </c>
      <c r="L137" s="36">
        <f>SUMIFS(СВЦЭМ!$C$33:$C$776,СВЦЭМ!$A$33:$A$776,$A137,СВЦЭМ!$B$33:$B$776,L$119)+'СЕТ СН'!$I$9+СВЦЭМ!$D$10+'СЕТ СН'!$I$6-'СЕТ СН'!$I$19</f>
        <v>1468.8774745800001</v>
      </c>
      <c r="M137" s="36">
        <f>SUMIFS(СВЦЭМ!$C$33:$C$776,СВЦЭМ!$A$33:$A$776,$A137,СВЦЭМ!$B$33:$B$776,M$119)+'СЕТ СН'!$I$9+СВЦЭМ!$D$10+'СЕТ СН'!$I$6-'СЕТ СН'!$I$19</f>
        <v>1477.31319072</v>
      </c>
      <c r="N137" s="36">
        <f>SUMIFS(СВЦЭМ!$C$33:$C$776,СВЦЭМ!$A$33:$A$776,$A137,СВЦЭМ!$B$33:$B$776,N$119)+'СЕТ СН'!$I$9+СВЦЭМ!$D$10+'СЕТ СН'!$I$6-'СЕТ СН'!$I$19</f>
        <v>1467.8970955100001</v>
      </c>
      <c r="O137" s="36">
        <f>SUMIFS(СВЦЭМ!$C$33:$C$776,СВЦЭМ!$A$33:$A$776,$A137,СВЦЭМ!$B$33:$B$776,O$119)+'СЕТ СН'!$I$9+СВЦЭМ!$D$10+'СЕТ СН'!$I$6-'СЕТ СН'!$I$19</f>
        <v>1471.7486814900001</v>
      </c>
      <c r="P137" s="36">
        <f>SUMIFS(СВЦЭМ!$C$33:$C$776,СВЦЭМ!$A$33:$A$776,$A137,СВЦЭМ!$B$33:$B$776,P$119)+'СЕТ СН'!$I$9+СВЦЭМ!$D$10+'СЕТ СН'!$I$6-'СЕТ СН'!$I$19</f>
        <v>1477.55141213</v>
      </c>
      <c r="Q137" s="36">
        <f>SUMIFS(СВЦЭМ!$C$33:$C$776,СВЦЭМ!$A$33:$A$776,$A137,СВЦЭМ!$B$33:$B$776,Q$119)+'СЕТ СН'!$I$9+СВЦЭМ!$D$10+'СЕТ СН'!$I$6-'СЕТ СН'!$I$19</f>
        <v>1486.9417207900001</v>
      </c>
      <c r="R137" s="36">
        <f>SUMIFS(СВЦЭМ!$C$33:$C$776,СВЦЭМ!$A$33:$A$776,$A137,СВЦЭМ!$B$33:$B$776,R$119)+'СЕТ СН'!$I$9+СВЦЭМ!$D$10+'СЕТ СН'!$I$6-'СЕТ СН'!$I$19</f>
        <v>1481.5546088999999</v>
      </c>
      <c r="S137" s="36">
        <f>SUMIFS(СВЦЭМ!$C$33:$C$776,СВЦЭМ!$A$33:$A$776,$A137,СВЦЭМ!$B$33:$B$776,S$119)+'СЕТ СН'!$I$9+СВЦЭМ!$D$10+'СЕТ СН'!$I$6-'СЕТ СН'!$I$19</f>
        <v>1474.9753511700001</v>
      </c>
      <c r="T137" s="36">
        <f>SUMIFS(СВЦЭМ!$C$33:$C$776,СВЦЭМ!$A$33:$A$776,$A137,СВЦЭМ!$B$33:$B$776,T$119)+'СЕТ СН'!$I$9+СВЦЭМ!$D$10+'СЕТ СН'!$I$6-'СЕТ СН'!$I$19</f>
        <v>1457.1758031900001</v>
      </c>
      <c r="U137" s="36">
        <f>SUMIFS(СВЦЭМ!$C$33:$C$776,СВЦЭМ!$A$33:$A$776,$A137,СВЦЭМ!$B$33:$B$776,U$119)+'СЕТ СН'!$I$9+СВЦЭМ!$D$10+'СЕТ СН'!$I$6-'СЕТ СН'!$I$19</f>
        <v>1442.37961877</v>
      </c>
      <c r="V137" s="36">
        <f>SUMIFS(СВЦЭМ!$C$33:$C$776,СВЦЭМ!$A$33:$A$776,$A137,СВЦЭМ!$B$33:$B$776,V$119)+'СЕТ СН'!$I$9+СВЦЭМ!$D$10+'СЕТ СН'!$I$6-'СЕТ СН'!$I$19</f>
        <v>1437.5831464099999</v>
      </c>
      <c r="W137" s="36">
        <f>SUMIFS(СВЦЭМ!$C$33:$C$776,СВЦЭМ!$A$33:$A$776,$A137,СВЦЭМ!$B$33:$B$776,W$119)+'СЕТ СН'!$I$9+СВЦЭМ!$D$10+'СЕТ СН'!$I$6-'СЕТ СН'!$I$19</f>
        <v>1449.0834963500001</v>
      </c>
      <c r="X137" s="36">
        <f>SUMIFS(СВЦЭМ!$C$33:$C$776,СВЦЭМ!$A$33:$A$776,$A137,СВЦЭМ!$B$33:$B$776,X$119)+'СЕТ СН'!$I$9+СВЦЭМ!$D$10+'СЕТ СН'!$I$6-'СЕТ СН'!$I$19</f>
        <v>1474.64411584</v>
      </c>
      <c r="Y137" s="36">
        <f>SUMIFS(СВЦЭМ!$C$33:$C$776,СВЦЭМ!$A$33:$A$776,$A137,СВЦЭМ!$B$33:$B$776,Y$119)+'СЕТ СН'!$I$9+СВЦЭМ!$D$10+'СЕТ СН'!$I$6-'СЕТ СН'!$I$19</f>
        <v>1505.03892647</v>
      </c>
    </row>
    <row r="138" spans="1:25" ht="15.75" x14ac:dyDescent="0.2">
      <c r="A138" s="35">
        <f t="shared" si="3"/>
        <v>43515</v>
      </c>
      <c r="B138" s="36">
        <f>SUMIFS(СВЦЭМ!$C$33:$C$776,СВЦЭМ!$A$33:$A$776,$A138,СВЦЭМ!$B$33:$B$776,B$119)+'СЕТ СН'!$I$9+СВЦЭМ!$D$10+'СЕТ СН'!$I$6-'СЕТ СН'!$I$19</f>
        <v>1567.3440932199999</v>
      </c>
      <c r="C138" s="36">
        <f>SUMIFS(СВЦЭМ!$C$33:$C$776,СВЦЭМ!$A$33:$A$776,$A138,СВЦЭМ!$B$33:$B$776,C$119)+'СЕТ СН'!$I$9+СВЦЭМ!$D$10+'СЕТ СН'!$I$6-'СЕТ СН'!$I$19</f>
        <v>1588.1974925599998</v>
      </c>
      <c r="D138" s="36">
        <f>SUMIFS(СВЦЭМ!$C$33:$C$776,СВЦЭМ!$A$33:$A$776,$A138,СВЦЭМ!$B$33:$B$776,D$119)+'СЕТ СН'!$I$9+СВЦЭМ!$D$10+'СЕТ СН'!$I$6-'СЕТ СН'!$I$19</f>
        <v>1605.2599034199998</v>
      </c>
      <c r="E138" s="36">
        <f>SUMIFS(СВЦЭМ!$C$33:$C$776,СВЦЭМ!$A$33:$A$776,$A138,СВЦЭМ!$B$33:$B$776,E$119)+'СЕТ СН'!$I$9+СВЦЭМ!$D$10+'СЕТ СН'!$I$6-'СЕТ СН'!$I$19</f>
        <v>1614.0831996999998</v>
      </c>
      <c r="F138" s="36">
        <f>SUMIFS(СВЦЭМ!$C$33:$C$776,СВЦЭМ!$A$33:$A$776,$A138,СВЦЭМ!$B$33:$B$776,F$119)+'СЕТ СН'!$I$9+СВЦЭМ!$D$10+'СЕТ СН'!$I$6-'СЕТ СН'!$I$19</f>
        <v>1603.6079927199999</v>
      </c>
      <c r="G138" s="36">
        <f>SUMIFS(СВЦЭМ!$C$33:$C$776,СВЦЭМ!$A$33:$A$776,$A138,СВЦЭМ!$B$33:$B$776,G$119)+'СЕТ СН'!$I$9+СВЦЭМ!$D$10+'СЕТ СН'!$I$6-'СЕТ СН'!$I$19</f>
        <v>1589.4251868599999</v>
      </c>
      <c r="H138" s="36">
        <f>SUMIFS(СВЦЭМ!$C$33:$C$776,СВЦЭМ!$A$33:$A$776,$A138,СВЦЭМ!$B$33:$B$776,H$119)+'СЕТ СН'!$I$9+СВЦЭМ!$D$10+'СЕТ СН'!$I$6-'СЕТ СН'!$I$19</f>
        <v>1554.5763026399998</v>
      </c>
      <c r="I138" s="36">
        <f>SUMIFS(СВЦЭМ!$C$33:$C$776,СВЦЭМ!$A$33:$A$776,$A138,СВЦЭМ!$B$33:$B$776,I$119)+'СЕТ СН'!$I$9+СВЦЭМ!$D$10+'СЕТ СН'!$I$6-'СЕТ СН'!$I$19</f>
        <v>1512.85674432</v>
      </c>
      <c r="J138" s="36">
        <f>SUMIFS(СВЦЭМ!$C$33:$C$776,СВЦЭМ!$A$33:$A$776,$A138,СВЦЭМ!$B$33:$B$776,J$119)+'СЕТ СН'!$I$9+СВЦЭМ!$D$10+'СЕТ СН'!$I$6-'СЕТ СН'!$I$19</f>
        <v>1491.53059439</v>
      </c>
      <c r="K138" s="36">
        <f>SUMIFS(СВЦЭМ!$C$33:$C$776,СВЦЭМ!$A$33:$A$776,$A138,СВЦЭМ!$B$33:$B$776,K$119)+'СЕТ СН'!$I$9+СВЦЭМ!$D$10+'СЕТ СН'!$I$6-'СЕТ СН'!$I$19</f>
        <v>1482.2999118099999</v>
      </c>
      <c r="L138" s="36">
        <f>SUMIFS(СВЦЭМ!$C$33:$C$776,СВЦЭМ!$A$33:$A$776,$A138,СВЦЭМ!$B$33:$B$776,L$119)+'СЕТ СН'!$I$9+СВЦЭМ!$D$10+'СЕТ СН'!$I$6-'СЕТ СН'!$I$19</f>
        <v>1473.5743386900001</v>
      </c>
      <c r="M138" s="36">
        <f>SUMIFS(СВЦЭМ!$C$33:$C$776,СВЦЭМ!$A$33:$A$776,$A138,СВЦЭМ!$B$33:$B$776,M$119)+'СЕТ СН'!$I$9+СВЦЭМ!$D$10+'СЕТ СН'!$I$6-'СЕТ СН'!$I$19</f>
        <v>1478.10384742</v>
      </c>
      <c r="N138" s="36">
        <f>SUMIFS(СВЦЭМ!$C$33:$C$776,СВЦЭМ!$A$33:$A$776,$A138,СВЦЭМ!$B$33:$B$776,N$119)+'СЕТ СН'!$I$9+СВЦЭМ!$D$10+'СЕТ СН'!$I$6-'СЕТ СН'!$I$19</f>
        <v>1455.4696276700001</v>
      </c>
      <c r="O138" s="36">
        <f>SUMIFS(СВЦЭМ!$C$33:$C$776,СВЦЭМ!$A$33:$A$776,$A138,СВЦЭМ!$B$33:$B$776,O$119)+'СЕТ СН'!$I$9+СВЦЭМ!$D$10+'СЕТ СН'!$I$6-'СЕТ СН'!$I$19</f>
        <v>1433.4179537699999</v>
      </c>
      <c r="P138" s="36">
        <f>SUMIFS(СВЦЭМ!$C$33:$C$776,СВЦЭМ!$A$33:$A$776,$A138,СВЦЭМ!$B$33:$B$776,P$119)+'СЕТ СН'!$I$9+СВЦЭМ!$D$10+'СЕТ СН'!$I$6-'СЕТ СН'!$I$19</f>
        <v>1440.1531001600001</v>
      </c>
      <c r="Q138" s="36">
        <f>SUMIFS(СВЦЭМ!$C$33:$C$776,СВЦЭМ!$A$33:$A$776,$A138,СВЦЭМ!$B$33:$B$776,Q$119)+'СЕТ СН'!$I$9+СВЦЭМ!$D$10+'СЕТ СН'!$I$6-'СЕТ СН'!$I$19</f>
        <v>1449.5292215100001</v>
      </c>
      <c r="R138" s="36">
        <f>SUMIFS(СВЦЭМ!$C$33:$C$776,СВЦЭМ!$A$33:$A$776,$A138,СВЦЭМ!$B$33:$B$776,R$119)+'СЕТ СН'!$I$9+СВЦЭМ!$D$10+'СЕТ СН'!$I$6-'СЕТ СН'!$I$19</f>
        <v>1444.8063169</v>
      </c>
      <c r="S138" s="36">
        <f>SUMIFS(СВЦЭМ!$C$33:$C$776,СВЦЭМ!$A$33:$A$776,$A138,СВЦЭМ!$B$33:$B$776,S$119)+'СЕТ СН'!$I$9+СВЦЭМ!$D$10+'СЕТ СН'!$I$6-'СЕТ СН'!$I$19</f>
        <v>1436.6815428499999</v>
      </c>
      <c r="T138" s="36">
        <f>SUMIFS(СВЦЭМ!$C$33:$C$776,СВЦЭМ!$A$33:$A$776,$A138,СВЦЭМ!$B$33:$B$776,T$119)+'СЕТ СН'!$I$9+СВЦЭМ!$D$10+'СЕТ СН'!$I$6-'СЕТ СН'!$I$19</f>
        <v>1414.0931821300001</v>
      </c>
      <c r="U138" s="36">
        <f>SUMIFS(СВЦЭМ!$C$33:$C$776,СВЦЭМ!$A$33:$A$776,$A138,СВЦЭМ!$B$33:$B$776,U$119)+'СЕТ СН'!$I$9+СВЦЭМ!$D$10+'СЕТ СН'!$I$6-'СЕТ СН'!$I$19</f>
        <v>1410.97494239</v>
      </c>
      <c r="V138" s="36">
        <f>SUMIFS(СВЦЭМ!$C$33:$C$776,СВЦЭМ!$A$33:$A$776,$A138,СВЦЭМ!$B$33:$B$776,V$119)+'СЕТ СН'!$I$9+СВЦЭМ!$D$10+'СЕТ СН'!$I$6-'СЕТ СН'!$I$19</f>
        <v>1412.71845555</v>
      </c>
      <c r="W138" s="36">
        <f>SUMIFS(СВЦЭМ!$C$33:$C$776,СВЦЭМ!$A$33:$A$776,$A138,СВЦЭМ!$B$33:$B$776,W$119)+'СЕТ СН'!$I$9+СВЦЭМ!$D$10+'СЕТ СН'!$I$6-'СЕТ СН'!$I$19</f>
        <v>1412.80327283</v>
      </c>
      <c r="X138" s="36">
        <f>SUMIFS(СВЦЭМ!$C$33:$C$776,СВЦЭМ!$A$33:$A$776,$A138,СВЦЭМ!$B$33:$B$776,X$119)+'СЕТ СН'!$I$9+СВЦЭМ!$D$10+'СЕТ СН'!$I$6-'СЕТ СН'!$I$19</f>
        <v>1429.6290961899999</v>
      </c>
      <c r="Y138" s="36">
        <f>SUMIFS(СВЦЭМ!$C$33:$C$776,СВЦЭМ!$A$33:$A$776,$A138,СВЦЭМ!$B$33:$B$776,Y$119)+'СЕТ СН'!$I$9+СВЦЭМ!$D$10+'СЕТ СН'!$I$6-'СЕТ СН'!$I$19</f>
        <v>1469.11907572</v>
      </c>
    </row>
    <row r="139" spans="1:25" ht="15.75" x14ac:dyDescent="0.2">
      <c r="A139" s="35">
        <f t="shared" si="3"/>
        <v>43516</v>
      </c>
      <c r="B139" s="36">
        <f>SUMIFS(СВЦЭМ!$C$33:$C$776,СВЦЭМ!$A$33:$A$776,$A139,СВЦЭМ!$B$33:$B$776,B$119)+'СЕТ СН'!$I$9+СВЦЭМ!$D$10+'СЕТ СН'!$I$6-'СЕТ СН'!$I$19</f>
        <v>1541.8061208099998</v>
      </c>
      <c r="C139" s="36">
        <f>SUMIFS(СВЦЭМ!$C$33:$C$776,СВЦЭМ!$A$33:$A$776,$A139,СВЦЭМ!$B$33:$B$776,C$119)+'СЕТ СН'!$I$9+СВЦЭМ!$D$10+'СЕТ СН'!$I$6-'СЕТ СН'!$I$19</f>
        <v>1573.7116144199997</v>
      </c>
      <c r="D139" s="36">
        <f>SUMIFS(СВЦЭМ!$C$33:$C$776,СВЦЭМ!$A$33:$A$776,$A139,СВЦЭМ!$B$33:$B$776,D$119)+'СЕТ СН'!$I$9+СВЦЭМ!$D$10+'СЕТ СН'!$I$6-'СЕТ СН'!$I$19</f>
        <v>1569.3786110399999</v>
      </c>
      <c r="E139" s="36">
        <f>SUMIFS(СВЦЭМ!$C$33:$C$776,СВЦЭМ!$A$33:$A$776,$A139,СВЦЭМ!$B$33:$B$776,E$119)+'СЕТ СН'!$I$9+СВЦЭМ!$D$10+'СЕТ СН'!$I$6-'СЕТ СН'!$I$19</f>
        <v>1586.6593404299999</v>
      </c>
      <c r="F139" s="36">
        <f>SUMIFS(СВЦЭМ!$C$33:$C$776,СВЦЭМ!$A$33:$A$776,$A139,СВЦЭМ!$B$33:$B$776,F$119)+'СЕТ СН'!$I$9+СВЦЭМ!$D$10+'СЕТ СН'!$I$6-'СЕТ СН'!$I$19</f>
        <v>1580.73120318</v>
      </c>
      <c r="G139" s="36">
        <f>SUMIFS(СВЦЭМ!$C$33:$C$776,СВЦЭМ!$A$33:$A$776,$A139,СВЦЭМ!$B$33:$B$776,G$119)+'СЕТ СН'!$I$9+СВЦЭМ!$D$10+'СЕТ СН'!$I$6-'СЕТ СН'!$I$19</f>
        <v>1543.73289198</v>
      </c>
      <c r="H139" s="36">
        <f>SUMIFS(СВЦЭМ!$C$33:$C$776,СВЦЭМ!$A$33:$A$776,$A139,СВЦЭМ!$B$33:$B$776,H$119)+'СЕТ СН'!$I$9+СВЦЭМ!$D$10+'СЕТ СН'!$I$6-'СЕТ СН'!$I$19</f>
        <v>1509.03728189</v>
      </c>
      <c r="I139" s="36">
        <f>SUMIFS(СВЦЭМ!$C$33:$C$776,СВЦЭМ!$A$33:$A$776,$A139,СВЦЭМ!$B$33:$B$776,I$119)+'СЕТ СН'!$I$9+СВЦЭМ!$D$10+'СЕТ СН'!$I$6-'СЕТ СН'!$I$19</f>
        <v>1484.4641997200001</v>
      </c>
      <c r="J139" s="36">
        <f>SUMIFS(СВЦЭМ!$C$33:$C$776,СВЦЭМ!$A$33:$A$776,$A139,СВЦЭМ!$B$33:$B$776,J$119)+'СЕТ СН'!$I$9+СВЦЭМ!$D$10+'СЕТ СН'!$I$6-'СЕТ СН'!$I$19</f>
        <v>1453.12841475</v>
      </c>
      <c r="K139" s="36">
        <f>SUMIFS(СВЦЭМ!$C$33:$C$776,СВЦЭМ!$A$33:$A$776,$A139,СВЦЭМ!$B$33:$B$776,K$119)+'СЕТ СН'!$I$9+СВЦЭМ!$D$10+'СЕТ СН'!$I$6-'СЕТ СН'!$I$19</f>
        <v>1453.4759183599999</v>
      </c>
      <c r="L139" s="36">
        <f>SUMIFS(СВЦЭМ!$C$33:$C$776,СВЦЭМ!$A$33:$A$776,$A139,СВЦЭМ!$B$33:$B$776,L$119)+'СЕТ СН'!$I$9+СВЦЭМ!$D$10+'СЕТ СН'!$I$6-'СЕТ СН'!$I$19</f>
        <v>1459.50773465</v>
      </c>
      <c r="M139" s="36">
        <f>SUMIFS(СВЦЭМ!$C$33:$C$776,СВЦЭМ!$A$33:$A$776,$A139,СВЦЭМ!$B$33:$B$776,M$119)+'СЕТ СН'!$I$9+СВЦЭМ!$D$10+'СЕТ СН'!$I$6-'СЕТ СН'!$I$19</f>
        <v>1463.8735311</v>
      </c>
      <c r="N139" s="36">
        <f>SUMIFS(СВЦЭМ!$C$33:$C$776,СВЦЭМ!$A$33:$A$776,$A139,СВЦЭМ!$B$33:$B$776,N$119)+'СЕТ СН'!$I$9+СВЦЭМ!$D$10+'СЕТ СН'!$I$6-'СЕТ СН'!$I$19</f>
        <v>1474.05376664</v>
      </c>
      <c r="O139" s="36">
        <f>SUMIFS(СВЦЭМ!$C$33:$C$776,СВЦЭМ!$A$33:$A$776,$A139,СВЦЭМ!$B$33:$B$776,O$119)+'СЕТ СН'!$I$9+СВЦЭМ!$D$10+'СЕТ СН'!$I$6-'СЕТ СН'!$I$19</f>
        <v>1428.7124240000001</v>
      </c>
      <c r="P139" s="36">
        <f>SUMIFS(СВЦЭМ!$C$33:$C$776,СВЦЭМ!$A$33:$A$776,$A139,СВЦЭМ!$B$33:$B$776,P$119)+'СЕТ СН'!$I$9+СВЦЭМ!$D$10+'СЕТ СН'!$I$6-'СЕТ СН'!$I$19</f>
        <v>1437.038024</v>
      </c>
      <c r="Q139" s="36">
        <f>SUMIFS(СВЦЭМ!$C$33:$C$776,СВЦЭМ!$A$33:$A$776,$A139,СВЦЭМ!$B$33:$B$776,Q$119)+'СЕТ СН'!$I$9+СВЦЭМ!$D$10+'СЕТ СН'!$I$6-'СЕТ СН'!$I$19</f>
        <v>1449.2072308199999</v>
      </c>
      <c r="R139" s="36">
        <f>SUMIFS(СВЦЭМ!$C$33:$C$776,СВЦЭМ!$A$33:$A$776,$A139,СВЦЭМ!$B$33:$B$776,R$119)+'СЕТ СН'!$I$9+СВЦЭМ!$D$10+'СЕТ СН'!$I$6-'СЕТ СН'!$I$19</f>
        <v>1443.8320837900001</v>
      </c>
      <c r="S139" s="36">
        <f>SUMIFS(СВЦЭМ!$C$33:$C$776,СВЦЭМ!$A$33:$A$776,$A139,СВЦЭМ!$B$33:$B$776,S$119)+'СЕТ СН'!$I$9+СВЦЭМ!$D$10+'СЕТ СН'!$I$6-'СЕТ СН'!$I$19</f>
        <v>1457.8563332599999</v>
      </c>
      <c r="T139" s="36">
        <f>SUMIFS(СВЦЭМ!$C$33:$C$776,СВЦЭМ!$A$33:$A$776,$A139,СВЦЭМ!$B$33:$B$776,T$119)+'СЕТ СН'!$I$9+СВЦЭМ!$D$10+'СЕТ СН'!$I$6-'СЕТ СН'!$I$19</f>
        <v>1420.53742242</v>
      </c>
      <c r="U139" s="36">
        <f>SUMIFS(СВЦЭМ!$C$33:$C$776,СВЦЭМ!$A$33:$A$776,$A139,СВЦЭМ!$B$33:$B$776,U$119)+'СЕТ СН'!$I$9+СВЦЭМ!$D$10+'СЕТ СН'!$I$6-'СЕТ СН'!$I$19</f>
        <v>1400.2219144999999</v>
      </c>
      <c r="V139" s="36">
        <f>SUMIFS(СВЦЭМ!$C$33:$C$776,СВЦЭМ!$A$33:$A$776,$A139,СВЦЭМ!$B$33:$B$776,V$119)+'СЕТ СН'!$I$9+СВЦЭМ!$D$10+'СЕТ СН'!$I$6-'СЕТ СН'!$I$19</f>
        <v>1390.4325483600001</v>
      </c>
      <c r="W139" s="36">
        <f>SUMIFS(СВЦЭМ!$C$33:$C$776,СВЦЭМ!$A$33:$A$776,$A139,СВЦЭМ!$B$33:$B$776,W$119)+'СЕТ СН'!$I$9+СВЦЭМ!$D$10+'СЕТ СН'!$I$6-'СЕТ СН'!$I$19</f>
        <v>1410.0412604600001</v>
      </c>
      <c r="X139" s="36">
        <f>SUMIFS(СВЦЭМ!$C$33:$C$776,СВЦЭМ!$A$33:$A$776,$A139,СВЦЭМ!$B$33:$B$776,X$119)+'СЕТ СН'!$I$9+СВЦЭМ!$D$10+'СЕТ СН'!$I$6-'СЕТ СН'!$I$19</f>
        <v>1412.6670502900001</v>
      </c>
      <c r="Y139" s="36">
        <f>SUMIFS(СВЦЭМ!$C$33:$C$776,СВЦЭМ!$A$33:$A$776,$A139,СВЦЭМ!$B$33:$B$776,Y$119)+'СЕТ СН'!$I$9+СВЦЭМ!$D$10+'СЕТ СН'!$I$6-'СЕТ СН'!$I$19</f>
        <v>1473.4878908000001</v>
      </c>
    </row>
    <row r="140" spans="1:25" ht="15.75" x14ac:dyDescent="0.2">
      <c r="A140" s="35">
        <f t="shared" si="3"/>
        <v>43517</v>
      </c>
      <c r="B140" s="36">
        <f>SUMIFS(СВЦЭМ!$C$33:$C$776,СВЦЭМ!$A$33:$A$776,$A140,СВЦЭМ!$B$33:$B$776,B$119)+'СЕТ СН'!$I$9+СВЦЭМ!$D$10+'СЕТ СН'!$I$6-'СЕТ СН'!$I$19</f>
        <v>1504.74754054</v>
      </c>
      <c r="C140" s="36">
        <f>SUMIFS(СВЦЭМ!$C$33:$C$776,СВЦЭМ!$A$33:$A$776,$A140,СВЦЭМ!$B$33:$B$776,C$119)+'СЕТ СН'!$I$9+СВЦЭМ!$D$10+'СЕТ СН'!$I$6-'СЕТ СН'!$I$19</f>
        <v>1536.3065968899998</v>
      </c>
      <c r="D140" s="36">
        <f>SUMIFS(СВЦЭМ!$C$33:$C$776,СВЦЭМ!$A$33:$A$776,$A140,СВЦЭМ!$B$33:$B$776,D$119)+'СЕТ СН'!$I$9+СВЦЭМ!$D$10+'СЕТ СН'!$I$6-'СЕТ СН'!$I$19</f>
        <v>1556.30623236</v>
      </c>
      <c r="E140" s="36">
        <f>SUMIFS(СВЦЭМ!$C$33:$C$776,СВЦЭМ!$A$33:$A$776,$A140,СВЦЭМ!$B$33:$B$776,E$119)+'СЕТ СН'!$I$9+СВЦЭМ!$D$10+'СЕТ СН'!$I$6-'СЕТ СН'!$I$19</f>
        <v>1570.1930203299999</v>
      </c>
      <c r="F140" s="36">
        <f>SUMIFS(СВЦЭМ!$C$33:$C$776,СВЦЭМ!$A$33:$A$776,$A140,СВЦЭМ!$B$33:$B$776,F$119)+'СЕТ СН'!$I$9+СВЦЭМ!$D$10+'СЕТ СН'!$I$6-'СЕТ СН'!$I$19</f>
        <v>1569.1945678099999</v>
      </c>
      <c r="G140" s="36">
        <f>SUMIFS(СВЦЭМ!$C$33:$C$776,СВЦЭМ!$A$33:$A$776,$A140,СВЦЭМ!$B$33:$B$776,G$119)+'СЕТ СН'!$I$9+СВЦЭМ!$D$10+'СЕТ СН'!$I$6-'СЕТ СН'!$I$19</f>
        <v>1535.3089887499998</v>
      </c>
      <c r="H140" s="36">
        <f>SUMIFS(СВЦЭМ!$C$33:$C$776,СВЦЭМ!$A$33:$A$776,$A140,СВЦЭМ!$B$33:$B$776,H$119)+'СЕТ СН'!$I$9+СВЦЭМ!$D$10+'СЕТ СН'!$I$6-'СЕТ СН'!$I$19</f>
        <v>1508.5779884799999</v>
      </c>
      <c r="I140" s="36">
        <f>SUMIFS(СВЦЭМ!$C$33:$C$776,СВЦЭМ!$A$33:$A$776,$A140,СВЦЭМ!$B$33:$B$776,I$119)+'СЕТ СН'!$I$9+СВЦЭМ!$D$10+'СЕТ СН'!$I$6-'СЕТ СН'!$I$19</f>
        <v>1496.3360251900001</v>
      </c>
      <c r="J140" s="36">
        <f>SUMIFS(СВЦЭМ!$C$33:$C$776,СВЦЭМ!$A$33:$A$776,$A140,СВЦЭМ!$B$33:$B$776,J$119)+'СЕТ СН'!$I$9+СВЦЭМ!$D$10+'СЕТ СН'!$I$6-'СЕТ СН'!$I$19</f>
        <v>1476.9408282100001</v>
      </c>
      <c r="K140" s="36">
        <f>SUMIFS(СВЦЭМ!$C$33:$C$776,СВЦЭМ!$A$33:$A$776,$A140,СВЦЭМ!$B$33:$B$776,K$119)+'СЕТ СН'!$I$9+СВЦЭМ!$D$10+'СЕТ СН'!$I$6-'СЕТ СН'!$I$19</f>
        <v>1490.0441840000001</v>
      </c>
      <c r="L140" s="36">
        <f>SUMIFS(СВЦЭМ!$C$33:$C$776,СВЦЭМ!$A$33:$A$776,$A140,СВЦЭМ!$B$33:$B$776,L$119)+'СЕТ СН'!$I$9+СВЦЭМ!$D$10+'СЕТ СН'!$I$6-'СЕТ СН'!$I$19</f>
        <v>1478.1292273399999</v>
      </c>
      <c r="M140" s="36">
        <f>SUMIFS(СВЦЭМ!$C$33:$C$776,СВЦЭМ!$A$33:$A$776,$A140,СВЦЭМ!$B$33:$B$776,M$119)+'СЕТ СН'!$I$9+СВЦЭМ!$D$10+'СЕТ СН'!$I$6-'СЕТ СН'!$I$19</f>
        <v>1464.9757611800001</v>
      </c>
      <c r="N140" s="36">
        <f>SUMIFS(СВЦЭМ!$C$33:$C$776,СВЦЭМ!$A$33:$A$776,$A140,СВЦЭМ!$B$33:$B$776,N$119)+'СЕТ СН'!$I$9+СВЦЭМ!$D$10+'СЕТ СН'!$I$6-'СЕТ СН'!$I$19</f>
        <v>1449.65131182</v>
      </c>
      <c r="O140" s="36">
        <f>SUMIFS(СВЦЭМ!$C$33:$C$776,СВЦЭМ!$A$33:$A$776,$A140,СВЦЭМ!$B$33:$B$776,O$119)+'СЕТ СН'!$I$9+СВЦЭМ!$D$10+'СЕТ СН'!$I$6-'СЕТ СН'!$I$19</f>
        <v>1422.64230258</v>
      </c>
      <c r="P140" s="36">
        <f>SUMIFS(СВЦЭМ!$C$33:$C$776,СВЦЭМ!$A$33:$A$776,$A140,СВЦЭМ!$B$33:$B$776,P$119)+'СЕТ СН'!$I$9+СВЦЭМ!$D$10+'СЕТ СН'!$I$6-'СЕТ СН'!$I$19</f>
        <v>1419.96617674</v>
      </c>
      <c r="Q140" s="36">
        <f>SUMIFS(СВЦЭМ!$C$33:$C$776,СВЦЭМ!$A$33:$A$776,$A140,СВЦЭМ!$B$33:$B$776,Q$119)+'СЕТ СН'!$I$9+СВЦЭМ!$D$10+'СЕТ СН'!$I$6-'СЕТ СН'!$I$19</f>
        <v>1431.69111084</v>
      </c>
      <c r="R140" s="36">
        <f>SUMIFS(СВЦЭМ!$C$33:$C$776,СВЦЭМ!$A$33:$A$776,$A140,СВЦЭМ!$B$33:$B$776,R$119)+'СЕТ СН'!$I$9+СВЦЭМ!$D$10+'СЕТ СН'!$I$6-'СЕТ СН'!$I$19</f>
        <v>1465.5456619500001</v>
      </c>
      <c r="S140" s="36">
        <f>SUMIFS(СВЦЭМ!$C$33:$C$776,СВЦЭМ!$A$33:$A$776,$A140,СВЦЭМ!$B$33:$B$776,S$119)+'СЕТ СН'!$I$9+СВЦЭМ!$D$10+'СЕТ СН'!$I$6-'СЕТ СН'!$I$19</f>
        <v>1450.24440605</v>
      </c>
      <c r="T140" s="36">
        <f>SUMIFS(СВЦЭМ!$C$33:$C$776,СВЦЭМ!$A$33:$A$776,$A140,СВЦЭМ!$B$33:$B$776,T$119)+'СЕТ СН'!$I$9+СВЦЭМ!$D$10+'СЕТ СН'!$I$6-'СЕТ СН'!$I$19</f>
        <v>1417.8476573299999</v>
      </c>
      <c r="U140" s="36">
        <f>SUMIFS(СВЦЭМ!$C$33:$C$776,СВЦЭМ!$A$33:$A$776,$A140,СВЦЭМ!$B$33:$B$776,U$119)+'СЕТ СН'!$I$9+СВЦЭМ!$D$10+'СЕТ СН'!$I$6-'СЕТ СН'!$I$19</f>
        <v>1407.4055217499999</v>
      </c>
      <c r="V140" s="36">
        <f>SUMIFS(СВЦЭМ!$C$33:$C$776,СВЦЭМ!$A$33:$A$776,$A140,СВЦЭМ!$B$33:$B$776,V$119)+'СЕТ СН'!$I$9+СВЦЭМ!$D$10+'СЕТ СН'!$I$6-'СЕТ СН'!$I$19</f>
        <v>1415.05343683</v>
      </c>
      <c r="W140" s="36">
        <f>SUMIFS(СВЦЭМ!$C$33:$C$776,СВЦЭМ!$A$33:$A$776,$A140,СВЦЭМ!$B$33:$B$776,W$119)+'СЕТ СН'!$I$9+СВЦЭМ!$D$10+'СЕТ СН'!$I$6-'СЕТ СН'!$I$19</f>
        <v>1427.45973688</v>
      </c>
      <c r="X140" s="36">
        <f>SUMIFS(СВЦЭМ!$C$33:$C$776,СВЦЭМ!$A$33:$A$776,$A140,СВЦЭМ!$B$33:$B$776,X$119)+'СЕТ СН'!$I$9+СВЦЭМ!$D$10+'СЕТ СН'!$I$6-'СЕТ СН'!$I$19</f>
        <v>1434.3093841699999</v>
      </c>
      <c r="Y140" s="36">
        <f>SUMIFS(СВЦЭМ!$C$33:$C$776,СВЦЭМ!$A$33:$A$776,$A140,СВЦЭМ!$B$33:$B$776,Y$119)+'СЕТ СН'!$I$9+СВЦЭМ!$D$10+'СЕТ СН'!$I$6-'СЕТ СН'!$I$19</f>
        <v>1470.7524872700001</v>
      </c>
    </row>
    <row r="141" spans="1:25" ht="15.75" x14ac:dyDescent="0.2">
      <c r="A141" s="35">
        <f t="shared" si="3"/>
        <v>43518</v>
      </c>
      <c r="B141" s="36">
        <f>SUMIFS(СВЦЭМ!$C$33:$C$776,СВЦЭМ!$A$33:$A$776,$A141,СВЦЭМ!$B$33:$B$776,B$119)+'СЕТ СН'!$I$9+СВЦЭМ!$D$10+'СЕТ СН'!$I$6-'СЕТ СН'!$I$19</f>
        <v>1482.26459043</v>
      </c>
      <c r="C141" s="36">
        <f>SUMIFS(СВЦЭМ!$C$33:$C$776,СВЦЭМ!$A$33:$A$776,$A141,СВЦЭМ!$B$33:$B$776,C$119)+'СЕТ СН'!$I$9+СВЦЭМ!$D$10+'СЕТ СН'!$I$6-'СЕТ СН'!$I$19</f>
        <v>1487.7128293600001</v>
      </c>
      <c r="D141" s="36">
        <f>SUMIFS(СВЦЭМ!$C$33:$C$776,СВЦЭМ!$A$33:$A$776,$A141,СВЦЭМ!$B$33:$B$776,D$119)+'СЕТ СН'!$I$9+СВЦЭМ!$D$10+'СЕТ СН'!$I$6-'СЕТ СН'!$I$19</f>
        <v>1489.83742781</v>
      </c>
      <c r="E141" s="36">
        <f>SUMIFS(СВЦЭМ!$C$33:$C$776,СВЦЭМ!$A$33:$A$776,$A141,СВЦЭМ!$B$33:$B$776,E$119)+'СЕТ СН'!$I$9+СВЦЭМ!$D$10+'СЕТ СН'!$I$6-'СЕТ СН'!$I$19</f>
        <v>1486.76029584</v>
      </c>
      <c r="F141" s="36">
        <f>SUMIFS(СВЦЭМ!$C$33:$C$776,СВЦЭМ!$A$33:$A$776,$A141,СВЦЭМ!$B$33:$B$776,F$119)+'СЕТ СН'!$I$9+СВЦЭМ!$D$10+'СЕТ СН'!$I$6-'СЕТ СН'!$I$19</f>
        <v>1475.7020169499999</v>
      </c>
      <c r="G141" s="36">
        <f>SUMIFS(СВЦЭМ!$C$33:$C$776,СВЦЭМ!$A$33:$A$776,$A141,СВЦЭМ!$B$33:$B$776,G$119)+'СЕТ СН'!$I$9+СВЦЭМ!$D$10+'СЕТ СН'!$I$6-'СЕТ СН'!$I$19</f>
        <v>1483.70698395</v>
      </c>
      <c r="H141" s="36">
        <f>SUMIFS(СВЦЭМ!$C$33:$C$776,СВЦЭМ!$A$33:$A$776,$A141,СВЦЭМ!$B$33:$B$776,H$119)+'СЕТ СН'!$I$9+СВЦЭМ!$D$10+'СЕТ СН'!$I$6-'СЕТ СН'!$I$19</f>
        <v>1491.2650339100001</v>
      </c>
      <c r="I141" s="36">
        <f>SUMIFS(СВЦЭМ!$C$33:$C$776,СВЦЭМ!$A$33:$A$776,$A141,СВЦЭМ!$B$33:$B$776,I$119)+'СЕТ СН'!$I$9+СВЦЭМ!$D$10+'СЕТ СН'!$I$6-'СЕТ СН'!$I$19</f>
        <v>1523.9598381000001</v>
      </c>
      <c r="J141" s="36">
        <f>SUMIFS(СВЦЭМ!$C$33:$C$776,СВЦЭМ!$A$33:$A$776,$A141,СВЦЭМ!$B$33:$B$776,J$119)+'СЕТ СН'!$I$9+СВЦЭМ!$D$10+'СЕТ СН'!$I$6-'СЕТ СН'!$I$19</f>
        <v>1512.0884813499999</v>
      </c>
      <c r="K141" s="36">
        <f>SUMIFS(СВЦЭМ!$C$33:$C$776,СВЦЭМ!$A$33:$A$776,$A141,СВЦЭМ!$B$33:$B$776,K$119)+'СЕТ СН'!$I$9+СВЦЭМ!$D$10+'СЕТ СН'!$I$6-'СЕТ СН'!$I$19</f>
        <v>1532.6890569699999</v>
      </c>
      <c r="L141" s="36">
        <f>SUMIFS(СВЦЭМ!$C$33:$C$776,СВЦЭМ!$A$33:$A$776,$A141,СВЦЭМ!$B$33:$B$776,L$119)+'СЕТ СН'!$I$9+СВЦЭМ!$D$10+'СЕТ СН'!$I$6-'СЕТ СН'!$I$19</f>
        <v>1546.0078744399998</v>
      </c>
      <c r="M141" s="36">
        <f>SUMIFS(СВЦЭМ!$C$33:$C$776,СВЦЭМ!$A$33:$A$776,$A141,СВЦЭМ!$B$33:$B$776,M$119)+'СЕТ СН'!$I$9+СВЦЭМ!$D$10+'СЕТ СН'!$I$6-'СЕТ СН'!$I$19</f>
        <v>1561.0275005799997</v>
      </c>
      <c r="N141" s="36">
        <f>SUMIFS(СВЦЭМ!$C$33:$C$776,СВЦЭМ!$A$33:$A$776,$A141,СВЦЭМ!$B$33:$B$776,N$119)+'СЕТ СН'!$I$9+СВЦЭМ!$D$10+'СЕТ СН'!$I$6-'СЕТ СН'!$I$19</f>
        <v>1501.27170187</v>
      </c>
      <c r="O141" s="36">
        <f>SUMIFS(СВЦЭМ!$C$33:$C$776,СВЦЭМ!$A$33:$A$776,$A141,СВЦЭМ!$B$33:$B$776,O$119)+'СЕТ СН'!$I$9+СВЦЭМ!$D$10+'СЕТ СН'!$I$6-'СЕТ СН'!$I$19</f>
        <v>1482.45920166</v>
      </c>
      <c r="P141" s="36">
        <f>SUMIFS(СВЦЭМ!$C$33:$C$776,СВЦЭМ!$A$33:$A$776,$A141,СВЦЭМ!$B$33:$B$776,P$119)+'СЕТ СН'!$I$9+СВЦЭМ!$D$10+'СЕТ СН'!$I$6-'СЕТ СН'!$I$19</f>
        <v>1495.3632232300001</v>
      </c>
      <c r="Q141" s="36">
        <f>SUMIFS(СВЦЭМ!$C$33:$C$776,СВЦЭМ!$A$33:$A$776,$A141,СВЦЭМ!$B$33:$B$776,Q$119)+'СЕТ СН'!$I$9+СВЦЭМ!$D$10+'СЕТ СН'!$I$6-'СЕТ СН'!$I$19</f>
        <v>1489.85497721</v>
      </c>
      <c r="R141" s="36">
        <f>SUMIFS(СВЦЭМ!$C$33:$C$776,СВЦЭМ!$A$33:$A$776,$A141,СВЦЭМ!$B$33:$B$776,R$119)+'СЕТ СН'!$I$9+СВЦЭМ!$D$10+'СЕТ СН'!$I$6-'СЕТ СН'!$I$19</f>
        <v>1499.29689994</v>
      </c>
      <c r="S141" s="36">
        <f>SUMIFS(СВЦЭМ!$C$33:$C$776,СВЦЭМ!$A$33:$A$776,$A141,СВЦЭМ!$B$33:$B$776,S$119)+'СЕТ СН'!$I$9+СВЦЭМ!$D$10+'СЕТ СН'!$I$6-'СЕТ СН'!$I$19</f>
        <v>1505.9054407000001</v>
      </c>
      <c r="T141" s="36">
        <f>SUMIFS(СВЦЭМ!$C$33:$C$776,СВЦЭМ!$A$33:$A$776,$A141,СВЦЭМ!$B$33:$B$776,T$119)+'СЕТ СН'!$I$9+СВЦЭМ!$D$10+'СЕТ СН'!$I$6-'СЕТ СН'!$I$19</f>
        <v>1469.6356399000001</v>
      </c>
      <c r="U141" s="36">
        <f>SUMIFS(СВЦЭМ!$C$33:$C$776,СВЦЭМ!$A$33:$A$776,$A141,СВЦЭМ!$B$33:$B$776,U$119)+'СЕТ СН'!$I$9+СВЦЭМ!$D$10+'СЕТ СН'!$I$6-'СЕТ СН'!$I$19</f>
        <v>1458.5595383699999</v>
      </c>
      <c r="V141" s="36">
        <f>SUMIFS(СВЦЭМ!$C$33:$C$776,СВЦЭМ!$A$33:$A$776,$A141,СВЦЭМ!$B$33:$B$776,V$119)+'СЕТ СН'!$I$9+СВЦЭМ!$D$10+'СЕТ СН'!$I$6-'СЕТ СН'!$I$19</f>
        <v>1454.17831834</v>
      </c>
      <c r="W141" s="36">
        <f>SUMIFS(СВЦЭМ!$C$33:$C$776,СВЦЭМ!$A$33:$A$776,$A141,СВЦЭМ!$B$33:$B$776,W$119)+'СЕТ СН'!$I$9+СВЦЭМ!$D$10+'СЕТ СН'!$I$6-'СЕТ СН'!$I$19</f>
        <v>1472.4124788500001</v>
      </c>
      <c r="X141" s="36">
        <f>SUMIFS(СВЦЭМ!$C$33:$C$776,СВЦЭМ!$A$33:$A$776,$A141,СВЦЭМ!$B$33:$B$776,X$119)+'СЕТ СН'!$I$9+СВЦЭМ!$D$10+'СЕТ СН'!$I$6-'СЕТ СН'!$I$19</f>
        <v>1501.6131015999999</v>
      </c>
      <c r="Y141" s="36">
        <f>SUMIFS(СВЦЭМ!$C$33:$C$776,СВЦЭМ!$A$33:$A$776,$A141,СВЦЭМ!$B$33:$B$776,Y$119)+'СЕТ СН'!$I$9+СВЦЭМ!$D$10+'СЕТ СН'!$I$6-'СЕТ СН'!$I$19</f>
        <v>1528.87339451</v>
      </c>
    </row>
    <row r="142" spans="1:25" ht="15.75" x14ac:dyDescent="0.2">
      <c r="A142" s="35">
        <f t="shared" si="3"/>
        <v>43519</v>
      </c>
      <c r="B142" s="36">
        <f>SUMIFS(СВЦЭМ!$C$33:$C$776,СВЦЭМ!$A$33:$A$776,$A142,СВЦЭМ!$B$33:$B$776,B$119)+'СЕТ СН'!$I$9+СВЦЭМ!$D$10+'СЕТ СН'!$I$6-'СЕТ СН'!$I$19</f>
        <v>1519.48330156</v>
      </c>
      <c r="C142" s="36">
        <f>SUMIFS(СВЦЭМ!$C$33:$C$776,СВЦЭМ!$A$33:$A$776,$A142,СВЦЭМ!$B$33:$B$776,C$119)+'СЕТ СН'!$I$9+СВЦЭМ!$D$10+'СЕТ СН'!$I$6-'СЕТ СН'!$I$19</f>
        <v>1542.6632413599998</v>
      </c>
      <c r="D142" s="36">
        <f>SUMIFS(СВЦЭМ!$C$33:$C$776,СВЦЭМ!$A$33:$A$776,$A142,СВЦЭМ!$B$33:$B$776,D$119)+'СЕТ СН'!$I$9+СВЦЭМ!$D$10+'СЕТ СН'!$I$6-'СЕТ СН'!$I$19</f>
        <v>1527.72505047</v>
      </c>
      <c r="E142" s="36">
        <f>SUMIFS(СВЦЭМ!$C$33:$C$776,СВЦЭМ!$A$33:$A$776,$A142,СВЦЭМ!$B$33:$B$776,E$119)+'СЕТ СН'!$I$9+СВЦЭМ!$D$10+'СЕТ СН'!$I$6-'СЕТ СН'!$I$19</f>
        <v>1497.3515071100001</v>
      </c>
      <c r="F142" s="36">
        <f>SUMIFS(СВЦЭМ!$C$33:$C$776,СВЦЭМ!$A$33:$A$776,$A142,СВЦЭМ!$B$33:$B$776,F$119)+'СЕТ СН'!$I$9+СВЦЭМ!$D$10+'СЕТ СН'!$I$6-'СЕТ СН'!$I$19</f>
        <v>1483.72277067</v>
      </c>
      <c r="G142" s="36">
        <f>SUMIFS(СВЦЭМ!$C$33:$C$776,СВЦЭМ!$A$33:$A$776,$A142,СВЦЭМ!$B$33:$B$776,G$119)+'СЕТ СН'!$I$9+СВЦЭМ!$D$10+'СЕТ СН'!$I$6-'СЕТ СН'!$I$19</f>
        <v>1477.17202509</v>
      </c>
      <c r="H142" s="36">
        <f>SUMIFS(СВЦЭМ!$C$33:$C$776,СВЦЭМ!$A$33:$A$776,$A142,СВЦЭМ!$B$33:$B$776,H$119)+'СЕТ СН'!$I$9+СВЦЭМ!$D$10+'СЕТ СН'!$I$6-'СЕТ СН'!$I$19</f>
        <v>1496.46848436</v>
      </c>
      <c r="I142" s="36">
        <f>SUMIFS(СВЦЭМ!$C$33:$C$776,СВЦЭМ!$A$33:$A$776,$A142,СВЦЭМ!$B$33:$B$776,I$119)+'СЕТ СН'!$I$9+СВЦЭМ!$D$10+'СЕТ СН'!$I$6-'СЕТ СН'!$I$19</f>
        <v>1491.5073026699999</v>
      </c>
      <c r="J142" s="36">
        <f>SUMIFS(СВЦЭМ!$C$33:$C$776,СВЦЭМ!$A$33:$A$776,$A142,СВЦЭМ!$B$33:$B$776,J$119)+'СЕТ СН'!$I$9+СВЦЭМ!$D$10+'СЕТ СН'!$I$6-'СЕТ СН'!$I$19</f>
        <v>1464.48460806</v>
      </c>
      <c r="K142" s="36">
        <f>SUMIFS(СВЦЭМ!$C$33:$C$776,СВЦЭМ!$A$33:$A$776,$A142,СВЦЭМ!$B$33:$B$776,K$119)+'СЕТ СН'!$I$9+СВЦЭМ!$D$10+'СЕТ СН'!$I$6-'СЕТ СН'!$I$19</f>
        <v>1443.9886869300001</v>
      </c>
      <c r="L142" s="36">
        <f>SUMIFS(СВЦЭМ!$C$33:$C$776,СВЦЭМ!$A$33:$A$776,$A142,СВЦЭМ!$B$33:$B$776,L$119)+'СЕТ СН'!$I$9+СВЦЭМ!$D$10+'СЕТ СН'!$I$6-'СЕТ СН'!$I$19</f>
        <v>1447.8122544099999</v>
      </c>
      <c r="M142" s="36">
        <f>SUMIFS(СВЦЭМ!$C$33:$C$776,СВЦЭМ!$A$33:$A$776,$A142,СВЦЭМ!$B$33:$B$776,M$119)+'СЕТ СН'!$I$9+СВЦЭМ!$D$10+'СЕТ СН'!$I$6-'СЕТ СН'!$I$19</f>
        <v>1461.9617970500001</v>
      </c>
      <c r="N142" s="36">
        <f>SUMIFS(СВЦЭМ!$C$33:$C$776,СВЦЭМ!$A$33:$A$776,$A142,СВЦЭМ!$B$33:$B$776,N$119)+'СЕТ СН'!$I$9+СВЦЭМ!$D$10+'СЕТ СН'!$I$6-'СЕТ СН'!$I$19</f>
        <v>1503.8757696499999</v>
      </c>
      <c r="O142" s="36">
        <f>SUMIFS(СВЦЭМ!$C$33:$C$776,СВЦЭМ!$A$33:$A$776,$A142,СВЦЭМ!$B$33:$B$776,O$119)+'СЕТ СН'!$I$9+СВЦЭМ!$D$10+'СЕТ СН'!$I$6-'СЕТ СН'!$I$19</f>
        <v>1447.1132771100001</v>
      </c>
      <c r="P142" s="36">
        <f>SUMIFS(СВЦЭМ!$C$33:$C$776,СВЦЭМ!$A$33:$A$776,$A142,СВЦЭМ!$B$33:$B$776,P$119)+'СЕТ СН'!$I$9+СВЦЭМ!$D$10+'СЕТ СН'!$I$6-'СЕТ СН'!$I$19</f>
        <v>1472.9389751200001</v>
      </c>
      <c r="Q142" s="36">
        <f>SUMIFS(СВЦЭМ!$C$33:$C$776,СВЦЭМ!$A$33:$A$776,$A142,СВЦЭМ!$B$33:$B$776,Q$119)+'СЕТ СН'!$I$9+СВЦЭМ!$D$10+'СЕТ СН'!$I$6-'СЕТ СН'!$I$19</f>
        <v>1496.56080617</v>
      </c>
      <c r="R142" s="36">
        <f>SUMIFS(СВЦЭМ!$C$33:$C$776,СВЦЭМ!$A$33:$A$776,$A142,СВЦЭМ!$B$33:$B$776,R$119)+'СЕТ СН'!$I$9+СВЦЭМ!$D$10+'СЕТ СН'!$I$6-'СЕТ СН'!$I$19</f>
        <v>1498.3308035299999</v>
      </c>
      <c r="S142" s="36">
        <f>SUMIFS(СВЦЭМ!$C$33:$C$776,СВЦЭМ!$A$33:$A$776,$A142,СВЦЭМ!$B$33:$B$776,S$119)+'СЕТ СН'!$I$9+СВЦЭМ!$D$10+'СЕТ СН'!$I$6-'СЕТ СН'!$I$19</f>
        <v>1467.92842122</v>
      </c>
      <c r="T142" s="36">
        <f>SUMIFS(СВЦЭМ!$C$33:$C$776,СВЦЭМ!$A$33:$A$776,$A142,СВЦЭМ!$B$33:$B$776,T$119)+'СЕТ СН'!$I$9+СВЦЭМ!$D$10+'СЕТ СН'!$I$6-'СЕТ СН'!$I$19</f>
        <v>1447.6186418699999</v>
      </c>
      <c r="U142" s="36">
        <f>SUMIFS(СВЦЭМ!$C$33:$C$776,СВЦЭМ!$A$33:$A$776,$A142,СВЦЭМ!$B$33:$B$776,U$119)+'СЕТ СН'!$I$9+СВЦЭМ!$D$10+'СЕТ СН'!$I$6-'СЕТ СН'!$I$19</f>
        <v>1408.5396436200001</v>
      </c>
      <c r="V142" s="36">
        <f>SUMIFS(СВЦЭМ!$C$33:$C$776,СВЦЭМ!$A$33:$A$776,$A142,СВЦЭМ!$B$33:$B$776,V$119)+'СЕТ СН'!$I$9+СВЦЭМ!$D$10+'СЕТ СН'!$I$6-'СЕТ СН'!$I$19</f>
        <v>1410.5670373200001</v>
      </c>
      <c r="W142" s="36">
        <f>SUMIFS(СВЦЭМ!$C$33:$C$776,СВЦЭМ!$A$33:$A$776,$A142,СВЦЭМ!$B$33:$B$776,W$119)+'СЕТ СН'!$I$9+СВЦЭМ!$D$10+'СЕТ СН'!$I$6-'СЕТ СН'!$I$19</f>
        <v>1409.6231419800001</v>
      </c>
      <c r="X142" s="36">
        <f>SUMIFS(СВЦЭМ!$C$33:$C$776,СВЦЭМ!$A$33:$A$776,$A142,СВЦЭМ!$B$33:$B$776,X$119)+'СЕТ СН'!$I$9+СВЦЭМ!$D$10+'СЕТ СН'!$I$6-'СЕТ СН'!$I$19</f>
        <v>1419.7950118700001</v>
      </c>
      <c r="Y142" s="36">
        <f>SUMIFS(СВЦЭМ!$C$33:$C$776,СВЦЭМ!$A$33:$A$776,$A142,СВЦЭМ!$B$33:$B$776,Y$119)+'СЕТ СН'!$I$9+СВЦЭМ!$D$10+'СЕТ СН'!$I$6-'СЕТ СН'!$I$19</f>
        <v>1464.8990702799999</v>
      </c>
    </row>
    <row r="143" spans="1:25" ht="15.75" x14ac:dyDescent="0.2">
      <c r="A143" s="35">
        <f t="shared" si="3"/>
        <v>43520</v>
      </c>
      <c r="B143" s="36">
        <f>SUMIFS(СВЦЭМ!$C$33:$C$776,СВЦЭМ!$A$33:$A$776,$A143,СВЦЭМ!$B$33:$B$776,B$119)+'СЕТ СН'!$I$9+СВЦЭМ!$D$10+'СЕТ СН'!$I$6-'СЕТ СН'!$I$19</f>
        <v>1499.72692117</v>
      </c>
      <c r="C143" s="36">
        <f>SUMIFS(СВЦЭМ!$C$33:$C$776,СВЦЭМ!$A$33:$A$776,$A143,СВЦЭМ!$B$33:$B$776,C$119)+'СЕТ СН'!$I$9+СВЦЭМ!$D$10+'СЕТ СН'!$I$6-'СЕТ СН'!$I$19</f>
        <v>1526.7128368000001</v>
      </c>
      <c r="D143" s="36">
        <f>SUMIFS(СВЦЭМ!$C$33:$C$776,СВЦЭМ!$A$33:$A$776,$A143,СВЦЭМ!$B$33:$B$776,D$119)+'СЕТ СН'!$I$9+СВЦЭМ!$D$10+'СЕТ СН'!$I$6-'СЕТ СН'!$I$19</f>
        <v>1540.6610168699997</v>
      </c>
      <c r="E143" s="36">
        <f>SUMIFS(СВЦЭМ!$C$33:$C$776,СВЦЭМ!$A$33:$A$776,$A143,СВЦЭМ!$B$33:$B$776,E$119)+'СЕТ СН'!$I$9+СВЦЭМ!$D$10+'СЕТ СН'!$I$6-'СЕТ СН'!$I$19</f>
        <v>1548.1727080799999</v>
      </c>
      <c r="F143" s="36">
        <f>SUMIFS(СВЦЭМ!$C$33:$C$776,СВЦЭМ!$A$33:$A$776,$A143,СВЦЭМ!$B$33:$B$776,F$119)+'СЕТ СН'!$I$9+СВЦЭМ!$D$10+'СЕТ СН'!$I$6-'СЕТ СН'!$I$19</f>
        <v>1564.8448461799999</v>
      </c>
      <c r="G143" s="36">
        <f>SUMIFS(СВЦЭМ!$C$33:$C$776,СВЦЭМ!$A$33:$A$776,$A143,СВЦЭМ!$B$33:$B$776,G$119)+'СЕТ СН'!$I$9+СВЦЭМ!$D$10+'СЕТ СН'!$I$6-'СЕТ СН'!$I$19</f>
        <v>1558.83143567</v>
      </c>
      <c r="H143" s="36">
        <f>SUMIFS(СВЦЭМ!$C$33:$C$776,СВЦЭМ!$A$33:$A$776,$A143,СВЦЭМ!$B$33:$B$776,H$119)+'СЕТ СН'!$I$9+СВЦЭМ!$D$10+'СЕТ СН'!$I$6-'СЕТ СН'!$I$19</f>
        <v>1545.0832704999998</v>
      </c>
      <c r="I143" s="36">
        <f>SUMIFS(СВЦЭМ!$C$33:$C$776,СВЦЭМ!$A$33:$A$776,$A143,СВЦЭМ!$B$33:$B$776,I$119)+'СЕТ СН'!$I$9+СВЦЭМ!$D$10+'СЕТ СН'!$I$6-'СЕТ СН'!$I$19</f>
        <v>1540.2903265299999</v>
      </c>
      <c r="J143" s="36">
        <f>SUMIFS(СВЦЭМ!$C$33:$C$776,СВЦЭМ!$A$33:$A$776,$A143,СВЦЭМ!$B$33:$B$776,J$119)+'СЕТ СН'!$I$9+СВЦЭМ!$D$10+'СЕТ СН'!$I$6-'СЕТ СН'!$I$19</f>
        <v>1470.05019169</v>
      </c>
      <c r="K143" s="36">
        <f>SUMIFS(СВЦЭМ!$C$33:$C$776,СВЦЭМ!$A$33:$A$776,$A143,СВЦЭМ!$B$33:$B$776,K$119)+'СЕТ СН'!$I$9+СВЦЭМ!$D$10+'СЕТ СН'!$I$6-'СЕТ СН'!$I$19</f>
        <v>1439.9808332600001</v>
      </c>
      <c r="L143" s="36">
        <f>SUMIFS(СВЦЭМ!$C$33:$C$776,СВЦЭМ!$A$33:$A$776,$A143,СВЦЭМ!$B$33:$B$776,L$119)+'СЕТ СН'!$I$9+СВЦЭМ!$D$10+'СЕТ СН'!$I$6-'СЕТ СН'!$I$19</f>
        <v>1430.1315801600001</v>
      </c>
      <c r="M143" s="36">
        <f>SUMIFS(СВЦЭМ!$C$33:$C$776,СВЦЭМ!$A$33:$A$776,$A143,СВЦЭМ!$B$33:$B$776,M$119)+'СЕТ СН'!$I$9+СВЦЭМ!$D$10+'СЕТ СН'!$I$6-'СЕТ СН'!$I$19</f>
        <v>1437.54623812</v>
      </c>
      <c r="N143" s="36">
        <f>SUMIFS(СВЦЭМ!$C$33:$C$776,СВЦЭМ!$A$33:$A$776,$A143,СВЦЭМ!$B$33:$B$776,N$119)+'СЕТ СН'!$I$9+СВЦЭМ!$D$10+'СЕТ СН'!$I$6-'СЕТ СН'!$I$19</f>
        <v>1429.3219292000001</v>
      </c>
      <c r="O143" s="36">
        <f>SUMIFS(СВЦЭМ!$C$33:$C$776,СВЦЭМ!$A$33:$A$776,$A143,СВЦЭМ!$B$33:$B$776,O$119)+'СЕТ СН'!$I$9+СВЦЭМ!$D$10+'СЕТ СН'!$I$6-'СЕТ СН'!$I$19</f>
        <v>1408.37554565</v>
      </c>
      <c r="P143" s="36">
        <f>SUMIFS(СВЦЭМ!$C$33:$C$776,СВЦЭМ!$A$33:$A$776,$A143,СВЦЭМ!$B$33:$B$776,P$119)+'СЕТ СН'!$I$9+СВЦЭМ!$D$10+'СЕТ СН'!$I$6-'СЕТ СН'!$I$19</f>
        <v>1416.11137962</v>
      </c>
      <c r="Q143" s="36">
        <f>SUMIFS(СВЦЭМ!$C$33:$C$776,СВЦЭМ!$A$33:$A$776,$A143,СВЦЭМ!$B$33:$B$776,Q$119)+'СЕТ СН'!$I$9+СВЦЭМ!$D$10+'СЕТ СН'!$I$6-'СЕТ СН'!$I$19</f>
        <v>1419.42533813</v>
      </c>
      <c r="R143" s="36">
        <f>SUMIFS(СВЦЭМ!$C$33:$C$776,СВЦЭМ!$A$33:$A$776,$A143,СВЦЭМ!$B$33:$B$776,R$119)+'СЕТ СН'!$I$9+СВЦЭМ!$D$10+'СЕТ СН'!$I$6-'СЕТ СН'!$I$19</f>
        <v>1424.8559296999999</v>
      </c>
      <c r="S143" s="36">
        <f>SUMIFS(СВЦЭМ!$C$33:$C$776,СВЦЭМ!$A$33:$A$776,$A143,СВЦЭМ!$B$33:$B$776,S$119)+'СЕТ СН'!$I$9+СВЦЭМ!$D$10+'СЕТ СН'!$I$6-'СЕТ СН'!$I$19</f>
        <v>1416.4315564000001</v>
      </c>
      <c r="T143" s="36">
        <f>SUMIFS(СВЦЭМ!$C$33:$C$776,СВЦЭМ!$A$33:$A$776,$A143,СВЦЭМ!$B$33:$B$776,T$119)+'СЕТ СН'!$I$9+СВЦЭМ!$D$10+'СЕТ СН'!$I$6-'СЕТ СН'!$I$19</f>
        <v>1389.81345637</v>
      </c>
      <c r="U143" s="36">
        <f>SUMIFS(СВЦЭМ!$C$33:$C$776,СВЦЭМ!$A$33:$A$776,$A143,СВЦЭМ!$B$33:$B$776,U$119)+'СЕТ СН'!$I$9+СВЦЭМ!$D$10+'СЕТ СН'!$I$6-'СЕТ СН'!$I$19</f>
        <v>1359.8839562200001</v>
      </c>
      <c r="V143" s="36">
        <f>SUMIFS(СВЦЭМ!$C$33:$C$776,СВЦЭМ!$A$33:$A$776,$A143,СВЦЭМ!$B$33:$B$776,V$119)+'СЕТ СН'!$I$9+СВЦЭМ!$D$10+'СЕТ СН'!$I$6-'СЕТ СН'!$I$19</f>
        <v>1377.68100119</v>
      </c>
      <c r="W143" s="36">
        <f>SUMIFS(СВЦЭМ!$C$33:$C$776,СВЦЭМ!$A$33:$A$776,$A143,СВЦЭМ!$B$33:$B$776,W$119)+'СЕТ СН'!$I$9+СВЦЭМ!$D$10+'СЕТ СН'!$I$6-'СЕТ СН'!$I$19</f>
        <v>1408.97445386</v>
      </c>
      <c r="X143" s="36">
        <f>SUMIFS(СВЦЭМ!$C$33:$C$776,СВЦЭМ!$A$33:$A$776,$A143,СВЦЭМ!$B$33:$B$776,X$119)+'СЕТ СН'!$I$9+СВЦЭМ!$D$10+'СЕТ СН'!$I$6-'СЕТ СН'!$I$19</f>
        <v>1430.90634987</v>
      </c>
      <c r="Y143" s="36">
        <f>SUMIFS(СВЦЭМ!$C$33:$C$776,СВЦЭМ!$A$33:$A$776,$A143,СВЦЭМ!$B$33:$B$776,Y$119)+'СЕТ СН'!$I$9+СВЦЭМ!$D$10+'СЕТ СН'!$I$6-'СЕТ СН'!$I$19</f>
        <v>1491.95219954</v>
      </c>
    </row>
    <row r="144" spans="1:25" ht="15.75" x14ac:dyDescent="0.2">
      <c r="A144" s="35">
        <f t="shared" si="3"/>
        <v>43521</v>
      </c>
      <c r="B144" s="36">
        <f>SUMIFS(СВЦЭМ!$C$33:$C$776,СВЦЭМ!$A$33:$A$776,$A144,СВЦЭМ!$B$33:$B$776,B$119)+'СЕТ СН'!$I$9+СВЦЭМ!$D$10+'СЕТ СН'!$I$6-'СЕТ СН'!$I$19</f>
        <v>1511.9341169300001</v>
      </c>
      <c r="C144" s="36">
        <f>SUMIFS(СВЦЭМ!$C$33:$C$776,СВЦЭМ!$A$33:$A$776,$A144,СВЦЭМ!$B$33:$B$776,C$119)+'СЕТ СН'!$I$9+СВЦЭМ!$D$10+'СЕТ СН'!$I$6-'СЕТ СН'!$I$19</f>
        <v>1552.1540903899997</v>
      </c>
      <c r="D144" s="36">
        <f>SUMIFS(СВЦЭМ!$C$33:$C$776,СВЦЭМ!$A$33:$A$776,$A144,СВЦЭМ!$B$33:$B$776,D$119)+'СЕТ СН'!$I$9+СВЦЭМ!$D$10+'СЕТ СН'!$I$6-'СЕТ СН'!$I$19</f>
        <v>1546.1469312099998</v>
      </c>
      <c r="E144" s="36">
        <f>SUMIFS(СВЦЭМ!$C$33:$C$776,СВЦЭМ!$A$33:$A$776,$A144,СВЦЭМ!$B$33:$B$776,E$119)+'СЕТ СН'!$I$9+СВЦЭМ!$D$10+'СЕТ СН'!$I$6-'СЕТ СН'!$I$19</f>
        <v>1522.9837381100001</v>
      </c>
      <c r="F144" s="36">
        <f>SUMIFS(СВЦЭМ!$C$33:$C$776,СВЦЭМ!$A$33:$A$776,$A144,СВЦЭМ!$B$33:$B$776,F$119)+'СЕТ СН'!$I$9+СВЦЭМ!$D$10+'СЕТ СН'!$I$6-'СЕТ СН'!$I$19</f>
        <v>1496.49662425</v>
      </c>
      <c r="G144" s="36">
        <f>SUMIFS(СВЦЭМ!$C$33:$C$776,СВЦЭМ!$A$33:$A$776,$A144,СВЦЭМ!$B$33:$B$776,G$119)+'СЕТ СН'!$I$9+СВЦЭМ!$D$10+'СЕТ СН'!$I$6-'СЕТ СН'!$I$19</f>
        <v>1492.1803191000001</v>
      </c>
      <c r="H144" s="36">
        <f>SUMIFS(СВЦЭМ!$C$33:$C$776,СВЦЭМ!$A$33:$A$776,$A144,СВЦЭМ!$B$33:$B$776,H$119)+'СЕТ СН'!$I$9+СВЦЭМ!$D$10+'СЕТ СН'!$I$6-'СЕТ СН'!$I$19</f>
        <v>1511.52191513</v>
      </c>
      <c r="I144" s="36">
        <f>SUMIFS(СВЦЭМ!$C$33:$C$776,СВЦЭМ!$A$33:$A$776,$A144,СВЦЭМ!$B$33:$B$776,I$119)+'СЕТ СН'!$I$9+СВЦЭМ!$D$10+'СЕТ СН'!$I$6-'СЕТ СН'!$I$19</f>
        <v>1495.43631699</v>
      </c>
      <c r="J144" s="36">
        <f>SUMIFS(СВЦЭМ!$C$33:$C$776,СВЦЭМ!$A$33:$A$776,$A144,СВЦЭМ!$B$33:$B$776,J$119)+'СЕТ СН'!$I$9+СВЦЭМ!$D$10+'СЕТ СН'!$I$6-'СЕТ СН'!$I$19</f>
        <v>1456.8523741000001</v>
      </c>
      <c r="K144" s="36">
        <f>SUMIFS(СВЦЭМ!$C$33:$C$776,СВЦЭМ!$A$33:$A$776,$A144,СВЦЭМ!$B$33:$B$776,K$119)+'СЕТ СН'!$I$9+СВЦЭМ!$D$10+'СЕТ СН'!$I$6-'СЕТ СН'!$I$19</f>
        <v>1433.4098766</v>
      </c>
      <c r="L144" s="36">
        <f>SUMIFS(СВЦЭМ!$C$33:$C$776,СВЦЭМ!$A$33:$A$776,$A144,СВЦЭМ!$B$33:$B$776,L$119)+'СЕТ СН'!$I$9+СВЦЭМ!$D$10+'СЕТ СН'!$I$6-'СЕТ СН'!$I$19</f>
        <v>1447.4180681299999</v>
      </c>
      <c r="M144" s="36">
        <f>SUMIFS(СВЦЭМ!$C$33:$C$776,СВЦЭМ!$A$33:$A$776,$A144,СВЦЭМ!$B$33:$B$776,M$119)+'СЕТ СН'!$I$9+СВЦЭМ!$D$10+'СЕТ СН'!$I$6-'СЕТ СН'!$I$19</f>
        <v>1468.0999607200001</v>
      </c>
      <c r="N144" s="36">
        <f>SUMIFS(СВЦЭМ!$C$33:$C$776,СВЦЭМ!$A$33:$A$776,$A144,СВЦЭМ!$B$33:$B$776,N$119)+'СЕТ СН'!$I$9+СВЦЭМ!$D$10+'СЕТ СН'!$I$6-'СЕТ СН'!$I$19</f>
        <v>1473.9305495400001</v>
      </c>
      <c r="O144" s="36">
        <f>SUMIFS(СВЦЭМ!$C$33:$C$776,СВЦЭМ!$A$33:$A$776,$A144,СВЦЭМ!$B$33:$B$776,O$119)+'СЕТ СН'!$I$9+СВЦЭМ!$D$10+'СЕТ СН'!$I$6-'СЕТ СН'!$I$19</f>
        <v>1460.1136578600001</v>
      </c>
      <c r="P144" s="36">
        <f>SUMIFS(СВЦЭМ!$C$33:$C$776,СВЦЭМ!$A$33:$A$776,$A144,СВЦЭМ!$B$33:$B$776,P$119)+'СЕТ СН'!$I$9+СВЦЭМ!$D$10+'СЕТ СН'!$I$6-'СЕТ СН'!$I$19</f>
        <v>1468.30025391</v>
      </c>
      <c r="Q144" s="36">
        <f>SUMIFS(СВЦЭМ!$C$33:$C$776,СВЦЭМ!$A$33:$A$776,$A144,СВЦЭМ!$B$33:$B$776,Q$119)+'СЕТ СН'!$I$9+СВЦЭМ!$D$10+'СЕТ СН'!$I$6-'СЕТ СН'!$I$19</f>
        <v>1484.2696975900001</v>
      </c>
      <c r="R144" s="36">
        <f>SUMIFS(СВЦЭМ!$C$33:$C$776,СВЦЭМ!$A$33:$A$776,$A144,СВЦЭМ!$B$33:$B$776,R$119)+'СЕТ СН'!$I$9+СВЦЭМ!$D$10+'СЕТ СН'!$I$6-'СЕТ СН'!$I$19</f>
        <v>1495.76153834</v>
      </c>
      <c r="S144" s="36">
        <f>SUMIFS(СВЦЭМ!$C$33:$C$776,СВЦЭМ!$A$33:$A$776,$A144,СВЦЭМ!$B$33:$B$776,S$119)+'СЕТ СН'!$I$9+СВЦЭМ!$D$10+'СЕТ СН'!$I$6-'СЕТ СН'!$I$19</f>
        <v>1480.2595614500001</v>
      </c>
      <c r="T144" s="36">
        <f>SUMIFS(СВЦЭМ!$C$33:$C$776,СВЦЭМ!$A$33:$A$776,$A144,СВЦЭМ!$B$33:$B$776,T$119)+'СЕТ СН'!$I$9+СВЦЭМ!$D$10+'СЕТ СН'!$I$6-'СЕТ СН'!$I$19</f>
        <v>1424.23183851</v>
      </c>
      <c r="U144" s="36">
        <f>SUMIFS(СВЦЭМ!$C$33:$C$776,СВЦЭМ!$A$33:$A$776,$A144,СВЦЭМ!$B$33:$B$776,U$119)+'СЕТ СН'!$I$9+СВЦЭМ!$D$10+'СЕТ СН'!$I$6-'СЕТ СН'!$I$19</f>
        <v>1398.02131175</v>
      </c>
      <c r="V144" s="36">
        <f>SUMIFS(СВЦЭМ!$C$33:$C$776,СВЦЭМ!$A$33:$A$776,$A144,СВЦЭМ!$B$33:$B$776,V$119)+'СЕТ СН'!$I$9+СВЦЭМ!$D$10+'СЕТ СН'!$I$6-'СЕТ СН'!$I$19</f>
        <v>1394.92889055</v>
      </c>
      <c r="W144" s="36">
        <f>SUMIFS(СВЦЭМ!$C$33:$C$776,СВЦЭМ!$A$33:$A$776,$A144,СВЦЭМ!$B$33:$B$776,W$119)+'СЕТ СН'!$I$9+СВЦЭМ!$D$10+'СЕТ СН'!$I$6-'СЕТ СН'!$I$19</f>
        <v>1400.0628757300001</v>
      </c>
      <c r="X144" s="36">
        <f>SUMIFS(СВЦЭМ!$C$33:$C$776,СВЦЭМ!$A$33:$A$776,$A144,СВЦЭМ!$B$33:$B$776,X$119)+'СЕТ СН'!$I$9+СВЦЭМ!$D$10+'СЕТ СН'!$I$6-'СЕТ СН'!$I$19</f>
        <v>1424.3555014999999</v>
      </c>
      <c r="Y144" s="36">
        <f>SUMIFS(СВЦЭМ!$C$33:$C$776,СВЦЭМ!$A$33:$A$776,$A144,СВЦЭМ!$B$33:$B$776,Y$119)+'СЕТ СН'!$I$9+СВЦЭМ!$D$10+'СЕТ СН'!$I$6-'СЕТ СН'!$I$19</f>
        <v>1467.43324706</v>
      </c>
    </row>
    <row r="145" spans="1:26" ht="15.75" x14ac:dyDescent="0.2">
      <c r="A145" s="35">
        <f t="shared" si="3"/>
        <v>43522</v>
      </c>
      <c r="B145" s="36">
        <f>SUMIFS(СВЦЭМ!$C$33:$C$776,СВЦЭМ!$A$33:$A$776,$A145,СВЦЭМ!$B$33:$B$776,B$119)+'СЕТ СН'!$I$9+СВЦЭМ!$D$10+'СЕТ СН'!$I$6-'СЕТ СН'!$I$19</f>
        <v>1494.42827343</v>
      </c>
      <c r="C145" s="36">
        <f>SUMIFS(СВЦЭМ!$C$33:$C$776,СВЦЭМ!$A$33:$A$776,$A145,СВЦЭМ!$B$33:$B$776,C$119)+'СЕТ СН'!$I$9+СВЦЭМ!$D$10+'СЕТ СН'!$I$6-'СЕТ СН'!$I$19</f>
        <v>1492.8623227600001</v>
      </c>
      <c r="D145" s="36">
        <f>SUMIFS(СВЦЭМ!$C$33:$C$776,СВЦЭМ!$A$33:$A$776,$A145,СВЦЭМ!$B$33:$B$776,D$119)+'СЕТ СН'!$I$9+СВЦЭМ!$D$10+'СЕТ СН'!$I$6-'СЕТ СН'!$I$19</f>
        <v>1486.4999677200001</v>
      </c>
      <c r="E145" s="36">
        <f>SUMIFS(СВЦЭМ!$C$33:$C$776,СВЦЭМ!$A$33:$A$776,$A145,СВЦЭМ!$B$33:$B$776,E$119)+'СЕТ СН'!$I$9+СВЦЭМ!$D$10+'СЕТ СН'!$I$6-'СЕТ СН'!$I$19</f>
        <v>1480.07434306</v>
      </c>
      <c r="F145" s="36">
        <f>SUMIFS(СВЦЭМ!$C$33:$C$776,СВЦЭМ!$A$33:$A$776,$A145,СВЦЭМ!$B$33:$B$776,F$119)+'СЕТ СН'!$I$9+СВЦЭМ!$D$10+'СЕТ СН'!$I$6-'СЕТ СН'!$I$19</f>
        <v>1486.03676384</v>
      </c>
      <c r="G145" s="36">
        <f>SUMIFS(СВЦЭМ!$C$33:$C$776,СВЦЭМ!$A$33:$A$776,$A145,СВЦЭМ!$B$33:$B$776,G$119)+'СЕТ СН'!$I$9+СВЦЭМ!$D$10+'СЕТ СН'!$I$6-'СЕТ СН'!$I$19</f>
        <v>1493.8562472200001</v>
      </c>
      <c r="H145" s="36">
        <f>SUMIFS(СВЦЭМ!$C$33:$C$776,СВЦЭМ!$A$33:$A$776,$A145,СВЦЭМ!$B$33:$B$776,H$119)+'СЕТ СН'!$I$9+СВЦЭМ!$D$10+'СЕТ СН'!$I$6-'СЕТ СН'!$I$19</f>
        <v>1491.02211023</v>
      </c>
      <c r="I145" s="36">
        <f>SUMIFS(СВЦЭМ!$C$33:$C$776,СВЦЭМ!$A$33:$A$776,$A145,СВЦЭМ!$B$33:$B$776,I$119)+'СЕТ СН'!$I$9+СВЦЭМ!$D$10+'СЕТ СН'!$I$6-'СЕТ СН'!$I$19</f>
        <v>1465.0500911900001</v>
      </c>
      <c r="J145" s="36">
        <f>SUMIFS(СВЦЭМ!$C$33:$C$776,СВЦЭМ!$A$33:$A$776,$A145,СВЦЭМ!$B$33:$B$776,J$119)+'СЕТ СН'!$I$9+СВЦЭМ!$D$10+'СЕТ СН'!$I$6-'СЕТ СН'!$I$19</f>
        <v>1433.4132984800001</v>
      </c>
      <c r="K145" s="36">
        <f>SUMIFS(СВЦЭМ!$C$33:$C$776,СВЦЭМ!$A$33:$A$776,$A145,СВЦЭМ!$B$33:$B$776,K$119)+'СЕТ СН'!$I$9+СВЦЭМ!$D$10+'СЕТ СН'!$I$6-'СЕТ СН'!$I$19</f>
        <v>1432.19022053</v>
      </c>
      <c r="L145" s="36">
        <f>SUMIFS(СВЦЭМ!$C$33:$C$776,СВЦЭМ!$A$33:$A$776,$A145,СВЦЭМ!$B$33:$B$776,L$119)+'СЕТ СН'!$I$9+СВЦЭМ!$D$10+'СЕТ СН'!$I$6-'СЕТ СН'!$I$19</f>
        <v>1452.6059008300001</v>
      </c>
      <c r="M145" s="36">
        <f>SUMIFS(СВЦЭМ!$C$33:$C$776,СВЦЭМ!$A$33:$A$776,$A145,СВЦЭМ!$B$33:$B$776,M$119)+'СЕТ СН'!$I$9+СВЦЭМ!$D$10+'СЕТ СН'!$I$6-'СЕТ СН'!$I$19</f>
        <v>1471.31688807</v>
      </c>
      <c r="N145" s="36">
        <f>SUMIFS(СВЦЭМ!$C$33:$C$776,СВЦЭМ!$A$33:$A$776,$A145,СВЦЭМ!$B$33:$B$776,N$119)+'СЕТ СН'!$I$9+СВЦЭМ!$D$10+'СЕТ СН'!$I$6-'СЕТ СН'!$I$19</f>
        <v>1450.2868164700001</v>
      </c>
      <c r="O145" s="36">
        <f>SUMIFS(СВЦЭМ!$C$33:$C$776,СВЦЭМ!$A$33:$A$776,$A145,СВЦЭМ!$B$33:$B$776,O$119)+'СЕТ СН'!$I$9+СВЦЭМ!$D$10+'СЕТ СН'!$I$6-'СЕТ СН'!$I$19</f>
        <v>1421.9925296000001</v>
      </c>
      <c r="P145" s="36">
        <f>SUMIFS(СВЦЭМ!$C$33:$C$776,СВЦЭМ!$A$33:$A$776,$A145,СВЦЭМ!$B$33:$B$776,P$119)+'СЕТ СН'!$I$9+СВЦЭМ!$D$10+'СЕТ СН'!$I$6-'СЕТ СН'!$I$19</f>
        <v>1428.3603295099999</v>
      </c>
      <c r="Q145" s="36">
        <f>SUMIFS(СВЦЭМ!$C$33:$C$776,СВЦЭМ!$A$33:$A$776,$A145,СВЦЭМ!$B$33:$B$776,Q$119)+'СЕТ СН'!$I$9+СВЦЭМ!$D$10+'СЕТ СН'!$I$6-'СЕТ СН'!$I$19</f>
        <v>1434.7268368</v>
      </c>
      <c r="R145" s="36">
        <f>SUMIFS(СВЦЭМ!$C$33:$C$776,СВЦЭМ!$A$33:$A$776,$A145,СВЦЭМ!$B$33:$B$776,R$119)+'СЕТ СН'!$I$9+СВЦЭМ!$D$10+'СЕТ СН'!$I$6-'СЕТ СН'!$I$19</f>
        <v>1453.7608860800001</v>
      </c>
      <c r="S145" s="36">
        <f>SUMIFS(СВЦЭМ!$C$33:$C$776,СВЦЭМ!$A$33:$A$776,$A145,СВЦЭМ!$B$33:$B$776,S$119)+'СЕТ СН'!$I$9+СВЦЭМ!$D$10+'СЕТ СН'!$I$6-'СЕТ СН'!$I$19</f>
        <v>1471.4329629200001</v>
      </c>
      <c r="T145" s="36">
        <f>SUMIFS(СВЦЭМ!$C$33:$C$776,СВЦЭМ!$A$33:$A$776,$A145,СВЦЭМ!$B$33:$B$776,T$119)+'СЕТ СН'!$I$9+СВЦЭМ!$D$10+'СЕТ СН'!$I$6-'СЕТ СН'!$I$19</f>
        <v>1426.6951602300001</v>
      </c>
      <c r="U145" s="36">
        <f>SUMIFS(СВЦЭМ!$C$33:$C$776,СВЦЭМ!$A$33:$A$776,$A145,СВЦЭМ!$B$33:$B$776,U$119)+'СЕТ СН'!$I$9+СВЦЭМ!$D$10+'СЕТ СН'!$I$6-'СЕТ СН'!$I$19</f>
        <v>1395.7585903199999</v>
      </c>
      <c r="V145" s="36">
        <f>SUMIFS(СВЦЭМ!$C$33:$C$776,СВЦЭМ!$A$33:$A$776,$A145,СВЦЭМ!$B$33:$B$776,V$119)+'СЕТ СН'!$I$9+СВЦЭМ!$D$10+'СЕТ СН'!$I$6-'СЕТ СН'!$I$19</f>
        <v>1396.1371280400001</v>
      </c>
      <c r="W145" s="36">
        <f>SUMIFS(СВЦЭМ!$C$33:$C$776,СВЦЭМ!$A$33:$A$776,$A145,СВЦЭМ!$B$33:$B$776,W$119)+'СЕТ СН'!$I$9+СВЦЭМ!$D$10+'СЕТ СН'!$I$6-'СЕТ СН'!$I$19</f>
        <v>1401.21167805</v>
      </c>
      <c r="X145" s="36">
        <f>SUMIFS(СВЦЭМ!$C$33:$C$776,СВЦЭМ!$A$33:$A$776,$A145,СВЦЭМ!$B$33:$B$776,X$119)+'СЕТ СН'!$I$9+СВЦЭМ!$D$10+'СЕТ СН'!$I$6-'СЕТ СН'!$I$19</f>
        <v>1416.1816083000001</v>
      </c>
      <c r="Y145" s="36">
        <f>SUMIFS(СВЦЭМ!$C$33:$C$776,СВЦЭМ!$A$33:$A$776,$A145,СВЦЭМ!$B$33:$B$776,Y$119)+'СЕТ СН'!$I$9+СВЦЭМ!$D$10+'СЕТ СН'!$I$6-'СЕТ СН'!$I$19</f>
        <v>1460.93009957</v>
      </c>
    </row>
    <row r="146" spans="1:26" ht="15.75" x14ac:dyDescent="0.2">
      <c r="A146" s="35">
        <f t="shared" si="3"/>
        <v>43523</v>
      </c>
      <c r="B146" s="36">
        <f>SUMIFS(СВЦЭМ!$C$33:$C$776,СВЦЭМ!$A$33:$A$776,$A146,СВЦЭМ!$B$33:$B$776,B$119)+'СЕТ СН'!$I$9+СВЦЭМ!$D$10+'СЕТ СН'!$I$6-'СЕТ СН'!$I$19</f>
        <v>1517.68551445</v>
      </c>
      <c r="C146" s="36">
        <f>SUMIFS(СВЦЭМ!$C$33:$C$776,СВЦЭМ!$A$33:$A$776,$A146,СВЦЭМ!$B$33:$B$776,C$119)+'СЕТ СН'!$I$9+СВЦЭМ!$D$10+'СЕТ СН'!$I$6-'СЕТ СН'!$I$19</f>
        <v>1519.06757361</v>
      </c>
      <c r="D146" s="36">
        <f>SUMIFS(СВЦЭМ!$C$33:$C$776,СВЦЭМ!$A$33:$A$776,$A146,СВЦЭМ!$B$33:$B$776,D$119)+'СЕТ СН'!$I$9+СВЦЭМ!$D$10+'СЕТ СН'!$I$6-'СЕТ СН'!$I$19</f>
        <v>1535.7571840099997</v>
      </c>
      <c r="E146" s="36">
        <f>SUMIFS(СВЦЭМ!$C$33:$C$776,СВЦЭМ!$A$33:$A$776,$A146,СВЦЭМ!$B$33:$B$776,E$119)+'СЕТ СН'!$I$9+СВЦЭМ!$D$10+'СЕТ СН'!$I$6-'СЕТ СН'!$I$19</f>
        <v>1543.9304199299997</v>
      </c>
      <c r="F146" s="36">
        <f>SUMIFS(СВЦЭМ!$C$33:$C$776,СВЦЭМ!$A$33:$A$776,$A146,СВЦЭМ!$B$33:$B$776,F$119)+'СЕТ СН'!$I$9+СВЦЭМ!$D$10+'СЕТ СН'!$I$6-'СЕТ СН'!$I$19</f>
        <v>1541.7412833299998</v>
      </c>
      <c r="G146" s="36">
        <f>SUMIFS(СВЦЭМ!$C$33:$C$776,СВЦЭМ!$A$33:$A$776,$A146,СВЦЭМ!$B$33:$B$776,G$119)+'СЕТ СН'!$I$9+СВЦЭМ!$D$10+'СЕТ СН'!$I$6-'СЕТ СН'!$I$19</f>
        <v>1515.5662658399999</v>
      </c>
      <c r="H146" s="36">
        <f>SUMIFS(СВЦЭМ!$C$33:$C$776,СВЦЭМ!$A$33:$A$776,$A146,СВЦЭМ!$B$33:$B$776,H$119)+'СЕТ СН'!$I$9+СВЦЭМ!$D$10+'СЕТ СН'!$I$6-'СЕТ СН'!$I$19</f>
        <v>1470.7241644200001</v>
      </c>
      <c r="I146" s="36">
        <f>SUMIFS(СВЦЭМ!$C$33:$C$776,СВЦЭМ!$A$33:$A$776,$A146,СВЦЭМ!$B$33:$B$776,I$119)+'СЕТ СН'!$I$9+СВЦЭМ!$D$10+'СЕТ СН'!$I$6-'СЕТ СН'!$I$19</f>
        <v>1451.7468181500001</v>
      </c>
      <c r="J146" s="36">
        <f>SUMIFS(СВЦЭМ!$C$33:$C$776,СВЦЭМ!$A$33:$A$776,$A146,СВЦЭМ!$B$33:$B$776,J$119)+'СЕТ СН'!$I$9+СВЦЭМ!$D$10+'СЕТ СН'!$I$6-'СЕТ СН'!$I$19</f>
        <v>1437.3217494099999</v>
      </c>
      <c r="K146" s="36">
        <f>SUMIFS(СВЦЭМ!$C$33:$C$776,СВЦЭМ!$A$33:$A$776,$A146,СВЦЭМ!$B$33:$B$776,K$119)+'СЕТ СН'!$I$9+СВЦЭМ!$D$10+'СЕТ СН'!$I$6-'СЕТ СН'!$I$19</f>
        <v>1438.98751296</v>
      </c>
      <c r="L146" s="36">
        <f>SUMIFS(СВЦЭМ!$C$33:$C$776,СВЦЭМ!$A$33:$A$776,$A146,СВЦЭМ!$B$33:$B$776,L$119)+'СЕТ СН'!$I$9+СВЦЭМ!$D$10+'СЕТ СН'!$I$6-'СЕТ СН'!$I$19</f>
        <v>1462.0742092</v>
      </c>
      <c r="M146" s="36">
        <f>SUMIFS(СВЦЭМ!$C$33:$C$776,СВЦЭМ!$A$33:$A$776,$A146,СВЦЭМ!$B$33:$B$776,M$119)+'СЕТ СН'!$I$9+СВЦЭМ!$D$10+'СЕТ СН'!$I$6-'СЕТ СН'!$I$19</f>
        <v>1447.82167383</v>
      </c>
      <c r="N146" s="36">
        <f>SUMIFS(СВЦЭМ!$C$33:$C$776,СВЦЭМ!$A$33:$A$776,$A146,СВЦЭМ!$B$33:$B$776,N$119)+'СЕТ СН'!$I$9+СВЦЭМ!$D$10+'СЕТ СН'!$I$6-'СЕТ СН'!$I$19</f>
        <v>1450.42547653</v>
      </c>
      <c r="O146" s="36">
        <f>SUMIFS(СВЦЭМ!$C$33:$C$776,СВЦЭМ!$A$33:$A$776,$A146,СВЦЭМ!$B$33:$B$776,O$119)+'СЕТ СН'!$I$9+СВЦЭМ!$D$10+'СЕТ СН'!$I$6-'СЕТ СН'!$I$19</f>
        <v>1405.6891709399999</v>
      </c>
      <c r="P146" s="36">
        <f>SUMIFS(СВЦЭМ!$C$33:$C$776,СВЦЭМ!$A$33:$A$776,$A146,СВЦЭМ!$B$33:$B$776,P$119)+'СЕТ СН'!$I$9+СВЦЭМ!$D$10+'СЕТ СН'!$I$6-'СЕТ СН'!$I$19</f>
        <v>1408.06435736</v>
      </c>
      <c r="Q146" s="36">
        <f>SUMIFS(СВЦЭМ!$C$33:$C$776,СВЦЭМ!$A$33:$A$776,$A146,СВЦЭМ!$B$33:$B$776,Q$119)+'СЕТ СН'!$I$9+СВЦЭМ!$D$10+'СЕТ СН'!$I$6-'СЕТ СН'!$I$19</f>
        <v>1417.6321856</v>
      </c>
      <c r="R146" s="36">
        <f>SUMIFS(СВЦЭМ!$C$33:$C$776,СВЦЭМ!$A$33:$A$776,$A146,СВЦЭМ!$B$33:$B$776,R$119)+'СЕТ СН'!$I$9+СВЦЭМ!$D$10+'СЕТ СН'!$I$6-'СЕТ СН'!$I$19</f>
        <v>1407.1961523499999</v>
      </c>
      <c r="S146" s="36">
        <f>SUMIFS(СВЦЭМ!$C$33:$C$776,СВЦЭМ!$A$33:$A$776,$A146,СВЦЭМ!$B$33:$B$776,S$119)+'СЕТ СН'!$I$9+СВЦЭМ!$D$10+'СЕТ СН'!$I$6-'СЕТ СН'!$I$19</f>
        <v>1410.2919505699999</v>
      </c>
      <c r="T146" s="36">
        <f>SUMIFS(СВЦЭМ!$C$33:$C$776,СВЦЭМ!$A$33:$A$776,$A146,СВЦЭМ!$B$33:$B$776,T$119)+'СЕТ СН'!$I$9+СВЦЭМ!$D$10+'СЕТ СН'!$I$6-'СЕТ СН'!$I$19</f>
        <v>1397.8707297600001</v>
      </c>
      <c r="U146" s="36">
        <f>SUMIFS(СВЦЭМ!$C$33:$C$776,СВЦЭМ!$A$33:$A$776,$A146,СВЦЭМ!$B$33:$B$776,U$119)+'СЕТ СН'!$I$9+СВЦЭМ!$D$10+'СЕТ СН'!$I$6-'СЕТ СН'!$I$19</f>
        <v>1371.63404087</v>
      </c>
      <c r="V146" s="36">
        <f>SUMIFS(СВЦЭМ!$C$33:$C$776,СВЦЭМ!$A$33:$A$776,$A146,СВЦЭМ!$B$33:$B$776,V$119)+'СЕТ СН'!$I$9+СВЦЭМ!$D$10+'СЕТ СН'!$I$6-'СЕТ СН'!$I$19</f>
        <v>1360.4697393700001</v>
      </c>
      <c r="W146" s="36">
        <f>SUMIFS(СВЦЭМ!$C$33:$C$776,СВЦЭМ!$A$33:$A$776,$A146,СВЦЭМ!$B$33:$B$776,W$119)+'СЕТ СН'!$I$9+СВЦЭМ!$D$10+'СЕТ СН'!$I$6-'СЕТ СН'!$I$19</f>
        <v>1379.79244812</v>
      </c>
      <c r="X146" s="36">
        <f>SUMIFS(СВЦЭМ!$C$33:$C$776,СВЦЭМ!$A$33:$A$776,$A146,СВЦЭМ!$B$33:$B$776,X$119)+'СЕТ СН'!$I$9+СВЦЭМ!$D$10+'СЕТ СН'!$I$6-'СЕТ СН'!$I$19</f>
        <v>1403.72975346</v>
      </c>
      <c r="Y146" s="36">
        <f>SUMIFS(СВЦЭМ!$C$33:$C$776,СВЦЭМ!$A$33:$A$776,$A146,СВЦЭМ!$B$33:$B$776,Y$119)+'СЕТ СН'!$I$9+СВЦЭМ!$D$10+'СЕТ СН'!$I$6-'СЕТ СН'!$I$19</f>
        <v>1447.6994109100001</v>
      </c>
    </row>
    <row r="147" spans="1:26" ht="15.75" x14ac:dyDescent="0.2">
      <c r="A147" s="35">
        <f t="shared" si="3"/>
        <v>43524</v>
      </c>
      <c r="B147" s="36">
        <f>SUMIFS(СВЦЭМ!$C$33:$C$776,СВЦЭМ!$A$33:$A$776,$A147,СВЦЭМ!$B$33:$B$776,B$119)+'СЕТ СН'!$I$9+СВЦЭМ!$D$10+'СЕТ СН'!$I$6-'СЕТ СН'!$I$19</f>
        <v>1488.9234967899999</v>
      </c>
      <c r="C147" s="36">
        <f>SUMIFS(СВЦЭМ!$C$33:$C$776,СВЦЭМ!$A$33:$A$776,$A147,СВЦЭМ!$B$33:$B$776,C$119)+'СЕТ СН'!$I$9+СВЦЭМ!$D$10+'СЕТ СН'!$I$6-'СЕТ СН'!$I$19</f>
        <v>1510.50513546</v>
      </c>
      <c r="D147" s="36">
        <f>SUMIFS(СВЦЭМ!$C$33:$C$776,СВЦЭМ!$A$33:$A$776,$A147,СВЦЭМ!$B$33:$B$776,D$119)+'СЕТ СН'!$I$9+СВЦЭМ!$D$10+'СЕТ СН'!$I$6-'СЕТ СН'!$I$19</f>
        <v>1521.4626888499999</v>
      </c>
      <c r="E147" s="36">
        <f>SUMIFS(СВЦЭМ!$C$33:$C$776,СВЦЭМ!$A$33:$A$776,$A147,СВЦЭМ!$B$33:$B$776,E$119)+'СЕТ СН'!$I$9+СВЦЭМ!$D$10+'СЕТ СН'!$I$6-'СЕТ СН'!$I$19</f>
        <v>1524.7374617800001</v>
      </c>
      <c r="F147" s="36">
        <f>SUMIFS(СВЦЭМ!$C$33:$C$776,СВЦЭМ!$A$33:$A$776,$A147,СВЦЭМ!$B$33:$B$776,F$119)+'СЕТ СН'!$I$9+СВЦЭМ!$D$10+'СЕТ СН'!$I$6-'СЕТ СН'!$I$19</f>
        <v>1517.84712264</v>
      </c>
      <c r="G147" s="36">
        <f>SUMIFS(СВЦЭМ!$C$33:$C$776,СВЦЭМ!$A$33:$A$776,$A147,СВЦЭМ!$B$33:$B$776,G$119)+'СЕТ СН'!$I$9+СВЦЭМ!$D$10+'СЕТ СН'!$I$6-'СЕТ СН'!$I$19</f>
        <v>1508.74241682</v>
      </c>
      <c r="H147" s="36">
        <f>SUMIFS(СВЦЭМ!$C$33:$C$776,СВЦЭМ!$A$33:$A$776,$A147,СВЦЭМ!$B$33:$B$776,H$119)+'СЕТ СН'!$I$9+СВЦЭМ!$D$10+'СЕТ СН'!$I$6-'СЕТ СН'!$I$19</f>
        <v>1483.64971324</v>
      </c>
      <c r="I147" s="36">
        <f>SUMIFS(СВЦЭМ!$C$33:$C$776,СВЦЭМ!$A$33:$A$776,$A147,СВЦЭМ!$B$33:$B$776,I$119)+'СЕТ СН'!$I$9+СВЦЭМ!$D$10+'СЕТ СН'!$I$6-'СЕТ СН'!$I$19</f>
        <v>1459.8196685299999</v>
      </c>
      <c r="J147" s="36">
        <f>SUMIFS(СВЦЭМ!$C$33:$C$776,СВЦЭМ!$A$33:$A$776,$A147,СВЦЭМ!$B$33:$B$776,J$119)+'СЕТ СН'!$I$9+СВЦЭМ!$D$10+'СЕТ СН'!$I$6-'СЕТ СН'!$I$19</f>
        <v>1447.9483316799999</v>
      </c>
      <c r="K147" s="36">
        <f>SUMIFS(СВЦЭМ!$C$33:$C$776,СВЦЭМ!$A$33:$A$776,$A147,СВЦЭМ!$B$33:$B$776,K$119)+'СЕТ СН'!$I$9+СВЦЭМ!$D$10+'СЕТ СН'!$I$6-'СЕТ СН'!$I$19</f>
        <v>1442.4221742300001</v>
      </c>
      <c r="L147" s="36">
        <f>SUMIFS(СВЦЭМ!$C$33:$C$776,СВЦЭМ!$A$33:$A$776,$A147,СВЦЭМ!$B$33:$B$776,L$119)+'СЕТ СН'!$I$9+СВЦЭМ!$D$10+'СЕТ СН'!$I$6-'СЕТ СН'!$I$19</f>
        <v>1456.0853737300001</v>
      </c>
      <c r="M147" s="36">
        <f>SUMIFS(СВЦЭМ!$C$33:$C$776,СВЦЭМ!$A$33:$A$776,$A147,СВЦЭМ!$B$33:$B$776,M$119)+'СЕТ СН'!$I$9+СВЦЭМ!$D$10+'СЕТ СН'!$I$6-'СЕТ СН'!$I$19</f>
        <v>1469.84602505</v>
      </c>
      <c r="N147" s="36">
        <f>SUMIFS(СВЦЭМ!$C$33:$C$776,СВЦЭМ!$A$33:$A$776,$A147,СВЦЭМ!$B$33:$B$776,N$119)+'СЕТ СН'!$I$9+СВЦЭМ!$D$10+'СЕТ СН'!$I$6-'СЕТ СН'!$I$19</f>
        <v>1458.3199903699999</v>
      </c>
      <c r="O147" s="36">
        <f>SUMIFS(СВЦЭМ!$C$33:$C$776,СВЦЭМ!$A$33:$A$776,$A147,СВЦЭМ!$B$33:$B$776,O$119)+'СЕТ СН'!$I$9+СВЦЭМ!$D$10+'СЕТ СН'!$I$6-'СЕТ СН'!$I$19</f>
        <v>1432.4248820800001</v>
      </c>
      <c r="P147" s="36">
        <f>SUMIFS(СВЦЭМ!$C$33:$C$776,СВЦЭМ!$A$33:$A$776,$A147,СВЦЭМ!$B$33:$B$776,P$119)+'СЕТ СН'!$I$9+СВЦЭМ!$D$10+'СЕТ СН'!$I$6-'СЕТ СН'!$I$19</f>
        <v>1439.2624336399999</v>
      </c>
      <c r="Q147" s="36">
        <f>SUMIFS(СВЦЭМ!$C$33:$C$776,СВЦЭМ!$A$33:$A$776,$A147,СВЦЭМ!$B$33:$B$776,Q$119)+'СЕТ СН'!$I$9+СВЦЭМ!$D$10+'СЕТ СН'!$I$6-'СЕТ СН'!$I$19</f>
        <v>1473.08427484</v>
      </c>
      <c r="R147" s="36">
        <f>SUMIFS(СВЦЭМ!$C$33:$C$776,СВЦЭМ!$A$33:$A$776,$A147,СВЦЭМ!$B$33:$B$776,R$119)+'СЕТ СН'!$I$9+СВЦЭМ!$D$10+'СЕТ СН'!$I$6-'СЕТ СН'!$I$19</f>
        <v>1458.8853384900001</v>
      </c>
      <c r="S147" s="36">
        <f>SUMIFS(СВЦЭМ!$C$33:$C$776,СВЦЭМ!$A$33:$A$776,$A147,СВЦЭМ!$B$33:$B$776,S$119)+'СЕТ СН'!$I$9+СВЦЭМ!$D$10+'СЕТ СН'!$I$6-'СЕТ СН'!$I$19</f>
        <v>1429.93511543</v>
      </c>
      <c r="T147" s="36">
        <f>SUMIFS(СВЦЭМ!$C$33:$C$776,СВЦЭМ!$A$33:$A$776,$A147,СВЦЭМ!$B$33:$B$776,T$119)+'СЕТ СН'!$I$9+СВЦЭМ!$D$10+'СЕТ СН'!$I$6-'СЕТ СН'!$I$19</f>
        <v>1398.81208339</v>
      </c>
      <c r="U147" s="36">
        <f>SUMIFS(СВЦЭМ!$C$33:$C$776,СВЦЭМ!$A$33:$A$776,$A147,СВЦЭМ!$B$33:$B$776,U$119)+'СЕТ СН'!$I$9+СВЦЭМ!$D$10+'СЕТ СН'!$I$6-'СЕТ СН'!$I$19</f>
        <v>1374.4262519599999</v>
      </c>
      <c r="V147" s="36">
        <f>SUMIFS(СВЦЭМ!$C$33:$C$776,СВЦЭМ!$A$33:$A$776,$A147,СВЦЭМ!$B$33:$B$776,V$119)+'СЕТ СН'!$I$9+СВЦЭМ!$D$10+'СЕТ СН'!$I$6-'СЕТ СН'!$I$19</f>
        <v>1365.48990815</v>
      </c>
      <c r="W147" s="36">
        <f>SUMIFS(СВЦЭМ!$C$33:$C$776,СВЦЭМ!$A$33:$A$776,$A147,СВЦЭМ!$B$33:$B$776,W$119)+'СЕТ СН'!$I$9+СВЦЭМ!$D$10+'СЕТ СН'!$I$6-'СЕТ СН'!$I$19</f>
        <v>1397.4666711300001</v>
      </c>
      <c r="X147" s="36">
        <f>SUMIFS(СВЦЭМ!$C$33:$C$776,СВЦЭМ!$A$33:$A$776,$A147,СВЦЭМ!$B$33:$B$776,X$119)+'СЕТ СН'!$I$9+СВЦЭМ!$D$10+'СЕТ СН'!$I$6-'СЕТ СН'!$I$19</f>
        <v>1419.2896439599999</v>
      </c>
      <c r="Y147" s="36">
        <f>SUMIFS(СВЦЭМ!$C$33:$C$776,СВЦЭМ!$A$33:$A$776,$A147,СВЦЭМ!$B$33:$B$776,Y$119)+'СЕТ СН'!$I$9+СВЦЭМ!$D$10+'СЕТ СН'!$I$6-'СЕТ СН'!$I$19</f>
        <v>1451.78775286</v>
      </c>
    </row>
    <row r="148" spans="1:26" ht="15.75" hidden="1" x14ac:dyDescent="0.2">
      <c r="A148" s="35">
        <f t="shared" si="3"/>
        <v>43525</v>
      </c>
      <c r="B148" s="36">
        <f>SUMIFS(СВЦЭМ!$C$33:$C$776,СВЦЭМ!$A$33:$A$776,$A148,СВЦЭМ!$B$33:$B$776,B$119)+'СЕТ СН'!$I$9+СВЦЭМ!$D$10+'СЕТ СН'!$I$6-'СЕТ СН'!$I$19</f>
        <v>561.04346041000008</v>
      </c>
      <c r="C148" s="36">
        <f>SUMIFS(СВЦЭМ!$C$33:$C$776,СВЦЭМ!$A$33:$A$776,$A148,СВЦЭМ!$B$33:$B$776,C$119)+'СЕТ СН'!$I$9+СВЦЭМ!$D$10+'СЕТ СН'!$I$6-'СЕТ СН'!$I$19</f>
        <v>561.04346041000008</v>
      </c>
      <c r="D148" s="36">
        <f>SUMIFS(СВЦЭМ!$C$33:$C$776,СВЦЭМ!$A$33:$A$776,$A148,СВЦЭМ!$B$33:$B$776,D$119)+'СЕТ СН'!$I$9+СВЦЭМ!$D$10+'СЕТ СН'!$I$6-'СЕТ СН'!$I$19</f>
        <v>561.04346041000008</v>
      </c>
      <c r="E148" s="36">
        <f>SUMIFS(СВЦЭМ!$C$33:$C$776,СВЦЭМ!$A$33:$A$776,$A148,СВЦЭМ!$B$33:$B$776,E$119)+'СЕТ СН'!$I$9+СВЦЭМ!$D$10+'СЕТ СН'!$I$6-'СЕТ СН'!$I$19</f>
        <v>561.04346041000008</v>
      </c>
      <c r="F148" s="36">
        <f>SUMIFS(СВЦЭМ!$C$33:$C$776,СВЦЭМ!$A$33:$A$776,$A148,СВЦЭМ!$B$33:$B$776,F$119)+'СЕТ СН'!$I$9+СВЦЭМ!$D$10+'СЕТ СН'!$I$6-'СЕТ СН'!$I$19</f>
        <v>561.04346041000008</v>
      </c>
      <c r="G148" s="36">
        <f>SUMIFS(СВЦЭМ!$C$33:$C$776,СВЦЭМ!$A$33:$A$776,$A148,СВЦЭМ!$B$33:$B$776,G$119)+'СЕТ СН'!$I$9+СВЦЭМ!$D$10+'СЕТ СН'!$I$6-'СЕТ СН'!$I$19</f>
        <v>561.04346041000008</v>
      </c>
      <c r="H148" s="36">
        <f>SUMIFS(СВЦЭМ!$C$33:$C$776,СВЦЭМ!$A$33:$A$776,$A148,СВЦЭМ!$B$33:$B$776,H$119)+'СЕТ СН'!$I$9+СВЦЭМ!$D$10+'СЕТ СН'!$I$6-'СЕТ СН'!$I$19</f>
        <v>561.04346041000008</v>
      </c>
      <c r="I148" s="36">
        <f>SUMIFS(СВЦЭМ!$C$33:$C$776,СВЦЭМ!$A$33:$A$776,$A148,СВЦЭМ!$B$33:$B$776,I$119)+'СЕТ СН'!$I$9+СВЦЭМ!$D$10+'СЕТ СН'!$I$6-'СЕТ СН'!$I$19</f>
        <v>561.04346041000008</v>
      </c>
      <c r="J148" s="36">
        <f>SUMIFS(СВЦЭМ!$C$33:$C$776,СВЦЭМ!$A$33:$A$776,$A148,СВЦЭМ!$B$33:$B$776,J$119)+'СЕТ СН'!$I$9+СВЦЭМ!$D$10+'СЕТ СН'!$I$6-'СЕТ СН'!$I$19</f>
        <v>561.04346041000008</v>
      </c>
      <c r="K148" s="36">
        <f>SUMIFS(СВЦЭМ!$C$33:$C$776,СВЦЭМ!$A$33:$A$776,$A148,СВЦЭМ!$B$33:$B$776,K$119)+'СЕТ СН'!$I$9+СВЦЭМ!$D$10+'СЕТ СН'!$I$6-'СЕТ СН'!$I$19</f>
        <v>561.04346041000008</v>
      </c>
      <c r="L148" s="36">
        <f>SUMIFS(СВЦЭМ!$C$33:$C$776,СВЦЭМ!$A$33:$A$776,$A148,СВЦЭМ!$B$33:$B$776,L$119)+'СЕТ СН'!$I$9+СВЦЭМ!$D$10+'СЕТ СН'!$I$6-'СЕТ СН'!$I$19</f>
        <v>561.04346041000008</v>
      </c>
      <c r="M148" s="36">
        <f>SUMIFS(СВЦЭМ!$C$33:$C$776,СВЦЭМ!$A$33:$A$776,$A148,СВЦЭМ!$B$33:$B$776,M$119)+'СЕТ СН'!$I$9+СВЦЭМ!$D$10+'СЕТ СН'!$I$6-'СЕТ СН'!$I$19</f>
        <v>561.04346041000008</v>
      </c>
      <c r="N148" s="36">
        <f>SUMIFS(СВЦЭМ!$C$33:$C$776,СВЦЭМ!$A$33:$A$776,$A148,СВЦЭМ!$B$33:$B$776,N$119)+'СЕТ СН'!$I$9+СВЦЭМ!$D$10+'СЕТ СН'!$I$6-'СЕТ СН'!$I$19</f>
        <v>561.04346041000008</v>
      </c>
      <c r="O148" s="36">
        <f>SUMIFS(СВЦЭМ!$C$33:$C$776,СВЦЭМ!$A$33:$A$776,$A148,СВЦЭМ!$B$33:$B$776,O$119)+'СЕТ СН'!$I$9+СВЦЭМ!$D$10+'СЕТ СН'!$I$6-'СЕТ СН'!$I$19</f>
        <v>561.04346041000008</v>
      </c>
      <c r="P148" s="36">
        <f>SUMIFS(СВЦЭМ!$C$33:$C$776,СВЦЭМ!$A$33:$A$776,$A148,СВЦЭМ!$B$33:$B$776,P$119)+'СЕТ СН'!$I$9+СВЦЭМ!$D$10+'СЕТ СН'!$I$6-'СЕТ СН'!$I$19</f>
        <v>561.04346041000008</v>
      </c>
      <c r="Q148" s="36">
        <f>SUMIFS(СВЦЭМ!$C$33:$C$776,СВЦЭМ!$A$33:$A$776,$A148,СВЦЭМ!$B$33:$B$776,Q$119)+'СЕТ СН'!$I$9+СВЦЭМ!$D$10+'СЕТ СН'!$I$6-'СЕТ СН'!$I$19</f>
        <v>561.04346041000008</v>
      </c>
      <c r="R148" s="36">
        <f>SUMIFS(СВЦЭМ!$C$33:$C$776,СВЦЭМ!$A$33:$A$776,$A148,СВЦЭМ!$B$33:$B$776,R$119)+'СЕТ СН'!$I$9+СВЦЭМ!$D$10+'СЕТ СН'!$I$6-'СЕТ СН'!$I$19</f>
        <v>561.04346041000008</v>
      </c>
      <c r="S148" s="36">
        <f>SUMIFS(СВЦЭМ!$C$33:$C$776,СВЦЭМ!$A$33:$A$776,$A148,СВЦЭМ!$B$33:$B$776,S$119)+'СЕТ СН'!$I$9+СВЦЭМ!$D$10+'СЕТ СН'!$I$6-'СЕТ СН'!$I$19</f>
        <v>561.04346041000008</v>
      </c>
      <c r="T148" s="36">
        <f>SUMIFS(СВЦЭМ!$C$33:$C$776,СВЦЭМ!$A$33:$A$776,$A148,СВЦЭМ!$B$33:$B$776,T$119)+'СЕТ СН'!$I$9+СВЦЭМ!$D$10+'СЕТ СН'!$I$6-'СЕТ СН'!$I$19</f>
        <v>561.04346041000008</v>
      </c>
      <c r="U148" s="36">
        <f>SUMIFS(СВЦЭМ!$C$33:$C$776,СВЦЭМ!$A$33:$A$776,$A148,СВЦЭМ!$B$33:$B$776,U$119)+'СЕТ СН'!$I$9+СВЦЭМ!$D$10+'СЕТ СН'!$I$6-'СЕТ СН'!$I$19</f>
        <v>561.04346041000008</v>
      </c>
      <c r="V148" s="36">
        <f>SUMIFS(СВЦЭМ!$C$33:$C$776,СВЦЭМ!$A$33:$A$776,$A148,СВЦЭМ!$B$33:$B$776,V$119)+'СЕТ СН'!$I$9+СВЦЭМ!$D$10+'СЕТ СН'!$I$6-'СЕТ СН'!$I$19</f>
        <v>561.04346041000008</v>
      </c>
      <c r="W148" s="36">
        <f>SUMIFS(СВЦЭМ!$C$33:$C$776,СВЦЭМ!$A$33:$A$776,$A148,СВЦЭМ!$B$33:$B$776,W$119)+'СЕТ СН'!$I$9+СВЦЭМ!$D$10+'СЕТ СН'!$I$6-'СЕТ СН'!$I$19</f>
        <v>561.04346041000008</v>
      </c>
      <c r="X148" s="36">
        <f>SUMIFS(СВЦЭМ!$C$33:$C$776,СВЦЭМ!$A$33:$A$776,$A148,СВЦЭМ!$B$33:$B$776,X$119)+'СЕТ СН'!$I$9+СВЦЭМ!$D$10+'СЕТ СН'!$I$6-'СЕТ СН'!$I$19</f>
        <v>561.04346041000008</v>
      </c>
      <c r="Y148" s="36">
        <f>SUMIFS(СВЦЭМ!$C$33:$C$776,СВЦЭМ!$A$33:$A$776,$A148,СВЦЭМ!$B$33:$B$776,Y$119)+'СЕТ СН'!$I$9+СВЦЭМ!$D$10+'СЕТ СН'!$I$6-'СЕТ СН'!$I$19</f>
        <v>561.04346041000008</v>
      </c>
    </row>
    <row r="149" spans="1:26" ht="15.75" hidden="1" x14ac:dyDescent="0.2">
      <c r="A149" s="35">
        <f t="shared" si="3"/>
        <v>43526</v>
      </c>
      <c r="B149" s="36">
        <f>SUMIFS(СВЦЭМ!$C$33:$C$776,СВЦЭМ!$A$33:$A$776,$A149,СВЦЭМ!$B$33:$B$776,B$119)+'СЕТ СН'!$I$9+СВЦЭМ!$D$10+'СЕТ СН'!$I$6-'СЕТ СН'!$I$19</f>
        <v>561.04346041000008</v>
      </c>
      <c r="C149" s="36">
        <f>SUMIFS(СВЦЭМ!$C$33:$C$776,СВЦЭМ!$A$33:$A$776,$A149,СВЦЭМ!$B$33:$B$776,C$119)+'СЕТ СН'!$I$9+СВЦЭМ!$D$10+'СЕТ СН'!$I$6-'СЕТ СН'!$I$19</f>
        <v>561.04346041000008</v>
      </c>
      <c r="D149" s="36">
        <f>SUMIFS(СВЦЭМ!$C$33:$C$776,СВЦЭМ!$A$33:$A$776,$A149,СВЦЭМ!$B$33:$B$776,D$119)+'СЕТ СН'!$I$9+СВЦЭМ!$D$10+'СЕТ СН'!$I$6-'СЕТ СН'!$I$19</f>
        <v>561.04346041000008</v>
      </c>
      <c r="E149" s="36">
        <f>SUMIFS(СВЦЭМ!$C$33:$C$776,СВЦЭМ!$A$33:$A$776,$A149,СВЦЭМ!$B$33:$B$776,E$119)+'СЕТ СН'!$I$9+СВЦЭМ!$D$10+'СЕТ СН'!$I$6-'СЕТ СН'!$I$19</f>
        <v>561.04346041000008</v>
      </c>
      <c r="F149" s="36">
        <f>SUMIFS(СВЦЭМ!$C$33:$C$776,СВЦЭМ!$A$33:$A$776,$A149,СВЦЭМ!$B$33:$B$776,F$119)+'СЕТ СН'!$I$9+СВЦЭМ!$D$10+'СЕТ СН'!$I$6-'СЕТ СН'!$I$19</f>
        <v>561.04346041000008</v>
      </c>
      <c r="G149" s="36">
        <f>SUMIFS(СВЦЭМ!$C$33:$C$776,СВЦЭМ!$A$33:$A$776,$A149,СВЦЭМ!$B$33:$B$776,G$119)+'СЕТ СН'!$I$9+СВЦЭМ!$D$10+'СЕТ СН'!$I$6-'СЕТ СН'!$I$19</f>
        <v>561.04346041000008</v>
      </c>
      <c r="H149" s="36">
        <f>SUMIFS(СВЦЭМ!$C$33:$C$776,СВЦЭМ!$A$33:$A$776,$A149,СВЦЭМ!$B$33:$B$776,H$119)+'СЕТ СН'!$I$9+СВЦЭМ!$D$10+'СЕТ СН'!$I$6-'СЕТ СН'!$I$19</f>
        <v>561.04346041000008</v>
      </c>
      <c r="I149" s="36">
        <f>SUMIFS(СВЦЭМ!$C$33:$C$776,СВЦЭМ!$A$33:$A$776,$A149,СВЦЭМ!$B$33:$B$776,I$119)+'СЕТ СН'!$I$9+СВЦЭМ!$D$10+'СЕТ СН'!$I$6-'СЕТ СН'!$I$19</f>
        <v>561.04346041000008</v>
      </c>
      <c r="J149" s="36">
        <f>SUMIFS(СВЦЭМ!$C$33:$C$776,СВЦЭМ!$A$33:$A$776,$A149,СВЦЭМ!$B$33:$B$776,J$119)+'СЕТ СН'!$I$9+СВЦЭМ!$D$10+'СЕТ СН'!$I$6-'СЕТ СН'!$I$19</f>
        <v>561.04346041000008</v>
      </c>
      <c r="K149" s="36">
        <f>SUMIFS(СВЦЭМ!$C$33:$C$776,СВЦЭМ!$A$33:$A$776,$A149,СВЦЭМ!$B$33:$B$776,K$119)+'СЕТ СН'!$I$9+СВЦЭМ!$D$10+'СЕТ СН'!$I$6-'СЕТ СН'!$I$19</f>
        <v>561.04346041000008</v>
      </c>
      <c r="L149" s="36">
        <f>SUMIFS(СВЦЭМ!$C$33:$C$776,СВЦЭМ!$A$33:$A$776,$A149,СВЦЭМ!$B$33:$B$776,L$119)+'СЕТ СН'!$I$9+СВЦЭМ!$D$10+'СЕТ СН'!$I$6-'СЕТ СН'!$I$19</f>
        <v>561.04346041000008</v>
      </c>
      <c r="M149" s="36">
        <f>SUMIFS(СВЦЭМ!$C$33:$C$776,СВЦЭМ!$A$33:$A$776,$A149,СВЦЭМ!$B$33:$B$776,M$119)+'СЕТ СН'!$I$9+СВЦЭМ!$D$10+'СЕТ СН'!$I$6-'СЕТ СН'!$I$19</f>
        <v>561.04346041000008</v>
      </c>
      <c r="N149" s="36">
        <f>SUMIFS(СВЦЭМ!$C$33:$C$776,СВЦЭМ!$A$33:$A$776,$A149,СВЦЭМ!$B$33:$B$776,N$119)+'СЕТ СН'!$I$9+СВЦЭМ!$D$10+'СЕТ СН'!$I$6-'СЕТ СН'!$I$19</f>
        <v>561.04346041000008</v>
      </c>
      <c r="O149" s="36">
        <f>SUMIFS(СВЦЭМ!$C$33:$C$776,СВЦЭМ!$A$33:$A$776,$A149,СВЦЭМ!$B$33:$B$776,O$119)+'СЕТ СН'!$I$9+СВЦЭМ!$D$10+'СЕТ СН'!$I$6-'СЕТ СН'!$I$19</f>
        <v>561.04346041000008</v>
      </c>
      <c r="P149" s="36">
        <f>SUMIFS(СВЦЭМ!$C$33:$C$776,СВЦЭМ!$A$33:$A$776,$A149,СВЦЭМ!$B$33:$B$776,P$119)+'СЕТ СН'!$I$9+СВЦЭМ!$D$10+'СЕТ СН'!$I$6-'СЕТ СН'!$I$19</f>
        <v>561.04346041000008</v>
      </c>
      <c r="Q149" s="36">
        <f>SUMIFS(СВЦЭМ!$C$33:$C$776,СВЦЭМ!$A$33:$A$776,$A149,СВЦЭМ!$B$33:$B$776,Q$119)+'СЕТ СН'!$I$9+СВЦЭМ!$D$10+'СЕТ СН'!$I$6-'СЕТ СН'!$I$19</f>
        <v>561.04346041000008</v>
      </c>
      <c r="R149" s="36">
        <f>SUMIFS(СВЦЭМ!$C$33:$C$776,СВЦЭМ!$A$33:$A$776,$A149,СВЦЭМ!$B$33:$B$776,R$119)+'СЕТ СН'!$I$9+СВЦЭМ!$D$10+'СЕТ СН'!$I$6-'СЕТ СН'!$I$19</f>
        <v>561.04346041000008</v>
      </c>
      <c r="S149" s="36">
        <f>SUMIFS(СВЦЭМ!$C$33:$C$776,СВЦЭМ!$A$33:$A$776,$A149,СВЦЭМ!$B$33:$B$776,S$119)+'СЕТ СН'!$I$9+СВЦЭМ!$D$10+'СЕТ СН'!$I$6-'СЕТ СН'!$I$19</f>
        <v>561.04346041000008</v>
      </c>
      <c r="T149" s="36">
        <f>SUMIFS(СВЦЭМ!$C$33:$C$776,СВЦЭМ!$A$33:$A$776,$A149,СВЦЭМ!$B$33:$B$776,T$119)+'СЕТ СН'!$I$9+СВЦЭМ!$D$10+'СЕТ СН'!$I$6-'СЕТ СН'!$I$19</f>
        <v>561.04346041000008</v>
      </c>
      <c r="U149" s="36">
        <f>SUMIFS(СВЦЭМ!$C$33:$C$776,СВЦЭМ!$A$33:$A$776,$A149,СВЦЭМ!$B$33:$B$776,U$119)+'СЕТ СН'!$I$9+СВЦЭМ!$D$10+'СЕТ СН'!$I$6-'СЕТ СН'!$I$19</f>
        <v>561.04346041000008</v>
      </c>
      <c r="V149" s="36">
        <f>SUMIFS(СВЦЭМ!$C$33:$C$776,СВЦЭМ!$A$33:$A$776,$A149,СВЦЭМ!$B$33:$B$776,V$119)+'СЕТ СН'!$I$9+СВЦЭМ!$D$10+'СЕТ СН'!$I$6-'СЕТ СН'!$I$19</f>
        <v>561.04346041000008</v>
      </c>
      <c r="W149" s="36">
        <f>SUMIFS(СВЦЭМ!$C$33:$C$776,СВЦЭМ!$A$33:$A$776,$A149,СВЦЭМ!$B$33:$B$776,W$119)+'СЕТ СН'!$I$9+СВЦЭМ!$D$10+'СЕТ СН'!$I$6-'СЕТ СН'!$I$19</f>
        <v>561.04346041000008</v>
      </c>
      <c r="X149" s="36">
        <f>SUMIFS(СВЦЭМ!$C$33:$C$776,СВЦЭМ!$A$33:$A$776,$A149,СВЦЭМ!$B$33:$B$776,X$119)+'СЕТ СН'!$I$9+СВЦЭМ!$D$10+'СЕТ СН'!$I$6-'СЕТ СН'!$I$19</f>
        <v>561.04346041000008</v>
      </c>
      <c r="Y149" s="36">
        <f>SUMIFS(СВЦЭМ!$C$33:$C$776,СВЦЭМ!$A$33:$A$776,$A149,СВЦЭМ!$B$33:$B$776,Y$119)+'СЕТ СН'!$I$9+СВЦЭМ!$D$10+'СЕТ СН'!$I$6-'СЕТ СН'!$I$19</f>
        <v>561.04346041000008</v>
      </c>
    </row>
    <row r="150" spans="1:26" ht="15.75" hidden="1" x14ac:dyDescent="0.2">
      <c r="A150" s="35">
        <f t="shared" si="3"/>
        <v>43527</v>
      </c>
      <c r="B150" s="36">
        <f>SUMIFS(СВЦЭМ!$C$33:$C$776,СВЦЭМ!$A$33:$A$776,$A150,СВЦЭМ!$B$33:$B$776,B$119)+'СЕТ СН'!$I$9+СВЦЭМ!$D$10+'СЕТ СН'!$I$6-'СЕТ СН'!$I$19</f>
        <v>561.04346041000008</v>
      </c>
      <c r="C150" s="36">
        <f>SUMIFS(СВЦЭМ!$C$33:$C$776,СВЦЭМ!$A$33:$A$776,$A150,СВЦЭМ!$B$33:$B$776,C$119)+'СЕТ СН'!$I$9+СВЦЭМ!$D$10+'СЕТ СН'!$I$6-'СЕТ СН'!$I$19</f>
        <v>561.04346041000008</v>
      </c>
      <c r="D150" s="36">
        <f>SUMIFS(СВЦЭМ!$C$33:$C$776,СВЦЭМ!$A$33:$A$776,$A150,СВЦЭМ!$B$33:$B$776,D$119)+'СЕТ СН'!$I$9+СВЦЭМ!$D$10+'СЕТ СН'!$I$6-'СЕТ СН'!$I$19</f>
        <v>561.04346041000008</v>
      </c>
      <c r="E150" s="36">
        <f>SUMIFS(СВЦЭМ!$C$33:$C$776,СВЦЭМ!$A$33:$A$776,$A150,СВЦЭМ!$B$33:$B$776,E$119)+'СЕТ СН'!$I$9+СВЦЭМ!$D$10+'СЕТ СН'!$I$6-'СЕТ СН'!$I$19</f>
        <v>561.04346041000008</v>
      </c>
      <c r="F150" s="36">
        <f>SUMIFS(СВЦЭМ!$C$33:$C$776,СВЦЭМ!$A$33:$A$776,$A150,СВЦЭМ!$B$33:$B$776,F$119)+'СЕТ СН'!$I$9+СВЦЭМ!$D$10+'СЕТ СН'!$I$6-'СЕТ СН'!$I$19</f>
        <v>561.04346041000008</v>
      </c>
      <c r="G150" s="36">
        <f>SUMIFS(СВЦЭМ!$C$33:$C$776,СВЦЭМ!$A$33:$A$776,$A150,СВЦЭМ!$B$33:$B$776,G$119)+'СЕТ СН'!$I$9+СВЦЭМ!$D$10+'СЕТ СН'!$I$6-'СЕТ СН'!$I$19</f>
        <v>561.04346041000008</v>
      </c>
      <c r="H150" s="36">
        <f>SUMIFS(СВЦЭМ!$C$33:$C$776,СВЦЭМ!$A$33:$A$776,$A150,СВЦЭМ!$B$33:$B$776,H$119)+'СЕТ СН'!$I$9+СВЦЭМ!$D$10+'СЕТ СН'!$I$6-'СЕТ СН'!$I$19</f>
        <v>561.04346041000008</v>
      </c>
      <c r="I150" s="36">
        <f>SUMIFS(СВЦЭМ!$C$33:$C$776,СВЦЭМ!$A$33:$A$776,$A150,СВЦЭМ!$B$33:$B$776,I$119)+'СЕТ СН'!$I$9+СВЦЭМ!$D$10+'СЕТ СН'!$I$6-'СЕТ СН'!$I$19</f>
        <v>561.04346041000008</v>
      </c>
      <c r="J150" s="36">
        <f>SUMIFS(СВЦЭМ!$C$33:$C$776,СВЦЭМ!$A$33:$A$776,$A150,СВЦЭМ!$B$33:$B$776,J$119)+'СЕТ СН'!$I$9+СВЦЭМ!$D$10+'СЕТ СН'!$I$6-'СЕТ СН'!$I$19</f>
        <v>561.04346041000008</v>
      </c>
      <c r="K150" s="36">
        <f>SUMIFS(СВЦЭМ!$C$33:$C$776,СВЦЭМ!$A$33:$A$776,$A150,СВЦЭМ!$B$33:$B$776,K$119)+'СЕТ СН'!$I$9+СВЦЭМ!$D$10+'СЕТ СН'!$I$6-'СЕТ СН'!$I$19</f>
        <v>561.04346041000008</v>
      </c>
      <c r="L150" s="36">
        <f>SUMIFS(СВЦЭМ!$C$33:$C$776,СВЦЭМ!$A$33:$A$776,$A150,СВЦЭМ!$B$33:$B$776,L$119)+'СЕТ СН'!$I$9+СВЦЭМ!$D$10+'СЕТ СН'!$I$6-'СЕТ СН'!$I$19</f>
        <v>561.04346041000008</v>
      </c>
      <c r="M150" s="36">
        <f>SUMIFS(СВЦЭМ!$C$33:$C$776,СВЦЭМ!$A$33:$A$776,$A150,СВЦЭМ!$B$33:$B$776,M$119)+'СЕТ СН'!$I$9+СВЦЭМ!$D$10+'СЕТ СН'!$I$6-'СЕТ СН'!$I$19</f>
        <v>561.04346041000008</v>
      </c>
      <c r="N150" s="36">
        <f>SUMIFS(СВЦЭМ!$C$33:$C$776,СВЦЭМ!$A$33:$A$776,$A150,СВЦЭМ!$B$33:$B$776,N$119)+'СЕТ СН'!$I$9+СВЦЭМ!$D$10+'СЕТ СН'!$I$6-'СЕТ СН'!$I$19</f>
        <v>561.04346041000008</v>
      </c>
      <c r="O150" s="36">
        <f>SUMIFS(СВЦЭМ!$C$33:$C$776,СВЦЭМ!$A$33:$A$776,$A150,СВЦЭМ!$B$33:$B$776,O$119)+'СЕТ СН'!$I$9+СВЦЭМ!$D$10+'СЕТ СН'!$I$6-'СЕТ СН'!$I$19</f>
        <v>561.04346041000008</v>
      </c>
      <c r="P150" s="36">
        <f>SUMIFS(СВЦЭМ!$C$33:$C$776,СВЦЭМ!$A$33:$A$776,$A150,СВЦЭМ!$B$33:$B$776,P$119)+'СЕТ СН'!$I$9+СВЦЭМ!$D$10+'СЕТ СН'!$I$6-'СЕТ СН'!$I$19</f>
        <v>561.04346041000008</v>
      </c>
      <c r="Q150" s="36">
        <f>SUMIFS(СВЦЭМ!$C$33:$C$776,СВЦЭМ!$A$33:$A$776,$A150,СВЦЭМ!$B$33:$B$776,Q$119)+'СЕТ СН'!$I$9+СВЦЭМ!$D$10+'СЕТ СН'!$I$6-'СЕТ СН'!$I$19</f>
        <v>561.04346041000008</v>
      </c>
      <c r="R150" s="36">
        <f>SUMIFS(СВЦЭМ!$C$33:$C$776,СВЦЭМ!$A$33:$A$776,$A150,СВЦЭМ!$B$33:$B$776,R$119)+'СЕТ СН'!$I$9+СВЦЭМ!$D$10+'СЕТ СН'!$I$6-'СЕТ СН'!$I$19</f>
        <v>561.04346041000008</v>
      </c>
      <c r="S150" s="36">
        <f>SUMIFS(СВЦЭМ!$C$33:$C$776,СВЦЭМ!$A$33:$A$776,$A150,СВЦЭМ!$B$33:$B$776,S$119)+'СЕТ СН'!$I$9+СВЦЭМ!$D$10+'СЕТ СН'!$I$6-'СЕТ СН'!$I$19</f>
        <v>561.04346041000008</v>
      </c>
      <c r="T150" s="36">
        <f>SUMIFS(СВЦЭМ!$C$33:$C$776,СВЦЭМ!$A$33:$A$776,$A150,СВЦЭМ!$B$33:$B$776,T$119)+'СЕТ СН'!$I$9+СВЦЭМ!$D$10+'СЕТ СН'!$I$6-'СЕТ СН'!$I$19</f>
        <v>561.04346041000008</v>
      </c>
      <c r="U150" s="36">
        <f>SUMIFS(СВЦЭМ!$C$33:$C$776,СВЦЭМ!$A$33:$A$776,$A150,СВЦЭМ!$B$33:$B$776,U$119)+'СЕТ СН'!$I$9+СВЦЭМ!$D$10+'СЕТ СН'!$I$6-'СЕТ СН'!$I$19</f>
        <v>561.04346041000008</v>
      </c>
      <c r="V150" s="36">
        <f>SUMIFS(СВЦЭМ!$C$33:$C$776,СВЦЭМ!$A$33:$A$776,$A150,СВЦЭМ!$B$33:$B$776,V$119)+'СЕТ СН'!$I$9+СВЦЭМ!$D$10+'СЕТ СН'!$I$6-'СЕТ СН'!$I$19</f>
        <v>561.04346041000008</v>
      </c>
      <c r="W150" s="36">
        <f>SUMIFS(СВЦЭМ!$C$33:$C$776,СВЦЭМ!$A$33:$A$776,$A150,СВЦЭМ!$B$33:$B$776,W$119)+'СЕТ СН'!$I$9+СВЦЭМ!$D$10+'СЕТ СН'!$I$6-'СЕТ СН'!$I$19</f>
        <v>561.04346041000008</v>
      </c>
      <c r="X150" s="36">
        <f>SUMIFS(СВЦЭМ!$C$33:$C$776,СВЦЭМ!$A$33:$A$776,$A150,СВЦЭМ!$B$33:$B$776,X$119)+'СЕТ СН'!$I$9+СВЦЭМ!$D$10+'СЕТ СН'!$I$6-'СЕТ СН'!$I$19</f>
        <v>561.04346041000008</v>
      </c>
      <c r="Y150" s="36">
        <f>SUMIFS(СВЦЭМ!$C$33:$C$776,СВЦЭМ!$A$33:$A$776,$A150,СВЦЭМ!$B$33:$B$776,Y$119)+'СЕТ СН'!$I$9+СВЦЭМ!$D$10+'СЕТ СН'!$I$6-'СЕТ СН'!$I$19</f>
        <v>561.04346041000008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3" t="s">
        <v>74</v>
      </c>
      <c r="B153" s="133"/>
      <c r="C153" s="133"/>
      <c r="D153" s="133"/>
      <c r="E153" s="133"/>
      <c r="F153" s="133"/>
      <c r="G153" s="133"/>
      <c r="H153" s="133"/>
      <c r="I153" s="133"/>
      <c r="J153" s="133"/>
      <c r="K153" s="133"/>
      <c r="L153" s="133"/>
      <c r="M153" s="133"/>
      <c r="N153" s="134" t="s">
        <v>29</v>
      </c>
      <c r="O153" s="134"/>
      <c r="P153" s="134"/>
      <c r="Q153" s="134"/>
      <c r="R153" s="134"/>
      <c r="S153" s="134"/>
      <c r="T153" s="134"/>
      <c r="U153" s="134"/>
      <c r="V153" s="39"/>
      <c r="W153" s="39"/>
      <c r="X153" s="39"/>
      <c r="Y153" s="39"/>
      <c r="Z153" s="39"/>
    </row>
    <row r="154" spans="1:26" ht="15.75" x14ac:dyDescent="0.25">
      <c r="A154" s="133"/>
      <c r="B154" s="133"/>
      <c r="C154" s="133"/>
      <c r="D154" s="133"/>
      <c r="E154" s="133"/>
      <c r="F154" s="133"/>
      <c r="G154" s="133"/>
      <c r="H154" s="133"/>
      <c r="I154" s="133"/>
      <c r="J154" s="133"/>
      <c r="K154" s="133"/>
      <c r="L154" s="133"/>
      <c r="M154" s="133"/>
      <c r="N154" s="135" t="s">
        <v>0</v>
      </c>
      <c r="O154" s="135"/>
      <c r="P154" s="135" t="s">
        <v>1</v>
      </c>
      <c r="Q154" s="135"/>
      <c r="R154" s="135" t="s">
        <v>2</v>
      </c>
      <c r="S154" s="135"/>
      <c r="T154" s="135" t="s">
        <v>3</v>
      </c>
      <c r="U154" s="135"/>
      <c r="V154" s="32"/>
      <c r="W154" s="32"/>
      <c r="X154" s="32"/>
      <c r="Y154" s="32"/>
    </row>
    <row r="155" spans="1:26" ht="15.75" x14ac:dyDescent="0.2">
      <c r="A155" s="133"/>
      <c r="B155" s="133"/>
      <c r="C155" s="133"/>
      <c r="D155" s="133"/>
      <c r="E155" s="133"/>
      <c r="F155" s="133"/>
      <c r="G155" s="133"/>
      <c r="H155" s="133"/>
      <c r="I155" s="133"/>
      <c r="J155" s="133"/>
      <c r="K155" s="133"/>
      <c r="L155" s="133"/>
      <c r="M155" s="133"/>
      <c r="N155" s="136">
        <f>СВЦЭМ!$D$12+'СЕТ СН'!$F$10-'СЕТ СН'!$F$20</f>
        <v>574959.52932098764</v>
      </c>
      <c r="O155" s="137"/>
      <c r="P155" s="136">
        <f>СВЦЭМ!$D$12+'СЕТ СН'!$F$10-'СЕТ СН'!$G$20</f>
        <v>574959.52932098764</v>
      </c>
      <c r="Q155" s="137"/>
      <c r="R155" s="136">
        <f>СВЦЭМ!$D$12+'СЕТ СН'!$F$10-'СЕТ СН'!$H$20</f>
        <v>574959.52932098764</v>
      </c>
      <c r="S155" s="137"/>
      <c r="T155" s="136">
        <f>СВЦЭМ!$D$12+'СЕТ СН'!$F$10-'СЕТ СН'!$I$20</f>
        <v>574959.52932098764</v>
      </c>
      <c r="U155" s="137"/>
      <c r="V155" s="40"/>
      <c r="W155" s="40"/>
      <c r="X155" s="40"/>
      <c r="Y155" s="40"/>
    </row>
    <row r="156" spans="1:26" x14ac:dyDescent="0.25">
      <c r="A156" s="139"/>
      <c r="B156" s="139"/>
      <c r="C156" s="139"/>
      <c r="D156" s="139"/>
      <c r="E156" s="139"/>
      <c r="F156" s="140"/>
      <c r="G156" s="140"/>
      <c r="H156" s="140"/>
      <c r="I156" s="140"/>
      <c r="J156" s="140"/>
      <c r="K156" s="140"/>
      <c r="L156" s="140"/>
      <c r="M156" s="140"/>
    </row>
    <row r="157" spans="1:26" ht="15.75" x14ac:dyDescent="0.25">
      <c r="A157" s="142" t="s">
        <v>75</v>
      </c>
      <c r="B157" s="143"/>
      <c r="C157" s="143"/>
      <c r="D157" s="143"/>
      <c r="E157" s="143"/>
      <c r="F157" s="143"/>
      <c r="G157" s="143"/>
      <c r="H157" s="143"/>
      <c r="I157" s="143"/>
      <c r="J157" s="143"/>
      <c r="K157" s="143"/>
      <c r="L157" s="143"/>
      <c r="M157" s="144"/>
      <c r="N157" s="134" t="s">
        <v>29</v>
      </c>
      <c r="O157" s="134"/>
      <c r="P157" s="134"/>
      <c r="Q157" s="134"/>
      <c r="R157" s="134"/>
      <c r="S157" s="134"/>
      <c r="T157" s="134"/>
      <c r="U157" s="134"/>
    </row>
    <row r="158" spans="1:26" ht="15.75" x14ac:dyDescent="0.25">
      <c r="A158" s="145"/>
      <c r="B158" s="146"/>
      <c r="C158" s="146"/>
      <c r="D158" s="146"/>
      <c r="E158" s="146"/>
      <c r="F158" s="146"/>
      <c r="G158" s="146"/>
      <c r="H158" s="146"/>
      <c r="I158" s="146"/>
      <c r="J158" s="146"/>
      <c r="K158" s="146"/>
      <c r="L158" s="146"/>
      <c r="M158" s="147"/>
      <c r="N158" s="135" t="s">
        <v>0</v>
      </c>
      <c r="O158" s="135"/>
      <c r="P158" s="135" t="s">
        <v>1</v>
      </c>
      <c r="Q158" s="135"/>
      <c r="R158" s="135" t="s">
        <v>2</v>
      </c>
      <c r="S158" s="135"/>
      <c r="T158" s="135" t="s">
        <v>3</v>
      </c>
      <c r="U158" s="135"/>
    </row>
    <row r="159" spans="1:26" ht="15.75" x14ac:dyDescent="0.25">
      <c r="A159" s="148"/>
      <c r="B159" s="149"/>
      <c r="C159" s="149"/>
      <c r="D159" s="149"/>
      <c r="E159" s="149"/>
      <c r="F159" s="149"/>
      <c r="G159" s="149"/>
      <c r="H159" s="149"/>
      <c r="I159" s="149"/>
      <c r="J159" s="149"/>
      <c r="K159" s="149"/>
      <c r="L159" s="149"/>
      <c r="M159" s="150"/>
      <c r="N159" s="141">
        <f>'СЕТ СН'!$F$7</f>
        <v>921252.81</v>
      </c>
      <c r="O159" s="141"/>
      <c r="P159" s="141">
        <f>'СЕТ СН'!$G$7</f>
        <v>1390504.25</v>
      </c>
      <c r="Q159" s="141"/>
      <c r="R159" s="141">
        <f>'СЕТ СН'!$H$7</f>
        <v>1104995.04</v>
      </c>
      <c r="S159" s="141"/>
      <c r="T159" s="141">
        <f>'СЕТ СН'!$I$7</f>
        <v>809809.99</v>
      </c>
      <c r="U159" s="141"/>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феврале 2019г.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1" t="s">
        <v>40</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2.25" customHeight="1" x14ac:dyDescent="0.2">
      <c r="A4" s="121" t="s">
        <v>10</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2"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01.02.2019</v>
      </c>
      <c r="B12" s="36">
        <f>SUMIFS(СВЦЭМ!$D$33:$D$776,СВЦЭМ!$A$33:$A$776,$A12,СВЦЭМ!$B$33:$B$776,B$11)+'СЕТ СН'!$F$11+СВЦЭМ!$D$10+'СЕТ СН'!$F$5-'СЕТ СН'!$F$21</f>
        <v>2678.4624415600001</v>
      </c>
      <c r="C12" s="36">
        <f>SUMIFS(СВЦЭМ!$D$33:$D$776,СВЦЭМ!$A$33:$A$776,$A12,СВЦЭМ!$B$33:$B$776,C$11)+'СЕТ СН'!$F$11+СВЦЭМ!$D$10+'СЕТ СН'!$F$5-'СЕТ СН'!$F$21</f>
        <v>2705.5379389499999</v>
      </c>
      <c r="D12" s="36">
        <f>SUMIFS(СВЦЭМ!$D$33:$D$776,СВЦЭМ!$A$33:$A$776,$A12,СВЦЭМ!$B$33:$B$776,D$11)+'СЕТ СН'!$F$11+СВЦЭМ!$D$10+'СЕТ СН'!$F$5-'СЕТ СН'!$F$21</f>
        <v>2721.0986001699998</v>
      </c>
      <c r="E12" s="36">
        <f>SUMIFS(СВЦЭМ!$D$33:$D$776,СВЦЭМ!$A$33:$A$776,$A12,СВЦЭМ!$B$33:$B$776,E$11)+'СЕТ СН'!$F$11+СВЦЭМ!$D$10+'СЕТ СН'!$F$5-'СЕТ СН'!$F$21</f>
        <v>2720.2232795699997</v>
      </c>
      <c r="F12" s="36">
        <f>SUMIFS(СВЦЭМ!$D$33:$D$776,СВЦЭМ!$A$33:$A$776,$A12,СВЦЭМ!$B$33:$B$776,F$11)+'СЕТ СН'!$F$11+СВЦЭМ!$D$10+'СЕТ СН'!$F$5-'СЕТ СН'!$F$21</f>
        <v>2713.7025230499999</v>
      </c>
      <c r="G12" s="36">
        <f>SUMIFS(СВЦЭМ!$D$33:$D$776,СВЦЭМ!$A$33:$A$776,$A12,СВЦЭМ!$B$33:$B$776,G$11)+'СЕТ СН'!$F$11+СВЦЭМ!$D$10+'СЕТ СН'!$F$5-'СЕТ СН'!$F$21</f>
        <v>2699.0186834899996</v>
      </c>
      <c r="H12" s="36">
        <f>SUMIFS(СВЦЭМ!$D$33:$D$776,СВЦЭМ!$A$33:$A$776,$A12,СВЦЭМ!$B$33:$B$776,H$11)+'СЕТ СН'!$F$11+СВЦЭМ!$D$10+'СЕТ СН'!$F$5-'СЕТ СН'!$F$21</f>
        <v>2652.4154511400002</v>
      </c>
      <c r="I12" s="36">
        <f>SUMIFS(СВЦЭМ!$D$33:$D$776,СВЦЭМ!$A$33:$A$776,$A12,СВЦЭМ!$B$33:$B$776,I$11)+'СЕТ СН'!$F$11+СВЦЭМ!$D$10+'СЕТ СН'!$F$5-'СЕТ СН'!$F$21</f>
        <v>2627.6879528299996</v>
      </c>
      <c r="J12" s="36">
        <f>SUMIFS(СВЦЭМ!$D$33:$D$776,СВЦЭМ!$A$33:$A$776,$A12,СВЦЭМ!$B$33:$B$776,J$11)+'СЕТ СН'!$F$11+СВЦЭМ!$D$10+'СЕТ СН'!$F$5-'СЕТ СН'!$F$21</f>
        <v>2596.6363018100001</v>
      </c>
      <c r="K12" s="36">
        <f>SUMIFS(СВЦЭМ!$D$33:$D$776,СВЦЭМ!$A$33:$A$776,$A12,СВЦЭМ!$B$33:$B$776,K$11)+'СЕТ СН'!$F$11+СВЦЭМ!$D$10+'СЕТ СН'!$F$5-'СЕТ СН'!$F$21</f>
        <v>2587.88086716</v>
      </c>
      <c r="L12" s="36">
        <f>SUMIFS(СВЦЭМ!$D$33:$D$776,СВЦЭМ!$A$33:$A$776,$A12,СВЦЭМ!$B$33:$B$776,L$11)+'СЕТ СН'!$F$11+СВЦЭМ!$D$10+'СЕТ СН'!$F$5-'СЕТ СН'!$F$21</f>
        <v>2588.6432312899997</v>
      </c>
      <c r="M12" s="36">
        <f>SUMIFS(СВЦЭМ!$D$33:$D$776,СВЦЭМ!$A$33:$A$776,$A12,СВЦЭМ!$B$33:$B$776,M$11)+'СЕТ СН'!$F$11+СВЦЭМ!$D$10+'СЕТ СН'!$F$5-'СЕТ СН'!$F$21</f>
        <v>2601.6518947699997</v>
      </c>
      <c r="N12" s="36">
        <f>SUMIFS(СВЦЭМ!$D$33:$D$776,СВЦЭМ!$A$33:$A$776,$A12,СВЦЭМ!$B$33:$B$776,N$11)+'СЕТ СН'!$F$11+СВЦЭМ!$D$10+'СЕТ СН'!$F$5-'СЕТ СН'!$F$21</f>
        <v>2603.4675711299997</v>
      </c>
      <c r="O12" s="36">
        <f>SUMIFS(СВЦЭМ!$D$33:$D$776,СВЦЭМ!$A$33:$A$776,$A12,СВЦЭМ!$B$33:$B$776,O$11)+'СЕТ СН'!$F$11+СВЦЭМ!$D$10+'СЕТ СН'!$F$5-'СЕТ СН'!$F$21</f>
        <v>2574.6471950699997</v>
      </c>
      <c r="P12" s="36">
        <f>SUMIFS(СВЦЭМ!$D$33:$D$776,СВЦЭМ!$A$33:$A$776,$A12,СВЦЭМ!$B$33:$B$776,P$11)+'СЕТ СН'!$F$11+СВЦЭМ!$D$10+'СЕТ СН'!$F$5-'СЕТ СН'!$F$21</f>
        <v>2579.9706873300001</v>
      </c>
      <c r="Q12" s="36">
        <f>SUMIFS(СВЦЭМ!$D$33:$D$776,СВЦЭМ!$A$33:$A$776,$A12,СВЦЭМ!$B$33:$B$776,Q$11)+'СЕТ СН'!$F$11+СВЦЭМ!$D$10+'СЕТ СН'!$F$5-'СЕТ СН'!$F$21</f>
        <v>2588.91583554</v>
      </c>
      <c r="R12" s="36">
        <f>SUMIFS(СВЦЭМ!$D$33:$D$776,СВЦЭМ!$A$33:$A$776,$A12,СВЦЭМ!$B$33:$B$776,R$11)+'СЕТ СН'!$F$11+СВЦЭМ!$D$10+'СЕТ СН'!$F$5-'СЕТ СН'!$F$21</f>
        <v>2589.6462404999997</v>
      </c>
      <c r="S12" s="36">
        <f>SUMIFS(СВЦЭМ!$D$33:$D$776,СВЦЭМ!$A$33:$A$776,$A12,СВЦЭМ!$B$33:$B$776,S$11)+'СЕТ СН'!$F$11+СВЦЭМ!$D$10+'СЕТ СН'!$F$5-'СЕТ СН'!$F$21</f>
        <v>2569.9846257899999</v>
      </c>
      <c r="T12" s="36">
        <f>SUMIFS(СВЦЭМ!$D$33:$D$776,СВЦЭМ!$A$33:$A$776,$A12,СВЦЭМ!$B$33:$B$776,T$11)+'СЕТ СН'!$F$11+СВЦЭМ!$D$10+'СЕТ СН'!$F$5-'СЕТ СН'!$F$21</f>
        <v>2544.0207436800001</v>
      </c>
      <c r="U12" s="36">
        <f>SUMIFS(СВЦЭМ!$D$33:$D$776,СВЦЭМ!$A$33:$A$776,$A12,СВЦЭМ!$B$33:$B$776,U$11)+'СЕТ СН'!$F$11+СВЦЭМ!$D$10+'СЕТ СН'!$F$5-'СЕТ СН'!$F$21</f>
        <v>2544.5694394499997</v>
      </c>
      <c r="V12" s="36">
        <f>SUMIFS(СВЦЭМ!$D$33:$D$776,СВЦЭМ!$A$33:$A$776,$A12,СВЦЭМ!$B$33:$B$776,V$11)+'СЕТ СН'!$F$11+СВЦЭМ!$D$10+'СЕТ СН'!$F$5-'СЕТ СН'!$F$21</f>
        <v>2566.0103356700001</v>
      </c>
      <c r="W12" s="36">
        <f>SUMIFS(СВЦЭМ!$D$33:$D$776,СВЦЭМ!$A$33:$A$776,$A12,СВЦЭМ!$B$33:$B$776,W$11)+'СЕТ СН'!$F$11+СВЦЭМ!$D$10+'СЕТ СН'!$F$5-'СЕТ СН'!$F$21</f>
        <v>2583.5069392199998</v>
      </c>
      <c r="X12" s="36">
        <f>SUMIFS(СВЦЭМ!$D$33:$D$776,СВЦЭМ!$A$33:$A$776,$A12,СВЦЭМ!$B$33:$B$776,X$11)+'СЕТ СН'!$F$11+СВЦЭМ!$D$10+'СЕТ СН'!$F$5-'СЕТ СН'!$F$21</f>
        <v>2595.5418163899999</v>
      </c>
      <c r="Y12" s="36">
        <f>SUMIFS(СВЦЭМ!$D$33:$D$776,СВЦЭМ!$A$33:$A$776,$A12,СВЦЭМ!$B$33:$B$776,Y$11)+'СЕТ СН'!$F$11+СВЦЭМ!$D$10+'СЕТ СН'!$F$5-'СЕТ СН'!$F$21</f>
        <v>2607.0628803599998</v>
      </c>
      <c r="AA12" s="45"/>
    </row>
    <row r="13" spans="1:27" ht="15.75" x14ac:dyDescent="0.2">
      <c r="A13" s="35">
        <f>A12+1</f>
        <v>43498</v>
      </c>
      <c r="B13" s="36">
        <f>SUMIFS(СВЦЭМ!$D$33:$D$776,СВЦЭМ!$A$33:$A$776,$A13,СВЦЭМ!$B$33:$B$776,B$11)+'СЕТ СН'!$F$11+СВЦЭМ!$D$10+'СЕТ СН'!$F$5-'СЕТ СН'!$F$21</f>
        <v>2689.4113696699997</v>
      </c>
      <c r="C13" s="36">
        <f>SUMIFS(СВЦЭМ!$D$33:$D$776,СВЦЭМ!$A$33:$A$776,$A13,СВЦЭМ!$B$33:$B$776,C$11)+'СЕТ СН'!$F$11+СВЦЭМ!$D$10+'СЕТ СН'!$F$5-'СЕТ СН'!$F$21</f>
        <v>2693.6474026099995</v>
      </c>
      <c r="D13" s="36">
        <f>SUMIFS(СВЦЭМ!$D$33:$D$776,СВЦЭМ!$A$33:$A$776,$A13,СВЦЭМ!$B$33:$B$776,D$11)+'СЕТ СН'!$F$11+СВЦЭМ!$D$10+'СЕТ СН'!$F$5-'СЕТ СН'!$F$21</f>
        <v>2696.5233703399999</v>
      </c>
      <c r="E13" s="36">
        <f>SUMIFS(СВЦЭМ!$D$33:$D$776,СВЦЭМ!$A$33:$A$776,$A13,СВЦЭМ!$B$33:$B$776,E$11)+'СЕТ СН'!$F$11+СВЦЭМ!$D$10+'СЕТ СН'!$F$5-'СЕТ СН'!$F$21</f>
        <v>2708.3157275599997</v>
      </c>
      <c r="F13" s="36">
        <f>SUMIFS(СВЦЭМ!$D$33:$D$776,СВЦЭМ!$A$33:$A$776,$A13,СВЦЭМ!$B$33:$B$776,F$11)+'СЕТ СН'!$F$11+СВЦЭМ!$D$10+'СЕТ СН'!$F$5-'СЕТ СН'!$F$21</f>
        <v>2713.0053403499996</v>
      </c>
      <c r="G13" s="36">
        <f>SUMIFS(СВЦЭМ!$D$33:$D$776,СВЦЭМ!$A$33:$A$776,$A13,СВЦЭМ!$B$33:$B$776,G$11)+'СЕТ СН'!$F$11+СВЦЭМ!$D$10+'СЕТ СН'!$F$5-'СЕТ СН'!$F$21</f>
        <v>2695.4342440699997</v>
      </c>
      <c r="H13" s="36">
        <f>SUMIFS(СВЦЭМ!$D$33:$D$776,СВЦЭМ!$A$33:$A$776,$A13,СВЦЭМ!$B$33:$B$776,H$11)+'СЕТ СН'!$F$11+СВЦЭМ!$D$10+'СЕТ СН'!$F$5-'СЕТ СН'!$F$21</f>
        <v>2673.1514932</v>
      </c>
      <c r="I13" s="36">
        <f>SUMIFS(СВЦЭМ!$D$33:$D$776,СВЦЭМ!$A$33:$A$776,$A13,СВЦЭМ!$B$33:$B$776,I$11)+'СЕТ СН'!$F$11+СВЦЭМ!$D$10+'СЕТ СН'!$F$5-'СЕТ СН'!$F$21</f>
        <v>2665.2651030699999</v>
      </c>
      <c r="J13" s="36">
        <f>SUMIFS(СВЦЭМ!$D$33:$D$776,СВЦЭМ!$A$33:$A$776,$A13,СВЦЭМ!$B$33:$B$776,J$11)+'СЕТ СН'!$F$11+СВЦЭМ!$D$10+'СЕТ СН'!$F$5-'СЕТ СН'!$F$21</f>
        <v>2624.32560556</v>
      </c>
      <c r="K13" s="36">
        <f>SUMIFS(СВЦЭМ!$D$33:$D$776,СВЦЭМ!$A$33:$A$776,$A13,СВЦЭМ!$B$33:$B$776,K$11)+'СЕТ СН'!$F$11+СВЦЭМ!$D$10+'СЕТ СН'!$F$5-'СЕТ СН'!$F$21</f>
        <v>2601.2952569300001</v>
      </c>
      <c r="L13" s="36">
        <f>SUMIFS(СВЦЭМ!$D$33:$D$776,СВЦЭМ!$A$33:$A$776,$A13,СВЦЭМ!$B$33:$B$776,L$11)+'СЕТ СН'!$F$11+СВЦЭМ!$D$10+'СЕТ СН'!$F$5-'СЕТ СН'!$F$21</f>
        <v>2588.7221243499998</v>
      </c>
      <c r="M13" s="36">
        <f>SUMIFS(СВЦЭМ!$D$33:$D$776,СВЦЭМ!$A$33:$A$776,$A13,СВЦЭМ!$B$33:$B$776,M$11)+'СЕТ СН'!$F$11+СВЦЭМ!$D$10+'СЕТ СН'!$F$5-'СЕТ СН'!$F$21</f>
        <v>2604.25133796</v>
      </c>
      <c r="N13" s="36">
        <f>SUMIFS(СВЦЭМ!$D$33:$D$776,СВЦЭМ!$A$33:$A$776,$A13,СВЦЭМ!$B$33:$B$776,N$11)+'СЕТ СН'!$F$11+СВЦЭМ!$D$10+'СЕТ СН'!$F$5-'СЕТ СН'!$F$21</f>
        <v>2595.7086142099997</v>
      </c>
      <c r="O13" s="36">
        <f>SUMIFS(СВЦЭМ!$D$33:$D$776,СВЦЭМ!$A$33:$A$776,$A13,СВЦЭМ!$B$33:$B$776,O$11)+'СЕТ СН'!$F$11+СВЦЭМ!$D$10+'СЕТ СН'!$F$5-'СЕТ СН'!$F$21</f>
        <v>2573.8963546699997</v>
      </c>
      <c r="P13" s="36">
        <f>SUMIFS(СВЦЭМ!$D$33:$D$776,СВЦЭМ!$A$33:$A$776,$A13,СВЦЭМ!$B$33:$B$776,P$11)+'СЕТ СН'!$F$11+СВЦЭМ!$D$10+'СЕТ СН'!$F$5-'СЕТ СН'!$F$21</f>
        <v>2585.0840465299998</v>
      </c>
      <c r="Q13" s="36">
        <f>SUMIFS(СВЦЭМ!$D$33:$D$776,СВЦЭМ!$A$33:$A$776,$A13,СВЦЭМ!$B$33:$B$776,Q$11)+'СЕТ СН'!$F$11+СВЦЭМ!$D$10+'СЕТ СН'!$F$5-'СЕТ СН'!$F$21</f>
        <v>2596.30745196</v>
      </c>
      <c r="R13" s="36">
        <f>SUMIFS(СВЦЭМ!$D$33:$D$776,СВЦЭМ!$A$33:$A$776,$A13,СВЦЭМ!$B$33:$B$776,R$11)+'СЕТ СН'!$F$11+СВЦЭМ!$D$10+'СЕТ СН'!$F$5-'СЕТ СН'!$F$21</f>
        <v>2602.3534992999998</v>
      </c>
      <c r="S13" s="36">
        <f>SUMIFS(СВЦЭМ!$D$33:$D$776,СВЦЭМ!$A$33:$A$776,$A13,СВЦЭМ!$B$33:$B$776,S$11)+'СЕТ СН'!$F$11+СВЦЭМ!$D$10+'СЕТ СН'!$F$5-'СЕТ СН'!$F$21</f>
        <v>2600.6302492999998</v>
      </c>
      <c r="T13" s="36">
        <f>SUMIFS(СВЦЭМ!$D$33:$D$776,СВЦЭМ!$A$33:$A$776,$A13,СВЦЭМ!$B$33:$B$776,T$11)+'СЕТ СН'!$F$11+СВЦЭМ!$D$10+'СЕТ СН'!$F$5-'СЕТ СН'!$F$21</f>
        <v>2558.36442665</v>
      </c>
      <c r="U13" s="36">
        <f>SUMIFS(СВЦЭМ!$D$33:$D$776,СВЦЭМ!$A$33:$A$776,$A13,СВЦЭМ!$B$33:$B$776,U$11)+'СЕТ СН'!$F$11+СВЦЭМ!$D$10+'СЕТ СН'!$F$5-'СЕТ СН'!$F$21</f>
        <v>2548.29133112</v>
      </c>
      <c r="V13" s="36">
        <f>SUMIFS(СВЦЭМ!$D$33:$D$776,СВЦЭМ!$A$33:$A$776,$A13,СВЦЭМ!$B$33:$B$776,V$11)+'СЕТ СН'!$F$11+СВЦЭМ!$D$10+'СЕТ СН'!$F$5-'СЕТ СН'!$F$21</f>
        <v>2565.4159575099998</v>
      </c>
      <c r="W13" s="36">
        <f>SUMIFS(СВЦЭМ!$D$33:$D$776,СВЦЭМ!$A$33:$A$776,$A13,СВЦЭМ!$B$33:$B$776,W$11)+'СЕТ СН'!$F$11+СВЦЭМ!$D$10+'СЕТ СН'!$F$5-'СЕТ СН'!$F$21</f>
        <v>2580.3449332</v>
      </c>
      <c r="X13" s="36">
        <f>SUMIFS(СВЦЭМ!$D$33:$D$776,СВЦЭМ!$A$33:$A$776,$A13,СВЦЭМ!$B$33:$B$776,X$11)+'СЕТ СН'!$F$11+СВЦЭМ!$D$10+'СЕТ СН'!$F$5-'СЕТ СН'!$F$21</f>
        <v>2595.41109564</v>
      </c>
      <c r="Y13" s="36">
        <f>SUMIFS(СВЦЭМ!$D$33:$D$776,СВЦЭМ!$A$33:$A$776,$A13,СВЦЭМ!$B$33:$B$776,Y$11)+'СЕТ СН'!$F$11+СВЦЭМ!$D$10+'СЕТ СН'!$F$5-'СЕТ СН'!$F$21</f>
        <v>2610.2132447599997</v>
      </c>
    </row>
    <row r="14" spans="1:27" ht="15.75" x14ac:dyDescent="0.2">
      <c r="A14" s="35">
        <f t="shared" ref="A14:A42" si="0">A13+1</f>
        <v>43499</v>
      </c>
      <c r="B14" s="36">
        <f>SUMIFS(СВЦЭМ!$D$33:$D$776,СВЦЭМ!$A$33:$A$776,$A14,СВЦЭМ!$B$33:$B$776,B$11)+'СЕТ СН'!$F$11+СВЦЭМ!$D$10+'СЕТ СН'!$F$5-'СЕТ СН'!$F$21</f>
        <v>2659.1264358600001</v>
      </c>
      <c r="C14" s="36">
        <f>SUMIFS(СВЦЭМ!$D$33:$D$776,СВЦЭМ!$A$33:$A$776,$A14,СВЦЭМ!$B$33:$B$776,C$11)+'СЕТ СН'!$F$11+СВЦЭМ!$D$10+'СЕТ СН'!$F$5-'СЕТ СН'!$F$21</f>
        <v>2699.6424119599997</v>
      </c>
      <c r="D14" s="36">
        <f>SUMIFS(СВЦЭМ!$D$33:$D$776,СВЦЭМ!$A$33:$A$776,$A14,СВЦЭМ!$B$33:$B$776,D$11)+'СЕТ СН'!$F$11+СВЦЭМ!$D$10+'СЕТ СН'!$F$5-'СЕТ СН'!$F$21</f>
        <v>2700.0026092799999</v>
      </c>
      <c r="E14" s="36">
        <f>SUMIFS(СВЦЭМ!$D$33:$D$776,СВЦЭМ!$A$33:$A$776,$A14,СВЦЭМ!$B$33:$B$776,E$11)+'СЕТ СН'!$F$11+СВЦЭМ!$D$10+'СЕТ СН'!$F$5-'СЕТ СН'!$F$21</f>
        <v>2713.0962498299996</v>
      </c>
      <c r="F14" s="36">
        <f>SUMIFS(СВЦЭМ!$D$33:$D$776,СВЦЭМ!$A$33:$A$776,$A14,СВЦЭМ!$B$33:$B$776,F$11)+'СЕТ СН'!$F$11+СВЦЭМ!$D$10+'СЕТ СН'!$F$5-'СЕТ СН'!$F$21</f>
        <v>2709.3084666799996</v>
      </c>
      <c r="G14" s="36">
        <f>SUMIFS(СВЦЭМ!$D$33:$D$776,СВЦЭМ!$A$33:$A$776,$A14,СВЦЭМ!$B$33:$B$776,G$11)+'СЕТ СН'!$F$11+СВЦЭМ!$D$10+'СЕТ СН'!$F$5-'СЕТ СН'!$F$21</f>
        <v>2705.1270205999999</v>
      </c>
      <c r="H14" s="36">
        <f>SUMIFS(СВЦЭМ!$D$33:$D$776,СВЦЭМ!$A$33:$A$776,$A14,СВЦЭМ!$B$33:$B$776,H$11)+'СЕТ СН'!$F$11+СВЦЭМ!$D$10+'СЕТ СН'!$F$5-'СЕТ СН'!$F$21</f>
        <v>2684.91908358</v>
      </c>
      <c r="I14" s="36">
        <f>SUMIFS(СВЦЭМ!$D$33:$D$776,СВЦЭМ!$A$33:$A$776,$A14,СВЦЭМ!$B$33:$B$776,I$11)+'СЕТ СН'!$F$11+СВЦЭМ!$D$10+'СЕТ СН'!$F$5-'СЕТ СН'!$F$21</f>
        <v>2676.1499091599999</v>
      </c>
      <c r="J14" s="36">
        <f>SUMIFS(СВЦЭМ!$D$33:$D$776,СВЦЭМ!$A$33:$A$776,$A14,СВЦЭМ!$B$33:$B$776,J$11)+'СЕТ СН'!$F$11+СВЦЭМ!$D$10+'СЕТ СН'!$F$5-'СЕТ СН'!$F$21</f>
        <v>2653.6672395099995</v>
      </c>
      <c r="K14" s="36">
        <f>SUMIFS(СВЦЭМ!$D$33:$D$776,СВЦЭМ!$A$33:$A$776,$A14,СВЦЭМ!$B$33:$B$776,K$11)+'СЕТ СН'!$F$11+СВЦЭМ!$D$10+'СЕТ СН'!$F$5-'СЕТ СН'!$F$21</f>
        <v>2622.01604757</v>
      </c>
      <c r="L14" s="36">
        <f>SUMIFS(СВЦЭМ!$D$33:$D$776,СВЦЭМ!$A$33:$A$776,$A14,СВЦЭМ!$B$33:$B$776,L$11)+'СЕТ СН'!$F$11+СВЦЭМ!$D$10+'СЕТ СН'!$F$5-'СЕТ СН'!$F$21</f>
        <v>2595.7375222399996</v>
      </c>
      <c r="M14" s="36">
        <f>SUMIFS(СВЦЭМ!$D$33:$D$776,СВЦЭМ!$A$33:$A$776,$A14,СВЦЭМ!$B$33:$B$776,M$11)+'СЕТ СН'!$F$11+СВЦЭМ!$D$10+'СЕТ СН'!$F$5-'СЕТ СН'!$F$21</f>
        <v>2600.5674610599999</v>
      </c>
      <c r="N14" s="36">
        <f>SUMIFS(СВЦЭМ!$D$33:$D$776,СВЦЭМ!$A$33:$A$776,$A14,СВЦЭМ!$B$33:$B$776,N$11)+'СЕТ СН'!$F$11+СВЦЭМ!$D$10+'СЕТ СН'!$F$5-'СЕТ СН'!$F$21</f>
        <v>2607.0289691799999</v>
      </c>
      <c r="O14" s="36">
        <f>SUMIFS(СВЦЭМ!$D$33:$D$776,СВЦЭМ!$A$33:$A$776,$A14,СВЦЭМ!$B$33:$B$776,O$11)+'СЕТ СН'!$F$11+СВЦЭМ!$D$10+'СЕТ СН'!$F$5-'СЕТ СН'!$F$21</f>
        <v>2593.0260566699999</v>
      </c>
      <c r="P14" s="36">
        <f>SUMIFS(СВЦЭМ!$D$33:$D$776,СВЦЭМ!$A$33:$A$776,$A14,СВЦЭМ!$B$33:$B$776,P$11)+'СЕТ СН'!$F$11+СВЦЭМ!$D$10+'СЕТ СН'!$F$5-'СЕТ СН'!$F$21</f>
        <v>2597.9643529599998</v>
      </c>
      <c r="Q14" s="36">
        <f>SUMIFS(СВЦЭМ!$D$33:$D$776,СВЦЭМ!$A$33:$A$776,$A14,СВЦЭМ!$B$33:$B$776,Q$11)+'СЕТ СН'!$F$11+СВЦЭМ!$D$10+'СЕТ СН'!$F$5-'СЕТ СН'!$F$21</f>
        <v>2612.58083657</v>
      </c>
      <c r="R14" s="36">
        <f>SUMIFS(СВЦЭМ!$D$33:$D$776,СВЦЭМ!$A$33:$A$776,$A14,СВЦЭМ!$B$33:$B$776,R$11)+'СЕТ СН'!$F$11+СВЦЭМ!$D$10+'СЕТ СН'!$F$5-'СЕТ СН'!$F$21</f>
        <v>2597.8333878499998</v>
      </c>
      <c r="S14" s="36">
        <f>SUMIFS(СВЦЭМ!$D$33:$D$776,СВЦЭМ!$A$33:$A$776,$A14,СВЦЭМ!$B$33:$B$776,S$11)+'СЕТ СН'!$F$11+СВЦЭМ!$D$10+'СЕТ СН'!$F$5-'СЕТ СН'!$F$21</f>
        <v>2585.1896898</v>
      </c>
      <c r="T14" s="36">
        <f>SUMIFS(СВЦЭМ!$D$33:$D$776,СВЦЭМ!$A$33:$A$776,$A14,СВЦЭМ!$B$33:$B$776,T$11)+'СЕТ СН'!$F$11+СВЦЭМ!$D$10+'СЕТ СН'!$F$5-'СЕТ СН'!$F$21</f>
        <v>2552.1120073299999</v>
      </c>
      <c r="U14" s="36">
        <f>SUMIFS(СВЦЭМ!$D$33:$D$776,СВЦЭМ!$A$33:$A$776,$A14,СВЦЭМ!$B$33:$B$776,U$11)+'СЕТ СН'!$F$11+СВЦЭМ!$D$10+'СЕТ СН'!$F$5-'СЕТ СН'!$F$21</f>
        <v>2540.3713831499999</v>
      </c>
      <c r="V14" s="36">
        <f>SUMIFS(СВЦЭМ!$D$33:$D$776,СВЦЭМ!$A$33:$A$776,$A14,СВЦЭМ!$B$33:$B$776,V$11)+'СЕТ СН'!$F$11+СВЦЭМ!$D$10+'СЕТ СН'!$F$5-'СЕТ СН'!$F$21</f>
        <v>2544.2959983399996</v>
      </c>
      <c r="W14" s="36">
        <f>SUMIFS(СВЦЭМ!$D$33:$D$776,СВЦЭМ!$A$33:$A$776,$A14,СВЦЭМ!$B$33:$B$776,W$11)+'СЕТ СН'!$F$11+СВЦЭМ!$D$10+'СЕТ СН'!$F$5-'СЕТ СН'!$F$21</f>
        <v>2568.1079057100001</v>
      </c>
      <c r="X14" s="36">
        <f>SUMIFS(СВЦЭМ!$D$33:$D$776,СВЦЭМ!$A$33:$A$776,$A14,СВЦЭМ!$B$33:$B$776,X$11)+'СЕТ СН'!$F$11+СВЦЭМ!$D$10+'СЕТ СН'!$F$5-'СЕТ СН'!$F$21</f>
        <v>2587.57910816</v>
      </c>
      <c r="Y14" s="36">
        <f>SUMIFS(СВЦЭМ!$D$33:$D$776,СВЦЭМ!$A$33:$A$776,$A14,СВЦЭМ!$B$33:$B$776,Y$11)+'СЕТ СН'!$F$11+СВЦЭМ!$D$10+'СЕТ СН'!$F$5-'СЕТ СН'!$F$21</f>
        <v>2619.79720421</v>
      </c>
    </row>
    <row r="15" spans="1:27" ht="15.75" x14ac:dyDescent="0.2">
      <c r="A15" s="35">
        <f t="shared" si="0"/>
        <v>43500</v>
      </c>
      <c r="B15" s="36">
        <f>SUMIFS(СВЦЭМ!$D$33:$D$776,СВЦЭМ!$A$33:$A$776,$A15,СВЦЭМ!$B$33:$B$776,B$11)+'СЕТ СН'!$F$11+СВЦЭМ!$D$10+'СЕТ СН'!$F$5-'СЕТ СН'!$F$21</f>
        <v>2687.4902837399995</v>
      </c>
      <c r="C15" s="36">
        <f>SUMIFS(СВЦЭМ!$D$33:$D$776,СВЦЭМ!$A$33:$A$776,$A15,СВЦЭМ!$B$33:$B$776,C$11)+'СЕТ СН'!$F$11+СВЦЭМ!$D$10+'СЕТ СН'!$F$5-'СЕТ СН'!$F$21</f>
        <v>2714.7553040399998</v>
      </c>
      <c r="D15" s="36">
        <f>SUMIFS(СВЦЭМ!$D$33:$D$776,СВЦЭМ!$A$33:$A$776,$A15,СВЦЭМ!$B$33:$B$776,D$11)+'СЕТ СН'!$F$11+СВЦЭМ!$D$10+'СЕТ СН'!$F$5-'СЕТ СН'!$F$21</f>
        <v>2747.9196081699997</v>
      </c>
      <c r="E15" s="36">
        <f>SUMIFS(СВЦЭМ!$D$33:$D$776,СВЦЭМ!$A$33:$A$776,$A15,СВЦЭМ!$B$33:$B$776,E$11)+'СЕТ СН'!$F$11+СВЦЭМ!$D$10+'СЕТ СН'!$F$5-'СЕТ СН'!$F$21</f>
        <v>2767.99291937</v>
      </c>
      <c r="F15" s="36">
        <f>SUMIFS(СВЦЭМ!$D$33:$D$776,СВЦЭМ!$A$33:$A$776,$A15,СВЦЭМ!$B$33:$B$776,F$11)+'СЕТ СН'!$F$11+СВЦЭМ!$D$10+'СЕТ СН'!$F$5-'СЕТ СН'!$F$21</f>
        <v>2767.7075279699998</v>
      </c>
      <c r="G15" s="36">
        <f>SUMIFS(СВЦЭМ!$D$33:$D$776,СВЦЭМ!$A$33:$A$776,$A15,СВЦЭМ!$B$33:$B$776,G$11)+'СЕТ СН'!$F$11+СВЦЭМ!$D$10+'СЕТ СН'!$F$5-'СЕТ СН'!$F$21</f>
        <v>2753.2250821899997</v>
      </c>
      <c r="H15" s="36">
        <f>SUMIFS(СВЦЭМ!$D$33:$D$776,СВЦЭМ!$A$33:$A$776,$A15,СВЦЭМ!$B$33:$B$776,H$11)+'СЕТ СН'!$F$11+СВЦЭМ!$D$10+'СЕТ СН'!$F$5-'СЕТ СН'!$F$21</f>
        <v>2710.2191959399997</v>
      </c>
      <c r="I15" s="36">
        <f>SUMIFS(СВЦЭМ!$D$33:$D$776,СВЦЭМ!$A$33:$A$776,$A15,СВЦЭМ!$B$33:$B$776,I$11)+'СЕТ СН'!$F$11+СВЦЭМ!$D$10+'СЕТ СН'!$F$5-'СЕТ СН'!$F$21</f>
        <v>2683.1993287899995</v>
      </c>
      <c r="J15" s="36">
        <f>SUMIFS(СВЦЭМ!$D$33:$D$776,СВЦЭМ!$A$33:$A$776,$A15,СВЦЭМ!$B$33:$B$776,J$11)+'СЕТ СН'!$F$11+СВЦЭМ!$D$10+'СЕТ СН'!$F$5-'СЕТ СН'!$F$21</f>
        <v>2653.4813882099997</v>
      </c>
      <c r="K15" s="36">
        <f>SUMIFS(СВЦЭМ!$D$33:$D$776,СВЦЭМ!$A$33:$A$776,$A15,СВЦЭМ!$B$33:$B$776,K$11)+'СЕТ СН'!$F$11+СВЦЭМ!$D$10+'СЕТ СН'!$F$5-'СЕТ СН'!$F$21</f>
        <v>2650.8875639199996</v>
      </c>
      <c r="L15" s="36">
        <f>SUMIFS(СВЦЭМ!$D$33:$D$776,СВЦЭМ!$A$33:$A$776,$A15,СВЦЭМ!$B$33:$B$776,L$11)+'СЕТ СН'!$F$11+СВЦЭМ!$D$10+'СЕТ СН'!$F$5-'СЕТ СН'!$F$21</f>
        <v>2644.3911296400001</v>
      </c>
      <c r="M15" s="36">
        <f>SUMIFS(СВЦЭМ!$D$33:$D$776,СВЦЭМ!$A$33:$A$776,$A15,СВЦЭМ!$B$33:$B$776,M$11)+'СЕТ СН'!$F$11+СВЦЭМ!$D$10+'СЕТ СН'!$F$5-'СЕТ СН'!$F$21</f>
        <v>2655.1847225399997</v>
      </c>
      <c r="N15" s="36">
        <f>SUMIFS(СВЦЭМ!$D$33:$D$776,СВЦЭМ!$A$33:$A$776,$A15,СВЦЭМ!$B$33:$B$776,N$11)+'СЕТ СН'!$F$11+СВЦЭМ!$D$10+'СЕТ СН'!$F$5-'СЕТ СН'!$F$21</f>
        <v>2583.3324908</v>
      </c>
      <c r="O15" s="36">
        <f>SUMIFS(СВЦЭМ!$D$33:$D$776,СВЦЭМ!$A$33:$A$776,$A15,СВЦЭМ!$B$33:$B$776,O$11)+'СЕТ СН'!$F$11+СВЦЭМ!$D$10+'СЕТ СН'!$F$5-'СЕТ СН'!$F$21</f>
        <v>2555.5999181899997</v>
      </c>
      <c r="P15" s="36">
        <f>SUMIFS(СВЦЭМ!$D$33:$D$776,СВЦЭМ!$A$33:$A$776,$A15,СВЦЭМ!$B$33:$B$776,P$11)+'СЕТ СН'!$F$11+СВЦЭМ!$D$10+'СЕТ СН'!$F$5-'СЕТ СН'!$F$21</f>
        <v>2560.2486773999999</v>
      </c>
      <c r="Q15" s="36">
        <f>SUMIFS(СВЦЭМ!$D$33:$D$776,СВЦЭМ!$A$33:$A$776,$A15,СВЦЭМ!$B$33:$B$776,Q$11)+'СЕТ СН'!$F$11+СВЦЭМ!$D$10+'СЕТ СН'!$F$5-'СЕТ СН'!$F$21</f>
        <v>2587.9136309999999</v>
      </c>
      <c r="R15" s="36">
        <f>SUMIFS(СВЦЭМ!$D$33:$D$776,СВЦЭМ!$A$33:$A$776,$A15,СВЦЭМ!$B$33:$B$776,R$11)+'СЕТ СН'!$F$11+СВЦЭМ!$D$10+'СЕТ СН'!$F$5-'СЕТ СН'!$F$21</f>
        <v>2589.98769765</v>
      </c>
      <c r="S15" s="36">
        <f>SUMIFS(СВЦЭМ!$D$33:$D$776,СВЦЭМ!$A$33:$A$776,$A15,СВЦЭМ!$B$33:$B$776,S$11)+'СЕТ СН'!$F$11+СВЦЭМ!$D$10+'СЕТ СН'!$F$5-'СЕТ СН'!$F$21</f>
        <v>2561.10701999</v>
      </c>
      <c r="T15" s="36">
        <f>SUMIFS(СВЦЭМ!$D$33:$D$776,СВЦЭМ!$A$33:$A$776,$A15,СВЦЭМ!$B$33:$B$776,T$11)+'СЕТ СН'!$F$11+СВЦЭМ!$D$10+'СЕТ СН'!$F$5-'СЕТ СН'!$F$21</f>
        <v>2540.18405476</v>
      </c>
      <c r="U15" s="36">
        <f>SUMIFS(СВЦЭМ!$D$33:$D$776,СВЦЭМ!$A$33:$A$776,$A15,СВЦЭМ!$B$33:$B$776,U$11)+'СЕТ СН'!$F$11+СВЦЭМ!$D$10+'СЕТ СН'!$F$5-'СЕТ СН'!$F$21</f>
        <v>2544.3777081200001</v>
      </c>
      <c r="V15" s="36">
        <f>SUMIFS(СВЦЭМ!$D$33:$D$776,СВЦЭМ!$A$33:$A$776,$A15,СВЦЭМ!$B$33:$B$776,V$11)+'СЕТ СН'!$F$11+СВЦЭМ!$D$10+'СЕТ СН'!$F$5-'СЕТ СН'!$F$21</f>
        <v>2554.4771739899998</v>
      </c>
      <c r="W15" s="36">
        <f>SUMIFS(СВЦЭМ!$D$33:$D$776,СВЦЭМ!$A$33:$A$776,$A15,СВЦЭМ!$B$33:$B$776,W$11)+'СЕТ СН'!$F$11+СВЦЭМ!$D$10+'СЕТ СН'!$F$5-'СЕТ СН'!$F$21</f>
        <v>2573.9668198199997</v>
      </c>
      <c r="X15" s="36">
        <f>SUMIFS(СВЦЭМ!$D$33:$D$776,СВЦЭМ!$A$33:$A$776,$A15,СВЦЭМ!$B$33:$B$776,X$11)+'СЕТ СН'!$F$11+СВЦЭМ!$D$10+'СЕТ СН'!$F$5-'СЕТ СН'!$F$21</f>
        <v>2595.2684973699997</v>
      </c>
      <c r="Y15" s="36">
        <f>SUMIFS(СВЦЭМ!$D$33:$D$776,СВЦЭМ!$A$33:$A$776,$A15,СВЦЭМ!$B$33:$B$776,Y$11)+'СЕТ СН'!$F$11+СВЦЭМ!$D$10+'СЕТ СН'!$F$5-'СЕТ СН'!$F$21</f>
        <v>2612.5198666599999</v>
      </c>
    </row>
    <row r="16" spans="1:27" ht="15.75" x14ac:dyDescent="0.2">
      <c r="A16" s="35">
        <f t="shared" si="0"/>
        <v>43501</v>
      </c>
      <c r="B16" s="36">
        <f>SUMIFS(СВЦЭМ!$D$33:$D$776,СВЦЭМ!$A$33:$A$776,$A16,СВЦЭМ!$B$33:$B$776,B$11)+'СЕТ СН'!$F$11+СВЦЭМ!$D$10+'СЕТ СН'!$F$5-'СЕТ СН'!$F$21</f>
        <v>2700.0507874300001</v>
      </c>
      <c r="C16" s="36">
        <f>SUMIFS(СВЦЭМ!$D$33:$D$776,СВЦЭМ!$A$33:$A$776,$A16,СВЦЭМ!$B$33:$B$776,C$11)+'СЕТ СН'!$F$11+СВЦЭМ!$D$10+'СЕТ СН'!$F$5-'СЕТ СН'!$F$21</f>
        <v>2726.9953825799998</v>
      </c>
      <c r="D16" s="36">
        <f>SUMIFS(СВЦЭМ!$D$33:$D$776,СВЦЭМ!$A$33:$A$776,$A16,СВЦЭМ!$B$33:$B$776,D$11)+'СЕТ СН'!$F$11+СВЦЭМ!$D$10+'СЕТ СН'!$F$5-'СЕТ СН'!$F$21</f>
        <v>2743.4263067100001</v>
      </c>
      <c r="E16" s="36">
        <f>SUMIFS(СВЦЭМ!$D$33:$D$776,СВЦЭМ!$A$33:$A$776,$A16,СВЦЭМ!$B$33:$B$776,E$11)+'СЕТ СН'!$F$11+СВЦЭМ!$D$10+'СЕТ СН'!$F$5-'СЕТ СН'!$F$21</f>
        <v>2740.8901987499999</v>
      </c>
      <c r="F16" s="36">
        <f>SUMIFS(СВЦЭМ!$D$33:$D$776,СВЦЭМ!$A$33:$A$776,$A16,СВЦЭМ!$B$33:$B$776,F$11)+'СЕТ СН'!$F$11+СВЦЭМ!$D$10+'СЕТ СН'!$F$5-'СЕТ СН'!$F$21</f>
        <v>2737.9946087299995</v>
      </c>
      <c r="G16" s="36">
        <f>SUMIFS(СВЦЭМ!$D$33:$D$776,СВЦЭМ!$A$33:$A$776,$A16,СВЦЭМ!$B$33:$B$776,G$11)+'СЕТ СН'!$F$11+СВЦЭМ!$D$10+'СЕТ СН'!$F$5-'СЕТ СН'!$F$21</f>
        <v>2717.30090036</v>
      </c>
      <c r="H16" s="36">
        <f>SUMIFS(СВЦЭМ!$D$33:$D$776,СВЦЭМ!$A$33:$A$776,$A16,СВЦЭМ!$B$33:$B$776,H$11)+'СЕТ СН'!$F$11+СВЦЭМ!$D$10+'СЕТ СН'!$F$5-'СЕТ СН'!$F$21</f>
        <v>2673.8745342299999</v>
      </c>
      <c r="I16" s="36">
        <f>SUMIFS(СВЦЭМ!$D$33:$D$776,СВЦЭМ!$A$33:$A$776,$A16,СВЦЭМ!$B$33:$B$776,I$11)+'СЕТ СН'!$F$11+СВЦЭМ!$D$10+'СЕТ СН'!$F$5-'СЕТ СН'!$F$21</f>
        <v>2665.7721571599996</v>
      </c>
      <c r="J16" s="36">
        <f>SUMIFS(СВЦЭМ!$D$33:$D$776,СВЦЭМ!$A$33:$A$776,$A16,СВЦЭМ!$B$33:$B$776,J$11)+'СЕТ СН'!$F$11+СВЦЭМ!$D$10+'СЕТ СН'!$F$5-'СЕТ СН'!$F$21</f>
        <v>2643.3557952699998</v>
      </c>
      <c r="K16" s="36">
        <f>SUMIFS(СВЦЭМ!$D$33:$D$776,СВЦЭМ!$A$33:$A$776,$A16,СВЦЭМ!$B$33:$B$776,K$11)+'СЕТ СН'!$F$11+СВЦЭМ!$D$10+'СЕТ СН'!$F$5-'СЕТ СН'!$F$21</f>
        <v>2646.98005156</v>
      </c>
      <c r="L16" s="36">
        <f>SUMIFS(СВЦЭМ!$D$33:$D$776,СВЦЭМ!$A$33:$A$776,$A16,СВЦЭМ!$B$33:$B$776,L$11)+'СЕТ СН'!$F$11+СВЦЭМ!$D$10+'СЕТ СН'!$F$5-'СЕТ СН'!$F$21</f>
        <v>2647.5674375600001</v>
      </c>
      <c r="M16" s="36">
        <f>SUMIFS(СВЦЭМ!$D$33:$D$776,СВЦЭМ!$A$33:$A$776,$A16,СВЦЭМ!$B$33:$B$776,M$11)+'СЕТ СН'!$F$11+СВЦЭМ!$D$10+'СЕТ СН'!$F$5-'СЕТ СН'!$F$21</f>
        <v>2652.7992138299996</v>
      </c>
      <c r="N16" s="36">
        <f>SUMIFS(СВЦЭМ!$D$33:$D$776,СВЦЭМ!$A$33:$A$776,$A16,СВЦЭМ!$B$33:$B$776,N$11)+'СЕТ СН'!$F$11+СВЦЭМ!$D$10+'СЕТ СН'!$F$5-'СЕТ СН'!$F$21</f>
        <v>2631.8566701499999</v>
      </c>
      <c r="O16" s="36">
        <f>SUMIFS(СВЦЭМ!$D$33:$D$776,СВЦЭМ!$A$33:$A$776,$A16,СВЦЭМ!$B$33:$B$776,O$11)+'СЕТ СН'!$F$11+СВЦЭМ!$D$10+'СЕТ СН'!$F$5-'СЕТ СН'!$F$21</f>
        <v>2603.7428887299998</v>
      </c>
      <c r="P16" s="36">
        <f>SUMIFS(СВЦЭМ!$D$33:$D$776,СВЦЭМ!$A$33:$A$776,$A16,СВЦЭМ!$B$33:$B$776,P$11)+'СЕТ СН'!$F$11+СВЦЭМ!$D$10+'СЕТ СН'!$F$5-'СЕТ СН'!$F$21</f>
        <v>2608.9162043799997</v>
      </c>
      <c r="Q16" s="36">
        <f>SUMIFS(СВЦЭМ!$D$33:$D$776,СВЦЭМ!$A$33:$A$776,$A16,СВЦЭМ!$B$33:$B$776,Q$11)+'СЕТ СН'!$F$11+СВЦЭМ!$D$10+'СЕТ СН'!$F$5-'СЕТ СН'!$F$21</f>
        <v>2621.2350255800002</v>
      </c>
      <c r="R16" s="36">
        <f>SUMIFS(СВЦЭМ!$D$33:$D$776,СВЦЭМ!$A$33:$A$776,$A16,СВЦЭМ!$B$33:$B$776,R$11)+'СЕТ СН'!$F$11+СВЦЭМ!$D$10+'СЕТ СН'!$F$5-'СЕТ СН'!$F$21</f>
        <v>2612.4317492700002</v>
      </c>
      <c r="S16" s="36">
        <f>SUMIFS(СВЦЭМ!$D$33:$D$776,СВЦЭМ!$A$33:$A$776,$A16,СВЦЭМ!$B$33:$B$776,S$11)+'СЕТ СН'!$F$11+СВЦЭМ!$D$10+'СЕТ СН'!$F$5-'СЕТ СН'!$F$21</f>
        <v>2611.78892064</v>
      </c>
      <c r="T16" s="36">
        <f>SUMIFS(СВЦЭМ!$D$33:$D$776,СВЦЭМ!$A$33:$A$776,$A16,СВЦЭМ!$B$33:$B$776,T$11)+'СЕТ СН'!$F$11+СВЦЭМ!$D$10+'СЕТ СН'!$F$5-'СЕТ СН'!$F$21</f>
        <v>2570.0112820999998</v>
      </c>
      <c r="U16" s="36">
        <f>SUMIFS(СВЦЭМ!$D$33:$D$776,СВЦЭМ!$A$33:$A$776,$A16,СВЦЭМ!$B$33:$B$776,U$11)+'СЕТ СН'!$F$11+СВЦЭМ!$D$10+'СЕТ СН'!$F$5-'СЕТ СН'!$F$21</f>
        <v>2582.9369287899999</v>
      </c>
      <c r="V16" s="36">
        <f>SUMIFS(СВЦЭМ!$D$33:$D$776,СВЦЭМ!$A$33:$A$776,$A16,СВЦЭМ!$B$33:$B$776,V$11)+'СЕТ СН'!$F$11+СВЦЭМ!$D$10+'СЕТ СН'!$F$5-'СЕТ СН'!$F$21</f>
        <v>2599.9339791699999</v>
      </c>
      <c r="W16" s="36">
        <f>SUMIFS(СВЦЭМ!$D$33:$D$776,СВЦЭМ!$A$33:$A$776,$A16,СВЦЭМ!$B$33:$B$776,W$11)+'СЕТ СН'!$F$11+СВЦЭМ!$D$10+'СЕТ СН'!$F$5-'СЕТ СН'!$F$21</f>
        <v>2611.72798818</v>
      </c>
      <c r="X16" s="36">
        <f>SUMIFS(СВЦЭМ!$D$33:$D$776,СВЦЭМ!$A$33:$A$776,$A16,СВЦЭМ!$B$33:$B$776,X$11)+'СЕТ СН'!$F$11+СВЦЭМ!$D$10+'СЕТ СН'!$F$5-'СЕТ СН'!$F$21</f>
        <v>2634.6411918599997</v>
      </c>
      <c r="Y16" s="36">
        <f>SUMIFS(СВЦЭМ!$D$33:$D$776,СВЦЭМ!$A$33:$A$776,$A16,СВЦЭМ!$B$33:$B$776,Y$11)+'СЕТ СН'!$F$11+СВЦЭМ!$D$10+'СЕТ СН'!$F$5-'СЕТ СН'!$F$21</f>
        <v>2648.0897738799995</v>
      </c>
    </row>
    <row r="17" spans="1:25" ht="15.75" x14ac:dyDescent="0.2">
      <c r="A17" s="35">
        <f t="shared" si="0"/>
        <v>43502</v>
      </c>
      <c r="B17" s="36">
        <f>SUMIFS(СВЦЭМ!$D$33:$D$776,СВЦЭМ!$A$33:$A$776,$A17,СВЦЭМ!$B$33:$B$776,B$11)+'СЕТ СН'!$F$11+СВЦЭМ!$D$10+'СЕТ СН'!$F$5-'СЕТ СН'!$F$21</f>
        <v>2687.5272700999999</v>
      </c>
      <c r="C17" s="36">
        <f>SUMIFS(СВЦЭМ!$D$33:$D$776,СВЦЭМ!$A$33:$A$776,$A17,СВЦЭМ!$B$33:$B$776,C$11)+'СЕТ СН'!$F$11+СВЦЭМ!$D$10+'СЕТ СН'!$F$5-'СЕТ СН'!$F$21</f>
        <v>2715.6778822399997</v>
      </c>
      <c r="D17" s="36">
        <f>SUMIFS(СВЦЭМ!$D$33:$D$776,СВЦЭМ!$A$33:$A$776,$A17,СВЦЭМ!$B$33:$B$776,D$11)+'СЕТ СН'!$F$11+СВЦЭМ!$D$10+'СЕТ СН'!$F$5-'СЕТ СН'!$F$21</f>
        <v>2724.9292314599998</v>
      </c>
      <c r="E17" s="36">
        <f>SUMIFS(СВЦЭМ!$D$33:$D$776,СВЦЭМ!$A$33:$A$776,$A17,СВЦЭМ!$B$33:$B$776,E$11)+'СЕТ СН'!$F$11+СВЦЭМ!$D$10+'СЕТ СН'!$F$5-'СЕТ СН'!$F$21</f>
        <v>2725.5726277399999</v>
      </c>
      <c r="F17" s="36">
        <f>SUMIFS(СВЦЭМ!$D$33:$D$776,СВЦЭМ!$A$33:$A$776,$A17,СВЦЭМ!$B$33:$B$776,F$11)+'СЕТ СН'!$F$11+СВЦЭМ!$D$10+'СЕТ СН'!$F$5-'СЕТ СН'!$F$21</f>
        <v>2722.52240437</v>
      </c>
      <c r="G17" s="36">
        <f>SUMIFS(СВЦЭМ!$D$33:$D$776,СВЦЭМ!$A$33:$A$776,$A17,СВЦЭМ!$B$33:$B$776,G$11)+'СЕТ СН'!$F$11+СВЦЭМ!$D$10+'СЕТ СН'!$F$5-'СЕТ СН'!$F$21</f>
        <v>2696.4535370499998</v>
      </c>
      <c r="H17" s="36">
        <f>SUMIFS(СВЦЭМ!$D$33:$D$776,СВЦЭМ!$A$33:$A$776,$A17,СВЦЭМ!$B$33:$B$776,H$11)+'СЕТ СН'!$F$11+СВЦЭМ!$D$10+'СЕТ СН'!$F$5-'СЕТ СН'!$F$21</f>
        <v>2663.8390674799998</v>
      </c>
      <c r="I17" s="36">
        <f>SUMIFS(СВЦЭМ!$D$33:$D$776,СВЦЭМ!$A$33:$A$776,$A17,СВЦЭМ!$B$33:$B$776,I$11)+'СЕТ СН'!$F$11+СВЦЭМ!$D$10+'СЕТ СН'!$F$5-'СЕТ СН'!$F$21</f>
        <v>2639.8643446599999</v>
      </c>
      <c r="J17" s="36">
        <f>SUMIFS(СВЦЭМ!$D$33:$D$776,СВЦЭМ!$A$33:$A$776,$A17,СВЦЭМ!$B$33:$B$776,J$11)+'СЕТ СН'!$F$11+СВЦЭМ!$D$10+'СЕТ СН'!$F$5-'СЕТ СН'!$F$21</f>
        <v>2654.0512581100002</v>
      </c>
      <c r="K17" s="36">
        <f>SUMIFS(СВЦЭМ!$D$33:$D$776,СВЦЭМ!$A$33:$A$776,$A17,СВЦЭМ!$B$33:$B$776,K$11)+'СЕТ СН'!$F$11+СВЦЭМ!$D$10+'СЕТ СН'!$F$5-'СЕТ СН'!$F$21</f>
        <v>2650.9717281100002</v>
      </c>
      <c r="L17" s="36">
        <f>SUMIFS(СВЦЭМ!$D$33:$D$776,СВЦЭМ!$A$33:$A$776,$A17,СВЦЭМ!$B$33:$B$776,L$11)+'СЕТ СН'!$F$11+СВЦЭМ!$D$10+'СЕТ СН'!$F$5-'СЕТ СН'!$F$21</f>
        <v>2658.8592843400002</v>
      </c>
      <c r="M17" s="36">
        <f>SUMIFS(СВЦЭМ!$D$33:$D$776,СВЦЭМ!$A$33:$A$776,$A17,СВЦЭМ!$B$33:$B$776,M$11)+'СЕТ СН'!$F$11+СВЦЭМ!$D$10+'СЕТ СН'!$F$5-'СЕТ СН'!$F$21</f>
        <v>2660.87827844</v>
      </c>
      <c r="N17" s="36">
        <f>SUMIFS(СВЦЭМ!$D$33:$D$776,СВЦЭМ!$A$33:$A$776,$A17,СВЦЭМ!$B$33:$B$776,N$11)+'СЕТ СН'!$F$11+СВЦЭМ!$D$10+'СЕТ СН'!$F$5-'СЕТ СН'!$F$21</f>
        <v>2646.69637977</v>
      </c>
      <c r="O17" s="36">
        <f>SUMIFS(СВЦЭМ!$D$33:$D$776,СВЦЭМ!$A$33:$A$776,$A17,СВЦЭМ!$B$33:$B$776,O$11)+'СЕТ СН'!$F$11+СВЦЭМ!$D$10+'СЕТ СН'!$F$5-'СЕТ СН'!$F$21</f>
        <v>2622.24419158</v>
      </c>
      <c r="P17" s="36">
        <f>SUMIFS(СВЦЭМ!$D$33:$D$776,СВЦЭМ!$A$33:$A$776,$A17,СВЦЭМ!$B$33:$B$776,P$11)+'СЕТ СН'!$F$11+СВЦЭМ!$D$10+'СЕТ СН'!$F$5-'СЕТ СН'!$F$21</f>
        <v>2619.8031373700001</v>
      </c>
      <c r="Q17" s="36">
        <f>SUMIFS(СВЦЭМ!$D$33:$D$776,СВЦЭМ!$A$33:$A$776,$A17,СВЦЭМ!$B$33:$B$776,Q$11)+'СЕТ СН'!$F$11+СВЦЭМ!$D$10+'СЕТ СН'!$F$5-'СЕТ СН'!$F$21</f>
        <v>2623.38603607</v>
      </c>
      <c r="R17" s="36">
        <f>SUMIFS(СВЦЭМ!$D$33:$D$776,СВЦЭМ!$A$33:$A$776,$A17,СВЦЭМ!$B$33:$B$776,R$11)+'СЕТ СН'!$F$11+СВЦЭМ!$D$10+'СЕТ СН'!$F$5-'СЕТ СН'!$F$21</f>
        <v>2616.7536498999998</v>
      </c>
      <c r="S17" s="36">
        <f>SUMIFS(СВЦЭМ!$D$33:$D$776,СВЦЭМ!$A$33:$A$776,$A17,СВЦЭМ!$B$33:$B$776,S$11)+'СЕТ СН'!$F$11+СВЦЭМ!$D$10+'СЕТ СН'!$F$5-'СЕТ СН'!$F$21</f>
        <v>2623.261289</v>
      </c>
      <c r="T17" s="36">
        <f>SUMIFS(СВЦЭМ!$D$33:$D$776,СВЦЭМ!$A$33:$A$776,$A17,СВЦЭМ!$B$33:$B$776,T$11)+'СЕТ СН'!$F$11+СВЦЭМ!$D$10+'СЕТ СН'!$F$5-'СЕТ СН'!$F$21</f>
        <v>2600.4687145899998</v>
      </c>
      <c r="U17" s="36">
        <f>SUMIFS(СВЦЭМ!$D$33:$D$776,СВЦЭМ!$A$33:$A$776,$A17,СВЦЭМ!$B$33:$B$776,U$11)+'СЕТ СН'!$F$11+СВЦЭМ!$D$10+'СЕТ СН'!$F$5-'СЕТ СН'!$F$21</f>
        <v>2603.6207623400001</v>
      </c>
      <c r="V17" s="36">
        <f>SUMIFS(СВЦЭМ!$D$33:$D$776,СВЦЭМ!$A$33:$A$776,$A17,СВЦЭМ!$B$33:$B$776,V$11)+'СЕТ СН'!$F$11+СВЦЭМ!$D$10+'СЕТ СН'!$F$5-'СЕТ СН'!$F$21</f>
        <v>2623.3658960899998</v>
      </c>
      <c r="W17" s="36">
        <f>SUMIFS(СВЦЭМ!$D$33:$D$776,СВЦЭМ!$A$33:$A$776,$A17,СВЦЭМ!$B$33:$B$776,W$11)+'СЕТ СН'!$F$11+СВЦЭМ!$D$10+'СЕТ СН'!$F$5-'СЕТ СН'!$F$21</f>
        <v>2633.96682246</v>
      </c>
      <c r="X17" s="36">
        <f>SUMIFS(СВЦЭМ!$D$33:$D$776,СВЦЭМ!$A$33:$A$776,$A17,СВЦЭМ!$B$33:$B$776,X$11)+'СЕТ СН'!$F$11+СВЦЭМ!$D$10+'СЕТ СН'!$F$5-'СЕТ СН'!$F$21</f>
        <v>2656.4753957100002</v>
      </c>
      <c r="Y17" s="36">
        <f>SUMIFS(СВЦЭМ!$D$33:$D$776,СВЦЭМ!$A$33:$A$776,$A17,СВЦЭМ!$B$33:$B$776,Y$11)+'СЕТ СН'!$F$11+СВЦЭМ!$D$10+'СЕТ СН'!$F$5-'СЕТ СН'!$F$21</f>
        <v>2686.5203774900001</v>
      </c>
    </row>
    <row r="18" spans="1:25" ht="15.75" x14ac:dyDescent="0.2">
      <c r="A18" s="35">
        <f t="shared" si="0"/>
        <v>43503</v>
      </c>
      <c r="B18" s="36">
        <f>SUMIFS(СВЦЭМ!$D$33:$D$776,СВЦЭМ!$A$33:$A$776,$A18,СВЦЭМ!$B$33:$B$776,B$11)+'СЕТ СН'!$F$11+СВЦЭМ!$D$10+'СЕТ СН'!$F$5-'СЕТ СН'!$F$21</f>
        <v>2712.22490905</v>
      </c>
      <c r="C18" s="36">
        <f>SUMIFS(СВЦЭМ!$D$33:$D$776,СВЦЭМ!$A$33:$A$776,$A18,СВЦЭМ!$B$33:$B$776,C$11)+'СЕТ СН'!$F$11+СВЦЭМ!$D$10+'СЕТ СН'!$F$5-'СЕТ СН'!$F$21</f>
        <v>2729.6189123799995</v>
      </c>
      <c r="D18" s="36">
        <f>SUMIFS(СВЦЭМ!$D$33:$D$776,СВЦЭМ!$A$33:$A$776,$A18,СВЦЭМ!$B$33:$B$776,D$11)+'СЕТ СН'!$F$11+СВЦЭМ!$D$10+'СЕТ СН'!$F$5-'СЕТ СН'!$F$21</f>
        <v>2747.3668343199997</v>
      </c>
      <c r="E18" s="36">
        <f>SUMIFS(СВЦЭМ!$D$33:$D$776,СВЦЭМ!$A$33:$A$776,$A18,СВЦЭМ!$B$33:$B$776,E$11)+'СЕТ СН'!$F$11+СВЦЭМ!$D$10+'СЕТ СН'!$F$5-'СЕТ СН'!$F$21</f>
        <v>2770.9062728899999</v>
      </c>
      <c r="F18" s="36">
        <f>SUMIFS(СВЦЭМ!$D$33:$D$776,СВЦЭМ!$A$33:$A$776,$A18,СВЦЭМ!$B$33:$B$776,F$11)+'СЕТ СН'!$F$11+СВЦЭМ!$D$10+'СЕТ СН'!$F$5-'СЕТ СН'!$F$21</f>
        <v>2753.5724688099999</v>
      </c>
      <c r="G18" s="36">
        <f>SUMIFS(СВЦЭМ!$D$33:$D$776,СВЦЭМ!$A$33:$A$776,$A18,СВЦЭМ!$B$33:$B$776,G$11)+'СЕТ СН'!$F$11+СВЦЭМ!$D$10+'СЕТ СН'!$F$5-'СЕТ СН'!$F$21</f>
        <v>2740.0820819499995</v>
      </c>
      <c r="H18" s="36">
        <f>SUMIFS(СВЦЭМ!$D$33:$D$776,СВЦЭМ!$A$33:$A$776,$A18,СВЦЭМ!$B$33:$B$776,H$11)+'СЕТ СН'!$F$11+СВЦЭМ!$D$10+'СЕТ СН'!$F$5-'СЕТ СН'!$F$21</f>
        <v>2710.6246483199998</v>
      </c>
      <c r="I18" s="36">
        <f>SUMIFS(СВЦЭМ!$D$33:$D$776,СВЦЭМ!$A$33:$A$776,$A18,СВЦЭМ!$B$33:$B$776,I$11)+'СЕТ СН'!$F$11+СВЦЭМ!$D$10+'СЕТ СН'!$F$5-'СЕТ СН'!$F$21</f>
        <v>2691.4837078399996</v>
      </c>
      <c r="J18" s="36">
        <f>SUMIFS(СВЦЭМ!$D$33:$D$776,СВЦЭМ!$A$33:$A$776,$A18,СВЦЭМ!$B$33:$B$776,J$11)+'СЕТ СН'!$F$11+СВЦЭМ!$D$10+'СЕТ СН'!$F$5-'СЕТ СН'!$F$21</f>
        <v>2680.2091381499995</v>
      </c>
      <c r="K18" s="36">
        <f>SUMIFS(СВЦЭМ!$D$33:$D$776,СВЦЭМ!$A$33:$A$776,$A18,СВЦЭМ!$B$33:$B$776,K$11)+'СЕТ СН'!$F$11+СВЦЭМ!$D$10+'СЕТ СН'!$F$5-'СЕТ СН'!$F$21</f>
        <v>2669.9988674099995</v>
      </c>
      <c r="L18" s="36">
        <f>SUMIFS(СВЦЭМ!$D$33:$D$776,СВЦЭМ!$A$33:$A$776,$A18,СВЦЭМ!$B$33:$B$776,L$11)+'СЕТ СН'!$F$11+СВЦЭМ!$D$10+'СЕТ СН'!$F$5-'СЕТ СН'!$F$21</f>
        <v>2669.1603912599994</v>
      </c>
      <c r="M18" s="36">
        <f>SUMIFS(СВЦЭМ!$D$33:$D$776,СВЦЭМ!$A$33:$A$776,$A18,СВЦЭМ!$B$33:$B$776,M$11)+'СЕТ СН'!$F$11+СВЦЭМ!$D$10+'СЕТ СН'!$F$5-'СЕТ СН'!$F$21</f>
        <v>2676.3077983599997</v>
      </c>
      <c r="N18" s="36">
        <f>SUMIFS(СВЦЭМ!$D$33:$D$776,СВЦЭМ!$A$33:$A$776,$A18,СВЦЭМ!$B$33:$B$776,N$11)+'СЕТ СН'!$F$11+СВЦЭМ!$D$10+'СЕТ СН'!$F$5-'СЕТ СН'!$F$21</f>
        <v>2661.3589518799999</v>
      </c>
      <c r="O18" s="36">
        <f>SUMIFS(СВЦЭМ!$D$33:$D$776,СВЦЭМ!$A$33:$A$776,$A18,СВЦЭМ!$B$33:$B$776,O$11)+'СЕТ СН'!$F$11+СВЦЭМ!$D$10+'СЕТ СН'!$F$5-'СЕТ СН'!$F$21</f>
        <v>2629.3693800800002</v>
      </c>
      <c r="P18" s="36">
        <f>SUMIFS(СВЦЭМ!$D$33:$D$776,СВЦЭМ!$A$33:$A$776,$A18,СВЦЭМ!$B$33:$B$776,P$11)+'СЕТ СН'!$F$11+СВЦЭМ!$D$10+'СЕТ СН'!$F$5-'СЕТ СН'!$F$21</f>
        <v>2628.0878091199997</v>
      </c>
      <c r="Q18" s="36">
        <f>SUMIFS(СВЦЭМ!$D$33:$D$776,СВЦЭМ!$A$33:$A$776,$A18,СВЦЭМ!$B$33:$B$776,Q$11)+'СЕТ СН'!$F$11+СВЦЭМ!$D$10+'СЕТ СН'!$F$5-'СЕТ СН'!$F$21</f>
        <v>2632.0522515599996</v>
      </c>
      <c r="R18" s="36">
        <f>SUMIFS(СВЦЭМ!$D$33:$D$776,СВЦЭМ!$A$33:$A$776,$A18,СВЦЭМ!$B$33:$B$776,R$11)+'СЕТ СН'!$F$11+СВЦЭМ!$D$10+'СЕТ СН'!$F$5-'СЕТ СН'!$F$21</f>
        <v>2631.2762135799999</v>
      </c>
      <c r="S18" s="36">
        <f>SUMIFS(СВЦЭМ!$D$33:$D$776,СВЦЭМ!$A$33:$A$776,$A18,СВЦЭМ!$B$33:$B$776,S$11)+'СЕТ СН'!$F$11+СВЦЭМ!$D$10+'СЕТ СН'!$F$5-'СЕТ СН'!$F$21</f>
        <v>2622.3832080000002</v>
      </c>
      <c r="T18" s="36">
        <f>SUMIFS(СВЦЭМ!$D$33:$D$776,СВЦЭМ!$A$33:$A$776,$A18,СВЦЭМ!$B$33:$B$776,T$11)+'СЕТ СН'!$F$11+СВЦЭМ!$D$10+'СЕТ СН'!$F$5-'СЕТ СН'!$F$21</f>
        <v>2586.9059389700001</v>
      </c>
      <c r="U18" s="36">
        <f>SUMIFS(СВЦЭМ!$D$33:$D$776,СВЦЭМ!$A$33:$A$776,$A18,СВЦЭМ!$B$33:$B$776,U$11)+'СЕТ СН'!$F$11+СВЦЭМ!$D$10+'СЕТ СН'!$F$5-'СЕТ СН'!$F$21</f>
        <v>2579.8879643299997</v>
      </c>
      <c r="V18" s="36">
        <f>SUMIFS(СВЦЭМ!$D$33:$D$776,СВЦЭМ!$A$33:$A$776,$A18,СВЦЭМ!$B$33:$B$776,V$11)+'СЕТ СН'!$F$11+СВЦЭМ!$D$10+'СЕТ СН'!$F$5-'СЕТ СН'!$F$21</f>
        <v>2596.3383970099999</v>
      </c>
      <c r="W18" s="36">
        <f>SUMIFS(СВЦЭМ!$D$33:$D$776,СВЦЭМ!$A$33:$A$776,$A18,СВЦЭМ!$B$33:$B$776,W$11)+'СЕТ СН'!$F$11+СВЦЭМ!$D$10+'СЕТ СН'!$F$5-'СЕТ СН'!$F$21</f>
        <v>2612.88518466</v>
      </c>
      <c r="X18" s="36">
        <f>SUMIFS(СВЦЭМ!$D$33:$D$776,СВЦЭМ!$A$33:$A$776,$A18,СВЦЭМ!$B$33:$B$776,X$11)+'СЕТ СН'!$F$11+СВЦЭМ!$D$10+'СЕТ СН'!$F$5-'СЕТ СН'!$F$21</f>
        <v>2630.2551209100002</v>
      </c>
      <c r="Y18" s="36">
        <f>SUMIFS(СВЦЭМ!$D$33:$D$776,СВЦЭМ!$A$33:$A$776,$A18,СВЦЭМ!$B$33:$B$776,Y$11)+'СЕТ СН'!$F$11+СВЦЭМ!$D$10+'СЕТ СН'!$F$5-'СЕТ СН'!$F$21</f>
        <v>2647.4637093299998</v>
      </c>
    </row>
    <row r="19" spans="1:25" ht="15.75" x14ac:dyDescent="0.2">
      <c r="A19" s="35">
        <f t="shared" si="0"/>
        <v>43504</v>
      </c>
      <c r="B19" s="36">
        <f>SUMIFS(СВЦЭМ!$D$33:$D$776,СВЦЭМ!$A$33:$A$776,$A19,СВЦЭМ!$B$33:$B$776,B$11)+'СЕТ СН'!$F$11+СВЦЭМ!$D$10+'СЕТ СН'!$F$5-'СЕТ СН'!$F$21</f>
        <v>2716.1423529099998</v>
      </c>
      <c r="C19" s="36">
        <f>SUMIFS(СВЦЭМ!$D$33:$D$776,СВЦЭМ!$A$33:$A$776,$A19,СВЦЭМ!$B$33:$B$776,C$11)+'СЕТ СН'!$F$11+СВЦЭМ!$D$10+'СЕТ СН'!$F$5-'СЕТ СН'!$F$21</f>
        <v>2736.3182456999998</v>
      </c>
      <c r="D19" s="36">
        <f>SUMIFS(СВЦЭМ!$D$33:$D$776,СВЦЭМ!$A$33:$A$776,$A19,СВЦЭМ!$B$33:$B$776,D$11)+'СЕТ СН'!$F$11+СВЦЭМ!$D$10+'СЕТ СН'!$F$5-'СЕТ СН'!$F$21</f>
        <v>2749.4917237299996</v>
      </c>
      <c r="E19" s="36">
        <f>SUMIFS(СВЦЭМ!$D$33:$D$776,СВЦЭМ!$A$33:$A$776,$A19,СВЦЭМ!$B$33:$B$776,E$11)+'СЕТ СН'!$F$11+СВЦЭМ!$D$10+'СЕТ СН'!$F$5-'СЕТ СН'!$F$21</f>
        <v>2776.5218407299999</v>
      </c>
      <c r="F19" s="36">
        <f>SUMIFS(СВЦЭМ!$D$33:$D$776,СВЦЭМ!$A$33:$A$776,$A19,СВЦЭМ!$B$33:$B$776,F$11)+'СЕТ СН'!$F$11+СВЦЭМ!$D$10+'СЕТ СН'!$F$5-'СЕТ СН'!$F$21</f>
        <v>2767.0906157499999</v>
      </c>
      <c r="G19" s="36">
        <f>SUMIFS(СВЦЭМ!$D$33:$D$776,СВЦЭМ!$A$33:$A$776,$A19,СВЦЭМ!$B$33:$B$776,G$11)+'СЕТ СН'!$F$11+СВЦЭМ!$D$10+'СЕТ СН'!$F$5-'СЕТ СН'!$F$21</f>
        <v>2739.4908775199997</v>
      </c>
      <c r="H19" s="36">
        <f>SUMIFS(СВЦЭМ!$D$33:$D$776,СВЦЭМ!$A$33:$A$776,$A19,СВЦЭМ!$B$33:$B$776,H$11)+'СЕТ СН'!$F$11+СВЦЭМ!$D$10+'СЕТ СН'!$F$5-'СЕТ СН'!$F$21</f>
        <v>2705.5771192899997</v>
      </c>
      <c r="I19" s="36">
        <f>SUMIFS(СВЦЭМ!$D$33:$D$776,СВЦЭМ!$A$33:$A$776,$A19,СВЦЭМ!$B$33:$B$776,I$11)+'СЕТ СН'!$F$11+СВЦЭМ!$D$10+'СЕТ СН'!$F$5-'СЕТ СН'!$F$21</f>
        <v>2691.2020691999996</v>
      </c>
      <c r="J19" s="36">
        <f>SUMIFS(СВЦЭМ!$D$33:$D$776,СВЦЭМ!$A$33:$A$776,$A19,СВЦЭМ!$B$33:$B$776,J$11)+'СЕТ СН'!$F$11+СВЦЭМ!$D$10+'СЕТ СН'!$F$5-'СЕТ СН'!$F$21</f>
        <v>2673.7811440400001</v>
      </c>
      <c r="K19" s="36">
        <f>SUMIFS(СВЦЭМ!$D$33:$D$776,СВЦЭМ!$A$33:$A$776,$A19,СВЦЭМ!$B$33:$B$776,K$11)+'СЕТ СН'!$F$11+СВЦЭМ!$D$10+'СЕТ СН'!$F$5-'СЕТ СН'!$F$21</f>
        <v>2645.7964788700001</v>
      </c>
      <c r="L19" s="36">
        <f>SUMIFS(СВЦЭМ!$D$33:$D$776,СВЦЭМ!$A$33:$A$776,$A19,СВЦЭМ!$B$33:$B$776,L$11)+'СЕТ СН'!$F$11+СВЦЭМ!$D$10+'СЕТ СН'!$F$5-'СЕТ СН'!$F$21</f>
        <v>2621.5620646699999</v>
      </c>
      <c r="M19" s="36">
        <f>SUMIFS(СВЦЭМ!$D$33:$D$776,СВЦЭМ!$A$33:$A$776,$A19,СВЦЭМ!$B$33:$B$776,M$11)+'СЕТ СН'!$F$11+СВЦЭМ!$D$10+'СЕТ СН'!$F$5-'СЕТ СН'!$F$21</f>
        <v>2630.0316731899998</v>
      </c>
      <c r="N19" s="36">
        <f>SUMIFS(СВЦЭМ!$D$33:$D$776,СВЦЭМ!$A$33:$A$776,$A19,СВЦЭМ!$B$33:$B$776,N$11)+'СЕТ СН'!$F$11+СВЦЭМ!$D$10+'СЕТ СН'!$F$5-'СЕТ СН'!$F$21</f>
        <v>2621.0091304299999</v>
      </c>
      <c r="O19" s="36">
        <f>SUMIFS(СВЦЭМ!$D$33:$D$776,СВЦЭМ!$A$33:$A$776,$A19,СВЦЭМ!$B$33:$B$776,O$11)+'СЕТ СН'!$F$11+СВЦЭМ!$D$10+'СЕТ СН'!$F$5-'СЕТ СН'!$F$21</f>
        <v>2617.4411815499998</v>
      </c>
      <c r="P19" s="36">
        <f>SUMIFS(СВЦЭМ!$D$33:$D$776,СВЦЭМ!$A$33:$A$776,$A19,СВЦЭМ!$B$33:$B$776,P$11)+'СЕТ СН'!$F$11+СВЦЭМ!$D$10+'СЕТ СН'!$F$5-'СЕТ СН'!$F$21</f>
        <v>2630.44854261</v>
      </c>
      <c r="Q19" s="36">
        <f>SUMIFS(СВЦЭМ!$D$33:$D$776,СВЦЭМ!$A$33:$A$776,$A19,СВЦЭМ!$B$33:$B$776,Q$11)+'СЕТ СН'!$F$11+СВЦЭМ!$D$10+'СЕТ СН'!$F$5-'СЕТ СН'!$F$21</f>
        <v>2636.6411492999996</v>
      </c>
      <c r="R19" s="36">
        <f>SUMIFS(СВЦЭМ!$D$33:$D$776,СВЦЭМ!$A$33:$A$776,$A19,СВЦЭМ!$B$33:$B$776,R$11)+'СЕТ СН'!$F$11+СВЦЭМ!$D$10+'СЕТ СН'!$F$5-'СЕТ СН'!$F$21</f>
        <v>2637.16237215</v>
      </c>
      <c r="S19" s="36">
        <f>SUMIFS(СВЦЭМ!$D$33:$D$776,СВЦЭМ!$A$33:$A$776,$A19,СВЦЭМ!$B$33:$B$776,S$11)+'СЕТ СН'!$F$11+СВЦЭМ!$D$10+'СЕТ СН'!$F$5-'СЕТ СН'!$F$21</f>
        <v>2623.0317067699998</v>
      </c>
      <c r="T19" s="36">
        <f>SUMIFS(СВЦЭМ!$D$33:$D$776,СВЦЭМ!$A$33:$A$776,$A19,СВЦЭМ!$B$33:$B$776,T$11)+'СЕТ СН'!$F$11+СВЦЭМ!$D$10+'СЕТ СН'!$F$5-'СЕТ СН'!$F$21</f>
        <v>2580.3667162699999</v>
      </c>
      <c r="U19" s="36">
        <f>SUMIFS(СВЦЭМ!$D$33:$D$776,СВЦЭМ!$A$33:$A$776,$A19,СВЦЭМ!$B$33:$B$776,U$11)+'СЕТ СН'!$F$11+СВЦЭМ!$D$10+'СЕТ СН'!$F$5-'СЕТ СН'!$F$21</f>
        <v>2577.2206566899999</v>
      </c>
      <c r="V19" s="36">
        <f>SUMIFS(СВЦЭМ!$D$33:$D$776,СВЦЭМ!$A$33:$A$776,$A19,СВЦЭМ!$B$33:$B$776,V$11)+'СЕТ СН'!$F$11+СВЦЭМ!$D$10+'СЕТ СН'!$F$5-'СЕТ СН'!$F$21</f>
        <v>2605.1974696799998</v>
      </c>
      <c r="W19" s="36">
        <f>SUMIFS(СВЦЭМ!$D$33:$D$776,СВЦЭМ!$A$33:$A$776,$A19,СВЦЭМ!$B$33:$B$776,W$11)+'СЕТ СН'!$F$11+СВЦЭМ!$D$10+'СЕТ СН'!$F$5-'СЕТ СН'!$F$21</f>
        <v>2631.3082157499998</v>
      </c>
      <c r="X19" s="36">
        <f>SUMIFS(СВЦЭМ!$D$33:$D$776,СВЦЭМ!$A$33:$A$776,$A19,СВЦЭМ!$B$33:$B$776,X$11)+'СЕТ СН'!$F$11+СВЦЭМ!$D$10+'СЕТ СН'!$F$5-'СЕТ СН'!$F$21</f>
        <v>2659.5939130199995</v>
      </c>
      <c r="Y19" s="36">
        <f>SUMIFS(СВЦЭМ!$D$33:$D$776,СВЦЭМ!$A$33:$A$776,$A19,СВЦЭМ!$B$33:$B$776,Y$11)+'СЕТ СН'!$F$11+СВЦЭМ!$D$10+'СЕТ СН'!$F$5-'СЕТ СН'!$F$21</f>
        <v>2674.2332936299999</v>
      </c>
    </row>
    <row r="20" spans="1:25" ht="15.75" x14ac:dyDescent="0.2">
      <c r="A20" s="35">
        <f t="shared" si="0"/>
        <v>43505</v>
      </c>
      <c r="B20" s="36">
        <f>SUMIFS(СВЦЭМ!$D$33:$D$776,СВЦЭМ!$A$33:$A$776,$A20,СВЦЭМ!$B$33:$B$776,B$11)+'СЕТ СН'!$F$11+СВЦЭМ!$D$10+'СЕТ СН'!$F$5-'СЕТ СН'!$F$21</f>
        <v>2686.9239069799996</v>
      </c>
      <c r="C20" s="36">
        <f>SUMIFS(СВЦЭМ!$D$33:$D$776,СВЦЭМ!$A$33:$A$776,$A20,СВЦЭМ!$B$33:$B$776,C$11)+'СЕТ СН'!$F$11+СВЦЭМ!$D$10+'СЕТ СН'!$F$5-'СЕТ СН'!$F$21</f>
        <v>2715.2849194999999</v>
      </c>
      <c r="D20" s="36">
        <f>SUMIFS(СВЦЭМ!$D$33:$D$776,СВЦЭМ!$A$33:$A$776,$A20,СВЦЭМ!$B$33:$B$776,D$11)+'СЕТ СН'!$F$11+СВЦЭМ!$D$10+'СЕТ СН'!$F$5-'СЕТ СН'!$F$21</f>
        <v>2731.7929651199997</v>
      </c>
      <c r="E20" s="36">
        <f>SUMIFS(СВЦЭМ!$D$33:$D$776,СВЦЭМ!$A$33:$A$776,$A20,СВЦЭМ!$B$33:$B$776,E$11)+'СЕТ СН'!$F$11+СВЦЭМ!$D$10+'СЕТ СН'!$F$5-'СЕТ СН'!$F$21</f>
        <v>2732.1581108699997</v>
      </c>
      <c r="F20" s="36">
        <f>SUMIFS(СВЦЭМ!$D$33:$D$776,СВЦЭМ!$A$33:$A$776,$A20,СВЦЭМ!$B$33:$B$776,F$11)+'СЕТ СН'!$F$11+СВЦЭМ!$D$10+'СЕТ СН'!$F$5-'СЕТ СН'!$F$21</f>
        <v>2729.3844898699999</v>
      </c>
      <c r="G20" s="36">
        <f>SUMIFS(СВЦЭМ!$D$33:$D$776,СВЦЭМ!$A$33:$A$776,$A20,СВЦЭМ!$B$33:$B$776,G$11)+'СЕТ СН'!$F$11+СВЦЭМ!$D$10+'СЕТ СН'!$F$5-'СЕТ СН'!$F$21</f>
        <v>2727.6627248300001</v>
      </c>
      <c r="H20" s="36">
        <f>SUMIFS(СВЦЭМ!$D$33:$D$776,СВЦЭМ!$A$33:$A$776,$A20,СВЦЭМ!$B$33:$B$776,H$11)+'СЕТ СН'!$F$11+СВЦЭМ!$D$10+'СЕТ СН'!$F$5-'СЕТ СН'!$F$21</f>
        <v>2705.8385034799999</v>
      </c>
      <c r="I20" s="36">
        <f>SUMIFS(СВЦЭМ!$D$33:$D$776,СВЦЭМ!$A$33:$A$776,$A20,СВЦЭМ!$B$33:$B$776,I$11)+'СЕТ СН'!$F$11+СВЦЭМ!$D$10+'СЕТ СН'!$F$5-'СЕТ СН'!$F$21</f>
        <v>2692.4803277699998</v>
      </c>
      <c r="J20" s="36">
        <f>SUMIFS(СВЦЭМ!$D$33:$D$776,СВЦЭМ!$A$33:$A$776,$A20,СВЦЭМ!$B$33:$B$776,J$11)+'СЕТ СН'!$F$11+СВЦЭМ!$D$10+'СЕТ СН'!$F$5-'СЕТ СН'!$F$21</f>
        <v>2653.2864018399996</v>
      </c>
      <c r="K20" s="36">
        <f>SUMIFS(СВЦЭМ!$D$33:$D$776,СВЦЭМ!$A$33:$A$776,$A20,СВЦЭМ!$B$33:$B$776,K$11)+'СЕТ СН'!$F$11+СВЦЭМ!$D$10+'СЕТ СН'!$F$5-'СЕТ СН'!$F$21</f>
        <v>2630.1897958999998</v>
      </c>
      <c r="L20" s="36">
        <f>SUMIFS(СВЦЭМ!$D$33:$D$776,СВЦЭМ!$A$33:$A$776,$A20,СВЦЭМ!$B$33:$B$776,L$11)+'СЕТ СН'!$F$11+СВЦЭМ!$D$10+'СЕТ СН'!$F$5-'СЕТ СН'!$F$21</f>
        <v>2626.0078474699999</v>
      </c>
      <c r="M20" s="36">
        <f>SUMIFS(СВЦЭМ!$D$33:$D$776,СВЦЭМ!$A$33:$A$776,$A20,СВЦЭМ!$B$33:$B$776,M$11)+'СЕТ СН'!$F$11+СВЦЭМ!$D$10+'СЕТ СН'!$F$5-'СЕТ СН'!$F$21</f>
        <v>2632.6507178499996</v>
      </c>
      <c r="N20" s="36">
        <f>SUMIFS(СВЦЭМ!$D$33:$D$776,СВЦЭМ!$A$33:$A$776,$A20,СВЦЭМ!$B$33:$B$776,N$11)+'СЕТ СН'!$F$11+СВЦЭМ!$D$10+'СЕТ СН'!$F$5-'СЕТ СН'!$F$21</f>
        <v>2634.8504418100001</v>
      </c>
      <c r="O20" s="36">
        <f>SUMIFS(СВЦЭМ!$D$33:$D$776,СВЦЭМ!$A$33:$A$776,$A20,СВЦЭМ!$B$33:$B$776,O$11)+'СЕТ СН'!$F$11+СВЦЭМ!$D$10+'СЕТ СН'!$F$5-'СЕТ СН'!$F$21</f>
        <v>2620.5536181399998</v>
      </c>
      <c r="P20" s="36">
        <f>SUMIFS(СВЦЭМ!$D$33:$D$776,СВЦЭМ!$A$33:$A$776,$A20,СВЦЭМ!$B$33:$B$776,P$11)+'СЕТ СН'!$F$11+СВЦЭМ!$D$10+'СЕТ СН'!$F$5-'СЕТ СН'!$F$21</f>
        <v>2619.7463196499998</v>
      </c>
      <c r="Q20" s="36">
        <f>SUMIFS(СВЦЭМ!$D$33:$D$776,СВЦЭМ!$A$33:$A$776,$A20,СВЦЭМ!$B$33:$B$776,Q$11)+'СЕТ СН'!$F$11+СВЦЭМ!$D$10+'СЕТ СН'!$F$5-'СЕТ СН'!$F$21</f>
        <v>2627.0519690900001</v>
      </c>
      <c r="R20" s="36">
        <f>SUMIFS(СВЦЭМ!$D$33:$D$776,СВЦЭМ!$A$33:$A$776,$A20,СВЦЭМ!$B$33:$B$776,R$11)+'СЕТ СН'!$F$11+СВЦЭМ!$D$10+'СЕТ СН'!$F$5-'СЕТ СН'!$F$21</f>
        <v>2609.9361996099997</v>
      </c>
      <c r="S20" s="36">
        <f>SUMIFS(СВЦЭМ!$D$33:$D$776,СВЦЭМ!$A$33:$A$776,$A20,СВЦЭМ!$B$33:$B$776,S$11)+'СЕТ СН'!$F$11+СВЦЭМ!$D$10+'СЕТ СН'!$F$5-'СЕТ СН'!$F$21</f>
        <v>2593.76991692</v>
      </c>
      <c r="T20" s="36">
        <f>SUMIFS(СВЦЭМ!$D$33:$D$776,СВЦЭМ!$A$33:$A$776,$A20,СВЦЭМ!$B$33:$B$776,T$11)+'СЕТ СН'!$F$11+СВЦЭМ!$D$10+'СЕТ СН'!$F$5-'СЕТ СН'!$F$21</f>
        <v>2557.0341576699998</v>
      </c>
      <c r="U20" s="36">
        <f>SUMIFS(СВЦЭМ!$D$33:$D$776,СВЦЭМ!$A$33:$A$776,$A20,СВЦЭМ!$B$33:$B$776,U$11)+'СЕТ СН'!$F$11+СВЦЭМ!$D$10+'СЕТ СН'!$F$5-'СЕТ СН'!$F$21</f>
        <v>2549.4718675399999</v>
      </c>
      <c r="V20" s="36">
        <f>SUMIFS(СВЦЭМ!$D$33:$D$776,СВЦЭМ!$A$33:$A$776,$A20,СВЦЭМ!$B$33:$B$776,V$11)+'СЕТ СН'!$F$11+СВЦЭМ!$D$10+'СЕТ СН'!$F$5-'СЕТ СН'!$F$21</f>
        <v>2564.8885888300001</v>
      </c>
      <c r="W20" s="36">
        <f>SUMIFS(СВЦЭМ!$D$33:$D$776,СВЦЭМ!$A$33:$A$776,$A20,СВЦЭМ!$B$33:$B$776,W$11)+'СЕТ СН'!$F$11+СВЦЭМ!$D$10+'СЕТ СН'!$F$5-'СЕТ СН'!$F$21</f>
        <v>2582.8189572800002</v>
      </c>
      <c r="X20" s="36">
        <f>SUMIFS(СВЦЭМ!$D$33:$D$776,СВЦЭМ!$A$33:$A$776,$A20,СВЦЭМ!$B$33:$B$776,X$11)+'СЕТ СН'!$F$11+СВЦЭМ!$D$10+'СЕТ СН'!$F$5-'СЕТ СН'!$F$21</f>
        <v>2602.8994548599999</v>
      </c>
      <c r="Y20" s="36">
        <f>SUMIFS(СВЦЭМ!$D$33:$D$776,СВЦЭМ!$A$33:$A$776,$A20,СВЦЭМ!$B$33:$B$776,Y$11)+'СЕТ СН'!$F$11+СВЦЭМ!$D$10+'СЕТ СН'!$F$5-'СЕТ СН'!$F$21</f>
        <v>2628.65354596</v>
      </c>
    </row>
    <row r="21" spans="1:25" ht="15.75" x14ac:dyDescent="0.2">
      <c r="A21" s="35">
        <f t="shared" si="0"/>
        <v>43506</v>
      </c>
      <c r="B21" s="36">
        <f>SUMIFS(СВЦЭМ!$D$33:$D$776,СВЦЭМ!$A$33:$A$776,$A21,СВЦЭМ!$B$33:$B$776,B$11)+'СЕТ СН'!$F$11+СВЦЭМ!$D$10+'СЕТ СН'!$F$5-'СЕТ СН'!$F$21</f>
        <v>2649.2346014699997</v>
      </c>
      <c r="C21" s="36">
        <f>SUMIFS(СВЦЭМ!$D$33:$D$776,СВЦЭМ!$A$33:$A$776,$A21,СВЦЭМ!$B$33:$B$776,C$11)+'СЕТ СН'!$F$11+СВЦЭМ!$D$10+'СЕТ СН'!$F$5-'СЕТ СН'!$F$21</f>
        <v>2660.8842114999998</v>
      </c>
      <c r="D21" s="36">
        <f>SUMIFS(СВЦЭМ!$D$33:$D$776,СВЦЭМ!$A$33:$A$776,$A21,СВЦЭМ!$B$33:$B$776,D$11)+'СЕТ СН'!$F$11+СВЦЭМ!$D$10+'СЕТ СН'!$F$5-'СЕТ СН'!$F$21</f>
        <v>2695.37292652</v>
      </c>
      <c r="E21" s="36">
        <f>SUMIFS(СВЦЭМ!$D$33:$D$776,СВЦЭМ!$A$33:$A$776,$A21,СВЦЭМ!$B$33:$B$776,E$11)+'СЕТ СН'!$F$11+СВЦЭМ!$D$10+'СЕТ СН'!$F$5-'СЕТ СН'!$F$21</f>
        <v>2708.2358572099997</v>
      </c>
      <c r="F21" s="36">
        <f>SUMIFS(СВЦЭМ!$D$33:$D$776,СВЦЭМ!$A$33:$A$776,$A21,СВЦЭМ!$B$33:$B$776,F$11)+'СЕТ СН'!$F$11+СВЦЭМ!$D$10+'СЕТ СН'!$F$5-'СЕТ СН'!$F$21</f>
        <v>2705.56477498</v>
      </c>
      <c r="G21" s="36">
        <f>SUMIFS(СВЦЭМ!$D$33:$D$776,СВЦЭМ!$A$33:$A$776,$A21,СВЦЭМ!$B$33:$B$776,G$11)+'СЕТ СН'!$F$11+СВЦЭМ!$D$10+'СЕТ СН'!$F$5-'СЕТ СН'!$F$21</f>
        <v>2698.1199078099999</v>
      </c>
      <c r="H21" s="36">
        <f>SUMIFS(СВЦЭМ!$D$33:$D$776,СВЦЭМ!$A$33:$A$776,$A21,СВЦЭМ!$B$33:$B$776,H$11)+'СЕТ СН'!$F$11+СВЦЭМ!$D$10+'СЕТ СН'!$F$5-'СЕТ СН'!$F$21</f>
        <v>2687.8244664399999</v>
      </c>
      <c r="I21" s="36">
        <f>SUMIFS(СВЦЭМ!$D$33:$D$776,СВЦЭМ!$A$33:$A$776,$A21,СВЦЭМ!$B$33:$B$776,I$11)+'СЕТ СН'!$F$11+СВЦЭМ!$D$10+'СЕТ СН'!$F$5-'СЕТ СН'!$F$21</f>
        <v>2662.3551530199998</v>
      </c>
      <c r="J21" s="36">
        <f>SUMIFS(СВЦЭМ!$D$33:$D$776,СВЦЭМ!$A$33:$A$776,$A21,СВЦЭМ!$B$33:$B$776,J$11)+'СЕТ СН'!$F$11+СВЦЭМ!$D$10+'СЕТ СН'!$F$5-'СЕТ СН'!$F$21</f>
        <v>2634.1397562399998</v>
      </c>
      <c r="K21" s="36">
        <f>SUMIFS(СВЦЭМ!$D$33:$D$776,СВЦЭМ!$A$33:$A$776,$A21,СВЦЭМ!$B$33:$B$776,K$11)+'СЕТ СН'!$F$11+СВЦЭМ!$D$10+'СЕТ СН'!$F$5-'СЕТ СН'!$F$21</f>
        <v>2593.0796079900001</v>
      </c>
      <c r="L21" s="36">
        <f>SUMIFS(СВЦЭМ!$D$33:$D$776,СВЦЭМ!$A$33:$A$776,$A21,СВЦЭМ!$B$33:$B$776,L$11)+'СЕТ СН'!$F$11+СВЦЭМ!$D$10+'СЕТ СН'!$F$5-'СЕТ СН'!$F$21</f>
        <v>2572.0087331</v>
      </c>
      <c r="M21" s="36">
        <f>SUMIFS(СВЦЭМ!$D$33:$D$776,СВЦЭМ!$A$33:$A$776,$A21,СВЦЭМ!$B$33:$B$776,M$11)+'СЕТ СН'!$F$11+СВЦЭМ!$D$10+'СЕТ СН'!$F$5-'СЕТ СН'!$F$21</f>
        <v>2573.2208025599998</v>
      </c>
      <c r="N21" s="36">
        <f>SUMIFS(СВЦЭМ!$D$33:$D$776,СВЦЭМ!$A$33:$A$776,$A21,СВЦЭМ!$B$33:$B$776,N$11)+'СЕТ СН'!$F$11+СВЦЭМ!$D$10+'СЕТ СН'!$F$5-'СЕТ СН'!$F$21</f>
        <v>2579.4637880199998</v>
      </c>
      <c r="O21" s="36">
        <f>SUMIFS(СВЦЭМ!$D$33:$D$776,СВЦЭМ!$A$33:$A$776,$A21,СВЦЭМ!$B$33:$B$776,O$11)+'СЕТ СН'!$F$11+СВЦЭМ!$D$10+'СЕТ СН'!$F$5-'СЕТ СН'!$F$21</f>
        <v>2564.6402454999998</v>
      </c>
      <c r="P21" s="36">
        <f>SUMIFS(СВЦЭМ!$D$33:$D$776,СВЦЭМ!$A$33:$A$776,$A21,СВЦЭМ!$B$33:$B$776,P$11)+'СЕТ СН'!$F$11+СВЦЭМ!$D$10+'СЕТ СН'!$F$5-'СЕТ СН'!$F$21</f>
        <v>2563.4070456099998</v>
      </c>
      <c r="Q21" s="36">
        <f>SUMIFS(СВЦЭМ!$D$33:$D$776,СВЦЭМ!$A$33:$A$776,$A21,СВЦЭМ!$B$33:$B$776,Q$11)+'СЕТ СН'!$F$11+СВЦЭМ!$D$10+'СЕТ СН'!$F$5-'СЕТ СН'!$F$21</f>
        <v>2580.4285432899997</v>
      </c>
      <c r="R21" s="36">
        <f>SUMIFS(СВЦЭМ!$D$33:$D$776,СВЦЭМ!$A$33:$A$776,$A21,СВЦЭМ!$B$33:$B$776,R$11)+'СЕТ СН'!$F$11+СВЦЭМ!$D$10+'СЕТ СН'!$F$5-'СЕТ СН'!$F$21</f>
        <v>2592.8081233299999</v>
      </c>
      <c r="S21" s="36">
        <f>SUMIFS(СВЦЭМ!$D$33:$D$776,СВЦЭМ!$A$33:$A$776,$A21,СВЦЭМ!$B$33:$B$776,S$11)+'СЕТ СН'!$F$11+СВЦЭМ!$D$10+'СЕТ СН'!$F$5-'СЕТ СН'!$F$21</f>
        <v>2583.6263696599999</v>
      </c>
      <c r="T21" s="36">
        <f>SUMIFS(СВЦЭМ!$D$33:$D$776,СВЦЭМ!$A$33:$A$776,$A21,СВЦЭМ!$B$33:$B$776,T$11)+'СЕТ СН'!$F$11+СВЦЭМ!$D$10+'СЕТ СН'!$F$5-'СЕТ СН'!$F$21</f>
        <v>2556.5466712500001</v>
      </c>
      <c r="U21" s="36">
        <f>SUMIFS(СВЦЭМ!$D$33:$D$776,СВЦЭМ!$A$33:$A$776,$A21,СВЦЭМ!$B$33:$B$776,U$11)+'СЕТ СН'!$F$11+СВЦЭМ!$D$10+'СЕТ СН'!$F$5-'СЕТ СН'!$F$21</f>
        <v>2550.9356641200002</v>
      </c>
      <c r="V21" s="36">
        <f>SUMIFS(СВЦЭМ!$D$33:$D$776,СВЦЭМ!$A$33:$A$776,$A21,СВЦЭМ!$B$33:$B$776,V$11)+'СЕТ СН'!$F$11+СВЦЭМ!$D$10+'СЕТ СН'!$F$5-'СЕТ СН'!$F$21</f>
        <v>2532.6096611200001</v>
      </c>
      <c r="W21" s="36">
        <f>SUMIFS(СВЦЭМ!$D$33:$D$776,СВЦЭМ!$A$33:$A$776,$A21,СВЦЭМ!$B$33:$B$776,W$11)+'СЕТ СН'!$F$11+СВЦЭМ!$D$10+'СЕТ СН'!$F$5-'СЕТ СН'!$F$21</f>
        <v>2545.7499307999997</v>
      </c>
      <c r="X21" s="36">
        <f>SUMIFS(СВЦЭМ!$D$33:$D$776,СВЦЭМ!$A$33:$A$776,$A21,СВЦЭМ!$B$33:$B$776,X$11)+'СЕТ СН'!$F$11+СВЦЭМ!$D$10+'СЕТ СН'!$F$5-'СЕТ СН'!$F$21</f>
        <v>2565.5364675699998</v>
      </c>
      <c r="Y21" s="36">
        <f>SUMIFS(СВЦЭМ!$D$33:$D$776,СВЦЭМ!$A$33:$A$776,$A21,СВЦЭМ!$B$33:$B$776,Y$11)+'СЕТ СН'!$F$11+СВЦЭМ!$D$10+'СЕТ СН'!$F$5-'СЕТ СН'!$F$21</f>
        <v>2617.7905308499999</v>
      </c>
    </row>
    <row r="22" spans="1:25" ht="15.75" x14ac:dyDescent="0.2">
      <c r="A22" s="35">
        <f t="shared" si="0"/>
        <v>43507</v>
      </c>
      <c r="B22" s="36">
        <f>SUMIFS(СВЦЭМ!$D$33:$D$776,СВЦЭМ!$A$33:$A$776,$A22,СВЦЭМ!$B$33:$B$776,B$11)+'СЕТ СН'!$F$11+СВЦЭМ!$D$10+'СЕТ СН'!$F$5-'СЕТ СН'!$F$21</f>
        <v>2660.1797066600002</v>
      </c>
      <c r="C22" s="36">
        <f>SUMIFS(СВЦЭМ!$D$33:$D$776,СВЦЭМ!$A$33:$A$776,$A22,СВЦЭМ!$B$33:$B$776,C$11)+'СЕТ СН'!$F$11+СВЦЭМ!$D$10+'СЕТ СН'!$F$5-'СЕТ СН'!$F$21</f>
        <v>2679.2340811699996</v>
      </c>
      <c r="D22" s="36">
        <f>SUMIFS(СВЦЭМ!$D$33:$D$776,СВЦЭМ!$A$33:$A$776,$A22,СВЦЭМ!$B$33:$B$776,D$11)+'СЕТ СН'!$F$11+СВЦЭМ!$D$10+'СЕТ СН'!$F$5-'СЕТ СН'!$F$21</f>
        <v>2703.2396906999998</v>
      </c>
      <c r="E22" s="36">
        <f>SUMIFS(СВЦЭМ!$D$33:$D$776,СВЦЭМ!$A$33:$A$776,$A22,СВЦЭМ!$B$33:$B$776,E$11)+'СЕТ СН'!$F$11+СВЦЭМ!$D$10+'СЕТ СН'!$F$5-'СЕТ СН'!$F$21</f>
        <v>2713.4363257199998</v>
      </c>
      <c r="F22" s="36">
        <f>SUMIFS(СВЦЭМ!$D$33:$D$776,СВЦЭМ!$A$33:$A$776,$A22,СВЦЭМ!$B$33:$B$776,F$11)+'СЕТ СН'!$F$11+СВЦЭМ!$D$10+'СЕТ СН'!$F$5-'СЕТ СН'!$F$21</f>
        <v>2710.5976790300001</v>
      </c>
      <c r="G22" s="36">
        <f>SUMIFS(СВЦЭМ!$D$33:$D$776,СВЦЭМ!$A$33:$A$776,$A22,СВЦЭМ!$B$33:$B$776,G$11)+'СЕТ СН'!$F$11+СВЦЭМ!$D$10+'СЕТ СН'!$F$5-'СЕТ СН'!$F$21</f>
        <v>2700.6680506599996</v>
      </c>
      <c r="H22" s="36">
        <f>SUMIFS(СВЦЭМ!$D$33:$D$776,СВЦЭМ!$A$33:$A$776,$A22,СВЦЭМ!$B$33:$B$776,H$11)+'СЕТ СН'!$F$11+СВЦЭМ!$D$10+'СЕТ СН'!$F$5-'СЕТ СН'!$F$21</f>
        <v>2655.6488836299995</v>
      </c>
      <c r="I22" s="36">
        <f>SUMIFS(СВЦЭМ!$D$33:$D$776,СВЦЭМ!$A$33:$A$776,$A22,СВЦЭМ!$B$33:$B$776,I$11)+'СЕТ СН'!$F$11+СВЦЭМ!$D$10+'СЕТ СН'!$F$5-'СЕТ СН'!$F$21</f>
        <v>2625.4481290399999</v>
      </c>
      <c r="J22" s="36">
        <f>SUMIFS(СВЦЭМ!$D$33:$D$776,СВЦЭМ!$A$33:$A$776,$A22,СВЦЭМ!$B$33:$B$776,J$11)+'СЕТ СН'!$F$11+СВЦЭМ!$D$10+'СЕТ СН'!$F$5-'СЕТ СН'!$F$21</f>
        <v>2614.7290573299997</v>
      </c>
      <c r="K22" s="36">
        <f>SUMIFS(СВЦЭМ!$D$33:$D$776,СВЦЭМ!$A$33:$A$776,$A22,СВЦЭМ!$B$33:$B$776,K$11)+'СЕТ СН'!$F$11+СВЦЭМ!$D$10+'СЕТ СН'!$F$5-'СЕТ СН'!$F$21</f>
        <v>2614.4852586299999</v>
      </c>
      <c r="L22" s="36">
        <f>SUMIFS(СВЦЭМ!$D$33:$D$776,СВЦЭМ!$A$33:$A$776,$A22,СВЦЭМ!$B$33:$B$776,L$11)+'СЕТ СН'!$F$11+СВЦЭМ!$D$10+'СЕТ СН'!$F$5-'СЕТ СН'!$F$21</f>
        <v>2604.0150592</v>
      </c>
      <c r="M22" s="36">
        <f>SUMIFS(СВЦЭМ!$D$33:$D$776,СВЦЭМ!$A$33:$A$776,$A22,СВЦЭМ!$B$33:$B$776,M$11)+'СЕТ СН'!$F$11+СВЦЭМ!$D$10+'СЕТ СН'!$F$5-'СЕТ СН'!$F$21</f>
        <v>2606.22537255</v>
      </c>
      <c r="N22" s="36">
        <f>SUMIFS(СВЦЭМ!$D$33:$D$776,СВЦЭМ!$A$33:$A$776,$A22,СВЦЭМ!$B$33:$B$776,N$11)+'СЕТ СН'!$F$11+СВЦЭМ!$D$10+'СЕТ СН'!$F$5-'СЕТ СН'!$F$21</f>
        <v>2611.4020114</v>
      </c>
      <c r="O22" s="36">
        <f>SUMIFS(СВЦЭМ!$D$33:$D$776,СВЦЭМ!$A$33:$A$776,$A22,СВЦЭМ!$B$33:$B$776,O$11)+'СЕТ СН'!$F$11+СВЦЭМ!$D$10+'СЕТ СН'!$F$5-'СЕТ СН'!$F$21</f>
        <v>2582.5979055799999</v>
      </c>
      <c r="P22" s="36">
        <f>SUMIFS(СВЦЭМ!$D$33:$D$776,СВЦЭМ!$A$33:$A$776,$A22,СВЦЭМ!$B$33:$B$776,P$11)+'СЕТ СН'!$F$11+СВЦЭМ!$D$10+'СЕТ СН'!$F$5-'СЕТ СН'!$F$21</f>
        <v>2597.1213555899999</v>
      </c>
      <c r="Q22" s="36">
        <f>SUMIFS(СВЦЭМ!$D$33:$D$776,СВЦЭМ!$A$33:$A$776,$A22,СВЦЭМ!$B$33:$B$776,Q$11)+'СЕТ СН'!$F$11+СВЦЭМ!$D$10+'СЕТ СН'!$F$5-'СЕТ СН'!$F$21</f>
        <v>2595.07907621</v>
      </c>
      <c r="R22" s="36">
        <f>SUMIFS(СВЦЭМ!$D$33:$D$776,СВЦЭМ!$A$33:$A$776,$A22,СВЦЭМ!$B$33:$B$776,R$11)+'СЕТ СН'!$F$11+СВЦЭМ!$D$10+'СЕТ СН'!$F$5-'СЕТ СН'!$F$21</f>
        <v>2594.1038523500001</v>
      </c>
      <c r="S22" s="36">
        <f>SUMIFS(СВЦЭМ!$D$33:$D$776,СВЦЭМ!$A$33:$A$776,$A22,СВЦЭМ!$B$33:$B$776,S$11)+'СЕТ СН'!$F$11+СВЦЭМ!$D$10+'СЕТ СН'!$F$5-'СЕТ СН'!$F$21</f>
        <v>2583.9045861499999</v>
      </c>
      <c r="T22" s="36">
        <f>SUMIFS(СВЦЭМ!$D$33:$D$776,СВЦЭМ!$A$33:$A$776,$A22,СВЦЭМ!$B$33:$B$776,T$11)+'СЕТ СН'!$F$11+СВЦЭМ!$D$10+'СЕТ СН'!$F$5-'СЕТ СН'!$F$21</f>
        <v>2536.9456702099997</v>
      </c>
      <c r="U22" s="36">
        <f>SUMIFS(СВЦЭМ!$D$33:$D$776,СВЦЭМ!$A$33:$A$776,$A22,СВЦЭМ!$B$33:$B$776,U$11)+'СЕТ СН'!$F$11+СВЦЭМ!$D$10+'СЕТ СН'!$F$5-'СЕТ СН'!$F$21</f>
        <v>2520.1745190699999</v>
      </c>
      <c r="V22" s="36">
        <f>SUMIFS(СВЦЭМ!$D$33:$D$776,СВЦЭМ!$A$33:$A$776,$A22,СВЦЭМ!$B$33:$B$776,V$11)+'СЕТ СН'!$F$11+СВЦЭМ!$D$10+'СЕТ СН'!$F$5-'СЕТ СН'!$F$21</f>
        <v>2539.4797694499998</v>
      </c>
      <c r="W22" s="36">
        <f>SUMIFS(СВЦЭМ!$D$33:$D$776,СВЦЭМ!$A$33:$A$776,$A22,СВЦЭМ!$B$33:$B$776,W$11)+'СЕТ СН'!$F$11+СВЦЭМ!$D$10+'СЕТ СН'!$F$5-'СЕТ СН'!$F$21</f>
        <v>2550.1650120300001</v>
      </c>
      <c r="X22" s="36">
        <f>SUMIFS(СВЦЭМ!$D$33:$D$776,СВЦЭМ!$A$33:$A$776,$A22,СВЦЭМ!$B$33:$B$776,X$11)+'СЕТ СН'!$F$11+СВЦЭМ!$D$10+'СЕТ СН'!$F$5-'СЕТ СН'!$F$21</f>
        <v>2573.94547272</v>
      </c>
      <c r="Y22" s="36">
        <f>SUMIFS(СВЦЭМ!$D$33:$D$776,СВЦЭМ!$A$33:$A$776,$A22,СВЦЭМ!$B$33:$B$776,Y$11)+'СЕТ СН'!$F$11+СВЦЭМ!$D$10+'СЕТ СН'!$F$5-'СЕТ СН'!$F$21</f>
        <v>2617.6040187099998</v>
      </c>
    </row>
    <row r="23" spans="1:25" ht="15.75" x14ac:dyDescent="0.2">
      <c r="A23" s="35">
        <f t="shared" si="0"/>
        <v>43508</v>
      </c>
      <c r="B23" s="36">
        <f>SUMIFS(СВЦЭМ!$D$33:$D$776,СВЦЭМ!$A$33:$A$776,$A23,СВЦЭМ!$B$33:$B$776,B$11)+'СЕТ СН'!$F$11+СВЦЭМ!$D$10+'СЕТ СН'!$F$5-'СЕТ СН'!$F$21</f>
        <v>2647.6428633899995</v>
      </c>
      <c r="C23" s="36">
        <f>SUMIFS(СВЦЭМ!$D$33:$D$776,СВЦЭМ!$A$33:$A$776,$A23,СВЦЭМ!$B$33:$B$776,C$11)+'СЕТ СН'!$F$11+СВЦЭМ!$D$10+'СЕТ СН'!$F$5-'СЕТ СН'!$F$21</f>
        <v>2673.9105412499998</v>
      </c>
      <c r="D23" s="36">
        <f>SUMIFS(СВЦЭМ!$D$33:$D$776,СВЦЭМ!$A$33:$A$776,$A23,СВЦЭМ!$B$33:$B$776,D$11)+'СЕТ СН'!$F$11+СВЦЭМ!$D$10+'СЕТ СН'!$F$5-'СЕТ СН'!$F$21</f>
        <v>2688.5348034399999</v>
      </c>
      <c r="E23" s="36">
        <f>SUMIFS(СВЦЭМ!$D$33:$D$776,СВЦЭМ!$A$33:$A$776,$A23,СВЦЭМ!$B$33:$B$776,E$11)+'СЕТ СН'!$F$11+СВЦЭМ!$D$10+'СЕТ СН'!$F$5-'СЕТ СН'!$F$21</f>
        <v>2699.0131717599998</v>
      </c>
      <c r="F23" s="36">
        <f>SUMIFS(СВЦЭМ!$D$33:$D$776,СВЦЭМ!$A$33:$A$776,$A23,СВЦЭМ!$B$33:$B$776,F$11)+'СЕТ СН'!$F$11+СВЦЭМ!$D$10+'СЕТ СН'!$F$5-'СЕТ СН'!$F$21</f>
        <v>2697.0487817599997</v>
      </c>
      <c r="G23" s="36">
        <f>SUMIFS(СВЦЭМ!$D$33:$D$776,СВЦЭМ!$A$33:$A$776,$A23,СВЦЭМ!$B$33:$B$776,G$11)+'СЕТ СН'!$F$11+СВЦЭМ!$D$10+'СЕТ СН'!$F$5-'СЕТ СН'!$F$21</f>
        <v>2683.3735060399995</v>
      </c>
      <c r="H23" s="36">
        <f>SUMIFS(СВЦЭМ!$D$33:$D$776,СВЦЭМ!$A$33:$A$776,$A23,СВЦЭМ!$B$33:$B$776,H$11)+'СЕТ СН'!$F$11+СВЦЭМ!$D$10+'СЕТ СН'!$F$5-'СЕТ СН'!$F$21</f>
        <v>2645.1928514599995</v>
      </c>
      <c r="I23" s="36">
        <f>SUMIFS(СВЦЭМ!$D$33:$D$776,СВЦЭМ!$A$33:$A$776,$A23,СВЦЭМ!$B$33:$B$776,I$11)+'СЕТ СН'!$F$11+СВЦЭМ!$D$10+'СЕТ СН'!$F$5-'СЕТ СН'!$F$21</f>
        <v>2616.8571932499999</v>
      </c>
      <c r="J23" s="36">
        <f>SUMIFS(СВЦЭМ!$D$33:$D$776,СВЦЭМ!$A$33:$A$776,$A23,СВЦЭМ!$B$33:$B$776,J$11)+'СЕТ СН'!$F$11+СВЦЭМ!$D$10+'СЕТ СН'!$F$5-'СЕТ СН'!$F$21</f>
        <v>2584.9201028699999</v>
      </c>
      <c r="K23" s="36">
        <f>SUMIFS(СВЦЭМ!$D$33:$D$776,СВЦЭМ!$A$33:$A$776,$A23,СВЦЭМ!$B$33:$B$776,K$11)+'СЕТ СН'!$F$11+СВЦЭМ!$D$10+'СЕТ СН'!$F$5-'СЕТ СН'!$F$21</f>
        <v>2586.1102992199999</v>
      </c>
      <c r="L23" s="36">
        <f>SUMIFS(СВЦЭМ!$D$33:$D$776,СВЦЭМ!$A$33:$A$776,$A23,СВЦЭМ!$B$33:$B$776,L$11)+'СЕТ СН'!$F$11+СВЦЭМ!$D$10+'СЕТ СН'!$F$5-'СЕТ СН'!$F$21</f>
        <v>2584.9649004399998</v>
      </c>
      <c r="M23" s="36">
        <f>SUMIFS(СВЦЭМ!$D$33:$D$776,СВЦЭМ!$A$33:$A$776,$A23,СВЦЭМ!$B$33:$B$776,M$11)+'СЕТ СН'!$F$11+СВЦЭМ!$D$10+'СЕТ СН'!$F$5-'СЕТ СН'!$F$21</f>
        <v>2595.94135994</v>
      </c>
      <c r="N23" s="36">
        <f>SUMIFS(СВЦЭМ!$D$33:$D$776,СВЦЭМ!$A$33:$A$776,$A23,СВЦЭМ!$B$33:$B$776,N$11)+'СЕТ СН'!$F$11+СВЦЭМ!$D$10+'СЕТ СН'!$F$5-'СЕТ СН'!$F$21</f>
        <v>2584.8160227399999</v>
      </c>
      <c r="O23" s="36">
        <f>SUMIFS(СВЦЭМ!$D$33:$D$776,СВЦЭМ!$A$33:$A$776,$A23,СВЦЭМ!$B$33:$B$776,O$11)+'СЕТ СН'!$F$11+СВЦЭМ!$D$10+'СЕТ СН'!$F$5-'СЕТ СН'!$F$21</f>
        <v>2554.72729183</v>
      </c>
      <c r="P23" s="36">
        <f>SUMIFS(СВЦЭМ!$D$33:$D$776,СВЦЭМ!$A$33:$A$776,$A23,СВЦЭМ!$B$33:$B$776,P$11)+'СЕТ СН'!$F$11+СВЦЭМ!$D$10+'СЕТ СН'!$F$5-'СЕТ СН'!$F$21</f>
        <v>2567.1271606299997</v>
      </c>
      <c r="Q23" s="36">
        <f>SUMIFS(СВЦЭМ!$D$33:$D$776,СВЦЭМ!$A$33:$A$776,$A23,СВЦЭМ!$B$33:$B$776,Q$11)+'СЕТ СН'!$F$11+СВЦЭМ!$D$10+'СЕТ СН'!$F$5-'СЕТ СН'!$F$21</f>
        <v>2579.7263589999998</v>
      </c>
      <c r="R23" s="36">
        <f>SUMIFS(СВЦЭМ!$D$33:$D$776,СВЦЭМ!$A$33:$A$776,$A23,СВЦЭМ!$B$33:$B$776,R$11)+'СЕТ СН'!$F$11+СВЦЭМ!$D$10+'СЕТ СН'!$F$5-'СЕТ СН'!$F$21</f>
        <v>2577.1494939599997</v>
      </c>
      <c r="S23" s="36">
        <f>SUMIFS(СВЦЭМ!$D$33:$D$776,СВЦЭМ!$A$33:$A$776,$A23,СВЦЭМ!$B$33:$B$776,S$11)+'СЕТ СН'!$F$11+СВЦЭМ!$D$10+'СЕТ СН'!$F$5-'СЕТ СН'!$F$21</f>
        <v>2560.5540899099997</v>
      </c>
      <c r="T23" s="36">
        <f>SUMIFS(СВЦЭМ!$D$33:$D$776,СВЦЭМ!$A$33:$A$776,$A23,СВЦЭМ!$B$33:$B$776,T$11)+'СЕТ СН'!$F$11+СВЦЭМ!$D$10+'СЕТ СН'!$F$5-'СЕТ СН'!$F$21</f>
        <v>2521.29799688</v>
      </c>
      <c r="U23" s="36">
        <f>SUMIFS(СВЦЭМ!$D$33:$D$776,СВЦЭМ!$A$33:$A$776,$A23,СВЦЭМ!$B$33:$B$776,U$11)+'СЕТ СН'!$F$11+СВЦЭМ!$D$10+'СЕТ СН'!$F$5-'СЕТ СН'!$F$21</f>
        <v>2520.5612643099998</v>
      </c>
      <c r="V23" s="36">
        <f>SUMIFS(СВЦЭМ!$D$33:$D$776,СВЦЭМ!$A$33:$A$776,$A23,СВЦЭМ!$B$33:$B$776,V$11)+'СЕТ СН'!$F$11+СВЦЭМ!$D$10+'СЕТ СН'!$F$5-'СЕТ СН'!$F$21</f>
        <v>2541.40531311</v>
      </c>
      <c r="W23" s="36">
        <f>SUMIFS(СВЦЭМ!$D$33:$D$776,СВЦЭМ!$A$33:$A$776,$A23,СВЦЭМ!$B$33:$B$776,W$11)+'СЕТ СН'!$F$11+СВЦЭМ!$D$10+'СЕТ СН'!$F$5-'СЕТ СН'!$F$21</f>
        <v>2556.0204257199998</v>
      </c>
      <c r="X23" s="36">
        <f>SUMIFS(СВЦЭМ!$D$33:$D$776,СВЦЭМ!$A$33:$A$776,$A23,СВЦЭМ!$B$33:$B$776,X$11)+'СЕТ СН'!$F$11+СВЦЭМ!$D$10+'СЕТ СН'!$F$5-'СЕТ СН'!$F$21</f>
        <v>2579.1486248299998</v>
      </c>
      <c r="Y23" s="36">
        <f>SUMIFS(СВЦЭМ!$D$33:$D$776,СВЦЭМ!$A$33:$A$776,$A23,СВЦЭМ!$B$33:$B$776,Y$11)+'СЕТ СН'!$F$11+СВЦЭМ!$D$10+'СЕТ СН'!$F$5-'СЕТ СН'!$F$21</f>
        <v>2626.3037967999999</v>
      </c>
    </row>
    <row r="24" spans="1:25" ht="15.75" x14ac:dyDescent="0.2">
      <c r="A24" s="35">
        <f t="shared" si="0"/>
        <v>43509</v>
      </c>
      <c r="B24" s="36">
        <f>SUMIFS(СВЦЭМ!$D$33:$D$776,СВЦЭМ!$A$33:$A$776,$A24,СВЦЭМ!$B$33:$B$776,B$11)+'СЕТ СН'!$F$11+СВЦЭМ!$D$10+'СЕТ СН'!$F$5-'СЕТ СН'!$F$21</f>
        <v>2636.8828985</v>
      </c>
      <c r="C24" s="36">
        <f>SUMIFS(СВЦЭМ!$D$33:$D$776,СВЦЭМ!$A$33:$A$776,$A24,СВЦЭМ!$B$33:$B$776,C$11)+'СЕТ СН'!$F$11+СВЦЭМ!$D$10+'СЕТ СН'!$F$5-'СЕТ СН'!$F$21</f>
        <v>2660.0365929999998</v>
      </c>
      <c r="D24" s="36">
        <f>SUMIFS(СВЦЭМ!$D$33:$D$776,СВЦЭМ!$A$33:$A$776,$A24,СВЦЭМ!$B$33:$B$776,D$11)+'СЕТ СН'!$F$11+СВЦЭМ!$D$10+'СЕТ СН'!$F$5-'СЕТ СН'!$F$21</f>
        <v>2691.6953082699997</v>
      </c>
      <c r="E24" s="36">
        <f>SUMIFS(СВЦЭМ!$D$33:$D$776,СВЦЭМ!$A$33:$A$776,$A24,СВЦЭМ!$B$33:$B$776,E$11)+'СЕТ СН'!$F$11+СВЦЭМ!$D$10+'СЕТ СН'!$F$5-'СЕТ СН'!$F$21</f>
        <v>2703.2250683299999</v>
      </c>
      <c r="F24" s="36">
        <f>SUMIFS(СВЦЭМ!$D$33:$D$776,СВЦЭМ!$A$33:$A$776,$A24,СВЦЭМ!$B$33:$B$776,F$11)+'СЕТ СН'!$F$11+СВЦЭМ!$D$10+'СЕТ СН'!$F$5-'СЕТ СН'!$F$21</f>
        <v>2697.2698883799999</v>
      </c>
      <c r="G24" s="36">
        <f>SUMIFS(СВЦЭМ!$D$33:$D$776,СВЦЭМ!$A$33:$A$776,$A24,СВЦЭМ!$B$33:$B$776,G$11)+'СЕТ СН'!$F$11+СВЦЭМ!$D$10+'СЕТ СН'!$F$5-'СЕТ СН'!$F$21</f>
        <v>2665.1606950999994</v>
      </c>
      <c r="H24" s="36">
        <f>SUMIFS(СВЦЭМ!$D$33:$D$776,СВЦЭМ!$A$33:$A$776,$A24,СВЦЭМ!$B$33:$B$776,H$11)+'СЕТ СН'!$F$11+СВЦЭМ!$D$10+'СЕТ СН'!$F$5-'СЕТ СН'!$F$21</f>
        <v>2638.3493945199998</v>
      </c>
      <c r="I24" s="36">
        <f>SUMIFS(СВЦЭМ!$D$33:$D$776,СВЦЭМ!$A$33:$A$776,$A24,СВЦЭМ!$B$33:$B$776,I$11)+'СЕТ СН'!$F$11+СВЦЭМ!$D$10+'СЕТ СН'!$F$5-'СЕТ СН'!$F$21</f>
        <v>2603.6682705599997</v>
      </c>
      <c r="J24" s="36">
        <f>SUMIFS(СВЦЭМ!$D$33:$D$776,СВЦЭМ!$A$33:$A$776,$A24,СВЦЭМ!$B$33:$B$776,J$11)+'СЕТ СН'!$F$11+СВЦЭМ!$D$10+'СЕТ СН'!$F$5-'СЕТ СН'!$F$21</f>
        <v>2581.74635119</v>
      </c>
      <c r="K24" s="36">
        <f>SUMIFS(СВЦЭМ!$D$33:$D$776,СВЦЭМ!$A$33:$A$776,$A24,СВЦЭМ!$B$33:$B$776,K$11)+'СЕТ СН'!$F$11+СВЦЭМ!$D$10+'СЕТ СН'!$F$5-'СЕТ СН'!$F$21</f>
        <v>2578.4731812</v>
      </c>
      <c r="L24" s="36">
        <f>SUMIFS(СВЦЭМ!$D$33:$D$776,СВЦЭМ!$A$33:$A$776,$A24,СВЦЭМ!$B$33:$B$776,L$11)+'СЕТ СН'!$F$11+СВЦЭМ!$D$10+'СЕТ СН'!$F$5-'СЕТ СН'!$F$21</f>
        <v>2576.2582604499999</v>
      </c>
      <c r="M24" s="36">
        <f>SUMIFS(СВЦЭМ!$D$33:$D$776,СВЦЭМ!$A$33:$A$776,$A24,СВЦЭМ!$B$33:$B$776,M$11)+'СЕТ СН'!$F$11+СВЦЭМ!$D$10+'СЕТ СН'!$F$5-'СЕТ СН'!$F$21</f>
        <v>2576.7368452000001</v>
      </c>
      <c r="N24" s="36">
        <f>SUMIFS(СВЦЭМ!$D$33:$D$776,СВЦЭМ!$A$33:$A$776,$A24,СВЦЭМ!$B$33:$B$776,N$11)+'СЕТ СН'!$F$11+СВЦЭМ!$D$10+'СЕТ СН'!$F$5-'СЕТ СН'!$F$21</f>
        <v>2586.1041131499996</v>
      </c>
      <c r="O24" s="36">
        <f>SUMIFS(СВЦЭМ!$D$33:$D$776,СВЦЭМ!$A$33:$A$776,$A24,СВЦЭМ!$B$33:$B$776,O$11)+'СЕТ СН'!$F$11+СВЦЭМ!$D$10+'СЕТ СН'!$F$5-'СЕТ СН'!$F$21</f>
        <v>2552.7465714</v>
      </c>
      <c r="P24" s="36">
        <f>SUMIFS(СВЦЭМ!$D$33:$D$776,СВЦЭМ!$A$33:$A$776,$A24,СВЦЭМ!$B$33:$B$776,P$11)+'СЕТ СН'!$F$11+СВЦЭМ!$D$10+'СЕТ СН'!$F$5-'СЕТ СН'!$F$21</f>
        <v>2562.3095506599998</v>
      </c>
      <c r="Q24" s="36">
        <f>SUMIFS(СВЦЭМ!$D$33:$D$776,СВЦЭМ!$A$33:$A$776,$A24,СВЦЭМ!$B$33:$B$776,Q$11)+'СЕТ СН'!$F$11+СВЦЭМ!$D$10+'СЕТ СН'!$F$5-'СЕТ СН'!$F$21</f>
        <v>2573.1198589799997</v>
      </c>
      <c r="R24" s="36">
        <f>SUMIFS(СВЦЭМ!$D$33:$D$776,СВЦЭМ!$A$33:$A$776,$A24,СВЦЭМ!$B$33:$B$776,R$11)+'СЕТ СН'!$F$11+СВЦЭМ!$D$10+'СЕТ СН'!$F$5-'СЕТ СН'!$F$21</f>
        <v>2572.1825687199998</v>
      </c>
      <c r="S24" s="36">
        <f>SUMIFS(СВЦЭМ!$D$33:$D$776,СВЦЭМ!$A$33:$A$776,$A24,СВЦЭМ!$B$33:$B$776,S$11)+'СЕТ СН'!$F$11+СВЦЭМ!$D$10+'СЕТ СН'!$F$5-'СЕТ СН'!$F$21</f>
        <v>2564.6116872900002</v>
      </c>
      <c r="T24" s="36">
        <f>SUMIFS(СВЦЭМ!$D$33:$D$776,СВЦЭМ!$A$33:$A$776,$A24,СВЦЭМ!$B$33:$B$776,T$11)+'СЕТ СН'!$F$11+СВЦЭМ!$D$10+'СЕТ СН'!$F$5-'СЕТ СН'!$F$21</f>
        <v>2517.74699637</v>
      </c>
      <c r="U24" s="36">
        <f>SUMIFS(СВЦЭМ!$D$33:$D$776,СВЦЭМ!$A$33:$A$776,$A24,СВЦЭМ!$B$33:$B$776,U$11)+'СЕТ СН'!$F$11+СВЦЭМ!$D$10+'СЕТ СН'!$F$5-'СЕТ СН'!$F$21</f>
        <v>2508.5698480299998</v>
      </c>
      <c r="V24" s="36">
        <f>SUMIFS(СВЦЭМ!$D$33:$D$776,СВЦЭМ!$A$33:$A$776,$A24,СВЦЭМ!$B$33:$B$776,V$11)+'СЕТ СН'!$F$11+СВЦЭМ!$D$10+'СЕТ СН'!$F$5-'СЕТ СН'!$F$21</f>
        <v>2524.7240337100002</v>
      </c>
      <c r="W24" s="36">
        <f>SUMIFS(СВЦЭМ!$D$33:$D$776,СВЦЭМ!$A$33:$A$776,$A24,СВЦЭМ!$B$33:$B$776,W$11)+'СЕТ СН'!$F$11+СВЦЭМ!$D$10+'СЕТ СН'!$F$5-'СЕТ СН'!$F$21</f>
        <v>2538.6670159300002</v>
      </c>
      <c r="X24" s="36">
        <f>SUMIFS(СВЦЭМ!$D$33:$D$776,СВЦЭМ!$A$33:$A$776,$A24,СВЦЭМ!$B$33:$B$776,X$11)+'СЕТ СН'!$F$11+СВЦЭМ!$D$10+'СЕТ СН'!$F$5-'СЕТ СН'!$F$21</f>
        <v>2558.8675542399997</v>
      </c>
      <c r="Y24" s="36">
        <f>SUMIFS(СВЦЭМ!$D$33:$D$776,СВЦЭМ!$A$33:$A$776,$A24,СВЦЭМ!$B$33:$B$776,Y$11)+'СЕТ СН'!$F$11+СВЦЭМ!$D$10+'СЕТ СН'!$F$5-'СЕТ СН'!$F$21</f>
        <v>2601.2213770799999</v>
      </c>
    </row>
    <row r="25" spans="1:25" ht="15.75" x14ac:dyDescent="0.2">
      <c r="A25" s="35">
        <f t="shared" si="0"/>
        <v>43510</v>
      </c>
      <c r="B25" s="36">
        <f>SUMIFS(СВЦЭМ!$D$33:$D$776,СВЦЭМ!$A$33:$A$776,$A25,СВЦЭМ!$B$33:$B$776,B$11)+'СЕТ СН'!$F$11+СВЦЭМ!$D$10+'СЕТ СН'!$F$5-'СЕТ СН'!$F$21</f>
        <v>2649.6837842300001</v>
      </c>
      <c r="C25" s="36">
        <f>SUMIFS(СВЦЭМ!$D$33:$D$776,СВЦЭМ!$A$33:$A$776,$A25,СВЦЭМ!$B$33:$B$776,C$11)+'СЕТ СН'!$F$11+СВЦЭМ!$D$10+'СЕТ СН'!$F$5-'СЕТ СН'!$F$21</f>
        <v>2664.3441033299996</v>
      </c>
      <c r="D25" s="36">
        <f>SUMIFS(СВЦЭМ!$D$33:$D$776,СВЦЭМ!$A$33:$A$776,$A25,СВЦЭМ!$B$33:$B$776,D$11)+'СЕТ СН'!$F$11+СВЦЭМ!$D$10+'СЕТ СН'!$F$5-'СЕТ СН'!$F$21</f>
        <v>2690.5622021099998</v>
      </c>
      <c r="E25" s="36">
        <f>SUMIFS(СВЦЭМ!$D$33:$D$776,СВЦЭМ!$A$33:$A$776,$A25,СВЦЭМ!$B$33:$B$776,E$11)+'СЕТ СН'!$F$11+СВЦЭМ!$D$10+'СЕТ СН'!$F$5-'СЕТ СН'!$F$21</f>
        <v>2713.7221963900001</v>
      </c>
      <c r="F25" s="36">
        <f>SUMIFS(СВЦЭМ!$D$33:$D$776,СВЦЭМ!$A$33:$A$776,$A25,СВЦЭМ!$B$33:$B$776,F$11)+'СЕТ СН'!$F$11+СВЦЭМ!$D$10+'СЕТ СН'!$F$5-'СЕТ СН'!$F$21</f>
        <v>2706.9838453499997</v>
      </c>
      <c r="G25" s="36">
        <f>SUMIFS(СВЦЭМ!$D$33:$D$776,СВЦЭМ!$A$33:$A$776,$A25,СВЦЭМ!$B$33:$B$776,G$11)+'СЕТ СН'!$F$11+СВЦЭМ!$D$10+'СЕТ СН'!$F$5-'СЕТ СН'!$F$21</f>
        <v>2688.0996491199999</v>
      </c>
      <c r="H25" s="36">
        <f>SUMIFS(СВЦЭМ!$D$33:$D$776,СВЦЭМ!$A$33:$A$776,$A25,СВЦЭМ!$B$33:$B$776,H$11)+'СЕТ СН'!$F$11+СВЦЭМ!$D$10+'СЕТ СН'!$F$5-'СЕТ СН'!$F$21</f>
        <v>2641.6677940700001</v>
      </c>
      <c r="I25" s="36">
        <f>SUMIFS(СВЦЭМ!$D$33:$D$776,СВЦЭМ!$A$33:$A$776,$A25,СВЦЭМ!$B$33:$B$776,I$11)+'СЕТ СН'!$F$11+СВЦЭМ!$D$10+'СЕТ СН'!$F$5-'СЕТ СН'!$F$21</f>
        <v>2595.2252334599998</v>
      </c>
      <c r="J25" s="36">
        <f>SUMIFS(СВЦЭМ!$D$33:$D$776,СВЦЭМ!$A$33:$A$776,$A25,СВЦЭМ!$B$33:$B$776,J$11)+'СЕТ СН'!$F$11+СВЦЭМ!$D$10+'СЕТ СН'!$F$5-'СЕТ СН'!$F$21</f>
        <v>2576.2194745699999</v>
      </c>
      <c r="K25" s="36">
        <f>SUMIFS(СВЦЭМ!$D$33:$D$776,СВЦЭМ!$A$33:$A$776,$A25,СВЦЭМ!$B$33:$B$776,K$11)+'СЕТ СН'!$F$11+СВЦЭМ!$D$10+'СЕТ СН'!$F$5-'СЕТ СН'!$F$21</f>
        <v>2573.26255661</v>
      </c>
      <c r="L25" s="36">
        <f>SUMIFS(СВЦЭМ!$D$33:$D$776,СВЦЭМ!$A$33:$A$776,$A25,СВЦЭМ!$B$33:$B$776,L$11)+'СЕТ СН'!$F$11+СВЦЭМ!$D$10+'СЕТ СН'!$F$5-'СЕТ СН'!$F$21</f>
        <v>2566.6369099099998</v>
      </c>
      <c r="M25" s="36">
        <f>SUMIFS(СВЦЭМ!$D$33:$D$776,СВЦЭМ!$A$33:$A$776,$A25,СВЦЭМ!$B$33:$B$776,M$11)+'СЕТ СН'!$F$11+СВЦЭМ!$D$10+'СЕТ СН'!$F$5-'СЕТ СН'!$F$21</f>
        <v>2577.8967206399998</v>
      </c>
      <c r="N25" s="36">
        <f>SUMIFS(СВЦЭМ!$D$33:$D$776,СВЦЭМ!$A$33:$A$776,$A25,СВЦЭМ!$B$33:$B$776,N$11)+'СЕТ СН'!$F$11+СВЦЭМ!$D$10+'СЕТ СН'!$F$5-'СЕТ СН'!$F$21</f>
        <v>2563.4559174199999</v>
      </c>
      <c r="O25" s="36">
        <f>SUMIFS(СВЦЭМ!$D$33:$D$776,СВЦЭМ!$A$33:$A$776,$A25,СВЦЭМ!$B$33:$B$776,O$11)+'СЕТ СН'!$F$11+СВЦЭМ!$D$10+'СЕТ СН'!$F$5-'СЕТ СН'!$F$21</f>
        <v>2540.8847449899999</v>
      </c>
      <c r="P25" s="36">
        <f>SUMIFS(СВЦЭМ!$D$33:$D$776,СВЦЭМ!$A$33:$A$776,$A25,СВЦЭМ!$B$33:$B$776,P$11)+'СЕТ СН'!$F$11+СВЦЭМ!$D$10+'СЕТ СН'!$F$5-'СЕТ СН'!$F$21</f>
        <v>2543.78420938</v>
      </c>
      <c r="Q25" s="36">
        <f>SUMIFS(СВЦЭМ!$D$33:$D$776,СВЦЭМ!$A$33:$A$776,$A25,СВЦЭМ!$B$33:$B$776,Q$11)+'СЕТ СН'!$F$11+СВЦЭМ!$D$10+'СЕТ СН'!$F$5-'СЕТ СН'!$F$21</f>
        <v>2554.59744452</v>
      </c>
      <c r="R25" s="36">
        <f>SUMIFS(СВЦЭМ!$D$33:$D$776,СВЦЭМ!$A$33:$A$776,$A25,СВЦЭМ!$B$33:$B$776,R$11)+'СЕТ СН'!$F$11+СВЦЭМ!$D$10+'СЕТ СН'!$F$5-'СЕТ СН'!$F$21</f>
        <v>2555.30864776</v>
      </c>
      <c r="S25" s="36">
        <f>SUMIFS(СВЦЭМ!$D$33:$D$776,СВЦЭМ!$A$33:$A$776,$A25,СВЦЭМ!$B$33:$B$776,S$11)+'СЕТ СН'!$F$11+СВЦЭМ!$D$10+'СЕТ СН'!$F$5-'СЕТ СН'!$F$21</f>
        <v>2550.0172011699997</v>
      </c>
      <c r="T25" s="36">
        <f>SUMIFS(СВЦЭМ!$D$33:$D$776,СВЦЭМ!$A$33:$A$776,$A25,СВЦЭМ!$B$33:$B$776,T$11)+'СЕТ СН'!$F$11+СВЦЭМ!$D$10+'СЕТ СН'!$F$5-'СЕТ СН'!$F$21</f>
        <v>2506.16477614</v>
      </c>
      <c r="U25" s="36">
        <f>SUMIFS(СВЦЭМ!$D$33:$D$776,СВЦЭМ!$A$33:$A$776,$A25,СВЦЭМ!$B$33:$B$776,U$11)+'СЕТ СН'!$F$11+СВЦЭМ!$D$10+'СЕТ СН'!$F$5-'СЕТ СН'!$F$21</f>
        <v>2514.2582985099998</v>
      </c>
      <c r="V25" s="36">
        <f>SUMIFS(СВЦЭМ!$D$33:$D$776,СВЦЭМ!$A$33:$A$776,$A25,СВЦЭМ!$B$33:$B$776,V$11)+'СЕТ СН'!$F$11+СВЦЭМ!$D$10+'СЕТ СН'!$F$5-'СЕТ СН'!$F$21</f>
        <v>2541.18735062</v>
      </c>
      <c r="W25" s="36">
        <f>SUMIFS(СВЦЭМ!$D$33:$D$776,СВЦЭМ!$A$33:$A$776,$A25,СВЦЭМ!$B$33:$B$776,W$11)+'СЕТ СН'!$F$11+СВЦЭМ!$D$10+'СЕТ СН'!$F$5-'СЕТ СН'!$F$21</f>
        <v>2557.8947494599997</v>
      </c>
      <c r="X25" s="36">
        <f>SUMIFS(СВЦЭМ!$D$33:$D$776,СВЦЭМ!$A$33:$A$776,$A25,СВЦЭМ!$B$33:$B$776,X$11)+'СЕТ СН'!$F$11+СВЦЭМ!$D$10+'СЕТ СН'!$F$5-'СЕТ СН'!$F$21</f>
        <v>2571.82084893</v>
      </c>
      <c r="Y25" s="36">
        <f>SUMIFS(СВЦЭМ!$D$33:$D$776,СВЦЭМ!$A$33:$A$776,$A25,СВЦЭМ!$B$33:$B$776,Y$11)+'СЕТ СН'!$F$11+СВЦЭМ!$D$10+'СЕТ СН'!$F$5-'СЕТ СН'!$F$21</f>
        <v>2603.41775706</v>
      </c>
    </row>
    <row r="26" spans="1:25" ht="15.75" x14ac:dyDescent="0.2">
      <c r="A26" s="35">
        <f t="shared" si="0"/>
        <v>43511</v>
      </c>
      <c r="B26" s="36">
        <f>SUMIFS(СВЦЭМ!$D$33:$D$776,СВЦЭМ!$A$33:$A$776,$A26,СВЦЭМ!$B$33:$B$776,B$11)+'СЕТ СН'!$F$11+СВЦЭМ!$D$10+'СЕТ СН'!$F$5-'СЕТ СН'!$F$21</f>
        <v>2605.10749996</v>
      </c>
      <c r="C26" s="36">
        <f>SUMIFS(СВЦЭМ!$D$33:$D$776,СВЦЭМ!$A$33:$A$776,$A26,СВЦЭМ!$B$33:$B$776,C$11)+'СЕТ СН'!$F$11+СВЦЭМ!$D$10+'СЕТ СН'!$F$5-'СЕТ СН'!$F$21</f>
        <v>2611.71519046</v>
      </c>
      <c r="D26" s="36">
        <f>SUMIFS(СВЦЭМ!$D$33:$D$776,СВЦЭМ!$A$33:$A$776,$A26,СВЦЭМ!$B$33:$B$776,D$11)+'СЕТ СН'!$F$11+СВЦЭМ!$D$10+'СЕТ СН'!$F$5-'СЕТ СН'!$F$21</f>
        <v>2628.2986546299999</v>
      </c>
      <c r="E26" s="36">
        <f>SUMIFS(СВЦЭМ!$D$33:$D$776,СВЦЭМ!$A$33:$A$776,$A26,СВЦЭМ!$B$33:$B$776,E$11)+'СЕТ СН'!$F$11+СВЦЭМ!$D$10+'СЕТ СН'!$F$5-'СЕТ СН'!$F$21</f>
        <v>2653.40397708</v>
      </c>
      <c r="F26" s="36">
        <f>SUMIFS(СВЦЭМ!$D$33:$D$776,СВЦЭМ!$A$33:$A$776,$A26,СВЦЭМ!$B$33:$B$776,F$11)+'СЕТ СН'!$F$11+СВЦЭМ!$D$10+'СЕТ СН'!$F$5-'СЕТ СН'!$F$21</f>
        <v>2654.1792568800001</v>
      </c>
      <c r="G26" s="36">
        <f>SUMIFS(СВЦЭМ!$D$33:$D$776,СВЦЭМ!$A$33:$A$776,$A26,СВЦЭМ!$B$33:$B$776,G$11)+'СЕТ СН'!$F$11+СВЦЭМ!$D$10+'СЕТ СН'!$F$5-'СЕТ СН'!$F$21</f>
        <v>2631.0780035999996</v>
      </c>
      <c r="H26" s="36">
        <f>SUMIFS(СВЦЭМ!$D$33:$D$776,СВЦЭМ!$A$33:$A$776,$A26,СВЦЭМ!$B$33:$B$776,H$11)+'СЕТ СН'!$F$11+СВЦЭМ!$D$10+'СЕТ СН'!$F$5-'СЕТ СН'!$F$21</f>
        <v>2599.7713397899997</v>
      </c>
      <c r="I26" s="36">
        <f>SUMIFS(СВЦЭМ!$D$33:$D$776,СВЦЭМ!$A$33:$A$776,$A26,СВЦЭМ!$B$33:$B$776,I$11)+'СЕТ СН'!$F$11+СВЦЭМ!$D$10+'СЕТ СН'!$F$5-'СЕТ СН'!$F$21</f>
        <v>2584.6768642500001</v>
      </c>
      <c r="J26" s="36">
        <f>SUMIFS(СВЦЭМ!$D$33:$D$776,СВЦЭМ!$A$33:$A$776,$A26,СВЦЭМ!$B$33:$B$776,J$11)+'СЕТ СН'!$F$11+СВЦЭМ!$D$10+'СЕТ СН'!$F$5-'СЕТ СН'!$F$21</f>
        <v>2575.2753621799998</v>
      </c>
      <c r="K26" s="36">
        <f>SUMIFS(СВЦЭМ!$D$33:$D$776,СВЦЭМ!$A$33:$A$776,$A26,СВЦЭМ!$B$33:$B$776,K$11)+'СЕТ СН'!$F$11+СВЦЭМ!$D$10+'СЕТ СН'!$F$5-'СЕТ СН'!$F$21</f>
        <v>2580.2875051699998</v>
      </c>
      <c r="L26" s="36">
        <f>SUMIFS(СВЦЭМ!$D$33:$D$776,СВЦЭМ!$A$33:$A$776,$A26,СВЦЭМ!$B$33:$B$776,L$11)+'СЕТ СН'!$F$11+СВЦЭМ!$D$10+'СЕТ СН'!$F$5-'СЕТ СН'!$F$21</f>
        <v>2574.8271275899997</v>
      </c>
      <c r="M26" s="36">
        <f>SUMIFS(СВЦЭМ!$D$33:$D$776,СВЦЭМ!$A$33:$A$776,$A26,СВЦЭМ!$B$33:$B$776,M$11)+'СЕТ СН'!$F$11+СВЦЭМ!$D$10+'СЕТ СН'!$F$5-'СЕТ СН'!$F$21</f>
        <v>2576.58407842</v>
      </c>
      <c r="N26" s="36">
        <f>SUMIFS(СВЦЭМ!$D$33:$D$776,СВЦЭМ!$A$33:$A$776,$A26,СВЦЭМ!$B$33:$B$776,N$11)+'СЕТ СН'!$F$11+СВЦЭМ!$D$10+'СЕТ СН'!$F$5-'СЕТ СН'!$F$21</f>
        <v>2561.6058235599999</v>
      </c>
      <c r="O26" s="36">
        <f>SUMIFS(СВЦЭМ!$D$33:$D$776,СВЦЭМ!$A$33:$A$776,$A26,СВЦЭМ!$B$33:$B$776,O$11)+'СЕТ СН'!$F$11+СВЦЭМ!$D$10+'СЕТ СН'!$F$5-'СЕТ СН'!$F$21</f>
        <v>2534.9702413099999</v>
      </c>
      <c r="P26" s="36">
        <f>SUMIFS(СВЦЭМ!$D$33:$D$776,СВЦЭМ!$A$33:$A$776,$A26,СВЦЭМ!$B$33:$B$776,P$11)+'СЕТ СН'!$F$11+СВЦЭМ!$D$10+'СЕТ СН'!$F$5-'СЕТ СН'!$F$21</f>
        <v>2534.25603555</v>
      </c>
      <c r="Q26" s="36">
        <f>SUMIFS(СВЦЭМ!$D$33:$D$776,СВЦЭМ!$A$33:$A$776,$A26,СВЦЭМ!$B$33:$B$776,Q$11)+'СЕТ СН'!$F$11+СВЦЭМ!$D$10+'СЕТ СН'!$F$5-'СЕТ СН'!$F$21</f>
        <v>2536.5777214</v>
      </c>
      <c r="R26" s="36">
        <f>SUMIFS(СВЦЭМ!$D$33:$D$776,СВЦЭМ!$A$33:$A$776,$A26,СВЦЭМ!$B$33:$B$776,R$11)+'СЕТ СН'!$F$11+СВЦЭМ!$D$10+'СЕТ СН'!$F$5-'СЕТ СН'!$F$21</f>
        <v>2536.6452530299998</v>
      </c>
      <c r="S26" s="36">
        <f>SUMIFS(СВЦЭМ!$D$33:$D$776,СВЦЭМ!$A$33:$A$776,$A26,СВЦЭМ!$B$33:$B$776,S$11)+'СЕТ СН'!$F$11+СВЦЭМ!$D$10+'СЕТ СН'!$F$5-'СЕТ СН'!$F$21</f>
        <v>2539.3345943699996</v>
      </c>
      <c r="T26" s="36">
        <f>SUMIFS(СВЦЭМ!$D$33:$D$776,СВЦЭМ!$A$33:$A$776,$A26,СВЦЭМ!$B$33:$B$776,T$11)+'СЕТ СН'!$F$11+СВЦЭМ!$D$10+'СЕТ СН'!$F$5-'СЕТ СН'!$F$21</f>
        <v>2515.5911783900001</v>
      </c>
      <c r="U26" s="36">
        <f>SUMIFS(СВЦЭМ!$D$33:$D$776,СВЦЭМ!$A$33:$A$776,$A26,СВЦЭМ!$B$33:$B$776,U$11)+'СЕТ СН'!$F$11+СВЦЭМ!$D$10+'СЕТ СН'!$F$5-'СЕТ СН'!$F$21</f>
        <v>2519.3096191899999</v>
      </c>
      <c r="V26" s="36">
        <f>SUMIFS(СВЦЭМ!$D$33:$D$776,СВЦЭМ!$A$33:$A$776,$A26,СВЦЭМ!$B$33:$B$776,V$11)+'СЕТ СН'!$F$11+СВЦЭМ!$D$10+'СЕТ СН'!$F$5-'СЕТ СН'!$F$21</f>
        <v>2522.0158645900001</v>
      </c>
      <c r="W26" s="36">
        <f>SUMIFS(СВЦЭМ!$D$33:$D$776,СВЦЭМ!$A$33:$A$776,$A26,СВЦЭМ!$B$33:$B$776,W$11)+'СЕТ СН'!$F$11+СВЦЭМ!$D$10+'СЕТ СН'!$F$5-'СЕТ СН'!$F$21</f>
        <v>2526.2400441999998</v>
      </c>
      <c r="X26" s="36">
        <f>SUMIFS(СВЦЭМ!$D$33:$D$776,СВЦЭМ!$A$33:$A$776,$A26,СВЦЭМ!$B$33:$B$776,X$11)+'СЕТ СН'!$F$11+СВЦЭМ!$D$10+'СЕТ СН'!$F$5-'СЕТ СН'!$F$21</f>
        <v>2541.7078909299998</v>
      </c>
      <c r="Y26" s="36">
        <f>SUMIFS(СВЦЭМ!$D$33:$D$776,СВЦЭМ!$A$33:$A$776,$A26,СВЦЭМ!$B$33:$B$776,Y$11)+'СЕТ СН'!$F$11+СВЦЭМ!$D$10+'СЕТ СН'!$F$5-'СЕТ СН'!$F$21</f>
        <v>2570.4029660900001</v>
      </c>
    </row>
    <row r="27" spans="1:25" ht="15.75" x14ac:dyDescent="0.2">
      <c r="A27" s="35">
        <f t="shared" si="0"/>
        <v>43512</v>
      </c>
      <c r="B27" s="36">
        <f>SUMIFS(СВЦЭМ!$D$33:$D$776,СВЦЭМ!$A$33:$A$776,$A27,СВЦЭМ!$B$33:$B$776,B$11)+'СЕТ СН'!$F$11+СВЦЭМ!$D$10+'СЕТ СН'!$F$5-'СЕТ СН'!$F$21</f>
        <v>2598.1682868799999</v>
      </c>
      <c r="C27" s="36">
        <f>SUMIFS(СВЦЭМ!$D$33:$D$776,СВЦЭМ!$A$33:$A$776,$A27,СВЦЭМ!$B$33:$B$776,C$11)+'СЕТ СН'!$F$11+СВЦЭМ!$D$10+'СЕТ СН'!$F$5-'СЕТ СН'!$F$21</f>
        <v>2603.8531599299999</v>
      </c>
      <c r="D27" s="36">
        <f>SUMIFS(СВЦЭМ!$D$33:$D$776,СВЦЭМ!$A$33:$A$776,$A27,СВЦЭМ!$B$33:$B$776,D$11)+'СЕТ СН'!$F$11+СВЦЭМ!$D$10+'СЕТ СН'!$F$5-'СЕТ СН'!$F$21</f>
        <v>2635.5342664</v>
      </c>
      <c r="E27" s="36">
        <f>SUMIFS(СВЦЭМ!$D$33:$D$776,СВЦЭМ!$A$33:$A$776,$A27,СВЦЭМ!$B$33:$B$776,E$11)+'СЕТ СН'!$F$11+СВЦЭМ!$D$10+'СЕТ СН'!$F$5-'СЕТ СН'!$F$21</f>
        <v>2672.5920433599995</v>
      </c>
      <c r="F27" s="36">
        <f>SUMIFS(СВЦЭМ!$D$33:$D$776,СВЦЭМ!$A$33:$A$776,$A27,СВЦЭМ!$B$33:$B$776,F$11)+'СЕТ СН'!$F$11+СВЦЭМ!$D$10+'СЕТ СН'!$F$5-'СЕТ СН'!$F$21</f>
        <v>2686.2687462499998</v>
      </c>
      <c r="G27" s="36">
        <f>SUMIFS(СВЦЭМ!$D$33:$D$776,СВЦЭМ!$A$33:$A$776,$A27,СВЦЭМ!$B$33:$B$776,G$11)+'СЕТ СН'!$F$11+СВЦЭМ!$D$10+'СЕТ СН'!$F$5-'СЕТ СН'!$F$21</f>
        <v>2680.4989632999996</v>
      </c>
      <c r="H27" s="36">
        <f>SUMIFS(СВЦЭМ!$D$33:$D$776,СВЦЭМ!$A$33:$A$776,$A27,СВЦЭМ!$B$33:$B$776,H$11)+'СЕТ СН'!$F$11+СВЦЭМ!$D$10+'СЕТ СН'!$F$5-'СЕТ СН'!$F$21</f>
        <v>2633.52507788</v>
      </c>
      <c r="I27" s="36">
        <f>SUMIFS(СВЦЭМ!$D$33:$D$776,СВЦЭМ!$A$33:$A$776,$A27,СВЦЭМ!$B$33:$B$776,I$11)+'СЕТ СН'!$F$11+СВЦЭМ!$D$10+'СЕТ СН'!$F$5-'СЕТ СН'!$F$21</f>
        <v>2604.0741491999997</v>
      </c>
      <c r="J27" s="36">
        <f>SUMIFS(СВЦЭМ!$D$33:$D$776,СВЦЭМ!$A$33:$A$776,$A27,СВЦЭМ!$B$33:$B$776,J$11)+'СЕТ СН'!$F$11+СВЦЭМ!$D$10+'СЕТ СН'!$F$5-'СЕТ СН'!$F$21</f>
        <v>2570.1154953300002</v>
      </c>
      <c r="K27" s="36">
        <f>SUMIFS(СВЦЭМ!$D$33:$D$776,СВЦЭМ!$A$33:$A$776,$A27,СВЦЭМ!$B$33:$B$776,K$11)+'СЕТ СН'!$F$11+СВЦЭМ!$D$10+'СЕТ СН'!$F$5-'СЕТ СН'!$F$21</f>
        <v>2530.6443124299999</v>
      </c>
      <c r="L27" s="36">
        <f>SUMIFS(СВЦЭМ!$D$33:$D$776,СВЦЭМ!$A$33:$A$776,$A27,СВЦЭМ!$B$33:$B$776,L$11)+'СЕТ СН'!$F$11+СВЦЭМ!$D$10+'СЕТ СН'!$F$5-'СЕТ СН'!$F$21</f>
        <v>2514.15283198</v>
      </c>
      <c r="M27" s="36">
        <f>SUMIFS(СВЦЭМ!$D$33:$D$776,СВЦЭМ!$A$33:$A$776,$A27,СВЦЭМ!$B$33:$B$776,M$11)+'СЕТ СН'!$F$11+СВЦЭМ!$D$10+'СЕТ СН'!$F$5-'СЕТ СН'!$F$21</f>
        <v>2524.8573199299999</v>
      </c>
      <c r="N27" s="36">
        <f>SUMIFS(СВЦЭМ!$D$33:$D$776,СВЦЭМ!$A$33:$A$776,$A27,СВЦЭМ!$B$33:$B$776,N$11)+'СЕТ СН'!$F$11+СВЦЭМ!$D$10+'СЕТ СН'!$F$5-'СЕТ СН'!$F$21</f>
        <v>2546.4444540699997</v>
      </c>
      <c r="O27" s="36">
        <f>SUMIFS(СВЦЭМ!$D$33:$D$776,СВЦЭМ!$A$33:$A$776,$A27,СВЦЭМ!$B$33:$B$776,O$11)+'СЕТ СН'!$F$11+СВЦЭМ!$D$10+'СЕТ СН'!$F$5-'СЕТ СН'!$F$21</f>
        <v>2544.7591161</v>
      </c>
      <c r="P27" s="36">
        <f>SUMIFS(СВЦЭМ!$D$33:$D$776,СВЦЭМ!$A$33:$A$776,$A27,СВЦЭМ!$B$33:$B$776,P$11)+'СЕТ СН'!$F$11+СВЦЭМ!$D$10+'СЕТ СН'!$F$5-'СЕТ СН'!$F$21</f>
        <v>2556.9967753800001</v>
      </c>
      <c r="Q27" s="36">
        <f>SUMIFS(СВЦЭМ!$D$33:$D$776,СВЦЭМ!$A$33:$A$776,$A27,СВЦЭМ!$B$33:$B$776,Q$11)+'СЕТ СН'!$F$11+СВЦЭМ!$D$10+'СЕТ СН'!$F$5-'СЕТ СН'!$F$21</f>
        <v>2565.5368662800001</v>
      </c>
      <c r="R27" s="36">
        <f>SUMIFS(СВЦЭМ!$D$33:$D$776,СВЦЭМ!$A$33:$A$776,$A27,СВЦЭМ!$B$33:$B$776,R$11)+'СЕТ СН'!$F$11+СВЦЭМ!$D$10+'СЕТ СН'!$F$5-'СЕТ СН'!$F$21</f>
        <v>2559.5304351699997</v>
      </c>
      <c r="S27" s="36">
        <f>SUMIFS(СВЦЭМ!$D$33:$D$776,СВЦЭМ!$A$33:$A$776,$A27,СВЦЭМ!$B$33:$B$776,S$11)+'СЕТ СН'!$F$11+СВЦЭМ!$D$10+'СЕТ СН'!$F$5-'СЕТ СН'!$F$21</f>
        <v>2567.3752848699996</v>
      </c>
      <c r="T27" s="36">
        <f>SUMIFS(СВЦЭМ!$D$33:$D$776,СВЦЭМ!$A$33:$A$776,$A27,СВЦЭМ!$B$33:$B$776,T$11)+'СЕТ СН'!$F$11+СВЦЭМ!$D$10+'СЕТ СН'!$F$5-'СЕТ СН'!$F$21</f>
        <v>2528.1496095900002</v>
      </c>
      <c r="U27" s="36">
        <f>SUMIFS(СВЦЭМ!$D$33:$D$776,СВЦЭМ!$A$33:$A$776,$A27,СВЦЭМ!$B$33:$B$776,U$11)+'СЕТ СН'!$F$11+СВЦЭМ!$D$10+'СЕТ СН'!$F$5-'СЕТ СН'!$F$21</f>
        <v>2516.6457793299996</v>
      </c>
      <c r="V27" s="36">
        <f>SUMIFS(СВЦЭМ!$D$33:$D$776,СВЦЭМ!$A$33:$A$776,$A27,СВЦЭМ!$B$33:$B$776,V$11)+'СЕТ СН'!$F$11+СВЦЭМ!$D$10+'СЕТ СН'!$F$5-'СЕТ СН'!$F$21</f>
        <v>2514.3933564600002</v>
      </c>
      <c r="W27" s="36">
        <f>SUMIFS(СВЦЭМ!$D$33:$D$776,СВЦЭМ!$A$33:$A$776,$A27,СВЦЭМ!$B$33:$B$776,W$11)+'СЕТ СН'!$F$11+СВЦЭМ!$D$10+'СЕТ СН'!$F$5-'СЕТ СН'!$F$21</f>
        <v>2521.1772284499998</v>
      </c>
      <c r="X27" s="36">
        <f>SUMIFS(СВЦЭМ!$D$33:$D$776,СВЦЭМ!$A$33:$A$776,$A27,СВЦЭМ!$B$33:$B$776,X$11)+'СЕТ СН'!$F$11+СВЦЭМ!$D$10+'СЕТ СН'!$F$5-'СЕТ СН'!$F$21</f>
        <v>2540.9963505199999</v>
      </c>
      <c r="Y27" s="36">
        <f>SUMIFS(СВЦЭМ!$D$33:$D$776,СВЦЭМ!$A$33:$A$776,$A27,СВЦЭМ!$B$33:$B$776,Y$11)+'СЕТ СН'!$F$11+СВЦЭМ!$D$10+'СЕТ СН'!$F$5-'СЕТ СН'!$F$21</f>
        <v>2585.92717795</v>
      </c>
    </row>
    <row r="28" spans="1:25" ht="15.75" x14ac:dyDescent="0.2">
      <c r="A28" s="35">
        <f t="shared" si="0"/>
        <v>43513</v>
      </c>
      <c r="B28" s="36">
        <f>SUMIFS(СВЦЭМ!$D$33:$D$776,СВЦЭМ!$A$33:$A$776,$A28,СВЦЭМ!$B$33:$B$776,B$11)+'СЕТ СН'!$F$11+СВЦЭМ!$D$10+'СЕТ СН'!$F$5-'СЕТ СН'!$F$21</f>
        <v>2568.5514061700001</v>
      </c>
      <c r="C28" s="36">
        <f>SUMIFS(СВЦЭМ!$D$33:$D$776,СВЦЭМ!$A$33:$A$776,$A28,СВЦЭМ!$B$33:$B$776,C$11)+'СЕТ СН'!$F$11+СВЦЭМ!$D$10+'СЕТ СН'!$F$5-'СЕТ СН'!$F$21</f>
        <v>2583.3979568300001</v>
      </c>
      <c r="D28" s="36">
        <f>SUMIFS(СВЦЭМ!$D$33:$D$776,СВЦЭМ!$A$33:$A$776,$A28,СВЦЭМ!$B$33:$B$776,D$11)+'СЕТ СН'!$F$11+СВЦЭМ!$D$10+'СЕТ СН'!$F$5-'СЕТ СН'!$F$21</f>
        <v>2623.4178489799997</v>
      </c>
      <c r="E28" s="36">
        <f>SUMIFS(СВЦЭМ!$D$33:$D$776,СВЦЭМ!$A$33:$A$776,$A28,СВЦЭМ!$B$33:$B$776,E$11)+'СЕТ СН'!$F$11+СВЦЭМ!$D$10+'СЕТ СН'!$F$5-'СЕТ СН'!$F$21</f>
        <v>2622.9525163899998</v>
      </c>
      <c r="F28" s="36">
        <f>SUMIFS(СВЦЭМ!$D$33:$D$776,СВЦЭМ!$A$33:$A$776,$A28,СВЦЭМ!$B$33:$B$776,F$11)+'СЕТ СН'!$F$11+СВЦЭМ!$D$10+'СЕТ СН'!$F$5-'СЕТ СН'!$F$21</f>
        <v>2636.4513290199998</v>
      </c>
      <c r="G28" s="36">
        <f>SUMIFS(СВЦЭМ!$D$33:$D$776,СВЦЭМ!$A$33:$A$776,$A28,СВЦЭМ!$B$33:$B$776,G$11)+'СЕТ СН'!$F$11+СВЦЭМ!$D$10+'СЕТ СН'!$F$5-'СЕТ СН'!$F$21</f>
        <v>2629.6281675700002</v>
      </c>
      <c r="H28" s="36">
        <f>SUMIFS(СВЦЭМ!$D$33:$D$776,СВЦЭМ!$A$33:$A$776,$A28,СВЦЭМ!$B$33:$B$776,H$11)+'СЕТ СН'!$F$11+СВЦЭМ!$D$10+'СЕТ СН'!$F$5-'СЕТ СН'!$F$21</f>
        <v>2587.0583846899999</v>
      </c>
      <c r="I28" s="36">
        <f>SUMIFS(СВЦЭМ!$D$33:$D$776,СВЦЭМ!$A$33:$A$776,$A28,СВЦЭМ!$B$33:$B$776,I$11)+'СЕТ СН'!$F$11+СВЦЭМ!$D$10+'СЕТ СН'!$F$5-'СЕТ СН'!$F$21</f>
        <v>2556.3944191800001</v>
      </c>
      <c r="J28" s="36">
        <f>SUMIFS(СВЦЭМ!$D$33:$D$776,СВЦЭМ!$A$33:$A$776,$A28,СВЦЭМ!$B$33:$B$776,J$11)+'СЕТ СН'!$F$11+СВЦЭМ!$D$10+'СЕТ СН'!$F$5-'СЕТ СН'!$F$21</f>
        <v>2529.7758738100001</v>
      </c>
      <c r="K28" s="36">
        <f>SUMIFS(СВЦЭМ!$D$33:$D$776,СВЦЭМ!$A$33:$A$776,$A28,СВЦЭМ!$B$33:$B$776,K$11)+'СЕТ СН'!$F$11+СВЦЭМ!$D$10+'СЕТ СН'!$F$5-'СЕТ СН'!$F$21</f>
        <v>2483.9468591499999</v>
      </c>
      <c r="L28" s="36">
        <f>SUMIFS(СВЦЭМ!$D$33:$D$776,СВЦЭМ!$A$33:$A$776,$A28,СВЦЭМ!$B$33:$B$776,L$11)+'СЕТ СН'!$F$11+СВЦЭМ!$D$10+'СЕТ СН'!$F$5-'СЕТ СН'!$F$21</f>
        <v>2466.9450224699999</v>
      </c>
      <c r="M28" s="36">
        <f>SUMIFS(СВЦЭМ!$D$33:$D$776,СВЦЭМ!$A$33:$A$776,$A28,СВЦЭМ!$B$33:$B$776,M$11)+'СЕТ СН'!$F$11+СВЦЭМ!$D$10+'СЕТ СН'!$F$5-'СЕТ СН'!$F$21</f>
        <v>2486.87058028</v>
      </c>
      <c r="N28" s="36">
        <f>SUMIFS(СВЦЭМ!$D$33:$D$776,СВЦЭМ!$A$33:$A$776,$A28,СВЦЭМ!$B$33:$B$776,N$11)+'СЕТ СН'!$F$11+СВЦЭМ!$D$10+'СЕТ СН'!$F$5-'СЕТ СН'!$F$21</f>
        <v>2531.0447356499999</v>
      </c>
      <c r="O28" s="36">
        <f>SUMIFS(СВЦЭМ!$D$33:$D$776,СВЦЭМ!$A$33:$A$776,$A28,СВЦЭМ!$B$33:$B$776,O$11)+'СЕТ СН'!$F$11+СВЦЭМ!$D$10+'СЕТ СН'!$F$5-'СЕТ СН'!$F$21</f>
        <v>2530.5857673400001</v>
      </c>
      <c r="P28" s="36">
        <f>SUMIFS(СВЦЭМ!$D$33:$D$776,СВЦЭМ!$A$33:$A$776,$A28,СВЦЭМ!$B$33:$B$776,P$11)+'СЕТ СН'!$F$11+СВЦЭМ!$D$10+'СЕТ СН'!$F$5-'СЕТ СН'!$F$21</f>
        <v>2581.1632664700001</v>
      </c>
      <c r="Q28" s="36">
        <f>SUMIFS(СВЦЭМ!$D$33:$D$776,СВЦЭМ!$A$33:$A$776,$A28,СВЦЭМ!$B$33:$B$776,Q$11)+'СЕТ СН'!$F$11+СВЦЭМ!$D$10+'СЕТ СН'!$F$5-'СЕТ СН'!$F$21</f>
        <v>2575.8362943799998</v>
      </c>
      <c r="R28" s="36">
        <f>SUMIFS(СВЦЭМ!$D$33:$D$776,СВЦЭМ!$A$33:$A$776,$A28,СВЦЭМ!$B$33:$B$776,R$11)+'СЕТ СН'!$F$11+СВЦЭМ!$D$10+'СЕТ СН'!$F$5-'СЕТ СН'!$F$21</f>
        <v>2572.8235324299999</v>
      </c>
      <c r="S28" s="36">
        <f>SUMIFS(СВЦЭМ!$D$33:$D$776,СВЦЭМ!$A$33:$A$776,$A28,СВЦЭМ!$B$33:$B$776,S$11)+'СЕТ СН'!$F$11+СВЦЭМ!$D$10+'СЕТ СН'!$F$5-'СЕТ СН'!$F$21</f>
        <v>2581.1981647499997</v>
      </c>
      <c r="T28" s="36">
        <f>SUMIFS(СВЦЭМ!$D$33:$D$776,СВЦЭМ!$A$33:$A$776,$A28,СВЦЭМ!$B$33:$B$776,T$11)+'СЕТ СН'!$F$11+СВЦЭМ!$D$10+'СЕТ СН'!$F$5-'СЕТ СН'!$F$21</f>
        <v>2551.5086111399996</v>
      </c>
      <c r="U28" s="36">
        <f>SUMIFS(СВЦЭМ!$D$33:$D$776,СВЦЭМ!$A$33:$A$776,$A28,СВЦЭМ!$B$33:$B$776,U$11)+'СЕТ СН'!$F$11+СВЦЭМ!$D$10+'СЕТ СН'!$F$5-'СЕТ СН'!$F$21</f>
        <v>2534.3964054600001</v>
      </c>
      <c r="V28" s="36">
        <f>SUMIFS(СВЦЭМ!$D$33:$D$776,СВЦЭМ!$A$33:$A$776,$A28,СВЦЭМ!$B$33:$B$776,V$11)+'СЕТ СН'!$F$11+СВЦЭМ!$D$10+'СЕТ СН'!$F$5-'СЕТ СН'!$F$21</f>
        <v>2537.0228948099998</v>
      </c>
      <c r="W28" s="36">
        <f>SUMIFS(СВЦЭМ!$D$33:$D$776,СВЦЭМ!$A$33:$A$776,$A28,СВЦЭМ!$B$33:$B$776,W$11)+'СЕТ СН'!$F$11+СВЦЭМ!$D$10+'СЕТ СН'!$F$5-'СЕТ СН'!$F$21</f>
        <v>2538.7139272899999</v>
      </c>
      <c r="X28" s="36">
        <f>SUMIFS(СВЦЭМ!$D$33:$D$776,СВЦЭМ!$A$33:$A$776,$A28,СВЦЭМ!$B$33:$B$776,X$11)+'СЕТ СН'!$F$11+СВЦЭМ!$D$10+'СЕТ СН'!$F$5-'СЕТ СН'!$F$21</f>
        <v>2557.2825380999998</v>
      </c>
      <c r="Y28" s="36">
        <f>SUMIFS(СВЦЭМ!$D$33:$D$776,СВЦЭМ!$A$33:$A$776,$A28,СВЦЭМ!$B$33:$B$776,Y$11)+'СЕТ СН'!$F$11+СВЦЭМ!$D$10+'СЕТ СН'!$F$5-'СЕТ СН'!$F$21</f>
        <v>2582.8720360299999</v>
      </c>
    </row>
    <row r="29" spans="1:25" ht="15.75" x14ac:dyDescent="0.2">
      <c r="A29" s="35">
        <f t="shared" si="0"/>
        <v>43514</v>
      </c>
      <c r="B29" s="36">
        <f>SUMIFS(СВЦЭМ!$D$33:$D$776,СВЦЭМ!$A$33:$A$776,$A29,СВЦЭМ!$B$33:$B$776,B$11)+'СЕТ СН'!$F$11+СВЦЭМ!$D$10+'СЕТ СН'!$F$5-'СЕТ СН'!$F$21</f>
        <v>2631.6398666499999</v>
      </c>
      <c r="C29" s="36">
        <f>SUMIFS(СВЦЭМ!$D$33:$D$776,СВЦЭМ!$A$33:$A$776,$A29,СВЦЭМ!$B$33:$B$776,C$11)+'СЕТ СН'!$F$11+СВЦЭМ!$D$10+'СЕТ СН'!$F$5-'СЕТ СН'!$F$21</f>
        <v>2673.6870787999997</v>
      </c>
      <c r="D29" s="36">
        <f>SUMIFS(СВЦЭМ!$D$33:$D$776,СВЦЭМ!$A$33:$A$776,$A29,СВЦЭМ!$B$33:$B$776,D$11)+'СЕТ СН'!$F$11+СВЦЭМ!$D$10+'СЕТ СН'!$F$5-'СЕТ СН'!$F$21</f>
        <v>2683.1846701499999</v>
      </c>
      <c r="E29" s="36">
        <f>SUMIFS(СВЦЭМ!$D$33:$D$776,СВЦЭМ!$A$33:$A$776,$A29,СВЦЭМ!$B$33:$B$776,E$11)+'СЕТ СН'!$F$11+СВЦЭМ!$D$10+'СЕТ СН'!$F$5-'СЕТ СН'!$F$21</f>
        <v>2661.63069086</v>
      </c>
      <c r="F29" s="36">
        <f>SUMIFS(СВЦЭМ!$D$33:$D$776,СВЦЭМ!$A$33:$A$776,$A29,СВЦЭМ!$B$33:$B$776,F$11)+'СЕТ СН'!$F$11+СВЦЭМ!$D$10+'СЕТ СН'!$F$5-'СЕТ СН'!$F$21</f>
        <v>2667.7762815099995</v>
      </c>
      <c r="G29" s="36">
        <f>SUMIFS(СВЦЭМ!$D$33:$D$776,СВЦЭМ!$A$33:$A$776,$A29,СВЦЭМ!$B$33:$B$776,G$11)+'СЕТ СН'!$F$11+СВЦЭМ!$D$10+'СЕТ СН'!$F$5-'СЕТ СН'!$F$21</f>
        <v>2655.8365448699997</v>
      </c>
      <c r="H29" s="36">
        <f>SUMIFS(СВЦЭМ!$D$33:$D$776,СВЦЭМ!$A$33:$A$776,$A29,СВЦЭМ!$B$33:$B$776,H$11)+'СЕТ СН'!$F$11+СВЦЭМ!$D$10+'СЕТ СН'!$F$5-'СЕТ СН'!$F$21</f>
        <v>2606.3457017299997</v>
      </c>
      <c r="I29" s="36">
        <f>SUMIFS(СВЦЭМ!$D$33:$D$776,СВЦЭМ!$A$33:$A$776,$A29,СВЦЭМ!$B$33:$B$776,I$11)+'СЕТ СН'!$F$11+СВЦЭМ!$D$10+'СЕТ СН'!$F$5-'СЕТ СН'!$F$21</f>
        <v>2570.6150100199998</v>
      </c>
      <c r="J29" s="36">
        <f>SUMIFS(СВЦЭМ!$D$33:$D$776,СВЦЭМ!$A$33:$A$776,$A29,СВЦЭМ!$B$33:$B$776,J$11)+'СЕТ СН'!$F$11+СВЦЭМ!$D$10+'СЕТ СН'!$F$5-'СЕТ СН'!$F$21</f>
        <v>2554.0351820999999</v>
      </c>
      <c r="K29" s="36">
        <f>SUMIFS(СВЦЭМ!$D$33:$D$776,СВЦЭМ!$A$33:$A$776,$A29,СВЦЭМ!$B$33:$B$776,K$11)+'СЕТ СН'!$F$11+СВЦЭМ!$D$10+'СЕТ СН'!$F$5-'СЕТ СН'!$F$21</f>
        <v>2559.49343684</v>
      </c>
      <c r="L29" s="36">
        <f>SUMIFS(СВЦЭМ!$D$33:$D$776,СВЦЭМ!$A$33:$A$776,$A29,СВЦЭМ!$B$33:$B$776,L$11)+'СЕТ СН'!$F$11+СВЦЭМ!$D$10+'СЕТ СН'!$F$5-'СЕТ СН'!$F$21</f>
        <v>2559.2744306300001</v>
      </c>
      <c r="M29" s="36">
        <f>SUMIFS(СВЦЭМ!$D$33:$D$776,СВЦЭМ!$A$33:$A$776,$A29,СВЦЭМ!$B$33:$B$776,M$11)+'СЕТ СН'!$F$11+СВЦЭМ!$D$10+'СЕТ СН'!$F$5-'СЕТ СН'!$F$21</f>
        <v>2566.2545577699998</v>
      </c>
      <c r="N29" s="36">
        <f>SUMIFS(СВЦЭМ!$D$33:$D$776,СВЦЭМ!$A$33:$A$776,$A29,СВЦЭМ!$B$33:$B$776,N$11)+'СЕТ СН'!$F$11+СВЦЭМ!$D$10+'СЕТ СН'!$F$5-'СЕТ СН'!$F$21</f>
        <v>2559.05092504</v>
      </c>
      <c r="O29" s="36">
        <f>SUMIFS(СВЦЭМ!$D$33:$D$776,СВЦЭМ!$A$33:$A$776,$A29,СВЦЭМ!$B$33:$B$776,O$11)+'СЕТ СН'!$F$11+СВЦЭМ!$D$10+'СЕТ СН'!$F$5-'СЕТ СН'!$F$21</f>
        <v>2556.9302075400001</v>
      </c>
      <c r="P29" s="36">
        <f>SUMIFS(СВЦЭМ!$D$33:$D$776,СВЦЭМ!$A$33:$A$776,$A29,СВЦЭМ!$B$33:$B$776,P$11)+'СЕТ СН'!$F$11+СВЦЭМ!$D$10+'СЕТ СН'!$F$5-'СЕТ СН'!$F$21</f>
        <v>2564.0568446500001</v>
      </c>
      <c r="Q29" s="36">
        <f>SUMIFS(СВЦЭМ!$D$33:$D$776,СВЦЭМ!$A$33:$A$776,$A29,СВЦЭМ!$B$33:$B$776,Q$11)+'СЕТ СН'!$F$11+СВЦЭМ!$D$10+'СЕТ СН'!$F$5-'СЕТ СН'!$F$21</f>
        <v>2570.5652789999999</v>
      </c>
      <c r="R29" s="36">
        <f>SUMIFS(СВЦЭМ!$D$33:$D$776,СВЦЭМ!$A$33:$A$776,$A29,СВЦЭМ!$B$33:$B$776,R$11)+'СЕТ СН'!$F$11+СВЦЭМ!$D$10+'СЕТ СН'!$F$5-'СЕТ СН'!$F$21</f>
        <v>2569.0843107999999</v>
      </c>
      <c r="S29" s="36">
        <f>SUMIFS(СВЦЭМ!$D$33:$D$776,СВЦЭМ!$A$33:$A$776,$A29,СВЦЭМ!$B$33:$B$776,S$11)+'СЕТ СН'!$F$11+СВЦЭМ!$D$10+'СЕТ СН'!$F$5-'СЕТ СН'!$F$21</f>
        <v>2561.7246869199998</v>
      </c>
      <c r="T29" s="36">
        <f>SUMIFS(СВЦЭМ!$D$33:$D$776,СВЦЭМ!$A$33:$A$776,$A29,СВЦЭМ!$B$33:$B$776,T$11)+'СЕТ СН'!$F$11+СВЦЭМ!$D$10+'СЕТ СН'!$F$5-'СЕТ СН'!$F$21</f>
        <v>2533.51112913</v>
      </c>
      <c r="U29" s="36">
        <f>SUMIFS(СВЦЭМ!$D$33:$D$776,СВЦЭМ!$A$33:$A$776,$A29,СВЦЭМ!$B$33:$B$776,U$11)+'СЕТ СН'!$F$11+СВЦЭМ!$D$10+'СЕТ СН'!$F$5-'СЕТ СН'!$F$21</f>
        <v>2532.9760738</v>
      </c>
      <c r="V29" s="36">
        <f>SUMIFS(СВЦЭМ!$D$33:$D$776,СВЦЭМ!$A$33:$A$776,$A29,СВЦЭМ!$B$33:$B$776,V$11)+'СЕТ СН'!$F$11+СВЦЭМ!$D$10+'СЕТ СН'!$F$5-'СЕТ СН'!$F$21</f>
        <v>2528.1684419599997</v>
      </c>
      <c r="W29" s="36">
        <f>SUMIFS(СВЦЭМ!$D$33:$D$776,СВЦЭМ!$A$33:$A$776,$A29,СВЦЭМ!$B$33:$B$776,W$11)+'СЕТ СН'!$F$11+СВЦЭМ!$D$10+'СЕТ СН'!$F$5-'СЕТ СН'!$F$21</f>
        <v>2542.9763907799997</v>
      </c>
      <c r="X29" s="36">
        <f>SUMIFS(СВЦЭМ!$D$33:$D$776,СВЦЭМ!$A$33:$A$776,$A29,СВЦЭМ!$B$33:$B$776,X$11)+'СЕТ СН'!$F$11+СВЦЭМ!$D$10+'СЕТ СН'!$F$5-'СЕТ СН'!$F$21</f>
        <v>2573.10266288</v>
      </c>
      <c r="Y29" s="36">
        <f>SUMIFS(СВЦЭМ!$D$33:$D$776,СВЦЭМ!$A$33:$A$776,$A29,СВЦЭМ!$B$33:$B$776,Y$11)+'СЕТ СН'!$F$11+СВЦЭМ!$D$10+'СЕТ СН'!$F$5-'СЕТ СН'!$F$21</f>
        <v>2591.6225435900001</v>
      </c>
    </row>
    <row r="30" spans="1:25" ht="15.75" x14ac:dyDescent="0.2">
      <c r="A30" s="35">
        <f t="shared" si="0"/>
        <v>43515</v>
      </c>
      <c r="B30" s="36">
        <f>SUMIFS(СВЦЭМ!$D$33:$D$776,СВЦЭМ!$A$33:$A$776,$A30,СВЦЭМ!$B$33:$B$776,B$11)+'СЕТ СН'!$F$11+СВЦЭМ!$D$10+'СЕТ СН'!$F$5-'СЕТ СН'!$F$21</f>
        <v>2645.2634059299999</v>
      </c>
      <c r="C30" s="36">
        <f>SUMIFS(СВЦЭМ!$D$33:$D$776,СВЦЭМ!$A$33:$A$776,$A30,СВЦЭМ!$B$33:$B$776,C$11)+'СЕТ СН'!$F$11+СВЦЭМ!$D$10+'СЕТ СН'!$F$5-'СЕТ СН'!$F$21</f>
        <v>2675.3804412700001</v>
      </c>
      <c r="D30" s="36">
        <f>SUMIFS(СВЦЭМ!$D$33:$D$776,СВЦЭМ!$A$33:$A$776,$A30,СВЦЭМ!$B$33:$B$776,D$11)+'СЕТ СН'!$F$11+СВЦЭМ!$D$10+'СЕТ СН'!$F$5-'СЕТ СН'!$F$21</f>
        <v>2692.5264642699999</v>
      </c>
      <c r="E30" s="36">
        <f>SUMIFS(СВЦЭМ!$D$33:$D$776,СВЦЭМ!$A$33:$A$776,$A30,СВЦЭМ!$B$33:$B$776,E$11)+'СЕТ СН'!$F$11+СВЦЭМ!$D$10+'СЕТ СН'!$F$5-'СЕТ СН'!$F$21</f>
        <v>2701.6954311099998</v>
      </c>
      <c r="F30" s="36">
        <f>SUMIFS(СВЦЭМ!$D$33:$D$776,СВЦЭМ!$A$33:$A$776,$A30,СВЦЭМ!$B$33:$B$776,F$11)+'СЕТ СН'!$F$11+СВЦЭМ!$D$10+'СЕТ СН'!$F$5-'СЕТ СН'!$F$21</f>
        <v>2691.31971221</v>
      </c>
      <c r="G30" s="36">
        <f>SUMIFS(СВЦЭМ!$D$33:$D$776,СВЦЭМ!$A$33:$A$776,$A30,СВЦЭМ!$B$33:$B$776,G$11)+'СЕТ СН'!$F$11+СВЦЭМ!$D$10+'СЕТ СН'!$F$5-'СЕТ СН'!$F$21</f>
        <v>2672.0159270499998</v>
      </c>
      <c r="H30" s="36">
        <f>SUMIFS(СВЦЭМ!$D$33:$D$776,СВЦЭМ!$A$33:$A$776,$A30,СВЦЭМ!$B$33:$B$776,H$11)+'СЕТ СН'!$F$11+СВЦЭМ!$D$10+'СЕТ СН'!$F$5-'СЕТ СН'!$F$21</f>
        <v>2642.7430224899999</v>
      </c>
      <c r="I30" s="36">
        <f>SUMIFS(СВЦЭМ!$D$33:$D$776,СВЦЭМ!$A$33:$A$776,$A30,СВЦЭМ!$B$33:$B$776,I$11)+'СЕТ СН'!$F$11+СВЦЭМ!$D$10+'СЕТ СН'!$F$5-'СЕТ СН'!$F$21</f>
        <v>2603.8813050899998</v>
      </c>
      <c r="J30" s="36">
        <f>SUMIFS(СВЦЭМ!$D$33:$D$776,СВЦЭМ!$A$33:$A$776,$A30,СВЦЭМ!$B$33:$B$776,J$11)+'СЕТ СН'!$F$11+СВЦЭМ!$D$10+'СЕТ СН'!$F$5-'СЕТ СН'!$F$21</f>
        <v>2580.0760091100001</v>
      </c>
      <c r="K30" s="36">
        <f>SUMIFS(СВЦЭМ!$D$33:$D$776,СВЦЭМ!$A$33:$A$776,$A30,СВЦЭМ!$B$33:$B$776,K$11)+'СЕТ СН'!$F$11+СВЦЭМ!$D$10+'СЕТ СН'!$F$5-'СЕТ СН'!$F$21</f>
        <v>2569.8279130000001</v>
      </c>
      <c r="L30" s="36">
        <f>SUMIFS(СВЦЭМ!$D$33:$D$776,СВЦЭМ!$A$33:$A$776,$A30,СВЦЭМ!$B$33:$B$776,L$11)+'СЕТ СН'!$F$11+СВЦЭМ!$D$10+'СЕТ СН'!$F$5-'СЕТ СН'!$F$21</f>
        <v>2563.9736245899999</v>
      </c>
      <c r="M30" s="36">
        <f>SUMIFS(СВЦЭМ!$D$33:$D$776,СВЦЭМ!$A$33:$A$776,$A30,СВЦЭМ!$B$33:$B$776,M$11)+'СЕТ СН'!$F$11+СВЦЭМ!$D$10+'СЕТ СН'!$F$5-'СЕТ СН'!$F$21</f>
        <v>2562.29332591</v>
      </c>
      <c r="N30" s="36">
        <f>SUMIFS(СВЦЭМ!$D$33:$D$776,СВЦЭМ!$A$33:$A$776,$A30,СВЦЭМ!$B$33:$B$776,N$11)+'СЕТ СН'!$F$11+СВЦЭМ!$D$10+'СЕТ СН'!$F$5-'СЕТ СН'!$F$21</f>
        <v>2546.9011506699999</v>
      </c>
      <c r="O30" s="36">
        <f>SUMIFS(СВЦЭМ!$D$33:$D$776,СВЦЭМ!$A$33:$A$776,$A30,СВЦЭМ!$B$33:$B$776,O$11)+'СЕТ СН'!$F$11+СВЦЭМ!$D$10+'СЕТ СН'!$F$5-'СЕТ СН'!$F$21</f>
        <v>2524.1234677299999</v>
      </c>
      <c r="P30" s="36">
        <f>SUMIFS(СВЦЭМ!$D$33:$D$776,СВЦЭМ!$A$33:$A$776,$A30,СВЦЭМ!$B$33:$B$776,P$11)+'СЕТ СН'!$F$11+СВЦЭМ!$D$10+'СЕТ СН'!$F$5-'СЕТ СН'!$F$21</f>
        <v>2528.7839598299997</v>
      </c>
      <c r="Q30" s="36">
        <f>SUMIFS(СВЦЭМ!$D$33:$D$776,СВЦЭМ!$A$33:$A$776,$A30,СВЦЭМ!$B$33:$B$776,Q$11)+'СЕТ СН'!$F$11+СВЦЭМ!$D$10+'СЕТ СН'!$F$5-'СЕТ СН'!$F$21</f>
        <v>2538.7119867800002</v>
      </c>
      <c r="R30" s="36">
        <f>SUMIFS(СВЦЭМ!$D$33:$D$776,СВЦЭМ!$A$33:$A$776,$A30,СВЦЭМ!$B$33:$B$776,R$11)+'СЕТ СН'!$F$11+СВЦЭМ!$D$10+'СЕТ СН'!$F$5-'СЕТ СН'!$F$21</f>
        <v>2538.07992156</v>
      </c>
      <c r="S30" s="36">
        <f>SUMIFS(СВЦЭМ!$D$33:$D$776,СВЦЭМ!$A$33:$A$776,$A30,СВЦЭМ!$B$33:$B$776,S$11)+'СЕТ СН'!$F$11+СВЦЭМ!$D$10+'СЕТ СН'!$F$5-'СЕТ СН'!$F$21</f>
        <v>2532.1000172700001</v>
      </c>
      <c r="T30" s="36">
        <f>SUMIFS(СВЦЭМ!$D$33:$D$776,СВЦЭМ!$A$33:$A$776,$A30,СВЦЭМ!$B$33:$B$776,T$11)+'СЕТ СН'!$F$11+СВЦЭМ!$D$10+'СЕТ СН'!$F$5-'СЕТ СН'!$F$21</f>
        <v>2503.1418619799997</v>
      </c>
      <c r="U30" s="36">
        <f>SUMIFS(СВЦЭМ!$D$33:$D$776,СВЦЭМ!$A$33:$A$776,$A30,СВЦЭМ!$B$33:$B$776,U$11)+'СЕТ СН'!$F$11+СВЦЭМ!$D$10+'СЕТ СН'!$F$5-'СЕТ СН'!$F$21</f>
        <v>2496.6363445299999</v>
      </c>
      <c r="V30" s="36">
        <f>SUMIFS(СВЦЭМ!$D$33:$D$776,СВЦЭМ!$A$33:$A$776,$A30,СВЦЭМ!$B$33:$B$776,V$11)+'СЕТ СН'!$F$11+СВЦЭМ!$D$10+'СЕТ СН'!$F$5-'СЕТ СН'!$F$21</f>
        <v>2503.5987888099999</v>
      </c>
      <c r="W30" s="36">
        <f>SUMIFS(СВЦЭМ!$D$33:$D$776,СВЦЭМ!$A$33:$A$776,$A30,СВЦЭМ!$B$33:$B$776,W$11)+'СЕТ СН'!$F$11+СВЦЭМ!$D$10+'СЕТ СН'!$F$5-'СЕТ СН'!$F$21</f>
        <v>2511.3784206999999</v>
      </c>
      <c r="X30" s="36">
        <f>SUMIFS(СВЦЭМ!$D$33:$D$776,СВЦЭМ!$A$33:$A$776,$A30,СВЦЭМ!$B$33:$B$776,X$11)+'СЕТ СН'!$F$11+СВЦЭМ!$D$10+'СЕТ СН'!$F$5-'СЕТ СН'!$F$21</f>
        <v>2522.2365930299998</v>
      </c>
      <c r="Y30" s="36">
        <f>SUMIFS(СВЦЭМ!$D$33:$D$776,СВЦЭМ!$A$33:$A$776,$A30,СВЦЭМ!$B$33:$B$776,Y$11)+'СЕТ СН'!$F$11+СВЦЭМ!$D$10+'СЕТ СН'!$F$5-'СЕТ СН'!$F$21</f>
        <v>2563.3992303599998</v>
      </c>
    </row>
    <row r="31" spans="1:25" ht="15.75" x14ac:dyDescent="0.2">
      <c r="A31" s="35">
        <f t="shared" si="0"/>
        <v>43516</v>
      </c>
      <c r="B31" s="36">
        <f>SUMIFS(СВЦЭМ!$D$33:$D$776,СВЦЭМ!$A$33:$A$776,$A31,СВЦЭМ!$B$33:$B$776,B$11)+'СЕТ СН'!$F$11+СВЦЭМ!$D$10+'СЕТ СН'!$F$5-'СЕТ СН'!$F$21</f>
        <v>2627.7413166900001</v>
      </c>
      <c r="C31" s="36">
        <f>SUMIFS(СВЦЭМ!$D$33:$D$776,СВЦЭМ!$A$33:$A$776,$A31,СВЦЭМ!$B$33:$B$776,C$11)+'СЕТ СН'!$F$11+СВЦЭМ!$D$10+'СЕТ СН'!$F$5-'СЕТ СН'!$F$21</f>
        <v>2660.7838262699997</v>
      </c>
      <c r="D31" s="36">
        <f>SUMIFS(СВЦЭМ!$D$33:$D$776,СВЦЭМ!$A$33:$A$776,$A31,СВЦЭМ!$B$33:$B$776,D$11)+'СЕТ СН'!$F$11+СВЦЭМ!$D$10+'СЕТ СН'!$F$5-'СЕТ СН'!$F$21</f>
        <v>2665.7746055699999</v>
      </c>
      <c r="E31" s="36">
        <f>SUMIFS(СВЦЭМ!$D$33:$D$776,СВЦЭМ!$A$33:$A$776,$A31,СВЦЭМ!$B$33:$B$776,E$11)+'СЕТ СН'!$F$11+СВЦЭМ!$D$10+'СЕТ СН'!$F$5-'СЕТ СН'!$F$21</f>
        <v>2674.4119904399995</v>
      </c>
      <c r="F31" s="36">
        <f>SUMIFS(СВЦЭМ!$D$33:$D$776,СВЦЭМ!$A$33:$A$776,$A31,СВЦЭМ!$B$33:$B$776,F$11)+'СЕТ СН'!$F$11+СВЦЭМ!$D$10+'СЕТ СН'!$F$5-'СЕТ СН'!$F$21</f>
        <v>2668.3685738799995</v>
      </c>
      <c r="G31" s="36">
        <f>SUMIFS(СВЦЭМ!$D$33:$D$776,СВЦЭМ!$A$33:$A$776,$A31,СВЦЭМ!$B$33:$B$776,G$11)+'СЕТ СН'!$F$11+СВЦЭМ!$D$10+'СЕТ СН'!$F$5-'СЕТ СН'!$F$21</f>
        <v>2632.1322896699999</v>
      </c>
      <c r="H31" s="36">
        <f>SUMIFS(СВЦЭМ!$D$33:$D$776,СВЦЭМ!$A$33:$A$776,$A31,СВЦЭМ!$B$33:$B$776,H$11)+'СЕТ СН'!$F$11+СВЦЭМ!$D$10+'СЕТ СН'!$F$5-'СЕТ СН'!$F$21</f>
        <v>2605.4121428099998</v>
      </c>
      <c r="I31" s="36">
        <f>SUMIFS(СВЦЭМ!$D$33:$D$776,СВЦЭМ!$A$33:$A$776,$A31,СВЦЭМ!$B$33:$B$776,I$11)+'СЕТ СН'!$F$11+СВЦЭМ!$D$10+'СЕТ СН'!$F$5-'СЕТ СН'!$F$21</f>
        <v>2572.1773043499998</v>
      </c>
      <c r="J31" s="36">
        <f>SUMIFS(СВЦЭМ!$D$33:$D$776,СВЦЭМ!$A$33:$A$776,$A31,СВЦЭМ!$B$33:$B$776,J$11)+'СЕТ СН'!$F$11+СВЦЭМ!$D$10+'СЕТ СН'!$F$5-'СЕТ СН'!$F$21</f>
        <v>2542.5721837199999</v>
      </c>
      <c r="K31" s="36">
        <f>SUMIFS(СВЦЭМ!$D$33:$D$776,СВЦЭМ!$A$33:$A$776,$A31,СВЦЭМ!$B$33:$B$776,K$11)+'СЕТ СН'!$F$11+СВЦЭМ!$D$10+'СЕТ СН'!$F$5-'СЕТ СН'!$F$21</f>
        <v>2542.37373531</v>
      </c>
      <c r="L31" s="36">
        <f>SUMIFS(СВЦЭМ!$D$33:$D$776,СВЦЭМ!$A$33:$A$776,$A31,СВЦЭМ!$B$33:$B$776,L$11)+'СЕТ СН'!$F$11+СВЦЭМ!$D$10+'СЕТ СН'!$F$5-'СЕТ СН'!$F$21</f>
        <v>2548.9314610699998</v>
      </c>
      <c r="M31" s="36">
        <f>SUMIFS(СВЦЭМ!$D$33:$D$776,СВЦЭМ!$A$33:$A$776,$A31,СВЦЭМ!$B$33:$B$776,M$11)+'СЕТ СН'!$F$11+СВЦЭМ!$D$10+'СЕТ СН'!$F$5-'СЕТ СН'!$F$21</f>
        <v>2551.53462089</v>
      </c>
      <c r="N31" s="36">
        <f>SUMIFS(СВЦЭМ!$D$33:$D$776,СВЦЭМ!$A$33:$A$776,$A31,СВЦЭМ!$B$33:$B$776,N$11)+'СЕТ СН'!$F$11+СВЦЭМ!$D$10+'СЕТ СН'!$F$5-'СЕТ СН'!$F$21</f>
        <v>2544.4336872200001</v>
      </c>
      <c r="O31" s="36">
        <f>SUMIFS(СВЦЭМ!$D$33:$D$776,СВЦЭМ!$A$33:$A$776,$A31,СВЦЭМ!$B$33:$B$776,O$11)+'СЕТ СН'!$F$11+СВЦЭМ!$D$10+'СЕТ СН'!$F$5-'СЕТ СН'!$F$21</f>
        <v>2518.5132426800001</v>
      </c>
      <c r="P31" s="36">
        <f>SUMIFS(СВЦЭМ!$D$33:$D$776,СВЦЭМ!$A$33:$A$776,$A31,СВЦЭМ!$B$33:$B$776,P$11)+'СЕТ СН'!$F$11+СВЦЭМ!$D$10+'СЕТ СН'!$F$5-'СЕТ СН'!$F$21</f>
        <v>2522.7140455600002</v>
      </c>
      <c r="Q31" s="36">
        <f>SUMIFS(СВЦЭМ!$D$33:$D$776,СВЦЭМ!$A$33:$A$776,$A31,СВЦЭМ!$B$33:$B$776,Q$11)+'СЕТ СН'!$F$11+СВЦЭМ!$D$10+'СЕТ СН'!$F$5-'СЕТ СН'!$F$21</f>
        <v>2533.6551805300001</v>
      </c>
      <c r="R31" s="36">
        <f>SUMIFS(СВЦЭМ!$D$33:$D$776,СВЦЭМ!$A$33:$A$776,$A31,СВЦЭМ!$B$33:$B$776,R$11)+'СЕТ СН'!$F$11+СВЦЭМ!$D$10+'СЕТ СН'!$F$5-'СЕТ СН'!$F$21</f>
        <v>2541.6085604199998</v>
      </c>
      <c r="S31" s="36">
        <f>SUMIFS(СВЦЭМ!$D$33:$D$776,СВЦЭМ!$A$33:$A$776,$A31,СВЦЭМ!$B$33:$B$776,S$11)+'СЕТ СН'!$F$11+СВЦЭМ!$D$10+'СЕТ СН'!$F$5-'СЕТ СН'!$F$21</f>
        <v>2545.7605426199998</v>
      </c>
      <c r="T31" s="36">
        <f>SUMIFS(СВЦЭМ!$D$33:$D$776,СВЦЭМ!$A$33:$A$776,$A31,СВЦЭМ!$B$33:$B$776,T$11)+'СЕТ СН'!$F$11+СВЦЭМ!$D$10+'СЕТ СН'!$F$5-'СЕТ СН'!$F$21</f>
        <v>2513.4929954300001</v>
      </c>
      <c r="U31" s="36">
        <f>SUMIFS(СВЦЭМ!$D$33:$D$776,СВЦЭМ!$A$33:$A$776,$A31,СВЦЭМ!$B$33:$B$776,U$11)+'СЕТ СН'!$F$11+СВЦЭМ!$D$10+'СЕТ СН'!$F$5-'СЕТ СН'!$F$21</f>
        <v>2485.1624222099999</v>
      </c>
      <c r="V31" s="36">
        <f>SUMIFS(СВЦЭМ!$D$33:$D$776,СВЦЭМ!$A$33:$A$776,$A31,СВЦЭМ!$B$33:$B$776,V$11)+'СЕТ СН'!$F$11+СВЦЭМ!$D$10+'СЕТ СН'!$F$5-'СЕТ СН'!$F$21</f>
        <v>2481.7157863100001</v>
      </c>
      <c r="W31" s="36">
        <f>SUMIFS(СВЦЭМ!$D$33:$D$776,СВЦЭМ!$A$33:$A$776,$A31,СВЦЭМ!$B$33:$B$776,W$11)+'СЕТ СН'!$F$11+СВЦЭМ!$D$10+'СЕТ СН'!$F$5-'СЕТ СН'!$F$21</f>
        <v>2504.11705441</v>
      </c>
      <c r="X31" s="36">
        <f>SUMIFS(СВЦЭМ!$D$33:$D$776,СВЦЭМ!$A$33:$A$776,$A31,СВЦЭМ!$B$33:$B$776,X$11)+'СЕТ СН'!$F$11+СВЦЭМ!$D$10+'СЕТ СН'!$F$5-'СЕТ СН'!$F$21</f>
        <v>2508.3830742099999</v>
      </c>
      <c r="Y31" s="36">
        <f>SUMIFS(СВЦЭМ!$D$33:$D$776,СВЦЭМ!$A$33:$A$776,$A31,СВЦЭМ!$B$33:$B$776,Y$11)+'СЕТ СН'!$F$11+СВЦЭМ!$D$10+'СЕТ СН'!$F$5-'СЕТ СН'!$F$21</f>
        <v>2547.9439168899999</v>
      </c>
    </row>
    <row r="32" spans="1:25" ht="15.75" x14ac:dyDescent="0.2">
      <c r="A32" s="35">
        <f t="shared" si="0"/>
        <v>43517</v>
      </c>
      <c r="B32" s="36">
        <f>SUMIFS(СВЦЭМ!$D$33:$D$776,СВЦЭМ!$A$33:$A$776,$A32,СВЦЭМ!$B$33:$B$776,B$11)+'СЕТ СН'!$F$11+СВЦЭМ!$D$10+'СЕТ СН'!$F$5-'СЕТ СН'!$F$21</f>
        <v>2597.6556810799998</v>
      </c>
      <c r="C32" s="36">
        <f>SUMIFS(СВЦЭМ!$D$33:$D$776,СВЦЭМ!$A$33:$A$776,$A32,СВЦЭМ!$B$33:$B$776,C$11)+'СЕТ СН'!$F$11+СВЦЭМ!$D$10+'СЕТ СН'!$F$5-'СЕТ СН'!$F$21</f>
        <v>2624.59593752</v>
      </c>
      <c r="D32" s="36">
        <f>SUMIFS(СВЦЭМ!$D$33:$D$776,СВЦЭМ!$A$33:$A$776,$A32,СВЦЭМ!$B$33:$B$776,D$11)+'СЕТ СН'!$F$11+СВЦЭМ!$D$10+'СЕТ СН'!$F$5-'СЕТ СН'!$F$21</f>
        <v>2646.9047531299998</v>
      </c>
      <c r="E32" s="36">
        <f>SUMIFS(СВЦЭМ!$D$33:$D$776,СВЦЭМ!$A$33:$A$776,$A32,СВЦЭМ!$B$33:$B$776,E$11)+'СЕТ СН'!$F$11+СВЦЭМ!$D$10+'СЕТ СН'!$F$5-'СЕТ СН'!$F$21</f>
        <v>2658.0786518099994</v>
      </c>
      <c r="F32" s="36">
        <f>SUMIFS(СВЦЭМ!$D$33:$D$776,СВЦЭМ!$A$33:$A$776,$A32,СВЦЭМ!$B$33:$B$776,F$11)+'СЕТ СН'!$F$11+СВЦЭМ!$D$10+'СЕТ СН'!$F$5-'СЕТ СН'!$F$21</f>
        <v>2655.6224317599999</v>
      </c>
      <c r="G32" s="36">
        <f>SUMIFS(СВЦЭМ!$D$33:$D$776,СВЦЭМ!$A$33:$A$776,$A32,СВЦЭМ!$B$33:$B$776,G$11)+'СЕТ СН'!$F$11+СВЦЭМ!$D$10+'СЕТ СН'!$F$5-'СЕТ СН'!$F$21</f>
        <v>2630.29703728</v>
      </c>
      <c r="H32" s="36">
        <f>SUMIFS(СВЦЭМ!$D$33:$D$776,СВЦЭМ!$A$33:$A$776,$A32,СВЦЭМ!$B$33:$B$776,H$11)+'СЕТ СН'!$F$11+СВЦЭМ!$D$10+'СЕТ СН'!$F$5-'СЕТ СН'!$F$21</f>
        <v>2598.52418764</v>
      </c>
      <c r="I32" s="36">
        <f>SUMIFS(СВЦЭМ!$D$33:$D$776,СВЦЭМ!$A$33:$A$776,$A32,СВЦЭМ!$B$33:$B$776,I$11)+'СЕТ СН'!$F$11+СВЦЭМ!$D$10+'СЕТ СН'!$F$5-'СЕТ СН'!$F$21</f>
        <v>2583.2288928999997</v>
      </c>
      <c r="J32" s="36">
        <f>SUMIFS(СВЦЭМ!$D$33:$D$776,СВЦЭМ!$A$33:$A$776,$A32,СВЦЭМ!$B$33:$B$776,J$11)+'СЕТ СН'!$F$11+СВЦЭМ!$D$10+'СЕТ СН'!$F$5-'СЕТ СН'!$F$21</f>
        <v>2566.18794854</v>
      </c>
      <c r="K32" s="36">
        <f>SUMIFS(СВЦЭМ!$D$33:$D$776,СВЦЭМ!$A$33:$A$776,$A32,СВЦЭМ!$B$33:$B$776,K$11)+'СЕТ СН'!$F$11+СВЦЭМ!$D$10+'СЕТ СН'!$F$5-'СЕТ СН'!$F$21</f>
        <v>2577.8547258600001</v>
      </c>
      <c r="L32" s="36">
        <f>SUMIFS(СВЦЭМ!$D$33:$D$776,СВЦЭМ!$A$33:$A$776,$A32,СВЦЭМ!$B$33:$B$776,L$11)+'СЕТ СН'!$F$11+СВЦЭМ!$D$10+'СЕТ СН'!$F$5-'СЕТ СН'!$F$21</f>
        <v>2566.5164657</v>
      </c>
      <c r="M32" s="36">
        <f>SUMIFS(СВЦЭМ!$D$33:$D$776,СВЦЭМ!$A$33:$A$776,$A32,СВЦЭМ!$B$33:$B$776,M$11)+'СЕТ СН'!$F$11+СВЦЭМ!$D$10+'СЕТ СН'!$F$5-'СЕТ СН'!$F$21</f>
        <v>2550.4865234899999</v>
      </c>
      <c r="N32" s="36">
        <f>SUMIFS(СВЦЭМ!$D$33:$D$776,СВЦЭМ!$A$33:$A$776,$A32,СВЦЭМ!$B$33:$B$776,N$11)+'СЕТ СН'!$F$11+СВЦЭМ!$D$10+'СЕТ СН'!$F$5-'СЕТ СН'!$F$21</f>
        <v>2542.930186</v>
      </c>
      <c r="O32" s="36">
        <f>SUMIFS(СВЦЭМ!$D$33:$D$776,СВЦЭМ!$A$33:$A$776,$A32,СВЦЭМ!$B$33:$B$776,O$11)+'СЕТ СН'!$F$11+СВЦЭМ!$D$10+'СЕТ СН'!$F$5-'СЕТ СН'!$F$21</f>
        <v>2515.1399896200001</v>
      </c>
      <c r="P32" s="36">
        <f>SUMIFS(СВЦЭМ!$D$33:$D$776,СВЦЭМ!$A$33:$A$776,$A32,СВЦЭМ!$B$33:$B$776,P$11)+'СЕТ СН'!$F$11+СВЦЭМ!$D$10+'СЕТ СН'!$F$5-'СЕТ СН'!$F$21</f>
        <v>2515.5582132</v>
      </c>
      <c r="Q32" s="36">
        <f>SUMIFS(СВЦЭМ!$D$33:$D$776,СВЦЭМ!$A$33:$A$776,$A32,СВЦЭМ!$B$33:$B$776,Q$11)+'СЕТ СН'!$F$11+СВЦЭМ!$D$10+'СЕТ СН'!$F$5-'СЕТ СН'!$F$21</f>
        <v>2520.9515181799998</v>
      </c>
      <c r="R32" s="36">
        <f>SUMIFS(СВЦЭМ!$D$33:$D$776,СВЦЭМ!$A$33:$A$776,$A32,СВЦЭМ!$B$33:$B$776,R$11)+'СЕТ СН'!$F$11+СВЦЭМ!$D$10+'СЕТ СН'!$F$5-'СЕТ СН'!$F$21</f>
        <v>2541.8390795199998</v>
      </c>
      <c r="S32" s="36">
        <f>SUMIFS(СВЦЭМ!$D$33:$D$776,СВЦЭМ!$A$33:$A$776,$A32,СВЦЭМ!$B$33:$B$776,S$11)+'СЕТ СН'!$F$11+СВЦЭМ!$D$10+'СЕТ СН'!$F$5-'СЕТ СН'!$F$21</f>
        <v>2538.3313632300001</v>
      </c>
      <c r="T32" s="36">
        <f>SUMIFS(СВЦЭМ!$D$33:$D$776,СВЦЭМ!$A$33:$A$776,$A32,СВЦЭМ!$B$33:$B$776,T$11)+'СЕТ СН'!$F$11+СВЦЭМ!$D$10+'СЕТ СН'!$F$5-'СЕТ СН'!$F$21</f>
        <v>2507.0591013899998</v>
      </c>
      <c r="U32" s="36">
        <f>SUMIFS(СВЦЭМ!$D$33:$D$776,СВЦЭМ!$A$33:$A$776,$A32,СВЦЭМ!$B$33:$B$776,U$11)+'СЕТ СН'!$F$11+СВЦЭМ!$D$10+'СЕТ СН'!$F$5-'СЕТ СН'!$F$21</f>
        <v>2492.7869074499999</v>
      </c>
      <c r="V32" s="36">
        <f>SUMIFS(СВЦЭМ!$D$33:$D$776,СВЦЭМ!$A$33:$A$776,$A32,СВЦЭМ!$B$33:$B$776,V$11)+'СЕТ СН'!$F$11+СВЦЭМ!$D$10+'СЕТ СН'!$F$5-'СЕТ СН'!$F$21</f>
        <v>2505.03415189</v>
      </c>
      <c r="W32" s="36">
        <f>SUMIFS(СВЦЭМ!$D$33:$D$776,СВЦЭМ!$A$33:$A$776,$A32,СВЦЭМ!$B$33:$B$776,W$11)+'СЕТ СН'!$F$11+СВЦЭМ!$D$10+'СЕТ СН'!$F$5-'СЕТ СН'!$F$21</f>
        <v>2518.2758001499997</v>
      </c>
      <c r="X32" s="36">
        <f>SUMIFS(СВЦЭМ!$D$33:$D$776,СВЦЭМ!$A$33:$A$776,$A32,СВЦЭМ!$B$33:$B$776,X$11)+'СЕТ СН'!$F$11+СВЦЭМ!$D$10+'СЕТ СН'!$F$5-'СЕТ СН'!$F$21</f>
        <v>2527.5242988800001</v>
      </c>
      <c r="Y32" s="36">
        <f>SUMIFS(СВЦЭМ!$D$33:$D$776,СВЦЭМ!$A$33:$A$776,$A32,СВЦЭМ!$B$33:$B$776,Y$11)+'СЕТ СН'!$F$11+СВЦЭМ!$D$10+'СЕТ СН'!$F$5-'СЕТ СН'!$F$21</f>
        <v>2563.1918612999998</v>
      </c>
    </row>
    <row r="33" spans="1:27" ht="15.75" x14ac:dyDescent="0.2">
      <c r="A33" s="35">
        <f t="shared" si="0"/>
        <v>43518</v>
      </c>
      <c r="B33" s="36">
        <f>SUMIFS(СВЦЭМ!$D$33:$D$776,СВЦЭМ!$A$33:$A$776,$A33,СВЦЭМ!$B$33:$B$776,B$11)+'СЕТ СН'!$F$11+СВЦЭМ!$D$10+'СЕТ СН'!$F$5-'СЕТ СН'!$F$21</f>
        <v>2574.9991047200001</v>
      </c>
      <c r="C33" s="36">
        <f>SUMIFS(СВЦЭМ!$D$33:$D$776,СВЦЭМ!$A$33:$A$776,$A33,СВЦЭМ!$B$33:$B$776,C$11)+'СЕТ СН'!$F$11+СВЦЭМ!$D$10+'СЕТ СН'!$F$5-'СЕТ СН'!$F$21</f>
        <v>2581.8348729099998</v>
      </c>
      <c r="D33" s="36">
        <f>SUMIFS(СВЦЭМ!$D$33:$D$776,СВЦЭМ!$A$33:$A$776,$A33,СВЦЭМ!$B$33:$B$776,D$11)+'СЕТ СН'!$F$11+СВЦЭМ!$D$10+'СЕТ СН'!$F$5-'СЕТ СН'!$F$21</f>
        <v>2578.87975044</v>
      </c>
      <c r="E33" s="36">
        <f>SUMIFS(СВЦЭМ!$D$33:$D$776,СВЦЭМ!$A$33:$A$776,$A33,СВЦЭМ!$B$33:$B$776,E$11)+'СЕТ СН'!$F$11+СВЦЭМ!$D$10+'СЕТ СН'!$F$5-'СЕТ СН'!$F$21</f>
        <v>2575.7369941100001</v>
      </c>
      <c r="F33" s="36">
        <f>SUMIFS(СВЦЭМ!$D$33:$D$776,СВЦЭМ!$A$33:$A$776,$A33,СВЦЭМ!$B$33:$B$776,F$11)+'СЕТ СН'!$F$11+СВЦЭМ!$D$10+'СЕТ СН'!$F$5-'СЕТ СН'!$F$21</f>
        <v>2574.0336968500001</v>
      </c>
      <c r="G33" s="36">
        <f>SUMIFS(СВЦЭМ!$D$33:$D$776,СВЦЭМ!$A$33:$A$776,$A33,СВЦЭМ!$B$33:$B$776,G$11)+'СЕТ СН'!$F$11+СВЦЭМ!$D$10+'СЕТ СН'!$F$5-'СЕТ СН'!$F$21</f>
        <v>2577.5983302</v>
      </c>
      <c r="H33" s="36">
        <f>SUMIFS(СВЦЭМ!$D$33:$D$776,СВЦЭМ!$A$33:$A$776,$A33,СВЦЭМ!$B$33:$B$776,H$11)+'СЕТ СН'!$F$11+СВЦЭМ!$D$10+'СЕТ СН'!$F$5-'СЕТ СН'!$F$21</f>
        <v>2579.7627208499998</v>
      </c>
      <c r="I33" s="36">
        <f>SUMIFS(СВЦЭМ!$D$33:$D$776,СВЦЭМ!$A$33:$A$776,$A33,СВЦЭМ!$B$33:$B$776,I$11)+'СЕТ СН'!$F$11+СВЦЭМ!$D$10+'СЕТ СН'!$F$5-'СЕТ СН'!$F$21</f>
        <v>2568.8800501799997</v>
      </c>
      <c r="J33" s="36">
        <f>SUMIFS(СВЦЭМ!$D$33:$D$776,СВЦЭМ!$A$33:$A$776,$A33,СВЦЭМ!$B$33:$B$776,J$11)+'СЕТ СН'!$F$11+СВЦЭМ!$D$10+'СЕТ СН'!$F$5-'СЕТ СН'!$F$21</f>
        <v>2560.1781031199998</v>
      </c>
      <c r="K33" s="36">
        <f>SUMIFS(СВЦЭМ!$D$33:$D$776,СВЦЭМ!$A$33:$A$776,$A33,СВЦЭМ!$B$33:$B$776,K$11)+'СЕТ СН'!$F$11+СВЦЭМ!$D$10+'СЕТ СН'!$F$5-'СЕТ СН'!$F$21</f>
        <v>2574.9852800899998</v>
      </c>
      <c r="L33" s="36">
        <f>SUMIFS(СВЦЭМ!$D$33:$D$776,СВЦЭМ!$A$33:$A$776,$A33,СВЦЭМ!$B$33:$B$776,L$11)+'СЕТ СН'!$F$11+СВЦЭМ!$D$10+'СЕТ СН'!$F$5-'СЕТ СН'!$F$21</f>
        <v>2589.59892842</v>
      </c>
      <c r="M33" s="36">
        <f>SUMIFS(СВЦЭМ!$D$33:$D$776,СВЦЭМ!$A$33:$A$776,$A33,СВЦЭМ!$B$33:$B$776,M$11)+'СЕТ СН'!$F$11+СВЦЭМ!$D$10+'СЕТ СН'!$F$5-'СЕТ СН'!$F$21</f>
        <v>2591.5365199399998</v>
      </c>
      <c r="N33" s="36">
        <f>SUMIFS(СВЦЭМ!$D$33:$D$776,СВЦЭМ!$A$33:$A$776,$A33,СВЦЭМ!$B$33:$B$776,N$11)+'СЕТ СН'!$F$11+СВЦЭМ!$D$10+'СЕТ СН'!$F$5-'СЕТ СН'!$F$21</f>
        <v>2562.09530782</v>
      </c>
      <c r="O33" s="36">
        <f>SUMIFS(СВЦЭМ!$D$33:$D$776,СВЦЭМ!$A$33:$A$776,$A33,СВЦЭМ!$B$33:$B$776,O$11)+'СЕТ СН'!$F$11+СВЦЭМ!$D$10+'СЕТ СН'!$F$5-'СЕТ СН'!$F$21</f>
        <v>2529.73194986</v>
      </c>
      <c r="P33" s="36">
        <f>SUMIFS(СВЦЭМ!$D$33:$D$776,СВЦЭМ!$A$33:$A$776,$A33,СВЦЭМ!$B$33:$B$776,P$11)+'СЕТ СН'!$F$11+СВЦЭМ!$D$10+'СЕТ СН'!$F$5-'СЕТ СН'!$F$21</f>
        <v>2538.8385962299999</v>
      </c>
      <c r="Q33" s="36">
        <f>SUMIFS(СВЦЭМ!$D$33:$D$776,СВЦЭМ!$A$33:$A$776,$A33,СВЦЭМ!$B$33:$B$776,Q$11)+'СЕТ СН'!$F$11+СВЦЭМ!$D$10+'СЕТ СН'!$F$5-'СЕТ СН'!$F$21</f>
        <v>2542.2857298399999</v>
      </c>
      <c r="R33" s="36">
        <f>SUMIFS(СВЦЭМ!$D$33:$D$776,СВЦЭМ!$A$33:$A$776,$A33,СВЦЭМ!$B$33:$B$776,R$11)+'СЕТ СН'!$F$11+СВЦЭМ!$D$10+'СЕТ СН'!$F$5-'СЕТ СН'!$F$21</f>
        <v>2551.3833731</v>
      </c>
      <c r="S33" s="36">
        <f>SUMIFS(СВЦЭМ!$D$33:$D$776,СВЦЭМ!$A$33:$A$776,$A33,СВЦЭМ!$B$33:$B$776,S$11)+'СЕТ СН'!$F$11+СВЦЭМ!$D$10+'СЕТ СН'!$F$5-'СЕТ СН'!$F$21</f>
        <v>2551.0243103399998</v>
      </c>
      <c r="T33" s="36">
        <f>SUMIFS(СВЦЭМ!$D$33:$D$776,СВЦЭМ!$A$33:$A$776,$A33,СВЦЭМ!$B$33:$B$776,T$11)+'СЕТ СН'!$F$11+СВЦЭМ!$D$10+'СЕТ СН'!$F$5-'СЕТ СН'!$F$21</f>
        <v>2518.61077084</v>
      </c>
      <c r="U33" s="36">
        <f>SUMIFS(СВЦЭМ!$D$33:$D$776,СВЦЭМ!$A$33:$A$776,$A33,СВЦЭМ!$B$33:$B$776,U$11)+'СЕТ СН'!$F$11+СВЦЭМ!$D$10+'СЕТ СН'!$F$5-'СЕТ СН'!$F$21</f>
        <v>2505.09921459</v>
      </c>
      <c r="V33" s="36">
        <f>SUMIFS(СВЦЭМ!$D$33:$D$776,СВЦЭМ!$A$33:$A$776,$A33,СВЦЭМ!$B$33:$B$776,V$11)+'СЕТ СН'!$F$11+СВЦЭМ!$D$10+'СЕТ СН'!$F$5-'СЕТ СН'!$F$21</f>
        <v>2498.4150295999998</v>
      </c>
      <c r="W33" s="36">
        <f>SUMIFS(СВЦЭМ!$D$33:$D$776,СВЦЭМ!$A$33:$A$776,$A33,СВЦЭМ!$B$33:$B$776,W$11)+'СЕТ СН'!$F$11+СВЦЭМ!$D$10+'СЕТ СН'!$F$5-'СЕТ СН'!$F$21</f>
        <v>2512.3641654899998</v>
      </c>
      <c r="X33" s="36">
        <f>SUMIFS(СВЦЭМ!$D$33:$D$776,СВЦЭМ!$A$33:$A$776,$A33,СВЦЭМ!$B$33:$B$776,X$11)+'СЕТ СН'!$F$11+СВЦЭМ!$D$10+'СЕТ СН'!$F$5-'СЕТ СН'!$F$21</f>
        <v>2531.4415056899998</v>
      </c>
      <c r="Y33" s="36">
        <f>SUMIFS(СВЦЭМ!$D$33:$D$776,СВЦЭМ!$A$33:$A$776,$A33,СВЦЭМ!$B$33:$B$776,Y$11)+'СЕТ СН'!$F$11+СВЦЭМ!$D$10+'СЕТ СН'!$F$5-'СЕТ СН'!$F$21</f>
        <v>2564.4638025999998</v>
      </c>
    </row>
    <row r="34" spans="1:27" ht="15.75" x14ac:dyDescent="0.2">
      <c r="A34" s="35">
        <f t="shared" si="0"/>
        <v>43519</v>
      </c>
      <c r="B34" s="36">
        <f>SUMIFS(СВЦЭМ!$D$33:$D$776,СВЦЭМ!$A$33:$A$776,$A34,СВЦЭМ!$B$33:$B$776,B$11)+'СЕТ СН'!$F$11+СВЦЭМ!$D$10+'СЕТ СН'!$F$5-'СЕТ СН'!$F$21</f>
        <v>2577.5804079099998</v>
      </c>
      <c r="C34" s="36">
        <f>SUMIFS(СВЦЭМ!$D$33:$D$776,СВЦЭМ!$A$33:$A$776,$A34,СВЦЭМ!$B$33:$B$776,C$11)+'СЕТ СН'!$F$11+СВЦЭМ!$D$10+'СЕТ СН'!$F$5-'СЕТ СН'!$F$21</f>
        <v>2580.90971627</v>
      </c>
      <c r="D34" s="36">
        <f>SUMIFS(СВЦЭМ!$D$33:$D$776,СВЦЭМ!$A$33:$A$776,$A34,СВЦЭМ!$B$33:$B$776,D$11)+'СЕТ СН'!$F$11+СВЦЭМ!$D$10+'СЕТ СН'!$F$5-'СЕТ СН'!$F$21</f>
        <v>2573.2614674599999</v>
      </c>
      <c r="E34" s="36">
        <f>SUMIFS(СВЦЭМ!$D$33:$D$776,СВЦЭМ!$A$33:$A$776,$A34,СВЦЭМ!$B$33:$B$776,E$11)+'СЕТ СН'!$F$11+СВЦЭМ!$D$10+'СЕТ СН'!$F$5-'СЕТ СН'!$F$21</f>
        <v>2572.3828025600001</v>
      </c>
      <c r="F34" s="36">
        <f>SUMIFS(СВЦЭМ!$D$33:$D$776,СВЦЭМ!$A$33:$A$776,$A34,СВЦЭМ!$B$33:$B$776,F$11)+'СЕТ СН'!$F$11+СВЦЭМ!$D$10+'СЕТ СН'!$F$5-'СЕТ СН'!$F$21</f>
        <v>2571.5926880100001</v>
      </c>
      <c r="G34" s="36">
        <f>SUMIFS(СВЦЭМ!$D$33:$D$776,СВЦЭМ!$A$33:$A$776,$A34,СВЦЭМ!$B$33:$B$776,G$11)+'СЕТ СН'!$F$11+СВЦЭМ!$D$10+'СЕТ СН'!$F$5-'СЕТ СН'!$F$21</f>
        <v>2570.7656224499997</v>
      </c>
      <c r="H34" s="36">
        <f>SUMIFS(СВЦЭМ!$D$33:$D$776,СВЦЭМ!$A$33:$A$776,$A34,СВЦЭМ!$B$33:$B$776,H$11)+'СЕТ СН'!$F$11+СВЦЭМ!$D$10+'СЕТ СН'!$F$5-'СЕТ СН'!$F$21</f>
        <v>2586.56619464</v>
      </c>
      <c r="I34" s="36">
        <f>SUMIFS(СВЦЭМ!$D$33:$D$776,СВЦЭМ!$A$33:$A$776,$A34,СВЦЭМ!$B$33:$B$776,I$11)+'СЕТ СН'!$F$11+СВЦЭМ!$D$10+'СЕТ СН'!$F$5-'СЕТ СН'!$F$21</f>
        <v>2573.3791522000001</v>
      </c>
      <c r="J34" s="36">
        <f>SUMIFS(СВЦЭМ!$D$33:$D$776,СВЦЭМ!$A$33:$A$776,$A34,СВЦЭМ!$B$33:$B$776,J$11)+'СЕТ СН'!$F$11+СВЦЭМ!$D$10+'СЕТ СН'!$F$5-'СЕТ СН'!$F$21</f>
        <v>2553.8447246400001</v>
      </c>
      <c r="K34" s="36">
        <f>SUMIFS(СВЦЭМ!$D$33:$D$776,СВЦЭМ!$A$33:$A$776,$A34,СВЦЭМ!$B$33:$B$776,K$11)+'СЕТ СН'!$F$11+СВЦЭМ!$D$10+'СЕТ СН'!$F$5-'СЕТ СН'!$F$21</f>
        <v>2532.9397253299999</v>
      </c>
      <c r="L34" s="36">
        <f>SUMIFS(СВЦЭМ!$D$33:$D$776,СВЦЭМ!$A$33:$A$776,$A34,СВЦЭМ!$B$33:$B$776,L$11)+'СЕТ СН'!$F$11+СВЦЭМ!$D$10+'СЕТ СН'!$F$5-'СЕТ СН'!$F$21</f>
        <v>2537.1103933599998</v>
      </c>
      <c r="M34" s="36">
        <f>SUMIFS(СВЦЭМ!$D$33:$D$776,СВЦЭМ!$A$33:$A$776,$A34,СВЦЭМ!$B$33:$B$776,M$11)+'СЕТ СН'!$F$11+СВЦЭМ!$D$10+'СЕТ СН'!$F$5-'СЕТ СН'!$F$21</f>
        <v>2547.28678829</v>
      </c>
      <c r="N34" s="36">
        <f>SUMIFS(СВЦЭМ!$D$33:$D$776,СВЦЭМ!$A$33:$A$776,$A34,СВЦЭМ!$B$33:$B$776,N$11)+'СЕТ СН'!$F$11+СВЦЭМ!$D$10+'СЕТ СН'!$F$5-'СЕТ СН'!$F$21</f>
        <v>2556.15738809</v>
      </c>
      <c r="O34" s="36">
        <f>SUMIFS(СВЦЭМ!$D$33:$D$776,СВЦЭМ!$A$33:$A$776,$A34,СВЦЭМ!$B$33:$B$776,O$11)+'СЕТ СН'!$F$11+СВЦЭМ!$D$10+'СЕТ СН'!$F$5-'СЕТ СН'!$F$21</f>
        <v>2534.7136099499999</v>
      </c>
      <c r="P34" s="36">
        <f>SUMIFS(СВЦЭМ!$D$33:$D$776,СВЦЭМ!$A$33:$A$776,$A34,СВЦЭМ!$B$33:$B$776,P$11)+'СЕТ СН'!$F$11+СВЦЭМ!$D$10+'СЕТ СН'!$F$5-'СЕТ СН'!$F$21</f>
        <v>2542.2040765500001</v>
      </c>
      <c r="Q34" s="36">
        <f>SUMIFS(СВЦЭМ!$D$33:$D$776,СВЦЭМ!$A$33:$A$776,$A34,СВЦЭМ!$B$33:$B$776,Q$11)+'СЕТ СН'!$F$11+СВЦЭМ!$D$10+'СЕТ СН'!$F$5-'СЕТ СН'!$F$21</f>
        <v>2551.5215591799997</v>
      </c>
      <c r="R34" s="36">
        <f>SUMIFS(СВЦЭМ!$D$33:$D$776,СВЦЭМ!$A$33:$A$776,$A34,СВЦЭМ!$B$33:$B$776,R$11)+'СЕТ СН'!$F$11+СВЦЭМ!$D$10+'СЕТ СН'!$F$5-'СЕТ СН'!$F$21</f>
        <v>2560.1152384299999</v>
      </c>
      <c r="S34" s="36">
        <f>SUMIFS(СВЦЭМ!$D$33:$D$776,СВЦЭМ!$A$33:$A$776,$A34,СВЦЭМ!$B$33:$B$776,S$11)+'СЕТ СН'!$F$11+СВЦЭМ!$D$10+'СЕТ СН'!$F$5-'СЕТ СН'!$F$21</f>
        <v>2558.27541243</v>
      </c>
      <c r="T34" s="36">
        <f>SUMIFS(СВЦЭМ!$D$33:$D$776,СВЦЭМ!$A$33:$A$776,$A34,СВЦЭМ!$B$33:$B$776,T$11)+'СЕТ СН'!$F$11+СВЦЭМ!$D$10+'СЕТ СН'!$F$5-'СЕТ СН'!$F$21</f>
        <v>2536.0893670400001</v>
      </c>
      <c r="U34" s="36">
        <f>SUMIFS(СВЦЭМ!$D$33:$D$776,СВЦЭМ!$A$33:$A$776,$A34,СВЦЭМ!$B$33:$B$776,U$11)+'СЕТ СН'!$F$11+СВЦЭМ!$D$10+'СЕТ СН'!$F$5-'СЕТ СН'!$F$21</f>
        <v>2504.9700993799997</v>
      </c>
      <c r="V34" s="36">
        <f>SUMIFS(СВЦЭМ!$D$33:$D$776,СВЦЭМ!$A$33:$A$776,$A34,СВЦЭМ!$B$33:$B$776,V$11)+'СЕТ СН'!$F$11+СВЦЭМ!$D$10+'СЕТ СН'!$F$5-'СЕТ СН'!$F$21</f>
        <v>2500.0141049599997</v>
      </c>
      <c r="W34" s="36">
        <f>SUMIFS(СВЦЭМ!$D$33:$D$776,СВЦЭМ!$A$33:$A$776,$A34,СВЦЭМ!$B$33:$B$776,W$11)+'СЕТ СН'!$F$11+СВЦЭМ!$D$10+'СЕТ СН'!$F$5-'СЕТ СН'!$F$21</f>
        <v>2502.3514151999998</v>
      </c>
      <c r="X34" s="36">
        <f>SUMIFS(СВЦЭМ!$D$33:$D$776,СВЦЭМ!$A$33:$A$776,$A34,СВЦЭМ!$B$33:$B$776,X$11)+'СЕТ СН'!$F$11+СВЦЭМ!$D$10+'СЕТ СН'!$F$5-'СЕТ СН'!$F$21</f>
        <v>2508.7352346799998</v>
      </c>
      <c r="Y34" s="36">
        <f>SUMIFS(СВЦЭМ!$D$33:$D$776,СВЦЭМ!$A$33:$A$776,$A34,СВЦЭМ!$B$33:$B$776,Y$11)+'СЕТ СН'!$F$11+СВЦЭМ!$D$10+'СЕТ СН'!$F$5-'СЕТ СН'!$F$21</f>
        <v>2552.13485971</v>
      </c>
    </row>
    <row r="35" spans="1:27" ht="15.75" x14ac:dyDescent="0.2">
      <c r="A35" s="35">
        <f t="shared" si="0"/>
        <v>43520</v>
      </c>
      <c r="B35" s="36">
        <f>SUMIFS(СВЦЭМ!$D$33:$D$776,СВЦЭМ!$A$33:$A$776,$A35,СВЦЭМ!$B$33:$B$776,B$11)+'СЕТ СН'!$F$11+СВЦЭМ!$D$10+'СЕТ СН'!$F$5-'СЕТ СН'!$F$21</f>
        <v>2591.5281016199997</v>
      </c>
      <c r="C35" s="36">
        <f>SUMIFS(СВЦЭМ!$D$33:$D$776,СВЦЭМ!$A$33:$A$776,$A35,СВЦЭМ!$B$33:$B$776,C$11)+'СЕТ СН'!$F$11+СВЦЭМ!$D$10+'СЕТ СН'!$F$5-'СЕТ СН'!$F$21</f>
        <v>2613.45795129</v>
      </c>
      <c r="D35" s="36">
        <f>SUMIFS(СВЦЭМ!$D$33:$D$776,СВЦЭМ!$A$33:$A$776,$A35,СВЦЭМ!$B$33:$B$776,D$11)+'СЕТ СН'!$F$11+СВЦЭМ!$D$10+'СЕТ СН'!$F$5-'СЕТ СН'!$F$21</f>
        <v>2628.61430088</v>
      </c>
      <c r="E35" s="36">
        <f>SUMIFS(СВЦЭМ!$D$33:$D$776,СВЦЭМ!$A$33:$A$776,$A35,СВЦЭМ!$B$33:$B$776,E$11)+'СЕТ СН'!$F$11+СВЦЭМ!$D$10+'СЕТ СН'!$F$5-'СЕТ СН'!$F$21</f>
        <v>2640.7598273099998</v>
      </c>
      <c r="F35" s="36">
        <f>SUMIFS(СВЦЭМ!$D$33:$D$776,СВЦЭМ!$A$33:$A$776,$A35,СВЦЭМ!$B$33:$B$776,F$11)+'СЕТ СН'!$F$11+СВЦЭМ!$D$10+'СЕТ СН'!$F$5-'СЕТ СН'!$F$21</f>
        <v>2649.7075700799996</v>
      </c>
      <c r="G35" s="36">
        <f>SUMIFS(СВЦЭМ!$D$33:$D$776,СВЦЭМ!$A$33:$A$776,$A35,СВЦЭМ!$B$33:$B$776,G$11)+'СЕТ СН'!$F$11+СВЦЭМ!$D$10+'СЕТ СН'!$F$5-'СЕТ СН'!$F$21</f>
        <v>2647.1040636500002</v>
      </c>
      <c r="H35" s="36">
        <f>SUMIFS(СВЦЭМ!$D$33:$D$776,СВЦЭМ!$A$33:$A$776,$A35,СВЦЭМ!$B$33:$B$776,H$11)+'СЕТ СН'!$F$11+СВЦЭМ!$D$10+'СЕТ СН'!$F$5-'СЕТ СН'!$F$21</f>
        <v>2633.6077591200001</v>
      </c>
      <c r="I35" s="36">
        <f>SUMIFS(СВЦЭМ!$D$33:$D$776,СВЦЭМ!$A$33:$A$776,$A35,СВЦЭМ!$B$33:$B$776,I$11)+'СЕТ СН'!$F$11+СВЦЭМ!$D$10+'СЕТ СН'!$F$5-'СЕТ СН'!$F$21</f>
        <v>2618.8161928999998</v>
      </c>
      <c r="J35" s="36">
        <f>SUMIFS(СВЦЭМ!$D$33:$D$776,СВЦЭМ!$A$33:$A$776,$A35,СВЦЭМ!$B$33:$B$776,J$11)+'СЕТ СН'!$F$11+СВЦЭМ!$D$10+'СЕТ СН'!$F$5-'СЕТ СН'!$F$21</f>
        <v>2563.9124616600002</v>
      </c>
      <c r="K35" s="36">
        <f>SUMIFS(СВЦЭМ!$D$33:$D$776,СВЦЭМ!$A$33:$A$776,$A35,СВЦЭМ!$B$33:$B$776,K$11)+'СЕТ СН'!$F$11+СВЦЭМ!$D$10+'СЕТ СН'!$F$5-'СЕТ СН'!$F$21</f>
        <v>2528.6334573899999</v>
      </c>
      <c r="L35" s="36">
        <f>SUMIFS(СВЦЭМ!$D$33:$D$776,СВЦЭМ!$A$33:$A$776,$A35,СВЦЭМ!$B$33:$B$776,L$11)+'СЕТ СН'!$F$11+СВЦЭМ!$D$10+'СЕТ СН'!$F$5-'СЕТ СН'!$F$21</f>
        <v>2521.3488762799998</v>
      </c>
      <c r="M35" s="36">
        <f>SUMIFS(СВЦЭМ!$D$33:$D$776,СВЦЭМ!$A$33:$A$776,$A35,СВЦЭМ!$B$33:$B$776,M$11)+'СЕТ СН'!$F$11+СВЦЭМ!$D$10+'СЕТ СН'!$F$5-'СЕТ СН'!$F$21</f>
        <v>2521.8214131199998</v>
      </c>
      <c r="N35" s="36">
        <f>SUMIFS(СВЦЭМ!$D$33:$D$776,СВЦЭМ!$A$33:$A$776,$A35,СВЦЭМ!$B$33:$B$776,N$11)+'СЕТ СН'!$F$11+СВЦЭМ!$D$10+'СЕТ СН'!$F$5-'СЕТ СН'!$F$21</f>
        <v>2518.1087655699998</v>
      </c>
      <c r="O35" s="36">
        <f>SUMIFS(СВЦЭМ!$D$33:$D$776,СВЦЭМ!$A$33:$A$776,$A35,СВЦЭМ!$B$33:$B$776,O$11)+'СЕТ СН'!$F$11+СВЦЭМ!$D$10+'СЕТ СН'!$F$5-'СЕТ СН'!$F$21</f>
        <v>2497.9374721599997</v>
      </c>
      <c r="P35" s="36">
        <f>SUMIFS(СВЦЭМ!$D$33:$D$776,СВЦЭМ!$A$33:$A$776,$A35,СВЦЭМ!$B$33:$B$776,P$11)+'СЕТ СН'!$F$11+СВЦЭМ!$D$10+'СЕТ СН'!$F$5-'СЕТ СН'!$F$21</f>
        <v>2504.8838608199999</v>
      </c>
      <c r="Q35" s="36">
        <f>SUMIFS(СВЦЭМ!$D$33:$D$776,СВЦЭМ!$A$33:$A$776,$A35,СВЦЭМ!$B$33:$B$776,Q$11)+'СЕТ СН'!$F$11+СВЦЭМ!$D$10+'СЕТ СН'!$F$5-'СЕТ СН'!$F$21</f>
        <v>2511.2787720900001</v>
      </c>
      <c r="R35" s="36">
        <f>SUMIFS(СВЦЭМ!$D$33:$D$776,СВЦЭМ!$A$33:$A$776,$A35,СВЦЭМ!$B$33:$B$776,R$11)+'СЕТ СН'!$F$11+СВЦЭМ!$D$10+'СЕТ СН'!$F$5-'СЕТ СН'!$F$21</f>
        <v>2513.4457284099999</v>
      </c>
      <c r="S35" s="36">
        <f>SUMIFS(СВЦЭМ!$D$33:$D$776,СВЦЭМ!$A$33:$A$776,$A35,СВЦЭМ!$B$33:$B$776,S$11)+'СЕТ СН'!$F$11+СВЦЭМ!$D$10+'СЕТ СН'!$F$5-'СЕТ СН'!$F$21</f>
        <v>2506.9308639199999</v>
      </c>
      <c r="T35" s="36">
        <f>SUMIFS(СВЦЭМ!$D$33:$D$776,СВЦЭМ!$A$33:$A$776,$A35,СВЦЭМ!$B$33:$B$776,T$11)+'СЕТ СН'!$F$11+СВЦЭМ!$D$10+'СЕТ СН'!$F$5-'СЕТ СН'!$F$21</f>
        <v>2480.89149206</v>
      </c>
      <c r="U35" s="36">
        <f>SUMIFS(СВЦЭМ!$D$33:$D$776,СВЦЭМ!$A$33:$A$776,$A35,СВЦЭМ!$B$33:$B$776,U$11)+'СЕТ СН'!$F$11+СВЦЭМ!$D$10+'СЕТ СН'!$F$5-'СЕТ СН'!$F$21</f>
        <v>2439.6349774</v>
      </c>
      <c r="V35" s="36">
        <f>SUMIFS(СВЦЭМ!$D$33:$D$776,СВЦЭМ!$A$33:$A$776,$A35,СВЦЭМ!$B$33:$B$776,V$11)+'СЕТ СН'!$F$11+СВЦЭМ!$D$10+'СЕТ СН'!$F$5-'СЕТ СН'!$F$21</f>
        <v>2437.0900658199998</v>
      </c>
      <c r="W35" s="36">
        <f>SUMIFS(СВЦЭМ!$D$33:$D$776,СВЦЭМ!$A$33:$A$776,$A35,СВЦЭМ!$B$33:$B$776,W$11)+'СЕТ СН'!$F$11+СВЦЭМ!$D$10+'СЕТ СН'!$F$5-'СЕТ СН'!$F$21</f>
        <v>2449.9906603700001</v>
      </c>
      <c r="X35" s="36">
        <f>SUMIFS(СВЦЭМ!$D$33:$D$776,СВЦЭМ!$A$33:$A$776,$A35,СВЦЭМ!$B$33:$B$776,X$11)+'СЕТ СН'!$F$11+СВЦЭМ!$D$10+'СЕТ СН'!$F$5-'СЕТ СН'!$F$21</f>
        <v>2469.6244864</v>
      </c>
      <c r="Y35" s="36">
        <f>SUMIFS(СВЦЭМ!$D$33:$D$776,СВЦЭМ!$A$33:$A$776,$A35,СВЦЭМ!$B$33:$B$776,Y$11)+'СЕТ СН'!$F$11+СВЦЭМ!$D$10+'СЕТ СН'!$F$5-'СЕТ СН'!$F$21</f>
        <v>2535.7323085200001</v>
      </c>
    </row>
    <row r="36" spans="1:27" ht="15.75" x14ac:dyDescent="0.2">
      <c r="A36" s="35">
        <f t="shared" si="0"/>
        <v>43521</v>
      </c>
      <c r="B36" s="36">
        <f>SUMIFS(СВЦЭМ!$D$33:$D$776,СВЦЭМ!$A$33:$A$776,$A36,СВЦЭМ!$B$33:$B$776,B$11)+'СЕТ СН'!$F$11+СВЦЭМ!$D$10+'СЕТ СН'!$F$5-'СЕТ СН'!$F$21</f>
        <v>2571.28175822</v>
      </c>
      <c r="C36" s="36">
        <f>SUMIFS(СВЦЭМ!$D$33:$D$776,СВЦЭМ!$A$33:$A$776,$A36,СВЦЭМ!$B$33:$B$776,C$11)+'СЕТ СН'!$F$11+СВЦЭМ!$D$10+'СЕТ СН'!$F$5-'СЕТ СН'!$F$21</f>
        <v>2583.1523982799999</v>
      </c>
      <c r="D36" s="36">
        <f>SUMIFS(СВЦЭМ!$D$33:$D$776,СВЦЭМ!$A$33:$A$776,$A36,СВЦЭМ!$B$33:$B$776,D$11)+'СЕТ СН'!$F$11+СВЦЭМ!$D$10+'СЕТ СН'!$F$5-'СЕТ СН'!$F$21</f>
        <v>2579.8042104900001</v>
      </c>
      <c r="E36" s="36">
        <f>SUMIFS(СВЦЭМ!$D$33:$D$776,СВЦЭМ!$A$33:$A$776,$A36,СВЦЭМ!$B$33:$B$776,E$11)+'СЕТ СН'!$F$11+СВЦЭМ!$D$10+'СЕТ СН'!$F$5-'СЕТ СН'!$F$21</f>
        <v>2582.8508097599997</v>
      </c>
      <c r="F36" s="36">
        <f>SUMIFS(СВЦЭМ!$D$33:$D$776,СВЦЭМ!$A$33:$A$776,$A36,СВЦЭМ!$B$33:$B$776,F$11)+'СЕТ СН'!$F$11+СВЦЭМ!$D$10+'СЕТ СН'!$F$5-'СЕТ СН'!$F$21</f>
        <v>2582.9210538699999</v>
      </c>
      <c r="G36" s="36">
        <f>SUMIFS(СВЦЭМ!$D$33:$D$776,СВЦЭМ!$A$33:$A$776,$A36,СВЦЭМ!$B$33:$B$776,G$11)+'СЕТ СН'!$F$11+СВЦЭМ!$D$10+'СЕТ СН'!$F$5-'СЕТ СН'!$F$21</f>
        <v>2589.2769823399999</v>
      </c>
      <c r="H36" s="36">
        <f>SUMIFS(СВЦЭМ!$D$33:$D$776,СВЦЭМ!$A$33:$A$776,$A36,СВЦЭМ!$B$33:$B$776,H$11)+'СЕТ СН'!$F$11+СВЦЭМ!$D$10+'СЕТ СН'!$F$5-'СЕТ СН'!$F$21</f>
        <v>2601.4932426599999</v>
      </c>
      <c r="I36" s="36">
        <f>SUMIFS(СВЦЭМ!$D$33:$D$776,СВЦЭМ!$A$33:$A$776,$A36,СВЦЭМ!$B$33:$B$776,I$11)+'СЕТ СН'!$F$11+СВЦЭМ!$D$10+'СЕТ СН'!$F$5-'СЕТ СН'!$F$21</f>
        <v>2579.1614874399997</v>
      </c>
      <c r="J36" s="36">
        <f>SUMIFS(СВЦЭМ!$D$33:$D$776,СВЦЭМ!$A$33:$A$776,$A36,СВЦЭМ!$B$33:$B$776,J$11)+'СЕТ СН'!$F$11+СВЦЭМ!$D$10+'СЕТ СН'!$F$5-'СЕТ СН'!$F$21</f>
        <v>2553.1990816699999</v>
      </c>
      <c r="K36" s="36">
        <f>SUMIFS(СВЦЭМ!$D$33:$D$776,СВЦЭМ!$A$33:$A$776,$A36,СВЦЭМ!$B$33:$B$776,K$11)+'СЕТ СН'!$F$11+СВЦЭМ!$D$10+'СЕТ СН'!$F$5-'СЕТ СН'!$F$21</f>
        <v>2532.0279193199999</v>
      </c>
      <c r="L36" s="36">
        <f>SUMIFS(СВЦЭМ!$D$33:$D$776,СВЦЭМ!$A$33:$A$776,$A36,СВЦЭМ!$B$33:$B$776,L$11)+'СЕТ СН'!$F$11+СВЦЭМ!$D$10+'СЕТ СН'!$F$5-'СЕТ СН'!$F$21</f>
        <v>2535.3732434399999</v>
      </c>
      <c r="M36" s="36">
        <f>SUMIFS(СВЦЭМ!$D$33:$D$776,СВЦЭМ!$A$33:$A$776,$A36,СВЦЭМ!$B$33:$B$776,M$11)+'СЕТ СН'!$F$11+СВЦЭМ!$D$10+'СЕТ СН'!$F$5-'СЕТ СН'!$F$21</f>
        <v>2554.9768968999997</v>
      </c>
      <c r="N36" s="36">
        <f>SUMIFS(СВЦЭМ!$D$33:$D$776,СВЦЭМ!$A$33:$A$776,$A36,СВЦЭМ!$B$33:$B$776,N$11)+'СЕТ СН'!$F$11+СВЦЭМ!$D$10+'СЕТ СН'!$F$5-'СЕТ СН'!$F$21</f>
        <v>2560.8919233500001</v>
      </c>
      <c r="O36" s="36">
        <f>SUMIFS(СВЦЭМ!$D$33:$D$776,СВЦЭМ!$A$33:$A$776,$A36,СВЦЭМ!$B$33:$B$776,O$11)+'СЕТ СН'!$F$11+СВЦЭМ!$D$10+'СЕТ СН'!$F$5-'СЕТ СН'!$F$21</f>
        <v>2550.6260445799999</v>
      </c>
      <c r="P36" s="36">
        <f>SUMIFS(СВЦЭМ!$D$33:$D$776,СВЦЭМ!$A$33:$A$776,$A36,СВЦЭМ!$B$33:$B$776,P$11)+'СЕТ СН'!$F$11+СВЦЭМ!$D$10+'СЕТ СН'!$F$5-'СЕТ СН'!$F$21</f>
        <v>2557.6927636699997</v>
      </c>
      <c r="Q36" s="36">
        <f>SUMIFS(СВЦЭМ!$D$33:$D$776,СВЦЭМ!$A$33:$A$776,$A36,СВЦЭМ!$B$33:$B$776,Q$11)+'СЕТ СН'!$F$11+СВЦЭМ!$D$10+'СЕТ СН'!$F$5-'СЕТ СН'!$F$21</f>
        <v>2567.50536797</v>
      </c>
      <c r="R36" s="36">
        <f>SUMIFS(СВЦЭМ!$D$33:$D$776,СВЦЭМ!$A$33:$A$776,$A36,СВЦЭМ!$B$33:$B$776,R$11)+'СЕТ СН'!$F$11+СВЦЭМ!$D$10+'СЕТ СН'!$F$5-'СЕТ СН'!$F$21</f>
        <v>2569.0705173599999</v>
      </c>
      <c r="S36" s="36">
        <f>SUMIFS(СВЦЭМ!$D$33:$D$776,СВЦЭМ!$A$33:$A$776,$A36,СВЦЭМ!$B$33:$B$776,S$11)+'СЕТ СН'!$F$11+СВЦЭМ!$D$10+'СЕТ СН'!$F$5-'СЕТ СН'!$F$21</f>
        <v>2569.15586179</v>
      </c>
      <c r="T36" s="36">
        <f>SUMIFS(СВЦЭМ!$D$33:$D$776,СВЦЭМ!$A$33:$A$776,$A36,СВЦЭМ!$B$33:$B$776,T$11)+'СЕТ СН'!$F$11+СВЦЭМ!$D$10+'СЕТ СН'!$F$5-'СЕТ СН'!$F$21</f>
        <v>2522.7977256099998</v>
      </c>
      <c r="U36" s="36">
        <f>SUMIFS(СВЦЭМ!$D$33:$D$776,СВЦЭМ!$A$33:$A$776,$A36,СВЦЭМ!$B$33:$B$776,U$11)+'СЕТ СН'!$F$11+СВЦЭМ!$D$10+'СЕТ СН'!$F$5-'СЕТ СН'!$F$21</f>
        <v>2487.2953007799997</v>
      </c>
      <c r="V36" s="36">
        <f>SUMIFS(СВЦЭМ!$D$33:$D$776,СВЦЭМ!$A$33:$A$776,$A36,СВЦЭМ!$B$33:$B$776,V$11)+'СЕТ СН'!$F$11+СВЦЭМ!$D$10+'СЕТ СН'!$F$5-'СЕТ СН'!$F$21</f>
        <v>2484.3831413099997</v>
      </c>
      <c r="W36" s="36">
        <f>SUMIFS(СВЦЭМ!$D$33:$D$776,СВЦЭМ!$A$33:$A$776,$A36,СВЦЭМ!$B$33:$B$776,W$11)+'СЕТ СН'!$F$11+СВЦЭМ!$D$10+'СЕТ СН'!$F$5-'СЕТ СН'!$F$21</f>
        <v>2495.5865022500002</v>
      </c>
      <c r="X36" s="36">
        <f>SUMIFS(СВЦЭМ!$D$33:$D$776,СВЦЭМ!$A$33:$A$776,$A36,СВЦЭМ!$B$33:$B$776,X$11)+'СЕТ СН'!$F$11+СВЦЭМ!$D$10+'СЕТ СН'!$F$5-'СЕТ СН'!$F$21</f>
        <v>2515.4764684199999</v>
      </c>
      <c r="Y36" s="36">
        <f>SUMIFS(СВЦЭМ!$D$33:$D$776,СВЦЭМ!$A$33:$A$776,$A36,СВЦЭМ!$B$33:$B$776,Y$11)+'СЕТ СН'!$F$11+СВЦЭМ!$D$10+'СЕТ СН'!$F$5-'СЕТ СН'!$F$21</f>
        <v>2554.1839470199998</v>
      </c>
    </row>
    <row r="37" spans="1:27" ht="15.75" x14ac:dyDescent="0.2">
      <c r="A37" s="35">
        <f t="shared" si="0"/>
        <v>43522</v>
      </c>
      <c r="B37" s="36">
        <f>SUMIFS(СВЦЭМ!$D$33:$D$776,СВЦЭМ!$A$33:$A$776,$A37,СВЦЭМ!$B$33:$B$776,B$11)+'СЕТ СН'!$F$11+СВЦЭМ!$D$10+'СЕТ СН'!$F$5-'СЕТ СН'!$F$21</f>
        <v>2579.3302917999999</v>
      </c>
      <c r="C37" s="36">
        <f>SUMIFS(СВЦЭМ!$D$33:$D$776,СВЦЭМ!$A$33:$A$776,$A37,СВЦЭМ!$B$33:$B$776,C$11)+'СЕТ СН'!$F$11+СВЦЭМ!$D$10+'СЕТ СН'!$F$5-'СЕТ СН'!$F$21</f>
        <v>2581.9109783599997</v>
      </c>
      <c r="D37" s="36">
        <f>SUMIFS(СВЦЭМ!$D$33:$D$776,СВЦЭМ!$A$33:$A$776,$A37,СВЦЭМ!$B$33:$B$776,D$11)+'СЕТ СН'!$F$11+СВЦЭМ!$D$10+'СЕТ СН'!$F$5-'СЕТ СН'!$F$21</f>
        <v>2575.5528781399998</v>
      </c>
      <c r="E37" s="36">
        <f>SUMIFS(СВЦЭМ!$D$33:$D$776,СВЦЭМ!$A$33:$A$776,$A37,СВЦЭМ!$B$33:$B$776,E$11)+'СЕТ СН'!$F$11+СВЦЭМ!$D$10+'СЕТ СН'!$F$5-'СЕТ СН'!$F$21</f>
        <v>2576.0671506199997</v>
      </c>
      <c r="F37" s="36">
        <f>SUMIFS(СВЦЭМ!$D$33:$D$776,СВЦЭМ!$A$33:$A$776,$A37,СВЦЭМ!$B$33:$B$776,F$11)+'СЕТ СН'!$F$11+СВЦЭМ!$D$10+'СЕТ СН'!$F$5-'СЕТ СН'!$F$21</f>
        <v>2574.5164227300002</v>
      </c>
      <c r="G37" s="36">
        <f>SUMIFS(СВЦЭМ!$D$33:$D$776,СВЦЭМ!$A$33:$A$776,$A37,СВЦЭМ!$B$33:$B$776,G$11)+'СЕТ СН'!$F$11+СВЦЭМ!$D$10+'СЕТ СН'!$F$5-'СЕТ СН'!$F$21</f>
        <v>2581.8444041100001</v>
      </c>
      <c r="H37" s="36">
        <f>SUMIFS(СВЦЭМ!$D$33:$D$776,СВЦЭМ!$A$33:$A$776,$A37,СВЦЭМ!$B$33:$B$776,H$11)+'СЕТ СН'!$F$11+СВЦЭМ!$D$10+'СЕТ СН'!$F$5-'СЕТ СН'!$F$21</f>
        <v>2580.1008656099998</v>
      </c>
      <c r="I37" s="36">
        <f>SUMIFS(СВЦЭМ!$D$33:$D$776,СВЦЭМ!$A$33:$A$776,$A37,СВЦЭМ!$B$33:$B$776,I$11)+'СЕТ СН'!$F$11+СВЦЭМ!$D$10+'СЕТ СН'!$F$5-'СЕТ СН'!$F$21</f>
        <v>2551.3879479500001</v>
      </c>
      <c r="J37" s="36">
        <f>SUMIFS(СВЦЭМ!$D$33:$D$776,СВЦЭМ!$A$33:$A$776,$A37,СВЦЭМ!$B$33:$B$776,J$11)+'СЕТ СН'!$F$11+СВЦЭМ!$D$10+'СЕТ СН'!$F$5-'СЕТ СН'!$F$21</f>
        <v>2531.9758833299998</v>
      </c>
      <c r="K37" s="36">
        <f>SUMIFS(СВЦЭМ!$D$33:$D$776,СВЦЭМ!$A$33:$A$776,$A37,СВЦЭМ!$B$33:$B$776,K$11)+'СЕТ СН'!$F$11+СВЦЭМ!$D$10+'СЕТ СН'!$F$5-'СЕТ СН'!$F$21</f>
        <v>2529.01259458</v>
      </c>
      <c r="L37" s="36">
        <f>SUMIFS(СВЦЭМ!$D$33:$D$776,СВЦЭМ!$A$33:$A$776,$A37,СВЦЭМ!$B$33:$B$776,L$11)+'СЕТ СН'!$F$11+СВЦЭМ!$D$10+'СЕТ СН'!$F$5-'СЕТ СН'!$F$21</f>
        <v>2541.9069141499999</v>
      </c>
      <c r="M37" s="36">
        <f>SUMIFS(СВЦЭМ!$D$33:$D$776,СВЦЭМ!$A$33:$A$776,$A37,СВЦЭМ!$B$33:$B$776,M$11)+'СЕТ СН'!$F$11+СВЦЭМ!$D$10+'СЕТ СН'!$F$5-'СЕТ СН'!$F$21</f>
        <v>2557.3459819700001</v>
      </c>
      <c r="N37" s="36">
        <f>SUMIFS(СВЦЭМ!$D$33:$D$776,СВЦЭМ!$A$33:$A$776,$A37,СВЦЭМ!$B$33:$B$776,N$11)+'СЕТ СН'!$F$11+СВЦЭМ!$D$10+'СЕТ СН'!$F$5-'СЕТ СН'!$F$21</f>
        <v>2541.0294789599998</v>
      </c>
      <c r="O37" s="36">
        <f>SUMIFS(СВЦЭМ!$D$33:$D$776,СВЦЭМ!$A$33:$A$776,$A37,СВЦЭМ!$B$33:$B$776,O$11)+'СЕТ СН'!$F$11+СВЦЭМ!$D$10+'СЕТ СН'!$F$5-'СЕТ СН'!$F$21</f>
        <v>2511.21335116</v>
      </c>
      <c r="P37" s="36">
        <f>SUMIFS(СВЦЭМ!$D$33:$D$776,СВЦЭМ!$A$33:$A$776,$A37,СВЦЭМ!$B$33:$B$776,P$11)+'СЕТ СН'!$F$11+СВЦЭМ!$D$10+'СЕТ СН'!$F$5-'СЕТ СН'!$F$21</f>
        <v>2515.0283862199999</v>
      </c>
      <c r="Q37" s="36">
        <f>SUMIFS(СВЦЭМ!$D$33:$D$776,СВЦЭМ!$A$33:$A$776,$A37,СВЦЭМ!$B$33:$B$776,Q$11)+'СЕТ СН'!$F$11+СВЦЭМ!$D$10+'СЕТ СН'!$F$5-'СЕТ СН'!$F$21</f>
        <v>2526.82603832</v>
      </c>
      <c r="R37" s="36">
        <f>SUMIFS(СВЦЭМ!$D$33:$D$776,СВЦЭМ!$A$33:$A$776,$A37,СВЦЭМ!$B$33:$B$776,R$11)+'СЕТ СН'!$F$11+СВЦЭМ!$D$10+'СЕТ СН'!$F$5-'СЕТ СН'!$F$21</f>
        <v>2542.1132489000001</v>
      </c>
      <c r="S37" s="36">
        <f>SUMIFS(СВЦЭМ!$D$33:$D$776,СВЦЭМ!$A$33:$A$776,$A37,СВЦЭМ!$B$33:$B$776,S$11)+'СЕТ СН'!$F$11+СВЦЭМ!$D$10+'СЕТ СН'!$F$5-'СЕТ СН'!$F$21</f>
        <v>2558.4620034999998</v>
      </c>
      <c r="T37" s="36">
        <f>SUMIFS(СВЦЭМ!$D$33:$D$776,СВЦЭМ!$A$33:$A$776,$A37,СВЦЭМ!$B$33:$B$776,T$11)+'СЕТ СН'!$F$11+СВЦЭМ!$D$10+'СЕТ СН'!$F$5-'СЕТ СН'!$F$21</f>
        <v>2518.46360946</v>
      </c>
      <c r="U37" s="36">
        <f>SUMIFS(СВЦЭМ!$D$33:$D$776,СВЦЭМ!$A$33:$A$776,$A37,СВЦЭМ!$B$33:$B$776,U$11)+'СЕТ СН'!$F$11+СВЦЭМ!$D$10+'СЕТ СН'!$F$5-'СЕТ СН'!$F$21</f>
        <v>2481.9890589699999</v>
      </c>
      <c r="V37" s="36">
        <f>SUMIFS(СВЦЭМ!$D$33:$D$776,СВЦЭМ!$A$33:$A$776,$A37,СВЦЭМ!$B$33:$B$776,V$11)+'СЕТ СН'!$F$11+СВЦЭМ!$D$10+'СЕТ СН'!$F$5-'СЕТ СН'!$F$21</f>
        <v>2478.6903437999999</v>
      </c>
      <c r="W37" s="36">
        <f>SUMIFS(СВЦЭМ!$D$33:$D$776,СВЦЭМ!$A$33:$A$776,$A37,СВЦЭМ!$B$33:$B$776,W$11)+'СЕТ СН'!$F$11+СВЦЭМ!$D$10+'СЕТ СН'!$F$5-'СЕТ СН'!$F$21</f>
        <v>2490.4456500799997</v>
      </c>
      <c r="X37" s="36">
        <f>SUMIFS(СВЦЭМ!$D$33:$D$776,СВЦЭМ!$A$33:$A$776,$A37,СВЦЭМ!$B$33:$B$776,X$11)+'СЕТ СН'!$F$11+СВЦЭМ!$D$10+'СЕТ СН'!$F$5-'СЕТ СН'!$F$21</f>
        <v>2507.7825839899997</v>
      </c>
      <c r="Y37" s="36">
        <f>SUMIFS(СВЦЭМ!$D$33:$D$776,СВЦЭМ!$A$33:$A$776,$A37,СВЦЭМ!$B$33:$B$776,Y$11)+'СЕТ СН'!$F$11+СВЦЭМ!$D$10+'СЕТ СН'!$F$5-'СЕТ СН'!$F$21</f>
        <v>2547.9356233799999</v>
      </c>
    </row>
    <row r="38" spans="1:27" ht="15.75" x14ac:dyDescent="0.2">
      <c r="A38" s="35">
        <f t="shared" si="0"/>
        <v>43523</v>
      </c>
      <c r="B38" s="36">
        <f>SUMIFS(СВЦЭМ!$D$33:$D$776,СВЦЭМ!$A$33:$A$776,$A38,СВЦЭМ!$B$33:$B$776,B$11)+'СЕТ СН'!$F$11+СВЦЭМ!$D$10+'СЕТ СН'!$F$5-'СЕТ СН'!$F$21</f>
        <v>2582.4293020699997</v>
      </c>
      <c r="C38" s="36">
        <f>SUMIFS(СВЦЭМ!$D$33:$D$776,СВЦЭМ!$A$33:$A$776,$A38,СВЦЭМ!$B$33:$B$776,C$11)+'СЕТ СН'!$F$11+СВЦЭМ!$D$10+'СЕТ СН'!$F$5-'СЕТ СН'!$F$21</f>
        <v>2613.88522238</v>
      </c>
      <c r="D38" s="36">
        <f>SUMIFS(СВЦЭМ!$D$33:$D$776,СВЦЭМ!$A$33:$A$776,$A38,СВЦЭМ!$B$33:$B$776,D$11)+'СЕТ СН'!$F$11+СВЦЭМ!$D$10+'СЕТ СН'!$F$5-'СЕТ СН'!$F$21</f>
        <v>2626.1498545699997</v>
      </c>
      <c r="E38" s="36">
        <f>SUMIFS(СВЦЭМ!$D$33:$D$776,СВЦЭМ!$A$33:$A$776,$A38,СВЦЭМ!$B$33:$B$776,E$11)+'СЕТ СН'!$F$11+СВЦЭМ!$D$10+'СЕТ СН'!$F$5-'СЕТ СН'!$F$21</f>
        <v>2630.0488485400001</v>
      </c>
      <c r="F38" s="36">
        <f>SUMIFS(СВЦЭМ!$D$33:$D$776,СВЦЭМ!$A$33:$A$776,$A38,СВЦЭМ!$B$33:$B$776,F$11)+'СЕТ СН'!$F$11+СВЦЭМ!$D$10+'СЕТ СН'!$F$5-'СЕТ СН'!$F$21</f>
        <v>2624.3343871699999</v>
      </c>
      <c r="G38" s="36">
        <f>SUMIFS(СВЦЭМ!$D$33:$D$776,СВЦЭМ!$A$33:$A$776,$A38,СВЦЭМ!$B$33:$B$776,G$11)+'СЕТ СН'!$F$11+СВЦЭМ!$D$10+'СЕТ СН'!$F$5-'СЕТ СН'!$F$21</f>
        <v>2603.3092032300001</v>
      </c>
      <c r="H38" s="36">
        <f>SUMIFS(СВЦЭМ!$D$33:$D$776,СВЦЭМ!$A$33:$A$776,$A38,СВЦЭМ!$B$33:$B$776,H$11)+'СЕТ СН'!$F$11+СВЦЭМ!$D$10+'СЕТ СН'!$F$5-'СЕТ СН'!$F$21</f>
        <v>2565.00828073</v>
      </c>
      <c r="I38" s="36">
        <f>SUMIFS(СВЦЭМ!$D$33:$D$776,СВЦЭМ!$A$33:$A$776,$A38,СВЦЭМ!$B$33:$B$776,I$11)+'СЕТ СН'!$F$11+СВЦЭМ!$D$10+'СЕТ СН'!$F$5-'СЕТ СН'!$F$21</f>
        <v>2540.3888644600001</v>
      </c>
      <c r="J38" s="36">
        <f>SUMIFS(СВЦЭМ!$D$33:$D$776,СВЦЭМ!$A$33:$A$776,$A38,СВЦЭМ!$B$33:$B$776,J$11)+'СЕТ СН'!$F$11+СВЦЭМ!$D$10+'СЕТ СН'!$F$5-'СЕТ СН'!$F$21</f>
        <v>2526.6101125099999</v>
      </c>
      <c r="K38" s="36">
        <f>SUMIFS(СВЦЭМ!$D$33:$D$776,СВЦЭМ!$A$33:$A$776,$A38,СВЦЭМ!$B$33:$B$776,K$11)+'СЕТ СН'!$F$11+СВЦЭМ!$D$10+'СЕТ СН'!$F$5-'СЕТ СН'!$F$21</f>
        <v>2529.7530987499999</v>
      </c>
      <c r="L38" s="36">
        <f>SUMIFS(СВЦЭМ!$D$33:$D$776,СВЦЭМ!$A$33:$A$776,$A38,СВЦЭМ!$B$33:$B$776,L$11)+'СЕТ СН'!$F$11+СВЦЭМ!$D$10+'СЕТ СН'!$F$5-'СЕТ СН'!$F$21</f>
        <v>2550.5244420600002</v>
      </c>
      <c r="M38" s="36">
        <f>SUMIFS(СВЦЭМ!$D$33:$D$776,СВЦЭМ!$A$33:$A$776,$A38,СВЦЭМ!$B$33:$B$776,M$11)+'СЕТ СН'!$F$11+СВЦЭМ!$D$10+'СЕТ СН'!$F$5-'СЕТ СН'!$F$21</f>
        <v>2544.2608172499999</v>
      </c>
      <c r="N38" s="36">
        <f>SUMIFS(СВЦЭМ!$D$33:$D$776,СВЦЭМ!$A$33:$A$776,$A38,СВЦЭМ!$B$33:$B$776,N$11)+'СЕТ СН'!$F$11+СВЦЭМ!$D$10+'СЕТ СН'!$F$5-'СЕТ СН'!$F$21</f>
        <v>2542.2753571399999</v>
      </c>
      <c r="O38" s="36">
        <f>SUMIFS(СВЦЭМ!$D$33:$D$776,СВЦЭМ!$A$33:$A$776,$A38,СВЦЭМ!$B$33:$B$776,O$11)+'СЕТ СН'!$F$11+СВЦЭМ!$D$10+'СЕТ СН'!$F$5-'СЕТ СН'!$F$21</f>
        <v>2496.9318022099997</v>
      </c>
      <c r="P38" s="36">
        <f>SUMIFS(СВЦЭМ!$D$33:$D$776,СВЦЭМ!$A$33:$A$776,$A38,СВЦЭМ!$B$33:$B$776,P$11)+'СЕТ СН'!$F$11+СВЦЭМ!$D$10+'СЕТ СН'!$F$5-'СЕТ СН'!$F$21</f>
        <v>2499.19241074</v>
      </c>
      <c r="Q38" s="36">
        <f>SUMIFS(СВЦЭМ!$D$33:$D$776,СВЦЭМ!$A$33:$A$776,$A38,СВЦЭМ!$B$33:$B$776,Q$11)+'СЕТ СН'!$F$11+СВЦЭМ!$D$10+'СЕТ СН'!$F$5-'СЕТ СН'!$F$21</f>
        <v>2505.99541408</v>
      </c>
      <c r="R38" s="36">
        <f>SUMIFS(СВЦЭМ!$D$33:$D$776,СВЦЭМ!$A$33:$A$776,$A38,СВЦЭМ!$B$33:$B$776,R$11)+'СЕТ СН'!$F$11+СВЦЭМ!$D$10+'СЕТ СН'!$F$5-'СЕТ СН'!$F$21</f>
        <v>2499.2327792299998</v>
      </c>
      <c r="S38" s="36">
        <f>SUMIFS(СВЦЭМ!$D$33:$D$776,СВЦЭМ!$A$33:$A$776,$A38,СВЦЭМ!$B$33:$B$776,S$11)+'СЕТ СН'!$F$11+СВЦЭМ!$D$10+'СЕТ СН'!$F$5-'СЕТ СН'!$F$21</f>
        <v>2499.4613654300001</v>
      </c>
      <c r="T38" s="36">
        <f>SUMIFS(СВЦЭМ!$D$33:$D$776,СВЦЭМ!$A$33:$A$776,$A38,СВЦЭМ!$B$33:$B$776,T$11)+'СЕТ СН'!$F$11+СВЦЭМ!$D$10+'СЕТ СН'!$F$5-'СЕТ СН'!$F$21</f>
        <v>2487.4552013299999</v>
      </c>
      <c r="U38" s="36">
        <f>SUMIFS(СВЦЭМ!$D$33:$D$776,СВЦЭМ!$A$33:$A$776,$A38,СВЦЭМ!$B$33:$B$776,U$11)+'СЕТ СН'!$F$11+СВЦЭМ!$D$10+'СЕТ СН'!$F$5-'СЕТ СН'!$F$21</f>
        <v>2460.2823094199998</v>
      </c>
      <c r="V38" s="36">
        <f>SUMIFS(СВЦЭМ!$D$33:$D$776,СВЦЭМ!$A$33:$A$776,$A38,СВЦЭМ!$B$33:$B$776,V$11)+'СЕТ СН'!$F$11+СВЦЭМ!$D$10+'СЕТ СН'!$F$5-'СЕТ СН'!$F$21</f>
        <v>2455.68711785</v>
      </c>
      <c r="W38" s="36">
        <f>SUMIFS(СВЦЭМ!$D$33:$D$776,СВЦЭМ!$A$33:$A$776,$A38,СВЦЭМ!$B$33:$B$776,W$11)+'СЕТ СН'!$F$11+СВЦЭМ!$D$10+'СЕТ СН'!$F$5-'СЕТ СН'!$F$21</f>
        <v>2468.5268468099998</v>
      </c>
      <c r="X38" s="36">
        <f>SUMIFS(СВЦЭМ!$D$33:$D$776,СВЦЭМ!$A$33:$A$776,$A38,СВЦЭМ!$B$33:$B$776,X$11)+'СЕТ СН'!$F$11+СВЦЭМ!$D$10+'СЕТ СН'!$F$5-'СЕТ СН'!$F$21</f>
        <v>2493.6422214699996</v>
      </c>
      <c r="Y38" s="36">
        <f>SUMIFS(СВЦЭМ!$D$33:$D$776,СВЦЭМ!$A$33:$A$776,$A38,СВЦЭМ!$B$33:$B$776,Y$11)+'СЕТ СН'!$F$11+СВЦЭМ!$D$10+'СЕТ СН'!$F$5-'СЕТ СН'!$F$21</f>
        <v>2533.8110589999997</v>
      </c>
    </row>
    <row r="39" spans="1:27" ht="15.75" x14ac:dyDescent="0.2">
      <c r="A39" s="35">
        <f t="shared" si="0"/>
        <v>43524</v>
      </c>
      <c r="B39" s="36">
        <f>SUMIFS(СВЦЭМ!$D$33:$D$776,СВЦЭМ!$A$33:$A$776,$A39,СВЦЭМ!$B$33:$B$776,B$11)+'СЕТ СН'!$F$11+СВЦЭМ!$D$10+'СЕТ СН'!$F$5-'СЕТ СН'!$F$21</f>
        <v>2576.3430278299998</v>
      </c>
      <c r="C39" s="36">
        <f>SUMIFS(СВЦЭМ!$D$33:$D$776,СВЦЭМ!$A$33:$A$776,$A39,СВЦЭМ!$B$33:$B$776,C$11)+'СЕТ СН'!$F$11+СВЦЭМ!$D$10+'СЕТ СН'!$F$5-'СЕТ СН'!$F$21</f>
        <v>2601.2500279199999</v>
      </c>
      <c r="D39" s="36">
        <f>SUMIFS(СВЦЭМ!$D$33:$D$776,СВЦЭМ!$A$33:$A$776,$A39,СВЦЭМ!$B$33:$B$776,D$11)+'СЕТ СН'!$F$11+СВЦЭМ!$D$10+'СЕТ СН'!$F$5-'СЕТ СН'!$F$21</f>
        <v>2611.9596365699999</v>
      </c>
      <c r="E39" s="36">
        <f>SUMIFS(СВЦЭМ!$D$33:$D$776,СВЦЭМ!$A$33:$A$776,$A39,СВЦЭМ!$B$33:$B$776,E$11)+'СЕТ СН'!$F$11+СВЦЭМ!$D$10+'СЕТ СН'!$F$5-'СЕТ СН'!$F$21</f>
        <v>2613.3397748099997</v>
      </c>
      <c r="F39" s="36">
        <f>SUMIFS(СВЦЭМ!$D$33:$D$776,СВЦЭМ!$A$33:$A$776,$A39,СВЦЭМ!$B$33:$B$776,F$11)+'СЕТ СН'!$F$11+СВЦЭМ!$D$10+'СЕТ СН'!$F$5-'СЕТ СН'!$F$21</f>
        <v>2608.8340946199996</v>
      </c>
      <c r="G39" s="36">
        <f>SUMIFS(СВЦЭМ!$D$33:$D$776,СВЦЭМ!$A$33:$A$776,$A39,СВЦЭМ!$B$33:$B$776,G$11)+'СЕТ СН'!$F$11+СВЦЭМ!$D$10+'СЕТ СН'!$F$5-'СЕТ СН'!$F$21</f>
        <v>2596.93703327</v>
      </c>
      <c r="H39" s="36">
        <f>SUMIFS(СВЦЭМ!$D$33:$D$776,СВЦЭМ!$A$33:$A$776,$A39,СВЦЭМ!$B$33:$B$776,H$11)+'СЕТ СН'!$F$11+СВЦЭМ!$D$10+'СЕТ СН'!$F$5-'СЕТ СН'!$F$21</f>
        <v>2572.43114423</v>
      </c>
      <c r="I39" s="36">
        <f>SUMIFS(СВЦЭМ!$D$33:$D$776,СВЦЭМ!$A$33:$A$776,$A39,СВЦЭМ!$B$33:$B$776,I$11)+'СЕТ СН'!$F$11+СВЦЭМ!$D$10+'СЕТ СН'!$F$5-'СЕТ СН'!$F$21</f>
        <v>2550.7540034899998</v>
      </c>
      <c r="J39" s="36">
        <f>SUMIFS(СВЦЭМ!$D$33:$D$776,СВЦЭМ!$A$33:$A$776,$A39,СВЦЭМ!$B$33:$B$776,J$11)+'СЕТ СН'!$F$11+СВЦЭМ!$D$10+'СЕТ СН'!$F$5-'СЕТ СН'!$F$21</f>
        <v>2536.83217874</v>
      </c>
      <c r="K39" s="36">
        <f>SUMIFS(СВЦЭМ!$D$33:$D$776,СВЦЭМ!$A$33:$A$776,$A39,СВЦЭМ!$B$33:$B$776,K$11)+'СЕТ СН'!$F$11+СВЦЭМ!$D$10+'СЕТ СН'!$F$5-'СЕТ СН'!$F$21</f>
        <v>2540.3868273600001</v>
      </c>
      <c r="L39" s="36">
        <f>SUMIFS(СВЦЭМ!$D$33:$D$776,СВЦЭМ!$A$33:$A$776,$A39,СВЦЭМ!$B$33:$B$776,L$11)+'СЕТ СН'!$F$11+СВЦЭМ!$D$10+'СЕТ СН'!$F$5-'СЕТ СН'!$F$21</f>
        <v>2544.57827511</v>
      </c>
      <c r="M39" s="36">
        <f>SUMIFS(СВЦЭМ!$D$33:$D$776,СВЦЭМ!$A$33:$A$776,$A39,СВЦЭМ!$B$33:$B$776,M$11)+'СЕТ СН'!$F$11+СВЦЭМ!$D$10+'СЕТ СН'!$F$5-'СЕТ СН'!$F$21</f>
        <v>2558.6873387799997</v>
      </c>
      <c r="N39" s="36">
        <f>SUMIFS(СВЦЭМ!$D$33:$D$776,СВЦЭМ!$A$33:$A$776,$A39,СВЦЭМ!$B$33:$B$776,N$11)+'СЕТ СН'!$F$11+СВЦЭМ!$D$10+'СЕТ СН'!$F$5-'СЕТ СН'!$F$21</f>
        <v>2545.0678685600001</v>
      </c>
      <c r="O39" s="36">
        <f>SUMIFS(СВЦЭМ!$D$33:$D$776,СВЦЭМ!$A$33:$A$776,$A39,СВЦЭМ!$B$33:$B$776,O$11)+'СЕТ СН'!$F$11+СВЦЭМ!$D$10+'СЕТ СН'!$F$5-'СЕТ СН'!$F$21</f>
        <v>2520.36048661</v>
      </c>
      <c r="P39" s="36">
        <f>SUMIFS(СВЦЭМ!$D$33:$D$776,СВЦЭМ!$A$33:$A$776,$A39,СВЦЭМ!$B$33:$B$776,P$11)+'СЕТ СН'!$F$11+СВЦЭМ!$D$10+'СЕТ СН'!$F$5-'СЕТ СН'!$F$21</f>
        <v>2524.2927225099997</v>
      </c>
      <c r="Q39" s="36">
        <f>SUMIFS(СВЦЭМ!$D$33:$D$776,СВЦЭМ!$A$33:$A$776,$A39,СВЦЭМ!$B$33:$B$776,Q$11)+'СЕТ СН'!$F$11+СВЦЭМ!$D$10+'СЕТ СН'!$F$5-'СЕТ СН'!$F$21</f>
        <v>2530.1412017799998</v>
      </c>
      <c r="R39" s="36">
        <f>SUMIFS(СВЦЭМ!$D$33:$D$776,СВЦЭМ!$A$33:$A$776,$A39,СВЦЭМ!$B$33:$B$776,R$11)+'СЕТ СН'!$F$11+СВЦЭМ!$D$10+'СЕТ СН'!$F$5-'СЕТ СН'!$F$21</f>
        <v>2524.0710041900002</v>
      </c>
      <c r="S39" s="36">
        <f>SUMIFS(СВЦЭМ!$D$33:$D$776,СВЦЭМ!$A$33:$A$776,$A39,СВЦЭМ!$B$33:$B$776,S$11)+'СЕТ СН'!$F$11+СВЦЭМ!$D$10+'СЕТ СН'!$F$5-'СЕТ СН'!$F$21</f>
        <v>2519.6021476299998</v>
      </c>
      <c r="T39" s="36">
        <f>SUMIFS(СВЦЭМ!$D$33:$D$776,СВЦЭМ!$A$33:$A$776,$A39,СВЦЭМ!$B$33:$B$776,T$11)+'СЕТ СН'!$F$11+СВЦЭМ!$D$10+'СЕТ СН'!$F$5-'СЕТ СН'!$F$21</f>
        <v>2488.7952740699998</v>
      </c>
      <c r="U39" s="36">
        <f>SUMIFS(СВЦЭМ!$D$33:$D$776,СВЦЭМ!$A$33:$A$776,$A39,СВЦЭМ!$B$33:$B$776,U$11)+'СЕТ СН'!$F$11+СВЦЭМ!$D$10+'СЕТ СН'!$F$5-'СЕТ СН'!$F$21</f>
        <v>2466.3314516</v>
      </c>
      <c r="V39" s="36">
        <f>SUMIFS(СВЦЭМ!$D$33:$D$776,СВЦЭМ!$A$33:$A$776,$A39,СВЦЭМ!$B$33:$B$776,V$11)+'СЕТ СН'!$F$11+СВЦЭМ!$D$10+'СЕТ СН'!$F$5-'СЕТ СН'!$F$21</f>
        <v>2461.22209011</v>
      </c>
      <c r="W39" s="36">
        <f>SUMIFS(СВЦЭМ!$D$33:$D$776,СВЦЭМ!$A$33:$A$776,$A39,СВЦЭМ!$B$33:$B$776,W$11)+'СЕТ СН'!$F$11+СВЦЭМ!$D$10+'СЕТ СН'!$F$5-'СЕТ СН'!$F$21</f>
        <v>2481.0418882999998</v>
      </c>
      <c r="X39" s="36">
        <f>SUMIFS(СВЦЭМ!$D$33:$D$776,СВЦЭМ!$A$33:$A$776,$A39,СВЦЭМ!$B$33:$B$776,X$11)+'СЕТ СН'!$F$11+СВЦЭМ!$D$10+'СЕТ СН'!$F$5-'СЕТ СН'!$F$21</f>
        <v>2502.0336885500001</v>
      </c>
      <c r="Y39" s="36">
        <f>SUMIFS(СВЦЭМ!$D$33:$D$776,СВЦЭМ!$A$33:$A$776,$A39,СВЦЭМ!$B$33:$B$776,Y$11)+'СЕТ СН'!$F$11+СВЦЭМ!$D$10+'СЕТ СН'!$F$5-'СЕТ СН'!$F$21</f>
        <v>2543.3432043899998</v>
      </c>
    </row>
    <row r="40" spans="1:27" ht="15.75" hidden="1" x14ac:dyDescent="0.2">
      <c r="A40" s="35">
        <f t="shared" si="0"/>
        <v>43525</v>
      </c>
      <c r="B40" s="36">
        <f>SUMIFS(СВЦЭМ!$D$33:$D$776,СВЦЭМ!$A$33:$A$776,$A40,СВЦЭМ!$B$33:$B$776,B$11)+'СЕТ СН'!$F$11+СВЦЭМ!$D$10+'СЕТ СН'!$F$5-'СЕТ СН'!$F$21</f>
        <v>1659.85346041</v>
      </c>
      <c r="C40" s="36">
        <f>SUMIFS(СВЦЭМ!$D$33:$D$776,СВЦЭМ!$A$33:$A$776,$A40,СВЦЭМ!$B$33:$B$776,C$11)+'СЕТ СН'!$F$11+СВЦЭМ!$D$10+'СЕТ СН'!$F$5-'СЕТ СН'!$F$21</f>
        <v>1659.85346041</v>
      </c>
      <c r="D40" s="36">
        <f>SUMIFS(СВЦЭМ!$D$33:$D$776,СВЦЭМ!$A$33:$A$776,$A40,СВЦЭМ!$B$33:$B$776,D$11)+'СЕТ СН'!$F$11+СВЦЭМ!$D$10+'СЕТ СН'!$F$5-'СЕТ СН'!$F$21</f>
        <v>1659.85346041</v>
      </c>
      <c r="E40" s="36">
        <f>SUMIFS(СВЦЭМ!$D$33:$D$776,СВЦЭМ!$A$33:$A$776,$A40,СВЦЭМ!$B$33:$B$776,E$11)+'СЕТ СН'!$F$11+СВЦЭМ!$D$10+'СЕТ СН'!$F$5-'СЕТ СН'!$F$21</f>
        <v>1659.85346041</v>
      </c>
      <c r="F40" s="36">
        <f>SUMIFS(СВЦЭМ!$D$33:$D$776,СВЦЭМ!$A$33:$A$776,$A40,СВЦЭМ!$B$33:$B$776,F$11)+'СЕТ СН'!$F$11+СВЦЭМ!$D$10+'СЕТ СН'!$F$5-'СЕТ СН'!$F$21</f>
        <v>1659.85346041</v>
      </c>
      <c r="G40" s="36">
        <f>SUMIFS(СВЦЭМ!$D$33:$D$776,СВЦЭМ!$A$33:$A$776,$A40,СВЦЭМ!$B$33:$B$776,G$11)+'СЕТ СН'!$F$11+СВЦЭМ!$D$10+'СЕТ СН'!$F$5-'СЕТ СН'!$F$21</f>
        <v>1659.85346041</v>
      </c>
      <c r="H40" s="36">
        <f>SUMIFS(СВЦЭМ!$D$33:$D$776,СВЦЭМ!$A$33:$A$776,$A40,СВЦЭМ!$B$33:$B$776,H$11)+'СЕТ СН'!$F$11+СВЦЭМ!$D$10+'СЕТ СН'!$F$5-'СЕТ СН'!$F$21</f>
        <v>1659.85346041</v>
      </c>
      <c r="I40" s="36">
        <f>SUMIFS(СВЦЭМ!$D$33:$D$776,СВЦЭМ!$A$33:$A$776,$A40,СВЦЭМ!$B$33:$B$776,I$11)+'СЕТ СН'!$F$11+СВЦЭМ!$D$10+'СЕТ СН'!$F$5-'СЕТ СН'!$F$21</f>
        <v>1659.85346041</v>
      </c>
      <c r="J40" s="36">
        <f>SUMIFS(СВЦЭМ!$D$33:$D$776,СВЦЭМ!$A$33:$A$776,$A40,СВЦЭМ!$B$33:$B$776,J$11)+'СЕТ СН'!$F$11+СВЦЭМ!$D$10+'СЕТ СН'!$F$5-'СЕТ СН'!$F$21</f>
        <v>1659.85346041</v>
      </c>
      <c r="K40" s="36">
        <f>SUMIFS(СВЦЭМ!$D$33:$D$776,СВЦЭМ!$A$33:$A$776,$A40,СВЦЭМ!$B$33:$B$776,K$11)+'СЕТ СН'!$F$11+СВЦЭМ!$D$10+'СЕТ СН'!$F$5-'СЕТ СН'!$F$21</f>
        <v>1659.85346041</v>
      </c>
      <c r="L40" s="36">
        <f>SUMIFS(СВЦЭМ!$D$33:$D$776,СВЦЭМ!$A$33:$A$776,$A40,СВЦЭМ!$B$33:$B$776,L$11)+'СЕТ СН'!$F$11+СВЦЭМ!$D$10+'СЕТ СН'!$F$5-'СЕТ СН'!$F$21</f>
        <v>1659.85346041</v>
      </c>
      <c r="M40" s="36">
        <f>SUMIFS(СВЦЭМ!$D$33:$D$776,СВЦЭМ!$A$33:$A$776,$A40,СВЦЭМ!$B$33:$B$776,M$11)+'СЕТ СН'!$F$11+СВЦЭМ!$D$10+'СЕТ СН'!$F$5-'СЕТ СН'!$F$21</f>
        <v>1659.85346041</v>
      </c>
      <c r="N40" s="36">
        <f>SUMIFS(СВЦЭМ!$D$33:$D$776,СВЦЭМ!$A$33:$A$776,$A40,СВЦЭМ!$B$33:$B$776,N$11)+'СЕТ СН'!$F$11+СВЦЭМ!$D$10+'СЕТ СН'!$F$5-'СЕТ СН'!$F$21</f>
        <v>1659.85346041</v>
      </c>
      <c r="O40" s="36">
        <f>SUMIFS(СВЦЭМ!$D$33:$D$776,СВЦЭМ!$A$33:$A$776,$A40,СВЦЭМ!$B$33:$B$776,O$11)+'СЕТ СН'!$F$11+СВЦЭМ!$D$10+'СЕТ СН'!$F$5-'СЕТ СН'!$F$21</f>
        <v>1659.85346041</v>
      </c>
      <c r="P40" s="36">
        <f>SUMIFS(СВЦЭМ!$D$33:$D$776,СВЦЭМ!$A$33:$A$776,$A40,СВЦЭМ!$B$33:$B$776,P$11)+'СЕТ СН'!$F$11+СВЦЭМ!$D$10+'СЕТ СН'!$F$5-'СЕТ СН'!$F$21</f>
        <v>1659.85346041</v>
      </c>
      <c r="Q40" s="36">
        <f>SUMIFS(СВЦЭМ!$D$33:$D$776,СВЦЭМ!$A$33:$A$776,$A40,СВЦЭМ!$B$33:$B$776,Q$11)+'СЕТ СН'!$F$11+СВЦЭМ!$D$10+'СЕТ СН'!$F$5-'СЕТ СН'!$F$21</f>
        <v>1659.85346041</v>
      </c>
      <c r="R40" s="36">
        <f>SUMIFS(СВЦЭМ!$D$33:$D$776,СВЦЭМ!$A$33:$A$776,$A40,СВЦЭМ!$B$33:$B$776,R$11)+'СЕТ СН'!$F$11+СВЦЭМ!$D$10+'СЕТ СН'!$F$5-'СЕТ СН'!$F$21</f>
        <v>1659.85346041</v>
      </c>
      <c r="S40" s="36">
        <f>SUMIFS(СВЦЭМ!$D$33:$D$776,СВЦЭМ!$A$33:$A$776,$A40,СВЦЭМ!$B$33:$B$776,S$11)+'СЕТ СН'!$F$11+СВЦЭМ!$D$10+'СЕТ СН'!$F$5-'СЕТ СН'!$F$21</f>
        <v>1659.85346041</v>
      </c>
      <c r="T40" s="36">
        <f>SUMIFS(СВЦЭМ!$D$33:$D$776,СВЦЭМ!$A$33:$A$776,$A40,СВЦЭМ!$B$33:$B$776,T$11)+'СЕТ СН'!$F$11+СВЦЭМ!$D$10+'СЕТ СН'!$F$5-'СЕТ СН'!$F$21</f>
        <v>1659.85346041</v>
      </c>
      <c r="U40" s="36">
        <f>SUMIFS(СВЦЭМ!$D$33:$D$776,СВЦЭМ!$A$33:$A$776,$A40,СВЦЭМ!$B$33:$B$776,U$11)+'СЕТ СН'!$F$11+СВЦЭМ!$D$10+'СЕТ СН'!$F$5-'СЕТ СН'!$F$21</f>
        <v>1659.85346041</v>
      </c>
      <c r="V40" s="36">
        <f>SUMIFS(СВЦЭМ!$D$33:$D$776,СВЦЭМ!$A$33:$A$776,$A40,СВЦЭМ!$B$33:$B$776,V$11)+'СЕТ СН'!$F$11+СВЦЭМ!$D$10+'СЕТ СН'!$F$5-'СЕТ СН'!$F$21</f>
        <v>1659.85346041</v>
      </c>
      <c r="W40" s="36">
        <f>SUMIFS(СВЦЭМ!$D$33:$D$776,СВЦЭМ!$A$33:$A$776,$A40,СВЦЭМ!$B$33:$B$776,W$11)+'СЕТ СН'!$F$11+СВЦЭМ!$D$10+'СЕТ СН'!$F$5-'СЕТ СН'!$F$21</f>
        <v>1659.85346041</v>
      </c>
      <c r="X40" s="36">
        <f>SUMIFS(СВЦЭМ!$D$33:$D$776,СВЦЭМ!$A$33:$A$776,$A40,СВЦЭМ!$B$33:$B$776,X$11)+'СЕТ СН'!$F$11+СВЦЭМ!$D$10+'СЕТ СН'!$F$5-'СЕТ СН'!$F$21</f>
        <v>1659.85346041</v>
      </c>
      <c r="Y40" s="36">
        <f>SUMIFS(СВЦЭМ!$D$33:$D$776,СВЦЭМ!$A$33:$A$776,$A40,СВЦЭМ!$B$33:$B$776,Y$11)+'СЕТ СН'!$F$11+СВЦЭМ!$D$10+'СЕТ СН'!$F$5-'СЕТ СН'!$F$21</f>
        <v>1659.85346041</v>
      </c>
    </row>
    <row r="41" spans="1:27" ht="15.75" hidden="1" x14ac:dyDescent="0.2">
      <c r="A41" s="35">
        <f t="shared" si="0"/>
        <v>43526</v>
      </c>
      <c r="B41" s="36">
        <f>SUMIFS(СВЦЭМ!$D$33:$D$776,СВЦЭМ!$A$33:$A$776,$A41,СВЦЭМ!$B$33:$B$776,B$11)+'СЕТ СН'!$F$11+СВЦЭМ!$D$10+'СЕТ СН'!$F$5-'СЕТ СН'!$F$21</f>
        <v>1659.85346041</v>
      </c>
      <c r="C41" s="36">
        <f>SUMIFS(СВЦЭМ!$D$33:$D$776,СВЦЭМ!$A$33:$A$776,$A41,СВЦЭМ!$B$33:$B$776,C$11)+'СЕТ СН'!$F$11+СВЦЭМ!$D$10+'СЕТ СН'!$F$5-'СЕТ СН'!$F$21</f>
        <v>1659.85346041</v>
      </c>
      <c r="D41" s="36">
        <f>SUMIFS(СВЦЭМ!$D$33:$D$776,СВЦЭМ!$A$33:$A$776,$A41,СВЦЭМ!$B$33:$B$776,D$11)+'СЕТ СН'!$F$11+СВЦЭМ!$D$10+'СЕТ СН'!$F$5-'СЕТ СН'!$F$21</f>
        <v>1659.85346041</v>
      </c>
      <c r="E41" s="36">
        <f>SUMIFS(СВЦЭМ!$D$33:$D$776,СВЦЭМ!$A$33:$A$776,$A41,СВЦЭМ!$B$33:$B$776,E$11)+'СЕТ СН'!$F$11+СВЦЭМ!$D$10+'СЕТ СН'!$F$5-'СЕТ СН'!$F$21</f>
        <v>1659.85346041</v>
      </c>
      <c r="F41" s="36">
        <f>SUMIFS(СВЦЭМ!$D$33:$D$776,СВЦЭМ!$A$33:$A$776,$A41,СВЦЭМ!$B$33:$B$776,F$11)+'СЕТ СН'!$F$11+СВЦЭМ!$D$10+'СЕТ СН'!$F$5-'СЕТ СН'!$F$21</f>
        <v>1659.85346041</v>
      </c>
      <c r="G41" s="36">
        <f>SUMIFS(СВЦЭМ!$D$33:$D$776,СВЦЭМ!$A$33:$A$776,$A41,СВЦЭМ!$B$33:$B$776,G$11)+'СЕТ СН'!$F$11+СВЦЭМ!$D$10+'СЕТ СН'!$F$5-'СЕТ СН'!$F$21</f>
        <v>1659.85346041</v>
      </c>
      <c r="H41" s="36">
        <f>SUMIFS(СВЦЭМ!$D$33:$D$776,СВЦЭМ!$A$33:$A$776,$A41,СВЦЭМ!$B$33:$B$776,H$11)+'СЕТ СН'!$F$11+СВЦЭМ!$D$10+'СЕТ СН'!$F$5-'СЕТ СН'!$F$21</f>
        <v>1659.85346041</v>
      </c>
      <c r="I41" s="36">
        <f>SUMIFS(СВЦЭМ!$D$33:$D$776,СВЦЭМ!$A$33:$A$776,$A41,СВЦЭМ!$B$33:$B$776,I$11)+'СЕТ СН'!$F$11+СВЦЭМ!$D$10+'СЕТ СН'!$F$5-'СЕТ СН'!$F$21</f>
        <v>1659.85346041</v>
      </c>
      <c r="J41" s="36">
        <f>SUMIFS(СВЦЭМ!$D$33:$D$776,СВЦЭМ!$A$33:$A$776,$A41,СВЦЭМ!$B$33:$B$776,J$11)+'СЕТ СН'!$F$11+СВЦЭМ!$D$10+'СЕТ СН'!$F$5-'СЕТ СН'!$F$21</f>
        <v>1659.85346041</v>
      </c>
      <c r="K41" s="36">
        <f>SUMIFS(СВЦЭМ!$D$33:$D$776,СВЦЭМ!$A$33:$A$776,$A41,СВЦЭМ!$B$33:$B$776,K$11)+'СЕТ СН'!$F$11+СВЦЭМ!$D$10+'СЕТ СН'!$F$5-'СЕТ СН'!$F$21</f>
        <v>1659.85346041</v>
      </c>
      <c r="L41" s="36">
        <f>SUMIFS(СВЦЭМ!$D$33:$D$776,СВЦЭМ!$A$33:$A$776,$A41,СВЦЭМ!$B$33:$B$776,L$11)+'СЕТ СН'!$F$11+СВЦЭМ!$D$10+'СЕТ СН'!$F$5-'СЕТ СН'!$F$21</f>
        <v>1659.85346041</v>
      </c>
      <c r="M41" s="36">
        <f>SUMIFS(СВЦЭМ!$D$33:$D$776,СВЦЭМ!$A$33:$A$776,$A41,СВЦЭМ!$B$33:$B$776,M$11)+'СЕТ СН'!$F$11+СВЦЭМ!$D$10+'СЕТ СН'!$F$5-'СЕТ СН'!$F$21</f>
        <v>1659.85346041</v>
      </c>
      <c r="N41" s="36">
        <f>SUMIFS(СВЦЭМ!$D$33:$D$776,СВЦЭМ!$A$33:$A$776,$A41,СВЦЭМ!$B$33:$B$776,N$11)+'СЕТ СН'!$F$11+СВЦЭМ!$D$10+'СЕТ СН'!$F$5-'СЕТ СН'!$F$21</f>
        <v>1659.85346041</v>
      </c>
      <c r="O41" s="36">
        <f>SUMIFS(СВЦЭМ!$D$33:$D$776,СВЦЭМ!$A$33:$A$776,$A41,СВЦЭМ!$B$33:$B$776,O$11)+'СЕТ СН'!$F$11+СВЦЭМ!$D$10+'СЕТ СН'!$F$5-'СЕТ СН'!$F$21</f>
        <v>1659.85346041</v>
      </c>
      <c r="P41" s="36">
        <f>SUMIFS(СВЦЭМ!$D$33:$D$776,СВЦЭМ!$A$33:$A$776,$A41,СВЦЭМ!$B$33:$B$776,P$11)+'СЕТ СН'!$F$11+СВЦЭМ!$D$10+'СЕТ СН'!$F$5-'СЕТ СН'!$F$21</f>
        <v>1659.85346041</v>
      </c>
      <c r="Q41" s="36">
        <f>SUMIFS(СВЦЭМ!$D$33:$D$776,СВЦЭМ!$A$33:$A$776,$A41,СВЦЭМ!$B$33:$B$776,Q$11)+'СЕТ СН'!$F$11+СВЦЭМ!$D$10+'СЕТ СН'!$F$5-'СЕТ СН'!$F$21</f>
        <v>1659.85346041</v>
      </c>
      <c r="R41" s="36">
        <f>SUMIFS(СВЦЭМ!$D$33:$D$776,СВЦЭМ!$A$33:$A$776,$A41,СВЦЭМ!$B$33:$B$776,R$11)+'СЕТ СН'!$F$11+СВЦЭМ!$D$10+'СЕТ СН'!$F$5-'СЕТ СН'!$F$21</f>
        <v>1659.85346041</v>
      </c>
      <c r="S41" s="36">
        <f>SUMIFS(СВЦЭМ!$D$33:$D$776,СВЦЭМ!$A$33:$A$776,$A41,СВЦЭМ!$B$33:$B$776,S$11)+'СЕТ СН'!$F$11+СВЦЭМ!$D$10+'СЕТ СН'!$F$5-'СЕТ СН'!$F$21</f>
        <v>1659.85346041</v>
      </c>
      <c r="T41" s="36">
        <f>SUMIFS(СВЦЭМ!$D$33:$D$776,СВЦЭМ!$A$33:$A$776,$A41,СВЦЭМ!$B$33:$B$776,T$11)+'СЕТ СН'!$F$11+СВЦЭМ!$D$10+'СЕТ СН'!$F$5-'СЕТ СН'!$F$21</f>
        <v>1659.85346041</v>
      </c>
      <c r="U41" s="36">
        <f>SUMIFS(СВЦЭМ!$D$33:$D$776,СВЦЭМ!$A$33:$A$776,$A41,СВЦЭМ!$B$33:$B$776,U$11)+'СЕТ СН'!$F$11+СВЦЭМ!$D$10+'СЕТ СН'!$F$5-'СЕТ СН'!$F$21</f>
        <v>1659.85346041</v>
      </c>
      <c r="V41" s="36">
        <f>SUMIFS(СВЦЭМ!$D$33:$D$776,СВЦЭМ!$A$33:$A$776,$A41,СВЦЭМ!$B$33:$B$776,V$11)+'СЕТ СН'!$F$11+СВЦЭМ!$D$10+'СЕТ СН'!$F$5-'СЕТ СН'!$F$21</f>
        <v>1659.85346041</v>
      </c>
      <c r="W41" s="36">
        <f>SUMIFS(СВЦЭМ!$D$33:$D$776,СВЦЭМ!$A$33:$A$776,$A41,СВЦЭМ!$B$33:$B$776,W$11)+'СЕТ СН'!$F$11+СВЦЭМ!$D$10+'СЕТ СН'!$F$5-'СЕТ СН'!$F$21</f>
        <v>1659.85346041</v>
      </c>
      <c r="X41" s="36">
        <f>SUMIFS(СВЦЭМ!$D$33:$D$776,СВЦЭМ!$A$33:$A$776,$A41,СВЦЭМ!$B$33:$B$776,X$11)+'СЕТ СН'!$F$11+СВЦЭМ!$D$10+'СЕТ СН'!$F$5-'СЕТ СН'!$F$21</f>
        <v>1659.85346041</v>
      </c>
      <c r="Y41" s="36">
        <f>SUMIFS(СВЦЭМ!$D$33:$D$776,СВЦЭМ!$A$33:$A$776,$A41,СВЦЭМ!$B$33:$B$776,Y$11)+'СЕТ СН'!$F$11+СВЦЭМ!$D$10+'СЕТ СН'!$F$5-'СЕТ СН'!$F$21</f>
        <v>1659.85346041</v>
      </c>
    </row>
    <row r="42" spans="1:27" ht="15.75" hidden="1" x14ac:dyDescent="0.2">
      <c r="A42" s="35">
        <f t="shared" si="0"/>
        <v>43527</v>
      </c>
      <c r="B42" s="36">
        <f>SUMIFS(СВЦЭМ!$D$33:$D$776,СВЦЭМ!$A$33:$A$776,$A42,СВЦЭМ!$B$33:$B$776,B$11)+'СЕТ СН'!$F$11+СВЦЭМ!$D$10+'СЕТ СН'!$F$5-'СЕТ СН'!$F$21</f>
        <v>1659.85346041</v>
      </c>
      <c r="C42" s="36">
        <f>SUMIFS(СВЦЭМ!$D$33:$D$776,СВЦЭМ!$A$33:$A$776,$A42,СВЦЭМ!$B$33:$B$776,C$11)+'СЕТ СН'!$F$11+СВЦЭМ!$D$10+'СЕТ СН'!$F$5-'СЕТ СН'!$F$21</f>
        <v>1659.85346041</v>
      </c>
      <c r="D42" s="36">
        <f>SUMIFS(СВЦЭМ!$D$33:$D$776,СВЦЭМ!$A$33:$A$776,$A42,СВЦЭМ!$B$33:$B$776,D$11)+'СЕТ СН'!$F$11+СВЦЭМ!$D$10+'СЕТ СН'!$F$5-'СЕТ СН'!$F$21</f>
        <v>1659.85346041</v>
      </c>
      <c r="E42" s="36">
        <f>SUMIFS(СВЦЭМ!$D$33:$D$776,СВЦЭМ!$A$33:$A$776,$A42,СВЦЭМ!$B$33:$B$776,E$11)+'СЕТ СН'!$F$11+СВЦЭМ!$D$10+'СЕТ СН'!$F$5-'СЕТ СН'!$F$21</f>
        <v>1659.85346041</v>
      </c>
      <c r="F42" s="36">
        <f>SUMIFS(СВЦЭМ!$D$33:$D$776,СВЦЭМ!$A$33:$A$776,$A42,СВЦЭМ!$B$33:$B$776,F$11)+'СЕТ СН'!$F$11+СВЦЭМ!$D$10+'СЕТ СН'!$F$5-'СЕТ СН'!$F$21</f>
        <v>1659.85346041</v>
      </c>
      <c r="G42" s="36">
        <f>SUMIFS(СВЦЭМ!$D$33:$D$776,СВЦЭМ!$A$33:$A$776,$A42,СВЦЭМ!$B$33:$B$776,G$11)+'СЕТ СН'!$F$11+СВЦЭМ!$D$10+'СЕТ СН'!$F$5-'СЕТ СН'!$F$21</f>
        <v>1659.85346041</v>
      </c>
      <c r="H42" s="36">
        <f>SUMIFS(СВЦЭМ!$D$33:$D$776,СВЦЭМ!$A$33:$A$776,$A42,СВЦЭМ!$B$33:$B$776,H$11)+'СЕТ СН'!$F$11+СВЦЭМ!$D$10+'СЕТ СН'!$F$5-'СЕТ СН'!$F$21</f>
        <v>1659.85346041</v>
      </c>
      <c r="I42" s="36">
        <f>SUMIFS(СВЦЭМ!$D$33:$D$776,СВЦЭМ!$A$33:$A$776,$A42,СВЦЭМ!$B$33:$B$776,I$11)+'СЕТ СН'!$F$11+СВЦЭМ!$D$10+'СЕТ СН'!$F$5-'СЕТ СН'!$F$21</f>
        <v>1659.85346041</v>
      </c>
      <c r="J42" s="36">
        <f>SUMIFS(СВЦЭМ!$D$33:$D$776,СВЦЭМ!$A$33:$A$776,$A42,СВЦЭМ!$B$33:$B$776,J$11)+'СЕТ СН'!$F$11+СВЦЭМ!$D$10+'СЕТ СН'!$F$5-'СЕТ СН'!$F$21</f>
        <v>1659.85346041</v>
      </c>
      <c r="K42" s="36">
        <f>SUMIFS(СВЦЭМ!$D$33:$D$776,СВЦЭМ!$A$33:$A$776,$A42,СВЦЭМ!$B$33:$B$776,K$11)+'СЕТ СН'!$F$11+СВЦЭМ!$D$10+'СЕТ СН'!$F$5-'СЕТ СН'!$F$21</f>
        <v>1659.85346041</v>
      </c>
      <c r="L42" s="36">
        <f>SUMIFS(СВЦЭМ!$D$33:$D$776,СВЦЭМ!$A$33:$A$776,$A42,СВЦЭМ!$B$33:$B$776,L$11)+'СЕТ СН'!$F$11+СВЦЭМ!$D$10+'СЕТ СН'!$F$5-'СЕТ СН'!$F$21</f>
        <v>1659.85346041</v>
      </c>
      <c r="M42" s="36">
        <f>SUMIFS(СВЦЭМ!$D$33:$D$776,СВЦЭМ!$A$33:$A$776,$A42,СВЦЭМ!$B$33:$B$776,M$11)+'СЕТ СН'!$F$11+СВЦЭМ!$D$10+'СЕТ СН'!$F$5-'СЕТ СН'!$F$21</f>
        <v>1659.85346041</v>
      </c>
      <c r="N42" s="36">
        <f>SUMIFS(СВЦЭМ!$D$33:$D$776,СВЦЭМ!$A$33:$A$776,$A42,СВЦЭМ!$B$33:$B$776,N$11)+'СЕТ СН'!$F$11+СВЦЭМ!$D$10+'СЕТ СН'!$F$5-'СЕТ СН'!$F$21</f>
        <v>1659.85346041</v>
      </c>
      <c r="O42" s="36">
        <f>SUMIFS(СВЦЭМ!$D$33:$D$776,СВЦЭМ!$A$33:$A$776,$A42,СВЦЭМ!$B$33:$B$776,O$11)+'СЕТ СН'!$F$11+СВЦЭМ!$D$10+'СЕТ СН'!$F$5-'СЕТ СН'!$F$21</f>
        <v>1659.85346041</v>
      </c>
      <c r="P42" s="36">
        <f>SUMIFS(СВЦЭМ!$D$33:$D$776,СВЦЭМ!$A$33:$A$776,$A42,СВЦЭМ!$B$33:$B$776,P$11)+'СЕТ СН'!$F$11+СВЦЭМ!$D$10+'СЕТ СН'!$F$5-'СЕТ СН'!$F$21</f>
        <v>1659.85346041</v>
      </c>
      <c r="Q42" s="36">
        <f>SUMIFS(СВЦЭМ!$D$33:$D$776,СВЦЭМ!$A$33:$A$776,$A42,СВЦЭМ!$B$33:$B$776,Q$11)+'СЕТ СН'!$F$11+СВЦЭМ!$D$10+'СЕТ СН'!$F$5-'СЕТ СН'!$F$21</f>
        <v>1659.85346041</v>
      </c>
      <c r="R42" s="36">
        <f>SUMIFS(СВЦЭМ!$D$33:$D$776,СВЦЭМ!$A$33:$A$776,$A42,СВЦЭМ!$B$33:$B$776,R$11)+'СЕТ СН'!$F$11+СВЦЭМ!$D$10+'СЕТ СН'!$F$5-'СЕТ СН'!$F$21</f>
        <v>1659.85346041</v>
      </c>
      <c r="S42" s="36">
        <f>SUMIFS(СВЦЭМ!$D$33:$D$776,СВЦЭМ!$A$33:$A$776,$A42,СВЦЭМ!$B$33:$B$776,S$11)+'СЕТ СН'!$F$11+СВЦЭМ!$D$10+'СЕТ СН'!$F$5-'СЕТ СН'!$F$21</f>
        <v>1659.85346041</v>
      </c>
      <c r="T42" s="36">
        <f>SUMIFS(СВЦЭМ!$D$33:$D$776,СВЦЭМ!$A$33:$A$776,$A42,СВЦЭМ!$B$33:$B$776,T$11)+'СЕТ СН'!$F$11+СВЦЭМ!$D$10+'СЕТ СН'!$F$5-'СЕТ СН'!$F$21</f>
        <v>1659.85346041</v>
      </c>
      <c r="U42" s="36">
        <f>SUMIFS(СВЦЭМ!$D$33:$D$776,СВЦЭМ!$A$33:$A$776,$A42,СВЦЭМ!$B$33:$B$776,U$11)+'СЕТ СН'!$F$11+СВЦЭМ!$D$10+'СЕТ СН'!$F$5-'СЕТ СН'!$F$21</f>
        <v>1659.85346041</v>
      </c>
      <c r="V42" s="36">
        <f>SUMIFS(СВЦЭМ!$D$33:$D$776,СВЦЭМ!$A$33:$A$776,$A42,СВЦЭМ!$B$33:$B$776,V$11)+'СЕТ СН'!$F$11+СВЦЭМ!$D$10+'СЕТ СН'!$F$5-'СЕТ СН'!$F$21</f>
        <v>1659.85346041</v>
      </c>
      <c r="W42" s="36">
        <f>SUMIFS(СВЦЭМ!$D$33:$D$776,СВЦЭМ!$A$33:$A$776,$A42,СВЦЭМ!$B$33:$B$776,W$11)+'СЕТ СН'!$F$11+СВЦЭМ!$D$10+'СЕТ СН'!$F$5-'СЕТ СН'!$F$21</f>
        <v>1659.85346041</v>
      </c>
      <c r="X42" s="36">
        <f>SUMIFS(СВЦЭМ!$D$33:$D$776,СВЦЭМ!$A$33:$A$776,$A42,СВЦЭМ!$B$33:$B$776,X$11)+'СЕТ СН'!$F$11+СВЦЭМ!$D$10+'СЕТ СН'!$F$5-'СЕТ СН'!$F$21</f>
        <v>1659.85346041</v>
      </c>
      <c r="Y42" s="36">
        <f>SUMIFS(СВЦЭМ!$D$33:$D$776,СВЦЭМ!$A$33:$A$776,$A42,СВЦЭМ!$B$33:$B$776,Y$11)+'СЕТ СН'!$F$11+СВЦЭМ!$D$10+'СЕТ СН'!$F$5-'СЕТ СН'!$F$21</f>
        <v>1659.85346041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2"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01.02.2019</v>
      </c>
      <c r="B48" s="36">
        <f>SUMIFS(СВЦЭМ!$D$33:$D$776,СВЦЭМ!$A$33:$A$776,$A48,СВЦЭМ!$B$33:$B$776,B$47)+'СЕТ СН'!$G$11+СВЦЭМ!$D$10+'СЕТ СН'!$G$5-'СЕТ СН'!$G$21</f>
        <v>3604.9024415599997</v>
      </c>
      <c r="C48" s="36">
        <f>SUMIFS(СВЦЭМ!$D$33:$D$776,СВЦЭМ!$A$33:$A$776,$A48,СВЦЭМ!$B$33:$B$776,C$47)+'СЕТ СН'!$G$11+СВЦЭМ!$D$10+'СЕТ СН'!$G$5-'СЕТ СН'!$G$21</f>
        <v>3631.97793895</v>
      </c>
      <c r="D48" s="36">
        <f>SUMIFS(СВЦЭМ!$D$33:$D$776,СВЦЭМ!$A$33:$A$776,$A48,СВЦЭМ!$B$33:$B$776,D$47)+'СЕТ СН'!$G$11+СВЦЭМ!$D$10+'СЕТ СН'!$G$5-'СЕТ СН'!$G$21</f>
        <v>3647.5386001699999</v>
      </c>
      <c r="E48" s="36">
        <f>SUMIFS(СВЦЭМ!$D$33:$D$776,СВЦЭМ!$A$33:$A$776,$A48,СВЦЭМ!$B$33:$B$776,E$47)+'СЕТ СН'!$G$11+СВЦЭМ!$D$10+'СЕТ СН'!$G$5-'СЕТ СН'!$G$21</f>
        <v>3646.6632795699998</v>
      </c>
      <c r="F48" s="36">
        <f>SUMIFS(СВЦЭМ!$D$33:$D$776,СВЦЭМ!$A$33:$A$776,$A48,СВЦЭМ!$B$33:$B$776,F$47)+'СЕТ СН'!$G$11+СВЦЭМ!$D$10+'СЕТ СН'!$G$5-'СЕТ СН'!$G$21</f>
        <v>3640.1425230499999</v>
      </c>
      <c r="G48" s="36">
        <f>SUMIFS(СВЦЭМ!$D$33:$D$776,СВЦЭМ!$A$33:$A$776,$A48,СВЦЭМ!$B$33:$B$776,G$47)+'СЕТ СН'!$G$11+СВЦЭМ!$D$10+'СЕТ СН'!$G$5-'СЕТ СН'!$G$21</f>
        <v>3625.4586834900001</v>
      </c>
      <c r="H48" s="36">
        <f>SUMIFS(СВЦЭМ!$D$33:$D$776,СВЦЭМ!$A$33:$A$776,$A48,СВЦЭМ!$B$33:$B$776,H$47)+'СЕТ СН'!$G$11+СВЦЭМ!$D$10+'СЕТ СН'!$G$5-'СЕТ СН'!$G$21</f>
        <v>3578.8554511399998</v>
      </c>
      <c r="I48" s="36">
        <f>SUMIFS(СВЦЭМ!$D$33:$D$776,СВЦЭМ!$A$33:$A$776,$A48,СВЦЭМ!$B$33:$B$776,I$47)+'СЕТ СН'!$G$11+СВЦЭМ!$D$10+'СЕТ СН'!$G$5-'СЕТ СН'!$G$21</f>
        <v>3554.1279528300001</v>
      </c>
      <c r="J48" s="36">
        <f>SUMIFS(СВЦЭМ!$D$33:$D$776,СВЦЭМ!$A$33:$A$776,$A48,СВЦЭМ!$B$33:$B$776,J$47)+'СЕТ СН'!$G$11+СВЦЭМ!$D$10+'СЕТ СН'!$G$5-'СЕТ СН'!$G$21</f>
        <v>3523.0763018100001</v>
      </c>
      <c r="K48" s="36">
        <f>SUMIFS(СВЦЭМ!$D$33:$D$776,СВЦЭМ!$A$33:$A$776,$A48,СВЦЭМ!$B$33:$B$776,K$47)+'СЕТ СН'!$G$11+СВЦЭМ!$D$10+'СЕТ СН'!$G$5-'СЕТ СН'!$G$21</f>
        <v>3514.32086716</v>
      </c>
      <c r="L48" s="36">
        <f>SUMIFS(СВЦЭМ!$D$33:$D$776,СВЦЭМ!$A$33:$A$776,$A48,СВЦЭМ!$B$33:$B$776,L$47)+'СЕТ СН'!$G$11+СВЦЭМ!$D$10+'СЕТ СН'!$G$5-'СЕТ СН'!$G$21</f>
        <v>3515.0832312900002</v>
      </c>
      <c r="M48" s="36">
        <f>SUMIFS(СВЦЭМ!$D$33:$D$776,СВЦЭМ!$A$33:$A$776,$A48,СВЦЭМ!$B$33:$B$776,M$47)+'СЕТ СН'!$G$11+СВЦЭМ!$D$10+'СЕТ СН'!$G$5-'СЕТ СН'!$G$21</f>
        <v>3528.0918947700002</v>
      </c>
      <c r="N48" s="36">
        <f>SUMIFS(СВЦЭМ!$D$33:$D$776,СВЦЭМ!$A$33:$A$776,$A48,СВЦЭМ!$B$33:$B$776,N$47)+'СЕТ СН'!$G$11+СВЦЭМ!$D$10+'СЕТ СН'!$G$5-'СЕТ СН'!$G$21</f>
        <v>3529.9075711300002</v>
      </c>
      <c r="O48" s="36">
        <f>SUMIFS(СВЦЭМ!$D$33:$D$776,СВЦЭМ!$A$33:$A$776,$A48,СВЦЭМ!$B$33:$B$776,O$47)+'СЕТ СН'!$G$11+СВЦЭМ!$D$10+'СЕТ СН'!$G$5-'СЕТ СН'!$G$21</f>
        <v>3501.0871950700002</v>
      </c>
      <c r="P48" s="36">
        <f>SUMIFS(СВЦЭМ!$D$33:$D$776,СВЦЭМ!$A$33:$A$776,$A48,СВЦЭМ!$B$33:$B$776,P$47)+'СЕТ СН'!$G$11+СВЦЭМ!$D$10+'СЕТ СН'!$G$5-'СЕТ СН'!$G$21</f>
        <v>3506.4106873299997</v>
      </c>
      <c r="Q48" s="36">
        <f>SUMIFS(СВЦЭМ!$D$33:$D$776,СВЦЭМ!$A$33:$A$776,$A48,СВЦЭМ!$B$33:$B$776,Q$47)+'СЕТ СН'!$G$11+СВЦЭМ!$D$10+'СЕТ СН'!$G$5-'СЕТ СН'!$G$21</f>
        <v>3515.35583554</v>
      </c>
      <c r="R48" s="36">
        <f>SUMIFS(СВЦЭМ!$D$33:$D$776,СВЦЭМ!$A$33:$A$776,$A48,СВЦЭМ!$B$33:$B$776,R$47)+'СЕТ СН'!$G$11+СВЦЭМ!$D$10+'СЕТ СН'!$G$5-'СЕТ СН'!$G$21</f>
        <v>3516.0862404999998</v>
      </c>
      <c r="S48" s="36">
        <f>SUMIFS(СВЦЭМ!$D$33:$D$776,СВЦЭМ!$A$33:$A$776,$A48,СВЦЭМ!$B$33:$B$776,S$47)+'СЕТ СН'!$G$11+СВЦЭМ!$D$10+'СЕТ СН'!$G$5-'СЕТ СН'!$G$21</f>
        <v>3496.4246257899999</v>
      </c>
      <c r="T48" s="36">
        <f>SUMIFS(СВЦЭМ!$D$33:$D$776,СВЦЭМ!$A$33:$A$776,$A48,СВЦЭМ!$B$33:$B$776,T$47)+'СЕТ СН'!$G$11+СВЦЭМ!$D$10+'СЕТ СН'!$G$5-'СЕТ СН'!$G$21</f>
        <v>3470.4607436799997</v>
      </c>
      <c r="U48" s="36">
        <f>SUMIFS(СВЦЭМ!$D$33:$D$776,СВЦЭМ!$A$33:$A$776,$A48,СВЦЭМ!$B$33:$B$776,U$47)+'СЕТ СН'!$G$11+СВЦЭМ!$D$10+'СЕТ СН'!$G$5-'СЕТ СН'!$G$21</f>
        <v>3471.0094394500002</v>
      </c>
      <c r="V48" s="36">
        <f>SUMIFS(СВЦЭМ!$D$33:$D$776,СВЦЭМ!$A$33:$A$776,$A48,СВЦЭМ!$B$33:$B$776,V$47)+'СЕТ СН'!$G$11+СВЦЭМ!$D$10+'СЕТ СН'!$G$5-'СЕТ СН'!$G$21</f>
        <v>3492.4503356699997</v>
      </c>
      <c r="W48" s="36">
        <f>SUMIFS(СВЦЭМ!$D$33:$D$776,СВЦЭМ!$A$33:$A$776,$A48,СВЦЭМ!$B$33:$B$776,W$47)+'СЕТ СН'!$G$11+СВЦЭМ!$D$10+'СЕТ СН'!$G$5-'СЕТ СН'!$G$21</f>
        <v>3509.9469392199999</v>
      </c>
      <c r="X48" s="36">
        <f>SUMIFS(СВЦЭМ!$D$33:$D$776,СВЦЭМ!$A$33:$A$776,$A48,СВЦЭМ!$B$33:$B$776,X$47)+'СЕТ СН'!$G$11+СВЦЭМ!$D$10+'СЕТ СН'!$G$5-'СЕТ СН'!$G$21</f>
        <v>3521.9818163899999</v>
      </c>
      <c r="Y48" s="36">
        <f>SUMIFS(СВЦЭМ!$D$33:$D$776,СВЦЭМ!$A$33:$A$776,$A48,СВЦЭМ!$B$33:$B$776,Y$47)+'СЕТ СН'!$G$11+СВЦЭМ!$D$10+'СЕТ СН'!$G$5-'СЕТ СН'!$G$21</f>
        <v>3533.5028803599998</v>
      </c>
      <c r="AA48" s="45"/>
    </row>
    <row r="49" spans="1:25" ht="15.75" x14ac:dyDescent="0.2">
      <c r="A49" s="35">
        <f>A48+1</f>
        <v>43498</v>
      </c>
      <c r="B49" s="36">
        <f>SUMIFS(СВЦЭМ!$D$33:$D$776,СВЦЭМ!$A$33:$A$776,$A49,СВЦЭМ!$B$33:$B$776,B$47)+'СЕТ СН'!$G$11+СВЦЭМ!$D$10+'СЕТ СН'!$G$5-'СЕТ СН'!$G$21</f>
        <v>3615.8513696700002</v>
      </c>
      <c r="C49" s="36">
        <f>SUMIFS(СВЦЭМ!$D$33:$D$776,СВЦЭМ!$A$33:$A$776,$A49,СВЦЭМ!$B$33:$B$776,C$47)+'СЕТ СН'!$G$11+СВЦЭМ!$D$10+'СЕТ СН'!$G$5-'СЕТ СН'!$G$21</f>
        <v>3620.08740261</v>
      </c>
      <c r="D49" s="36">
        <f>SUMIFS(СВЦЭМ!$D$33:$D$776,СВЦЭМ!$A$33:$A$776,$A49,СВЦЭМ!$B$33:$B$776,D$47)+'СЕТ СН'!$G$11+СВЦЭМ!$D$10+'СЕТ СН'!$G$5-'СЕТ СН'!$G$21</f>
        <v>3622.9633703399995</v>
      </c>
      <c r="E49" s="36">
        <f>SUMIFS(СВЦЭМ!$D$33:$D$776,СВЦЭМ!$A$33:$A$776,$A49,СВЦЭМ!$B$33:$B$776,E$47)+'СЕТ СН'!$G$11+СВЦЭМ!$D$10+'СЕТ СН'!$G$5-'СЕТ СН'!$G$21</f>
        <v>3634.7557275599997</v>
      </c>
      <c r="F49" s="36">
        <f>SUMIFS(СВЦЭМ!$D$33:$D$776,СВЦЭМ!$A$33:$A$776,$A49,СВЦЭМ!$B$33:$B$776,F$47)+'СЕТ СН'!$G$11+СВЦЭМ!$D$10+'СЕТ СН'!$G$5-'СЕТ СН'!$G$21</f>
        <v>3639.4453403500002</v>
      </c>
      <c r="G49" s="36">
        <f>SUMIFS(СВЦЭМ!$D$33:$D$776,СВЦЭМ!$A$33:$A$776,$A49,СВЦЭМ!$B$33:$B$776,G$47)+'СЕТ СН'!$G$11+СВЦЭМ!$D$10+'СЕТ СН'!$G$5-'СЕТ СН'!$G$21</f>
        <v>3621.8742440699998</v>
      </c>
      <c r="H49" s="36">
        <f>SUMIFS(СВЦЭМ!$D$33:$D$776,СВЦЭМ!$A$33:$A$776,$A49,СВЦЭМ!$B$33:$B$776,H$47)+'СЕТ СН'!$G$11+СВЦЭМ!$D$10+'СЕТ СН'!$G$5-'СЕТ СН'!$G$21</f>
        <v>3599.5914931999996</v>
      </c>
      <c r="I49" s="36">
        <f>SUMIFS(СВЦЭМ!$D$33:$D$776,СВЦЭМ!$A$33:$A$776,$A49,СВЦЭМ!$B$33:$B$776,I$47)+'СЕТ СН'!$G$11+СВЦЭМ!$D$10+'СЕТ СН'!$G$5-'СЕТ СН'!$G$21</f>
        <v>3591.7051030699995</v>
      </c>
      <c r="J49" s="36">
        <f>SUMIFS(СВЦЭМ!$D$33:$D$776,СВЦЭМ!$A$33:$A$776,$A49,СВЦЭМ!$B$33:$B$776,J$47)+'СЕТ СН'!$G$11+СВЦЭМ!$D$10+'СЕТ СН'!$G$5-'СЕТ СН'!$G$21</f>
        <v>3550.76560556</v>
      </c>
      <c r="K49" s="36">
        <f>SUMIFS(СВЦЭМ!$D$33:$D$776,СВЦЭМ!$A$33:$A$776,$A49,СВЦЭМ!$B$33:$B$776,K$47)+'СЕТ СН'!$G$11+СВЦЭМ!$D$10+'СЕТ СН'!$G$5-'СЕТ СН'!$G$21</f>
        <v>3527.7352569300001</v>
      </c>
      <c r="L49" s="36">
        <f>SUMIFS(СВЦЭМ!$D$33:$D$776,СВЦЭМ!$A$33:$A$776,$A49,СВЦЭМ!$B$33:$B$776,L$47)+'СЕТ СН'!$G$11+СВЦЭМ!$D$10+'СЕТ СН'!$G$5-'СЕТ СН'!$G$21</f>
        <v>3515.1621243499999</v>
      </c>
      <c r="M49" s="36">
        <f>SUMIFS(СВЦЭМ!$D$33:$D$776,СВЦЭМ!$A$33:$A$776,$A49,СВЦЭМ!$B$33:$B$776,M$47)+'СЕТ СН'!$G$11+СВЦЭМ!$D$10+'СЕТ СН'!$G$5-'СЕТ СН'!$G$21</f>
        <v>3530.6913379600001</v>
      </c>
      <c r="N49" s="36">
        <f>SUMIFS(СВЦЭМ!$D$33:$D$776,СВЦЭМ!$A$33:$A$776,$A49,СВЦЭМ!$B$33:$B$776,N$47)+'СЕТ СН'!$G$11+СВЦЭМ!$D$10+'СЕТ СН'!$G$5-'СЕТ СН'!$G$21</f>
        <v>3522.1486142100002</v>
      </c>
      <c r="O49" s="36">
        <f>SUMIFS(СВЦЭМ!$D$33:$D$776,СВЦЭМ!$A$33:$A$776,$A49,СВЦЭМ!$B$33:$B$776,O$47)+'СЕТ СН'!$G$11+СВЦЭМ!$D$10+'СЕТ СН'!$G$5-'СЕТ СН'!$G$21</f>
        <v>3500.3363546700002</v>
      </c>
      <c r="P49" s="36">
        <f>SUMIFS(СВЦЭМ!$D$33:$D$776,СВЦЭМ!$A$33:$A$776,$A49,СВЦЭМ!$B$33:$B$776,P$47)+'СЕТ СН'!$G$11+СВЦЭМ!$D$10+'СЕТ СН'!$G$5-'СЕТ СН'!$G$21</f>
        <v>3511.5240465299999</v>
      </c>
      <c r="Q49" s="36">
        <f>SUMIFS(СВЦЭМ!$D$33:$D$776,СВЦЭМ!$A$33:$A$776,$A49,СВЦЭМ!$B$33:$B$776,Q$47)+'СЕТ СН'!$G$11+СВЦЭМ!$D$10+'СЕТ СН'!$G$5-'СЕТ СН'!$G$21</f>
        <v>3522.74745196</v>
      </c>
      <c r="R49" s="36">
        <f>SUMIFS(СВЦЭМ!$D$33:$D$776,СВЦЭМ!$A$33:$A$776,$A49,СВЦЭМ!$B$33:$B$776,R$47)+'СЕТ СН'!$G$11+СВЦЭМ!$D$10+'СЕТ СН'!$G$5-'СЕТ СН'!$G$21</f>
        <v>3528.7934992999999</v>
      </c>
      <c r="S49" s="36">
        <f>SUMIFS(СВЦЭМ!$D$33:$D$776,СВЦЭМ!$A$33:$A$776,$A49,СВЦЭМ!$B$33:$B$776,S$47)+'СЕТ СН'!$G$11+СВЦЭМ!$D$10+'СЕТ СН'!$G$5-'СЕТ СН'!$G$21</f>
        <v>3527.0702492999999</v>
      </c>
      <c r="T49" s="36">
        <f>SUMIFS(СВЦЭМ!$D$33:$D$776,СВЦЭМ!$A$33:$A$776,$A49,СВЦЭМ!$B$33:$B$776,T$47)+'СЕТ СН'!$G$11+СВЦЭМ!$D$10+'СЕТ СН'!$G$5-'СЕТ СН'!$G$21</f>
        <v>3484.8044266500001</v>
      </c>
      <c r="U49" s="36">
        <f>SUMIFS(СВЦЭМ!$D$33:$D$776,СВЦЭМ!$A$33:$A$776,$A49,СВЦЭМ!$B$33:$B$776,U$47)+'СЕТ СН'!$G$11+СВЦЭМ!$D$10+'СЕТ СН'!$G$5-'СЕТ СН'!$G$21</f>
        <v>3474.73133112</v>
      </c>
      <c r="V49" s="36">
        <f>SUMIFS(СВЦЭМ!$D$33:$D$776,СВЦЭМ!$A$33:$A$776,$A49,СВЦЭМ!$B$33:$B$776,V$47)+'СЕТ СН'!$G$11+СВЦЭМ!$D$10+'СЕТ СН'!$G$5-'СЕТ СН'!$G$21</f>
        <v>3491.8559575099998</v>
      </c>
      <c r="W49" s="36">
        <f>SUMIFS(СВЦЭМ!$D$33:$D$776,СВЦЭМ!$A$33:$A$776,$A49,СВЦЭМ!$B$33:$B$776,W$47)+'СЕТ СН'!$G$11+СВЦЭМ!$D$10+'СЕТ СН'!$G$5-'СЕТ СН'!$G$21</f>
        <v>3506.7849332000001</v>
      </c>
      <c r="X49" s="36">
        <f>SUMIFS(СВЦЭМ!$D$33:$D$776,СВЦЭМ!$A$33:$A$776,$A49,СВЦЭМ!$B$33:$B$776,X$47)+'СЕТ СН'!$G$11+СВЦЭМ!$D$10+'СЕТ СН'!$G$5-'СЕТ СН'!$G$21</f>
        <v>3521.85109564</v>
      </c>
      <c r="Y49" s="36">
        <f>SUMIFS(СВЦЭМ!$D$33:$D$776,СВЦЭМ!$A$33:$A$776,$A49,СВЦЭМ!$B$33:$B$776,Y$47)+'СЕТ СН'!$G$11+СВЦЭМ!$D$10+'СЕТ СН'!$G$5-'СЕТ СН'!$G$21</f>
        <v>3536.6532447600002</v>
      </c>
    </row>
    <row r="50" spans="1:25" ht="15.75" x14ac:dyDescent="0.2">
      <c r="A50" s="35">
        <f t="shared" ref="A50:A78" si="1">A49+1</f>
        <v>43499</v>
      </c>
      <c r="B50" s="36">
        <f>SUMIFS(СВЦЭМ!$D$33:$D$776,СВЦЭМ!$A$33:$A$776,$A50,СВЦЭМ!$B$33:$B$776,B$47)+'СЕТ СН'!$G$11+СВЦЭМ!$D$10+'СЕТ СН'!$G$5-'СЕТ СН'!$G$21</f>
        <v>3585.5664358599997</v>
      </c>
      <c r="C50" s="36">
        <f>SUMIFS(СВЦЭМ!$D$33:$D$776,СВЦЭМ!$A$33:$A$776,$A50,СВЦЭМ!$B$33:$B$776,C$47)+'СЕТ СН'!$G$11+СВЦЭМ!$D$10+'СЕТ СН'!$G$5-'СЕТ СН'!$G$21</f>
        <v>3626.0824119600002</v>
      </c>
      <c r="D50" s="36">
        <f>SUMIFS(СВЦЭМ!$D$33:$D$776,СВЦЭМ!$A$33:$A$776,$A50,СВЦЭМ!$B$33:$B$776,D$47)+'СЕТ СН'!$G$11+СВЦЭМ!$D$10+'СЕТ СН'!$G$5-'СЕТ СН'!$G$21</f>
        <v>3626.4426092799999</v>
      </c>
      <c r="E50" s="36">
        <f>SUMIFS(СВЦЭМ!$D$33:$D$776,СВЦЭМ!$A$33:$A$776,$A50,СВЦЭМ!$B$33:$B$776,E$47)+'СЕТ СН'!$G$11+СВЦЭМ!$D$10+'СЕТ СН'!$G$5-'СЕТ СН'!$G$21</f>
        <v>3639.5362498300001</v>
      </c>
      <c r="F50" s="36">
        <f>SUMIFS(СВЦЭМ!$D$33:$D$776,СВЦЭМ!$A$33:$A$776,$A50,СВЦЭМ!$B$33:$B$776,F$47)+'СЕТ СН'!$G$11+СВЦЭМ!$D$10+'СЕТ СН'!$G$5-'СЕТ СН'!$G$21</f>
        <v>3635.7484666800001</v>
      </c>
      <c r="G50" s="36">
        <f>SUMIFS(СВЦЭМ!$D$33:$D$776,СВЦЭМ!$A$33:$A$776,$A50,СВЦЭМ!$B$33:$B$776,G$47)+'СЕТ СН'!$G$11+СВЦЭМ!$D$10+'СЕТ СН'!$G$5-'СЕТ СН'!$G$21</f>
        <v>3631.5670205999995</v>
      </c>
      <c r="H50" s="36">
        <f>SUMIFS(СВЦЭМ!$D$33:$D$776,СВЦЭМ!$A$33:$A$776,$A50,СВЦЭМ!$B$33:$B$776,H$47)+'СЕТ СН'!$G$11+СВЦЭМ!$D$10+'СЕТ СН'!$G$5-'СЕТ СН'!$G$21</f>
        <v>3611.3590835799996</v>
      </c>
      <c r="I50" s="36">
        <f>SUMIFS(СВЦЭМ!$D$33:$D$776,СВЦЭМ!$A$33:$A$776,$A50,СВЦЭМ!$B$33:$B$776,I$47)+'СЕТ СН'!$G$11+СВЦЭМ!$D$10+'СЕТ СН'!$G$5-'СЕТ СН'!$G$21</f>
        <v>3602.5899091599995</v>
      </c>
      <c r="J50" s="36">
        <f>SUMIFS(СВЦЭМ!$D$33:$D$776,СВЦЭМ!$A$33:$A$776,$A50,СВЦЭМ!$B$33:$B$776,J$47)+'СЕТ СН'!$G$11+СВЦЭМ!$D$10+'СЕТ СН'!$G$5-'СЕТ СН'!$G$21</f>
        <v>3580.10723951</v>
      </c>
      <c r="K50" s="36">
        <f>SUMIFS(СВЦЭМ!$D$33:$D$776,СВЦЭМ!$A$33:$A$776,$A50,СВЦЭМ!$B$33:$B$776,K$47)+'СЕТ СН'!$G$11+СВЦЭМ!$D$10+'СЕТ СН'!$G$5-'СЕТ СН'!$G$21</f>
        <v>3548.45604757</v>
      </c>
      <c r="L50" s="36">
        <f>SUMIFS(СВЦЭМ!$D$33:$D$776,СВЦЭМ!$A$33:$A$776,$A50,СВЦЭМ!$B$33:$B$776,L$47)+'СЕТ СН'!$G$11+СВЦЭМ!$D$10+'СЕТ СН'!$G$5-'СЕТ СН'!$G$21</f>
        <v>3522.1775222400001</v>
      </c>
      <c r="M50" s="36">
        <f>SUMIFS(СВЦЭМ!$D$33:$D$776,СВЦЭМ!$A$33:$A$776,$A50,СВЦЭМ!$B$33:$B$776,M$47)+'СЕТ СН'!$G$11+СВЦЭМ!$D$10+'СЕТ СН'!$G$5-'СЕТ СН'!$G$21</f>
        <v>3527.00746106</v>
      </c>
      <c r="N50" s="36">
        <f>SUMIFS(СВЦЭМ!$D$33:$D$776,СВЦЭМ!$A$33:$A$776,$A50,СВЦЭМ!$B$33:$B$776,N$47)+'СЕТ СН'!$G$11+СВЦЭМ!$D$10+'СЕТ СН'!$G$5-'СЕТ СН'!$G$21</f>
        <v>3533.4689691799999</v>
      </c>
      <c r="O50" s="36">
        <f>SUMIFS(СВЦЭМ!$D$33:$D$776,СВЦЭМ!$A$33:$A$776,$A50,СВЦЭМ!$B$33:$B$776,O$47)+'СЕТ СН'!$G$11+СВЦЭМ!$D$10+'СЕТ СН'!$G$5-'СЕТ СН'!$G$21</f>
        <v>3519.4660566699999</v>
      </c>
      <c r="P50" s="36">
        <f>SUMIFS(СВЦЭМ!$D$33:$D$776,СВЦЭМ!$A$33:$A$776,$A50,СВЦЭМ!$B$33:$B$776,P$47)+'СЕТ СН'!$G$11+СВЦЭМ!$D$10+'СЕТ СН'!$G$5-'СЕТ СН'!$G$21</f>
        <v>3524.4043529599999</v>
      </c>
      <c r="Q50" s="36">
        <f>SUMIFS(СВЦЭМ!$D$33:$D$776,СВЦЭМ!$A$33:$A$776,$A50,СВЦЭМ!$B$33:$B$776,Q$47)+'СЕТ СН'!$G$11+СВЦЭМ!$D$10+'СЕТ СН'!$G$5-'СЕТ СН'!$G$21</f>
        <v>3539.02083657</v>
      </c>
      <c r="R50" s="36">
        <f>SUMIFS(СВЦЭМ!$D$33:$D$776,СВЦЭМ!$A$33:$A$776,$A50,СВЦЭМ!$B$33:$B$776,R$47)+'СЕТ СН'!$G$11+СВЦЭМ!$D$10+'СЕТ СН'!$G$5-'СЕТ СН'!$G$21</f>
        <v>3524.2733878499998</v>
      </c>
      <c r="S50" s="36">
        <f>SUMIFS(СВЦЭМ!$D$33:$D$776,СВЦЭМ!$A$33:$A$776,$A50,СВЦЭМ!$B$33:$B$776,S$47)+'СЕТ СН'!$G$11+СВЦЭМ!$D$10+'СЕТ СН'!$G$5-'СЕТ СН'!$G$21</f>
        <v>3511.6296898000001</v>
      </c>
      <c r="T50" s="36">
        <f>SUMIFS(СВЦЭМ!$D$33:$D$776,СВЦЭМ!$A$33:$A$776,$A50,СВЦЭМ!$B$33:$B$776,T$47)+'СЕТ СН'!$G$11+СВЦЭМ!$D$10+'СЕТ СН'!$G$5-'СЕТ СН'!$G$21</f>
        <v>3478.5520073299999</v>
      </c>
      <c r="U50" s="36">
        <f>SUMIFS(СВЦЭМ!$D$33:$D$776,СВЦЭМ!$A$33:$A$776,$A50,СВЦЭМ!$B$33:$B$776,U$47)+'СЕТ СН'!$G$11+СВЦЭМ!$D$10+'СЕТ СН'!$G$5-'СЕТ СН'!$G$21</f>
        <v>3466.81138315</v>
      </c>
      <c r="V50" s="36">
        <f>SUMIFS(СВЦЭМ!$D$33:$D$776,СВЦЭМ!$A$33:$A$776,$A50,СВЦЭМ!$B$33:$B$776,V$47)+'СЕТ СН'!$G$11+СВЦЭМ!$D$10+'СЕТ СН'!$G$5-'СЕТ СН'!$G$21</f>
        <v>3470.7359983400002</v>
      </c>
      <c r="W50" s="36">
        <f>SUMIFS(СВЦЭМ!$D$33:$D$776,СВЦЭМ!$A$33:$A$776,$A50,СВЦЭМ!$B$33:$B$776,W$47)+'СЕТ СН'!$G$11+СВЦЭМ!$D$10+'СЕТ СН'!$G$5-'СЕТ СН'!$G$21</f>
        <v>3494.5479057100001</v>
      </c>
      <c r="X50" s="36">
        <f>SUMIFS(СВЦЭМ!$D$33:$D$776,СВЦЭМ!$A$33:$A$776,$A50,СВЦЭМ!$B$33:$B$776,X$47)+'СЕТ СН'!$G$11+СВЦЭМ!$D$10+'СЕТ СН'!$G$5-'СЕТ СН'!$G$21</f>
        <v>3514.0191081600001</v>
      </c>
      <c r="Y50" s="36">
        <f>SUMIFS(СВЦЭМ!$D$33:$D$776,СВЦЭМ!$A$33:$A$776,$A50,СВЦЭМ!$B$33:$B$776,Y$47)+'СЕТ СН'!$G$11+СВЦЭМ!$D$10+'СЕТ СН'!$G$5-'СЕТ СН'!$G$21</f>
        <v>3546.2372042100001</v>
      </c>
    </row>
    <row r="51" spans="1:25" ht="15.75" x14ac:dyDescent="0.2">
      <c r="A51" s="35">
        <f t="shared" si="1"/>
        <v>43500</v>
      </c>
      <c r="B51" s="36">
        <f>SUMIFS(СВЦЭМ!$D$33:$D$776,СВЦЭМ!$A$33:$A$776,$A51,СВЦЭМ!$B$33:$B$776,B$47)+'СЕТ СН'!$G$11+СВЦЭМ!$D$10+'СЕТ СН'!$G$5-'СЕТ СН'!$G$21</f>
        <v>3613.93028374</v>
      </c>
      <c r="C51" s="36">
        <f>SUMIFS(СВЦЭМ!$D$33:$D$776,СВЦЭМ!$A$33:$A$776,$A51,СВЦЭМ!$B$33:$B$776,C$47)+'СЕТ СН'!$G$11+СВЦЭМ!$D$10+'СЕТ СН'!$G$5-'СЕТ СН'!$G$21</f>
        <v>3641.1953040399999</v>
      </c>
      <c r="D51" s="36">
        <f>SUMIFS(СВЦЭМ!$D$33:$D$776,СВЦЭМ!$A$33:$A$776,$A51,СВЦЭМ!$B$33:$B$776,D$47)+'СЕТ СН'!$G$11+СВЦЭМ!$D$10+'СЕТ СН'!$G$5-'СЕТ СН'!$G$21</f>
        <v>3674.3596081699998</v>
      </c>
      <c r="E51" s="36">
        <f>SUMIFS(СВЦЭМ!$D$33:$D$776,СВЦЭМ!$A$33:$A$776,$A51,СВЦЭМ!$B$33:$B$776,E$47)+'СЕТ СН'!$G$11+СВЦЭМ!$D$10+'СЕТ СН'!$G$5-'СЕТ СН'!$G$21</f>
        <v>3694.4329193699996</v>
      </c>
      <c r="F51" s="36">
        <f>SUMIFS(СВЦЭМ!$D$33:$D$776,СВЦЭМ!$A$33:$A$776,$A51,СВЦЭМ!$B$33:$B$776,F$47)+'СЕТ СН'!$G$11+СВЦЭМ!$D$10+'СЕТ СН'!$G$5-'СЕТ СН'!$G$21</f>
        <v>3694.1475279699998</v>
      </c>
      <c r="G51" s="36">
        <f>SUMIFS(СВЦЭМ!$D$33:$D$776,СВЦЭМ!$A$33:$A$776,$A51,СВЦЭМ!$B$33:$B$776,G$47)+'СЕТ СН'!$G$11+СВЦЭМ!$D$10+'СЕТ СН'!$G$5-'СЕТ СН'!$G$21</f>
        <v>3679.6650821899998</v>
      </c>
      <c r="H51" s="36">
        <f>SUMIFS(СВЦЭМ!$D$33:$D$776,СВЦЭМ!$A$33:$A$776,$A51,СВЦЭМ!$B$33:$B$776,H$47)+'СЕТ СН'!$G$11+СВЦЭМ!$D$10+'СЕТ СН'!$G$5-'СЕТ СН'!$G$21</f>
        <v>3636.6591959399998</v>
      </c>
      <c r="I51" s="36">
        <f>SUMIFS(СВЦЭМ!$D$33:$D$776,СВЦЭМ!$A$33:$A$776,$A51,СВЦЭМ!$B$33:$B$776,I$47)+'СЕТ СН'!$G$11+СВЦЭМ!$D$10+'СЕТ СН'!$G$5-'СЕТ СН'!$G$21</f>
        <v>3609.63932879</v>
      </c>
      <c r="J51" s="36">
        <f>SUMIFS(СВЦЭМ!$D$33:$D$776,СВЦЭМ!$A$33:$A$776,$A51,СВЦЭМ!$B$33:$B$776,J$47)+'СЕТ СН'!$G$11+СВЦЭМ!$D$10+'СЕТ СН'!$G$5-'СЕТ СН'!$G$21</f>
        <v>3579.9213882099998</v>
      </c>
      <c r="K51" s="36">
        <f>SUMIFS(СВЦЭМ!$D$33:$D$776,СВЦЭМ!$A$33:$A$776,$A51,СВЦЭМ!$B$33:$B$776,K$47)+'СЕТ СН'!$G$11+СВЦЭМ!$D$10+'СЕТ СН'!$G$5-'СЕТ СН'!$G$21</f>
        <v>3577.3275639200001</v>
      </c>
      <c r="L51" s="36">
        <f>SUMIFS(СВЦЭМ!$D$33:$D$776,СВЦЭМ!$A$33:$A$776,$A51,СВЦЭМ!$B$33:$B$776,L$47)+'СЕТ СН'!$G$11+СВЦЭМ!$D$10+'СЕТ СН'!$G$5-'СЕТ СН'!$G$21</f>
        <v>3570.8311296399997</v>
      </c>
      <c r="M51" s="36">
        <f>SUMIFS(СВЦЭМ!$D$33:$D$776,СВЦЭМ!$A$33:$A$776,$A51,СВЦЭМ!$B$33:$B$776,M$47)+'СЕТ СН'!$G$11+СВЦЭМ!$D$10+'СЕТ СН'!$G$5-'СЕТ СН'!$G$21</f>
        <v>3581.6247225400002</v>
      </c>
      <c r="N51" s="36">
        <f>SUMIFS(СВЦЭМ!$D$33:$D$776,СВЦЭМ!$A$33:$A$776,$A51,СВЦЭМ!$B$33:$B$776,N$47)+'СЕТ СН'!$G$11+СВЦЭМ!$D$10+'СЕТ СН'!$G$5-'СЕТ СН'!$G$21</f>
        <v>3509.7724908</v>
      </c>
      <c r="O51" s="36">
        <f>SUMIFS(СВЦЭМ!$D$33:$D$776,СВЦЭМ!$A$33:$A$776,$A51,СВЦЭМ!$B$33:$B$776,O$47)+'СЕТ СН'!$G$11+СВЦЭМ!$D$10+'СЕТ СН'!$G$5-'СЕТ СН'!$G$21</f>
        <v>3482.0399181900002</v>
      </c>
      <c r="P51" s="36">
        <f>SUMIFS(СВЦЭМ!$D$33:$D$776,СВЦЭМ!$A$33:$A$776,$A51,СВЦЭМ!$B$33:$B$776,P$47)+'СЕТ СН'!$G$11+СВЦЭМ!$D$10+'СЕТ СН'!$G$5-'СЕТ СН'!$G$21</f>
        <v>3486.6886774</v>
      </c>
      <c r="Q51" s="36">
        <f>SUMIFS(СВЦЭМ!$D$33:$D$776,СВЦЭМ!$A$33:$A$776,$A51,СВЦЭМ!$B$33:$B$776,Q$47)+'СЕТ СН'!$G$11+СВЦЭМ!$D$10+'СЕТ СН'!$G$5-'СЕТ СН'!$G$21</f>
        <v>3514.353631</v>
      </c>
      <c r="R51" s="36">
        <f>SUMIFS(СВЦЭМ!$D$33:$D$776,СВЦЭМ!$A$33:$A$776,$A51,СВЦЭМ!$B$33:$B$776,R$47)+'СЕТ СН'!$G$11+СВЦЭМ!$D$10+'СЕТ СН'!$G$5-'СЕТ СН'!$G$21</f>
        <v>3516.42769765</v>
      </c>
      <c r="S51" s="36">
        <f>SUMIFS(СВЦЭМ!$D$33:$D$776,СВЦЭМ!$A$33:$A$776,$A51,СВЦЭМ!$B$33:$B$776,S$47)+'СЕТ СН'!$G$11+СВЦЭМ!$D$10+'СЕТ СН'!$G$5-'СЕТ СН'!$G$21</f>
        <v>3487.5470199900001</v>
      </c>
      <c r="T51" s="36">
        <f>SUMIFS(СВЦЭМ!$D$33:$D$776,СВЦЭМ!$A$33:$A$776,$A51,СВЦЭМ!$B$33:$B$776,T$47)+'СЕТ СН'!$G$11+СВЦЭМ!$D$10+'СЕТ СН'!$G$5-'СЕТ СН'!$G$21</f>
        <v>3466.62405476</v>
      </c>
      <c r="U51" s="36">
        <f>SUMIFS(СВЦЭМ!$D$33:$D$776,СВЦЭМ!$A$33:$A$776,$A51,СВЦЭМ!$B$33:$B$776,U$47)+'СЕТ СН'!$G$11+СВЦЭМ!$D$10+'СЕТ СН'!$G$5-'СЕТ СН'!$G$21</f>
        <v>3470.8177081200001</v>
      </c>
      <c r="V51" s="36">
        <f>SUMIFS(СВЦЭМ!$D$33:$D$776,СВЦЭМ!$A$33:$A$776,$A51,СВЦЭМ!$B$33:$B$776,V$47)+'СЕТ СН'!$G$11+СВЦЭМ!$D$10+'СЕТ СН'!$G$5-'СЕТ СН'!$G$21</f>
        <v>3480.9171739899998</v>
      </c>
      <c r="W51" s="36">
        <f>SUMIFS(СВЦЭМ!$D$33:$D$776,СВЦЭМ!$A$33:$A$776,$A51,СВЦЭМ!$B$33:$B$776,W$47)+'СЕТ СН'!$G$11+СВЦЭМ!$D$10+'СЕТ СН'!$G$5-'СЕТ СН'!$G$21</f>
        <v>3500.4068198200002</v>
      </c>
      <c r="X51" s="36">
        <f>SUMIFS(СВЦЭМ!$D$33:$D$776,СВЦЭМ!$A$33:$A$776,$A51,СВЦЭМ!$B$33:$B$776,X$47)+'СЕТ СН'!$G$11+СВЦЭМ!$D$10+'СЕТ СН'!$G$5-'СЕТ СН'!$G$21</f>
        <v>3521.7084973699998</v>
      </c>
      <c r="Y51" s="36">
        <f>SUMIFS(СВЦЭМ!$D$33:$D$776,СВЦЭМ!$A$33:$A$776,$A51,СВЦЭМ!$B$33:$B$776,Y$47)+'СЕТ СН'!$G$11+СВЦЭМ!$D$10+'СЕТ СН'!$G$5-'СЕТ СН'!$G$21</f>
        <v>3538.95986666</v>
      </c>
    </row>
    <row r="52" spans="1:25" ht="15.75" x14ac:dyDescent="0.2">
      <c r="A52" s="35">
        <f t="shared" si="1"/>
        <v>43501</v>
      </c>
      <c r="B52" s="36">
        <f>SUMIFS(СВЦЭМ!$D$33:$D$776,СВЦЭМ!$A$33:$A$776,$A52,СВЦЭМ!$B$33:$B$776,B$47)+'СЕТ СН'!$G$11+СВЦЭМ!$D$10+'СЕТ СН'!$G$5-'СЕТ СН'!$G$21</f>
        <v>3626.4907874299997</v>
      </c>
      <c r="C52" s="36">
        <f>SUMIFS(СВЦЭМ!$D$33:$D$776,СВЦЭМ!$A$33:$A$776,$A52,СВЦЭМ!$B$33:$B$776,C$47)+'СЕТ СН'!$G$11+СВЦЭМ!$D$10+'СЕТ СН'!$G$5-'СЕТ СН'!$G$21</f>
        <v>3653.4353825799999</v>
      </c>
      <c r="D52" s="36">
        <f>SUMIFS(СВЦЭМ!$D$33:$D$776,СВЦЭМ!$A$33:$A$776,$A52,СВЦЭМ!$B$33:$B$776,D$47)+'СЕТ СН'!$G$11+СВЦЭМ!$D$10+'СЕТ СН'!$G$5-'СЕТ СН'!$G$21</f>
        <v>3669.8663067099997</v>
      </c>
      <c r="E52" s="36">
        <f>SUMIFS(СВЦЭМ!$D$33:$D$776,СВЦЭМ!$A$33:$A$776,$A52,СВЦЭМ!$B$33:$B$776,E$47)+'СЕТ СН'!$G$11+СВЦЭМ!$D$10+'СЕТ СН'!$G$5-'СЕТ СН'!$G$21</f>
        <v>3667.3301987499999</v>
      </c>
      <c r="F52" s="36">
        <f>SUMIFS(СВЦЭМ!$D$33:$D$776,СВЦЭМ!$A$33:$A$776,$A52,СВЦЭМ!$B$33:$B$776,F$47)+'СЕТ СН'!$G$11+СВЦЭМ!$D$10+'СЕТ СН'!$G$5-'СЕТ СН'!$G$21</f>
        <v>3664.43460873</v>
      </c>
      <c r="G52" s="36">
        <f>SUMIFS(СВЦЭМ!$D$33:$D$776,СВЦЭМ!$A$33:$A$776,$A52,СВЦЭМ!$B$33:$B$776,G$47)+'СЕТ СН'!$G$11+СВЦЭМ!$D$10+'СЕТ СН'!$G$5-'СЕТ СН'!$G$21</f>
        <v>3643.7409003599996</v>
      </c>
      <c r="H52" s="36">
        <f>SUMIFS(СВЦЭМ!$D$33:$D$776,СВЦЭМ!$A$33:$A$776,$A52,СВЦЭМ!$B$33:$B$776,H$47)+'СЕТ СН'!$G$11+СВЦЭМ!$D$10+'СЕТ СН'!$G$5-'СЕТ СН'!$G$21</f>
        <v>3600.3145342299995</v>
      </c>
      <c r="I52" s="36">
        <f>SUMIFS(СВЦЭМ!$D$33:$D$776,СВЦЭМ!$A$33:$A$776,$A52,СВЦЭМ!$B$33:$B$776,I$47)+'СЕТ СН'!$G$11+СВЦЭМ!$D$10+'СЕТ СН'!$G$5-'СЕТ СН'!$G$21</f>
        <v>3592.2121571600001</v>
      </c>
      <c r="J52" s="36">
        <f>SUMIFS(СВЦЭМ!$D$33:$D$776,СВЦЭМ!$A$33:$A$776,$A52,СВЦЭМ!$B$33:$B$776,J$47)+'СЕТ СН'!$G$11+СВЦЭМ!$D$10+'СЕТ СН'!$G$5-'СЕТ СН'!$G$21</f>
        <v>3569.7957952699999</v>
      </c>
      <c r="K52" s="36">
        <f>SUMIFS(СВЦЭМ!$D$33:$D$776,СВЦЭМ!$A$33:$A$776,$A52,СВЦЭМ!$B$33:$B$776,K$47)+'СЕТ СН'!$G$11+СВЦЭМ!$D$10+'СЕТ СН'!$G$5-'СЕТ СН'!$G$21</f>
        <v>3573.4200515599996</v>
      </c>
      <c r="L52" s="36">
        <f>SUMIFS(СВЦЭМ!$D$33:$D$776,СВЦЭМ!$A$33:$A$776,$A52,СВЦЭМ!$B$33:$B$776,L$47)+'СЕТ СН'!$G$11+СВЦЭМ!$D$10+'СЕТ СН'!$G$5-'СЕТ СН'!$G$21</f>
        <v>3574.0074375599997</v>
      </c>
      <c r="M52" s="36">
        <f>SUMIFS(СВЦЭМ!$D$33:$D$776,СВЦЭМ!$A$33:$A$776,$A52,СВЦЭМ!$B$33:$B$776,M$47)+'СЕТ СН'!$G$11+СВЦЭМ!$D$10+'СЕТ СН'!$G$5-'СЕТ СН'!$G$21</f>
        <v>3579.2392138300002</v>
      </c>
      <c r="N52" s="36">
        <f>SUMIFS(СВЦЭМ!$D$33:$D$776,СВЦЭМ!$A$33:$A$776,$A52,СВЦЭМ!$B$33:$B$776,N$47)+'СЕТ СН'!$G$11+СВЦЭМ!$D$10+'СЕТ СН'!$G$5-'СЕТ СН'!$G$21</f>
        <v>3558.29667015</v>
      </c>
      <c r="O52" s="36">
        <f>SUMIFS(СВЦЭМ!$D$33:$D$776,СВЦЭМ!$A$33:$A$776,$A52,СВЦЭМ!$B$33:$B$776,O$47)+'СЕТ СН'!$G$11+СВЦЭМ!$D$10+'СЕТ СН'!$G$5-'СЕТ СН'!$G$21</f>
        <v>3530.1828887299998</v>
      </c>
      <c r="P52" s="36">
        <f>SUMIFS(СВЦЭМ!$D$33:$D$776,СВЦЭМ!$A$33:$A$776,$A52,СВЦЭМ!$B$33:$B$776,P$47)+'СЕТ СН'!$G$11+СВЦЭМ!$D$10+'СЕТ СН'!$G$5-'СЕТ СН'!$G$21</f>
        <v>3535.3562043800002</v>
      </c>
      <c r="Q52" s="36">
        <f>SUMIFS(СВЦЭМ!$D$33:$D$776,СВЦЭМ!$A$33:$A$776,$A52,СВЦЭМ!$B$33:$B$776,Q$47)+'СЕТ СН'!$G$11+СВЦЭМ!$D$10+'СЕТ СН'!$G$5-'СЕТ СН'!$G$21</f>
        <v>3547.6750255799998</v>
      </c>
      <c r="R52" s="36">
        <f>SUMIFS(СВЦЭМ!$D$33:$D$776,СВЦЭМ!$A$33:$A$776,$A52,СВЦЭМ!$B$33:$B$776,R$47)+'СЕТ СН'!$G$11+СВЦЭМ!$D$10+'СЕТ СН'!$G$5-'СЕТ СН'!$G$21</f>
        <v>3538.8717492699998</v>
      </c>
      <c r="S52" s="36">
        <f>SUMIFS(СВЦЭМ!$D$33:$D$776,СВЦЭМ!$A$33:$A$776,$A52,СВЦЭМ!$B$33:$B$776,S$47)+'СЕТ СН'!$G$11+СВЦЭМ!$D$10+'СЕТ СН'!$G$5-'СЕТ СН'!$G$21</f>
        <v>3538.2289206400001</v>
      </c>
      <c r="T52" s="36">
        <f>SUMIFS(СВЦЭМ!$D$33:$D$776,СВЦЭМ!$A$33:$A$776,$A52,СВЦЭМ!$B$33:$B$776,T$47)+'СЕТ СН'!$G$11+СВЦЭМ!$D$10+'СЕТ СН'!$G$5-'СЕТ СН'!$G$21</f>
        <v>3496.4512820999998</v>
      </c>
      <c r="U52" s="36">
        <f>SUMIFS(СВЦЭМ!$D$33:$D$776,СВЦЭМ!$A$33:$A$776,$A52,СВЦЭМ!$B$33:$B$776,U$47)+'СЕТ СН'!$G$11+СВЦЭМ!$D$10+'СЕТ СН'!$G$5-'СЕТ СН'!$G$21</f>
        <v>3509.37692879</v>
      </c>
      <c r="V52" s="36">
        <f>SUMIFS(СВЦЭМ!$D$33:$D$776,СВЦЭМ!$A$33:$A$776,$A52,СВЦЭМ!$B$33:$B$776,V$47)+'СЕТ СН'!$G$11+СВЦЭМ!$D$10+'СЕТ СН'!$G$5-'СЕТ СН'!$G$21</f>
        <v>3526.37397917</v>
      </c>
      <c r="W52" s="36">
        <f>SUMIFS(СВЦЭМ!$D$33:$D$776,СВЦЭМ!$A$33:$A$776,$A52,СВЦЭМ!$B$33:$B$776,W$47)+'СЕТ СН'!$G$11+СВЦЭМ!$D$10+'СЕТ СН'!$G$5-'СЕТ СН'!$G$21</f>
        <v>3538.1679881800001</v>
      </c>
      <c r="X52" s="36">
        <f>SUMIFS(СВЦЭМ!$D$33:$D$776,СВЦЭМ!$A$33:$A$776,$A52,СВЦЭМ!$B$33:$B$776,X$47)+'СЕТ СН'!$G$11+СВЦЭМ!$D$10+'СЕТ СН'!$G$5-'СЕТ СН'!$G$21</f>
        <v>3561.0811918600002</v>
      </c>
      <c r="Y52" s="36">
        <f>SUMIFS(СВЦЭМ!$D$33:$D$776,СВЦЭМ!$A$33:$A$776,$A52,СВЦЭМ!$B$33:$B$776,Y$47)+'СЕТ СН'!$G$11+СВЦЭМ!$D$10+'СЕТ СН'!$G$5-'СЕТ СН'!$G$21</f>
        <v>3574.52977388</v>
      </c>
    </row>
    <row r="53" spans="1:25" ht="15.75" x14ac:dyDescent="0.2">
      <c r="A53" s="35">
        <f t="shared" si="1"/>
        <v>43502</v>
      </c>
      <c r="B53" s="36">
        <f>SUMIFS(СВЦЭМ!$D$33:$D$776,СВЦЭМ!$A$33:$A$776,$A53,СВЦЭМ!$B$33:$B$776,B$47)+'СЕТ СН'!$G$11+СВЦЭМ!$D$10+'СЕТ СН'!$G$5-'СЕТ СН'!$G$21</f>
        <v>3613.9672701</v>
      </c>
      <c r="C53" s="36">
        <f>SUMIFS(СВЦЭМ!$D$33:$D$776,СВЦЭМ!$A$33:$A$776,$A53,СВЦЭМ!$B$33:$B$776,C$47)+'СЕТ СН'!$G$11+СВЦЭМ!$D$10+'СЕТ СН'!$G$5-'СЕТ СН'!$G$21</f>
        <v>3642.1178822399997</v>
      </c>
      <c r="D53" s="36">
        <f>SUMIFS(СВЦЭМ!$D$33:$D$776,СВЦЭМ!$A$33:$A$776,$A53,СВЦЭМ!$B$33:$B$776,D$47)+'СЕТ СН'!$G$11+СВЦЭМ!$D$10+'СЕТ СН'!$G$5-'СЕТ СН'!$G$21</f>
        <v>3651.3692314599998</v>
      </c>
      <c r="E53" s="36">
        <f>SUMIFS(СВЦЭМ!$D$33:$D$776,СВЦЭМ!$A$33:$A$776,$A53,СВЦЭМ!$B$33:$B$776,E$47)+'СЕТ СН'!$G$11+СВЦЭМ!$D$10+'СЕТ СН'!$G$5-'СЕТ СН'!$G$21</f>
        <v>3652.0126277399995</v>
      </c>
      <c r="F53" s="36">
        <f>SUMIFS(СВЦЭМ!$D$33:$D$776,СВЦЭМ!$A$33:$A$776,$A53,СВЦЭМ!$B$33:$B$776,F$47)+'СЕТ СН'!$G$11+СВЦЭМ!$D$10+'СЕТ СН'!$G$5-'СЕТ СН'!$G$21</f>
        <v>3648.9624043699996</v>
      </c>
      <c r="G53" s="36">
        <f>SUMIFS(СВЦЭМ!$D$33:$D$776,СВЦЭМ!$A$33:$A$776,$A53,СВЦЭМ!$B$33:$B$776,G$47)+'СЕТ СН'!$G$11+СВЦЭМ!$D$10+'СЕТ СН'!$G$5-'СЕТ СН'!$G$21</f>
        <v>3622.8935370499998</v>
      </c>
      <c r="H53" s="36">
        <f>SUMIFS(СВЦЭМ!$D$33:$D$776,СВЦЭМ!$A$33:$A$776,$A53,СВЦЭМ!$B$33:$B$776,H$47)+'СЕТ СН'!$G$11+СВЦЭМ!$D$10+'СЕТ СН'!$G$5-'СЕТ СН'!$G$21</f>
        <v>3590.2790674799999</v>
      </c>
      <c r="I53" s="36">
        <f>SUMIFS(СВЦЭМ!$D$33:$D$776,СВЦЭМ!$A$33:$A$776,$A53,СВЦЭМ!$B$33:$B$776,I$47)+'СЕТ СН'!$G$11+СВЦЭМ!$D$10+'СЕТ СН'!$G$5-'СЕТ СН'!$G$21</f>
        <v>3566.3043446599995</v>
      </c>
      <c r="J53" s="36">
        <f>SUMIFS(СВЦЭМ!$D$33:$D$776,СВЦЭМ!$A$33:$A$776,$A53,СВЦЭМ!$B$33:$B$776,J$47)+'СЕТ СН'!$G$11+СВЦЭМ!$D$10+'СЕТ СН'!$G$5-'СЕТ СН'!$G$21</f>
        <v>3580.4912581099998</v>
      </c>
      <c r="K53" s="36">
        <f>SUMIFS(СВЦЭМ!$D$33:$D$776,СВЦЭМ!$A$33:$A$776,$A53,СВЦЭМ!$B$33:$B$776,K$47)+'СЕТ СН'!$G$11+СВЦЭМ!$D$10+'СЕТ СН'!$G$5-'СЕТ СН'!$G$21</f>
        <v>3577.4117281099998</v>
      </c>
      <c r="L53" s="36">
        <f>SUMIFS(СВЦЭМ!$D$33:$D$776,СВЦЭМ!$A$33:$A$776,$A53,СВЦЭМ!$B$33:$B$776,L$47)+'СЕТ СН'!$G$11+СВЦЭМ!$D$10+'СЕТ СН'!$G$5-'СЕТ СН'!$G$21</f>
        <v>3585.2992843399998</v>
      </c>
      <c r="M53" s="36">
        <f>SUMIFS(СВЦЭМ!$D$33:$D$776,СВЦЭМ!$A$33:$A$776,$A53,СВЦЭМ!$B$33:$B$776,M$47)+'СЕТ СН'!$G$11+СВЦЭМ!$D$10+'СЕТ СН'!$G$5-'СЕТ СН'!$G$21</f>
        <v>3587.3182784399996</v>
      </c>
      <c r="N53" s="36">
        <f>SUMIFS(СВЦЭМ!$D$33:$D$776,СВЦЭМ!$A$33:$A$776,$A53,СВЦЭМ!$B$33:$B$776,N$47)+'СЕТ СН'!$G$11+СВЦЭМ!$D$10+'СЕТ СН'!$G$5-'СЕТ СН'!$G$21</f>
        <v>3573.1363797699996</v>
      </c>
      <c r="O53" s="36">
        <f>SUMIFS(СВЦЭМ!$D$33:$D$776,СВЦЭМ!$A$33:$A$776,$A53,СВЦЭМ!$B$33:$B$776,O$47)+'СЕТ СН'!$G$11+СВЦЭМ!$D$10+'СЕТ СН'!$G$5-'СЕТ СН'!$G$21</f>
        <v>3548.6841915800001</v>
      </c>
      <c r="P53" s="36">
        <f>SUMIFS(СВЦЭМ!$D$33:$D$776,СВЦЭМ!$A$33:$A$776,$A53,СВЦЭМ!$B$33:$B$776,P$47)+'СЕТ СН'!$G$11+СВЦЭМ!$D$10+'СЕТ СН'!$G$5-'СЕТ СН'!$G$21</f>
        <v>3546.2431373700001</v>
      </c>
      <c r="Q53" s="36">
        <f>SUMIFS(СВЦЭМ!$D$33:$D$776,СВЦЭМ!$A$33:$A$776,$A53,СВЦЭМ!$B$33:$B$776,Q$47)+'СЕТ СН'!$G$11+СВЦЭМ!$D$10+'СЕТ СН'!$G$5-'СЕТ СН'!$G$21</f>
        <v>3549.8260360700001</v>
      </c>
      <c r="R53" s="36">
        <f>SUMIFS(СВЦЭМ!$D$33:$D$776,СВЦЭМ!$A$33:$A$776,$A53,СВЦЭМ!$B$33:$B$776,R$47)+'СЕТ СН'!$G$11+СВЦЭМ!$D$10+'СЕТ СН'!$G$5-'СЕТ СН'!$G$21</f>
        <v>3543.1936498999999</v>
      </c>
      <c r="S53" s="36">
        <f>SUMIFS(СВЦЭМ!$D$33:$D$776,СВЦЭМ!$A$33:$A$776,$A53,СВЦЭМ!$B$33:$B$776,S$47)+'СЕТ СН'!$G$11+СВЦЭМ!$D$10+'СЕТ СН'!$G$5-'СЕТ СН'!$G$21</f>
        <v>3549.7012890000001</v>
      </c>
      <c r="T53" s="36">
        <f>SUMIFS(СВЦЭМ!$D$33:$D$776,СВЦЭМ!$A$33:$A$776,$A53,СВЦЭМ!$B$33:$B$776,T$47)+'СЕТ СН'!$G$11+СВЦЭМ!$D$10+'СЕТ СН'!$G$5-'СЕТ СН'!$G$21</f>
        <v>3526.9087145899998</v>
      </c>
      <c r="U53" s="36">
        <f>SUMIFS(СВЦЭМ!$D$33:$D$776,СВЦЭМ!$A$33:$A$776,$A53,СВЦЭМ!$B$33:$B$776,U$47)+'СЕТ СН'!$G$11+СВЦЭМ!$D$10+'СЕТ СН'!$G$5-'СЕТ СН'!$G$21</f>
        <v>3530.0607623400001</v>
      </c>
      <c r="V53" s="36">
        <f>SUMIFS(СВЦЭМ!$D$33:$D$776,СВЦЭМ!$A$33:$A$776,$A53,СВЦЭМ!$B$33:$B$776,V$47)+'СЕТ СН'!$G$11+СВЦЭМ!$D$10+'СЕТ СН'!$G$5-'СЕТ СН'!$G$21</f>
        <v>3549.8058960899998</v>
      </c>
      <c r="W53" s="36">
        <f>SUMIFS(СВЦЭМ!$D$33:$D$776,СВЦЭМ!$A$33:$A$776,$A53,СВЦЭМ!$B$33:$B$776,W$47)+'СЕТ СН'!$G$11+СВЦЭМ!$D$10+'СЕТ СН'!$G$5-'СЕТ СН'!$G$21</f>
        <v>3560.4068224599996</v>
      </c>
      <c r="X53" s="36">
        <f>SUMIFS(СВЦЭМ!$D$33:$D$776,СВЦЭМ!$A$33:$A$776,$A53,СВЦЭМ!$B$33:$B$776,X$47)+'СЕТ СН'!$G$11+СВЦЭМ!$D$10+'СЕТ СН'!$G$5-'СЕТ СН'!$G$21</f>
        <v>3582.9153957099998</v>
      </c>
      <c r="Y53" s="36">
        <f>SUMIFS(СВЦЭМ!$D$33:$D$776,СВЦЭМ!$A$33:$A$776,$A53,СВЦЭМ!$B$33:$B$776,Y$47)+'СЕТ СН'!$G$11+СВЦЭМ!$D$10+'СЕТ СН'!$G$5-'СЕТ СН'!$G$21</f>
        <v>3612.9603774899997</v>
      </c>
    </row>
    <row r="54" spans="1:25" ht="15.75" x14ac:dyDescent="0.2">
      <c r="A54" s="35">
        <f t="shared" si="1"/>
        <v>43503</v>
      </c>
      <c r="B54" s="36">
        <f>SUMIFS(СВЦЭМ!$D$33:$D$776,СВЦЭМ!$A$33:$A$776,$A54,СВЦЭМ!$B$33:$B$776,B$47)+'СЕТ СН'!$G$11+СВЦЭМ!$D$10+'СЕТ СН'!$G$5-'СЕТ СН'!$G$21</f>
        <v>3638.6649090499996</v>
      </c>
      <c r="C54" s="36">
        <f>SUMIFS(СВЦЭМ!$D$33:$D$776,СВЦЭМ!$A$33:$A$776,$A54,СВЦЭМ!$B$33:$B$776,C$47)+'СЕТ СН'!$G$11+СВЦЭМ!$D$10+'СЕТ СН'!$G$5-'СЕТ СН'!$G$21</f>
        <v>3656.05891238</v>
      </c>
      <c r="D54" s="36">
        <f>SUMIFS(СВЦЭМ!$D$33:$D$776,СВЦЭМ!$A$33:$A$776,$A54,СВЦЭМ!$B$33:$B$776,D$47)+'СЕТ СН'!$G$11+СВЦЭМ!$D$10+'СЕТ СН'!$G$5-'СЕТ СН'!$G$21</f>
        <v>3673.8068343199998</v>
      </c>
      <c r="E54" s="36">
        <f>SUMIFS(СВЦЭМ!$D$33:$D$776,СВЦЭМ!$A$33:$A$776,$A54,СВЦЭМ!$B$33:$B$776,E$47)+'СЕТ СН'!$G$11+СВЦЭМ!$D$10+'СЕТ СН'!$G$5-'СЕТ СН'!$G$21</f>
        <v>3697.3462728899999</v>
      </c>
      <c r="F54" s="36">
        <f>SUMIFS(СВЦЭМ!$D$33:$D$776,СВЦЭМ!$A$33:$A$776,$A54,СВЦЭМ!$B$33:$B$776,F$47)+'СЕТ СН'!$G$11+СВЦЭМ!$D$10+'СЕТ СН'!$G$5-'СЕТ СН'!$G$21</f>
        <v>3680.0124688099995</v>
      </c>
      <c r="G54" s="36">
        <f>SUMIFS(СВЦЭМ!$D$33:$D$776,СВЦЭМ!$A$33:$A$776,$A54,СВЦЭМ!$B$33:$B$776,G$47)+'СЕТ СН'!$G$11+СВЦЭМ!$D$10+'СЕТ СН'!$G$5-'СЕТ СН'!$G$21</f>
        <v>3666.52208195</v>
      </c>
      <c r="H54" s="36">
        <f>SUMIFS(СВЦЭМ!$D$33:$D$776,СВЦЭМ!$A$33:$A$776,$A54,СВЦЭМ!$B$33:$B$776,H$47)+'СЕТ СН'!$G$11+СВЦЭМ!$D$10+'СЕТ СН'!$G$5-'СЕТ СН'!$G$21</f>
        <v>3637.0646483199998</v>
      </c>
      <c r="I54" s="36">
        <f>SUMIFS(СВЦЭМ!$D$33:$D$776,СВЦЭМ!$A$33:$A$776,$A54,СВЦЭМ!$B$33:$B$776,I$47)+'СЕТ СН'!$G$11+СВЦЭМ!$D$10+'СЕТ СН'!$G$5-'СЕТ СН'!$G$21</f>
        <v>3617.9237078400001</v>
      </c>
      <c r="J54" s="36">
        <f>SUMIFS(СВЦЭМ!$D$33:$D$776,СВЦЭМ!$A$33:$A$776,$A54,СВЦЭМ!$B$33:$B$776,J$47)+'СЕТ СН'!$G$11+СВЦЭМ!$D$10+'СЕТ СН'!$G$5-'СЕТ СН'!$G$21</f>
        <v>3606.64913815</v>
      </c>
      <c r="K54" s="36">
        <f>SUMIFS(СВЦЭМ!$D$33:$D$776,СВЦЭМ!$A$33:$A$776,$A54,СВЦЭМ!$B$33:$B$776,K$47)+'СЕТ СН'!$G$11+СВЦЭМ!$D$10+'СЕТ СН'!$G$5-'СЕТ СН'!$G$21</f>
        <v>3596.4388674100001</v>
      </c>
      <c r="L54" s="36">
        <f>SUMIFS(СВЦЭМ!$D$33:$D$776,СВЦЭМ!$A$33:$A$776,$A54,СВЦЭМ!$B$33:$B$776,L$47)+'СЕТ СН'!$G$11+СВЦЭМ!$D$10+'СЕТ СН'!$G$5-'СЕТ СН'!$G$21</f>
        <v>3595.6003912599999</v>
      </c>
      <c r="M54" s="36">
        <f>SUMIFS(СВЦЭМ!$D$33:$D$776,СВЦЭМ!$A$33:$A$776,$A54,СВЦЭМ!$B$33:$B$776,M$47)+'СЕТ СН'!$G$11+СВЦЭМ!$D$10+'СЕТ СН'!$G$5-'СЕТ СН'!$G$21</f>
        <v>3602.7477983600002</v>
      </c>
      <c r="N54" s="36">
        <f>SUMIFS(СВЦЭМ!$D$33:$D$776,СВЦЭМ!$A$33:$A$776,$A54,СВЦЭМ!$B$33:$B$776,N$47)+'СЕТ СН'!$G$11+СВЦЭМ!$D$10+'СЕТ СН'!$G$5-'СЕТ СН'!$G$21</f>
        <v>3587.7989518799995</v>
      </c>
      <c r="O54" s="36">
        <f>SUMIFS(СВЦЭМ!$D$33:$D$776,СВЦЭМ!$A$33:$A$776,$A54,СВЦЭМ!$B$33:$B$776,O$47)+'СЕТ СН'!$G$11+СВЦЭМ!$D$10+'СЕТ СН'!$G$5-'СЕТ СН'!$G$21</f>
        <v>3555.8093800799998</v>
      </c>
      <c r="P54" s="36">
        <f>SUMIFS(СВЦЭМ!$D$33:$D$776,СВЦЭМ!$A$33:$A$776,$A54,СВЦЭМ!$B$33:$B$776,P$47)+'СЕТ СН'!$G$11+СВЦЭМ!$D$10+'СЕТ СН'!$G$5-'СЕТ СН'!$G$21</f>
        <v>3554.5278091199998</v>
      </c>
      <c r="Q54" s="36">
        <f>SUMIFS(СВЦЭМ!$D$33:$D$776,СВЦЭМ!$A$33:$A$776,$A54,СВЦЭМ!$B$33:$B$776,Q$47)+'СЕТ СН'!$G$11+СВЦЭМ!$D$10+'СЕТ СН'!$G$5-'СЕТ СН'!$G$21</f>
        <v>3558.4922515600001</v>
      </c>
      <c r="R54" s="36">
        <f>SUMIFS(СВЦЭМ!$D$33:$D$776,СВЦЭМ!$A$33:$A$776,$A54,СВЦЭМ!$B$33:$B$776,R$47)+'СЕТ СН'!$G$11+СВЦЭМ!$D$10+'СЕТ СН'!$G$5-'СЕТ СН'!$G$21</f>
        <v>3557.7162135799999</v>
      </c>
      <c r="S54" s="36">
        <f>SUMIFS(СВЦЭМ!$D$33:$D$776,СВЦЭМ!$A$33:$A$776,$A54,СВЦЭМ!$B$33:$B$776,S$47)+'СЕТ СН'!$G$11+СВЦЭМ!$D$10+'СЕТ СН'!$G$5-'СЕТ СН'!$G$21</f>
        <v>3548.8232079999998</v>
      </c>
      <c r="T54" s="36">
        <f>SUMIFS(СВЦЭМ!$D$33:$D$776,СВЦЭМ!$A$33:$A$776,$A54,СВЦЭМ!$B$33:$B$776,T$47)+'СЕТ СН'!$G$11+СВЦЭМ!$D$10+'СЕТ СН'!$G$5-'СЕТ СН'!$G$21</f>
        <v>3513.3459389700001</v>
      </c>
      <c r="U54" s="36">
        <f>SUMIFS(СВЦЭМ!$D$33:$D$776,СВЦЭМ!$A$33:$A$776,$A54,СВЦЭМ!$B$33:$B$776,U$47)+'СЕТ СН'!$G$11+СВЦЭМ!$D$10+'СЕТ СН'!$G$5-'СЕТ СН'!$G$21</f>
        <v>3506.3279643300002</v>
      </c>
      <c r="V54" s="36">
        <f>SUMIFS(СВЦЭМ!$D$33:$D$776,СВЦЭМ!$A$33:$A$776,$A54,СВЦЭМ!$B$33:$B$776,V$47)+'СЕТ СН'!$G$11+СВЦЭМ!$D$10+'СЕТ СН'!$G$5-'СЕТ СН'!$G$21</f>
        <v>3522.7783970099999</v>
      </c>
      <c r="W54" s="36">
        <f>SUMIFS(СВЦЭМ!$D$33:$D$776,СВЦЭМ!$A$33:$A$776,$A54,СВЦЭМ!$B$33:$B$776,W$47)+'СЕТ СН'!$G$11+СВЦЭМ!$D$10+'СЕТ СН'!$G$5-'СЕТ СН'!$G$21</f>
        <v>3539.3251846600001</v>
      </c>
      <c r="X54" s="36">
        <f>SUMIFS(СВЦЭМ!$D$33:$D$776,СВЦЭМ!$A$33:$A$776,$A54,СВЦЭМ!$B$33:$B$776,X$47)+'СЕТ СН'!$G$11+СВЦЭМ!$D$10+'СЕТ СН'!$G$5-'СЕТ СН'!$G$21</f>
        <v>3556.6951209099998</v>
      </c>
      <c r="Y54" s="36">
        <f>SUMIFS(СВЦЭМ!$D$33:$D$776,СВЦЭМ!$A$33:$A$776,$A54,СВЦЭМ!$B$33:$B$776,Y$47)+'СЕТ СН'!$G$11+СВЦЭМ!$D$10+'СЕТ СН'!$G$5-'СЕТ СН'!$G$21</f>
        <v>3573.9037093299999</v>
      </c>
    </row>
    <row r="55" spans="1:25" ht="15.75" x14ac:dyDescent="0.2">
      <c r="A55" s="35">
        <f t="shared" si="1"/>
        <v>43504</v>
      </c>
      <c r="B55" s="36">
        <f>SUMIFS(СВЦЭМ!$D$33:$D$776,СВЦЭМ!$A$33:$A$776,$A55,СВЦЭМ!$B$33:$B$776,B$47)+'СЕТ СН'!$G$11+СВЦЭМ!$D$10+'СЕТ СН'!$G$5-'СЕТ СН'!$G$21</f>
        <v>3642.5823529099998</v>
      </c>
      <c r="C55" s="36">
        <f>SUMIFS(СВЦЭМ!$D$33:$D$776,СВЦЭМ!$A$33:$A$776,$A55,СВЦЭМ!$B$33:$B$776,C$47)+'СЕТ СН'!$G$11+СВЦЭМ!$D$10+'СЕТ СН'!$G$5-'СЕТ СН'!$G$21</f>
        <v>3662.7582456999999</v>
      </c>
      <c r="D55" s="36">
        <f>SUMIFS(СВЦЭМ!$D$33:$D$776,СВЦЭМ!$A$33:$A$776,$A55,СВЦЭМ!$B$33:$B$776,D$47)+'СЕТ СН'!$G$11+СВЦЭМ!$D$10+'СЕТ СН'!$G$5-'СЕТ СН'!$G$21</f>
        <v>3675.9317237300002</v>
      </c>
      <c r="E55" s="36">
        <f>SUMIFS(СВЦЭМ!$D$33:$D$776,СВЦЭМ!$A$33:$A$776,$A55,СВЦЭМ!$B$33:$B$776,E$47)+'СЕТ СН'!$G$11+СВЦЭМ!$D$10+'СЕТ СН'!$G$5-'СЕТ СН'!$G$21</f>
        <v>3702.9618407299999</v>
      </c>
      <c r="F55" s="36">
        <f>SUMIFS(СВЦЭМ!$D$33:$D$776,СВЦЭМ!$A$33:$A$776,$A55,СВЦЭМ!$B$33:$B$776,F$47)+'СЕТ СН'!$G$11+СВЦЭМ!$D$10+'СЕТ СН'!$G$5-'СЕТ СН'!$G$21</f>
        <v>3693.5306157499999</v>
      </c>
      <c r="G55" s="36">
        <f>SUMIFS(СВЦЭМ!$D$33:$D$776,СВЦЭМ!$A$33:$A$776,$A55,СВЦЭМ!$B$33:$B$776,G$47)+'СЕТ СН'!$G$11+СВЦЭМ!$D$10+'СЕТ СН'!$G$5-'СЕТ СН'!$G$21</f>
        <v>3665.9308775199997</v>
      </c>
      <c r="H55" s="36">
        <f>SUMIFS(СВЦЭМ!$D$33:$D$776,СВЦЭМ!$A$33:$A$776,$A55,СВЦЭМ!$B$33:$B$776,H$47)+'СЕТ СН'!$G$11+СВЦЭМ!$D$10+'СЕТ СН'!$G$5-'СЕТ СН'!$G$21</f>
        <v>3632.0171192899998</v>
      </c>
      <c r="I55" s="36">
        <f>SUMIFS(СВЦЭМ!$D$33:$D$776,СВЦЭМ!$A$33:$A$776,$A55,СВЦЭМ!$B$33:$B$776,I$47)+'СЕТ СН'!$G$11+СВЦЭМ!$D$10+'СЕТ СН'!$G$5-'СЕТ СН'!$G$21</f>
        <v>3617.6420692000002</v>
      </c>
      <c r="J55" s="36">
        <f>SUMIFS(СВЦЭМ!$D$33:$D$776,СВЦЭМ!$A$33:$A$776,$A55,СВЦЭМ!$B$33:$B$776,J$47)+'СЕТ СН'!$G$11+СВЦЭМ!$D$10+'СЕТ СН'!$G$5-'СЕТ СН'!$G$21</f>
        <v>3600.2211440399997</v>
      </c>
      <c r="K55" s="36">
        <f>SUMIFS(СВЦЭМ!$D$33:$D$776,СВЦЭМ!$A$33:$A$776,$A55,СВЦЭМ!$B$33:$B$776,K$47)+'СЕТ СН'!$G$11+СВЦЭМ!$D$10+'СЕТ СН'!$G$5-'СЕТ СН'!$G$21</f>
        <v>3572.2364788699997</v>
      </c>
      <c r="L55" s="36">
        <f>SUMIFS(СВЦЭМ!$D$33:$D$776,СВЦЭМ!$A$33:$A$776,$A55,СВЦЭМ!$B$33:$B$776,L$47)+'СЕТ СН'!$G$11+СВЦЭМ!$D$10+'СЕТ СН'!$G$5-'СЕТ СН'!$G$21</f>
        <v>3548.00206467</v>
      </c>
      <c r="M55" s="36">
        <f>SUMIFS(СВЦЭМ!$D$33:$D$776,СВЦЭМ!$A$33:$A$776,$A55,СВЦЭМ!$B$33:$B$776,M$47)+'СЕТ СН'!$G$11+СВЦЭМ!$D$10+'СЕТ СН'!$G$5-'СЕТ СН'!$G$21</f>
        <v>3556.4716731899998</v>
      </c>
      <c r="N55" s="36">
        <f>SUMIFS(СВЦЭМ!$D$33:$D$776,СВЦЭМ!$A$33:$A$776,$A55,СВЦЭМ!$B$33:$B$776,N$47)+'СЕТ СН'!$G$11+СВЦЭМ!$D$10+'СЕТ СН'!$G$5-'СЕТ СН'!$G$21</f>
        <v>3547.44913043</v>
      </c>
      <c r="O55" s="36">
        <f>SUMIFS(СВЦЭМ!$D$33:$D$776,СВЦЭМ!$A$33:$A$776,$A55,СВЦЭМ!$B$33:$B$776,O$47)+'СЕТ СН'!$G$11+СВЦЭМ!$D$10+'СЕТ СН'!$G$5-'СЕТ СН'!$G$21</f>
        <v>3543.8811815499998</v>
      </c>
      <c r="P55" s="36">
        <f>SUMIFS(СВЦЭМ!$D$33:$D$776,СВЦЭМ!$A$33:$A$776,$A55,СВЦЭМ!$B$33:$B$776,P$47)+'СЕТ СН'!$G$11+СВЦЭМ!$D$10+'СЕТ СН'!$G$5-'СЕТ СН'!$G$21</f>
        <v>3556.8885426100001</v>
      </c>
      <c r="Q55" s="36">
        <f>SUMIFS(СВЦЭМ!$D$33:$D$776,СВЦЭМ!$A$33:$A$776,$A55,СВЦЭМ!$B$33:$B$776,Q$47)+'СЕТ СН'!$G$11+СВЦЭМ!$D$10+'СЕТ СН'!$G$5-'СЕТ СН'!$G$21</f>
        <v>3563.0811493000001</v>
      </c>
      <c r="R55" s="36">
        <f>SUMIFS(СВЦЭМ!$D$33:$D$776,СВЦЭМ!$A$33:$A$776,$A55,СВЦЭМ!$B$33:$B$776,R$47)+'СЕТ СН'!$G$11+СВЦЭМ!$D$10+'СЕТ СН'!$G$5-'СЕТ СН'!$G$21</f>
        <v>3563.6023721499996</v>
      </c>
      <c r="S55" s="36">
        <f>SUMIFS(СВЦЭМ!$D$33:$D$776,СВЦЭМ!$A$33:$A$776,$A55,СВЦЭМ!$B$33:$B$776,S$47)+'СЕТ СН'!$G$11+СВЦЭМ!$D$10+'СЕТ СН'!$G$5-'СЕТ СН'!$G$21</f>
        <v>3549.4717067699999</v>
      </c>
      <c r="T55" s="36">
        <f>SUMIFS(СВЦЭМ!$D$33:$D$776,СВЦЭМ!$A$33:$A$776,$A55,СВЦЭМ!$B$33:$B$776,T$47)+'СЕТ СН'!$G$11+СВЦЭМ!$D$10+'СЕТ СН'!$G$5-'СЕТ СН'!$G$21</f>
        <v>3506.8067162699999</v>
      </c>
      <c r="U55" s="36">
        <f>SUMIFS(СВЦЭМ!$D$33:$D$776,СВЦЭМ!$A$33:$A$776,$A55,СВЦЭМ!$B$33:$B$776,U$47)+'СЕТ СН'!$G$11+СВЦЭМ!$D$10+'СЕТ СН'!$G$5-'СЕТ СН'!$G$21</f>
        <v>3503.66065669</v>
      </c>
      <c r="V55" s="36">
        <f>SUMIFS(СВЦЭМ!$D$33:$D$776,СВЦЭМ!$A$33:$A$776,$A55,СВЦЭМ!$B$33:$B$776,V$47)+'СЕТ СН'!$G$11+СВЦЭМ!$D$10+'СЕТ СН'!$G$5-'СЕТ СН'!$G$21</f>
        <v>3531.6374696799999</v>
      </c>
      <c r="W55" s="36">
        <f>SUMIFS(СВЦЭМ!$D$33:$D$776,СВЦЭМ!$A$33:$A$776,$A55,СВЦЭМ!$B$33:$B$776,W$47)+'СЕТ СН'!$G$11+СВЦЭМ!$D$10+'СЕТ СН'!$G$5-'СЕТ СН'!$G$21</f>
        <v>3557.7482157499999</v>
      </c>
      <c r="X55" s="36">
        <f>SUMIFS(СВЦЭМ!$D$33:$D$776,СВЦЭМ!$A$33:$A$776,$A55,СВЦЭМ!$B$33:$B$776,X$47)+'СЕТ СН'!$G$11+СВЦЭМ!$D$10+'СЕТ СН'!$G$5-'СЕТ СН'!$G$21</f>
        <v>3586.03391302</v>
      </c>
      <c r="Y55" s="36">
        <f>SUMIFS(СВЦЭМ!$D$33:$D$776,СВЦЭМ!$A$33:$A$776,$A55,СВЦЭМ!$B$33:$B$776,Y$47)+'СЕТ СН'!$G$11+СВЦЭМ!$D$10+'СЕТ СН'!$G$5-'СЕТ СН'!$G$21</f>
        <v>3600.6732936299995</v>
      </c>
    </row>
    <row r="56" spans="1:25" ht="15.75" x14ac:dyDescent="0.2">
      <c r="A56" s="35">
        <f t="shared" si="1"/>
        <v>43505</v>
      </c>
      <c r="B56" s="36">
        <f>SUMIFS(СВЦЭМ!$D$33:$D$776,СВЦЭМ!$A$33:$A$776,$A56,СВЦЭМ!$B$33:$B$776,B$47)+'СЕТ СН'!$G$11+СВЦЭМ!$D$10+'СЕТ СН'!$G$5-'СЕТ СН'!$G$21</f>
        <v>3613.3639069800001</v>
      </c>
      <c r="C56" s="36">
        <f>SUMIFS(СВЦЭМ!$D$33:$D$776,СВЦЭМ!$A$33:$A$776,$A56,СВЦЭМ!$B$33:$B$776,C$47)+'СЕТ СН'!$G$11+СВЦЭМ!$D$10+'СЕТ СН'!$G$5-'СЕТ СН'!$G$21</f>
        <v>3641.7249194999999</v>
      </c>
      <c r="D56" s="36">
        <f>SUMIFS(СВЦЭМ!$D$33:$D$776,СВЦЭМ!$A$33:$A$776,$A56,СВЦЭМ!$B$33:$B$776,D$47)+'СЕТ СН'!$G$11+СВЦЭМ!$D$10+'СЕТ СН'!$G$5-'СЕТ СН'!$G$21</f>
        <v>3658.2329651199998</v>
      </c>
      <c r="E56" s="36">
        <f>SUMIFS(СВЦЭМ!$D$33:$D$776,СВЦЭМ!$A$33:$A$776,$A56,СВЦЭМ!$B$33:$B$776,E$47)+'СЕТ СН'!$G$11+СВЦЭМ!$D$10+'СЕТ СН'!$G$5-'СЕТ СН'!$G$21</f>
        <v>3658.5981108699998</v>
      </c>
      <c r="F56" s="36">
        <f>SUMIFS(СВЦЭМ!$D$33:$D$776,СВЦЭМ!$A$33:$A$776,$A56,СВЦЭМ!$B$33:$B$776,F$47)+'СЕТ СН'!$G$11+СВЦЭМ!$D$10+'СЕТ СН'!$G$5-'СЕТ СН'!$G$21</f>
        <v>3655.8244898699995</v>
      </c>
      <c r="G56" s="36">
        <f>SUMIFS(СВЦЭМ!$D$33:$D$776,СВЦЭМ!$A$33:$A$776,$A56,СВЦЭМ!$B$33:$B$776,G$47)+'СЕТ СН'!$G$11+СВЦЭМ!$D$10+'СЕТ СН'!$G$5-'СЕТ СН'!$G$21</f>
        <v>3654.1027248299997</v>
      </c>
      <c r="H56" s="36">
        <f>SUMIFS(СВЦЭМ!$D$33:$D$776,СВЦЭМ!$A$33:$A$776,$A56,СВЦЭМ!$B$33:$B$776,H$47)+'СЕТ СН'!$G$11+СВЦЭМ!$D$10+'СЕТ СН'!$G$5-'СЕТ СН'!$G$21</f>
        <v>3632.2785034799999</v>
      </c>
      <c r="I56" s="36">
        <f>SUMIFS(СВЦЭМ!$D$33:$D$776,СВЦЭМ!$A$33:$A$776,$A56,СВЦЭМ!$B$33:$B$776,I$47)+'СЕТ СН'!$G$11+СВЦЭМ!$D$10+'СЕТ СН'!$G$5-'СЕТ СН'!$G$21</f>
        <v>3618.9203277699999</v>
      </c>
      <c r="J56" s="36">
        <f>SUMIFS(СВЦЭМ!$D$33:$D$776,СВЦЭМ!$A$33:$A$776,$A56,СВЦЭМ!$B$33:$B$776,J$47)+'СЕТ СН'!$G$11+СВЦЭМ!$D$10+'СЕТ СН'!$G$5-'СЕТ СН'!$G$21</f>
        <v>3579.7264018400001</v>
      </c>
      <c r="K56" s="36">
        <f>SUMIFS(СВЦЭМ!$D$33:$D$776,СВЦЭМ!$A$33:$A$776,$A56,СВЦЭМ!$B$33:$B$776,K$47)+'СЕТ СН'!$G$11+СВЦЭМ!$D$10+'СЕТ СН'!$G$5-'СЕТ СН'!$G$21</f>
        <v>3556.6297958999999</v>
      </c>
      <c r="L56" s="36">
        <f>SUMIFS(СВЦЭМ!$D$33:$D$776,СВЦЭМ!$A$33:$A$776,$A56,СВЦЭМ!$B$33:$B$776,L$47)+'СЕТ СН'!$G$11+СВЦЭМ!$D$10+'СЕТ СН'!$G$5-'СЕТ СН'!$G$21</f>
        <v>3552.4478474699999</v>
      </c>
      <c r="M56" s="36">
        <f>SUMIFS(СВЦЭМ!$D$33:$D$776,СВЦЭМ!$A$33:$A$776,$A56,СВЦЭМ!$B$33:$B$776,M$47)+'СЕТ СН'!$G$11+СВЦЭМ!$D$10+'СЕТ СН'!$G$5-'СЕТ СН'!$G$21</f>
        <v>3559.0907178500001</v>
      </c>
      <c r="N56" s="36">
        <f>SUMIFS(СВЦЭМ!$D$33:$D$776,СВЦЭМ!$A$33:$A$776,$A56,СВЦЭМ!$B$33:$B$776,N$47)+'СЕТ СН'!$G$11+СВЦЭМ!$D$10+'СЕТ СН'!$G$5-'СЕТ СН'!$G$21</f>
        <v>3561.2904418099997</v>
      </c>
      <c r="O56" s="36">
        <f>SUMIFS(СВЦЭМ!$D$33:$D$776,СВЦЭМ!$A$33:$A$776,$A56,СВЦЭМ!$B$33:$B$776,O$47)+'СЕТ СН'!$G$11+СВЦЭМ!$D$10+'СЕТ СН'!$G$5-'СЕТ СН'!$G$21</f>
        <v>3546.9936181399999</v>
      </c>
      <c r="P56" s="36">
        <f>SUMIFS(СВЦЭМ!$D$33:$D$776,СВЦЭМ!$A$33:$A$776,$A56,СВЦЭМ!$B$33:$B$776,P$47)+'СЕТ СН'!$G$11+СВЦЭМ!$D$10+'СЕТ СН'!$G$5-'СЕТ СН'!$G$21</f>
        <v>3546.1863196499999</v>
      </c>
      <c r="Q56" s="36">
        <f>SUMIFS(СВЦЭМ!$D$33:$D$776,СВЦЭМ!$A$33:$A$776,$A56,СВЦЭМ!$B$33:$B$776,Q$47)+'СЕТ СН'!$G$11+СВЦЭМ!$D$10+'СЕТ СН'!$G$5-'СЕТ СН'!$G$21</f>
        <v>3553.4919690900001</v>
      </c>
      <c r="R56" s="36">
        <f>SUMIFS(СВЦЭМ!$D$33:$D$776,СВЦЭМ!$A$33:$A$776,$A56,СВЦЭМ!$B$33:$B$776,R$47)+'СЕТ СН'!$G$11+СВЦЭМ!$D$10+'СЕТ СН'!$G$5-'СЕТ СН'!$G$21</f>
        <v>3536.3761996100002</v>
      </c>
      <c r="S56" s="36">
        <f>SUMIFS(СВЦЭМ!$D$33:$D$776,СВЦЭМ!$A$33:$A$776,$A56,СВЦЭМ!$B$33:$B$776,S$47)+'СЕТ СН'!$G$11+СВЦЭМ!$D$10+'СЕТ СН'!$G$5-'СЕТ СН'!$G$21</f>
        <v>3520.2099169200001</v>
      </c>
      <c r="T56" s="36">
        <f>SUMIFS(СВЦЭМ!$D$33:$D$776,СВЦЭМ!$A$33:$A$776,$A56,СВЦЭМ!$B$33:$B$776,T$47)+'СЕТ СН'!$G$11+СВЦЭМ!$D$10+'СЕТ СН'!$G$5-'СЕТ СН'!$G$21</f>
        <v>3483.4741576699998</v>
      </c>
      <c r="U56" s="36">
        <f>SUMIFS(СВЦЭМ!$D$33:$D$776,СВЦЭМ!$A$33:$A$776,$A56,СВЦЭМ!$B$33:$B$776,U$47)+'СЕТ СН'!$G$11+СВЦЭМ!$D$10+'СЕТ СН'!$G$5-'СЕТ СН'!$G$21</f>
        <v>3475.91186754</v>
      </c>
      <c r="V56" s="36">
        <f>SUMIFS(СВЦЭМ!$D$33:$D$776,СВЦЭМ!$A$33:$A$776,$A56,СВЦЭМ!$B$33:$B$776,V$47)+'СЕТ СН'!$G$11+СВЦЭМ!$D$10+'СЕТ СН'!$G$5-'СЕТ СН'!$G$21</f>
        <v>3491.3285888299997</v>
      </c>
      <c r="W56" s="36">
        <f>SUMIFS(СВЦЭМ!$D$33:$D$776,СВЦЭМ!$A$33:$A$776,$A56,СВЦЭМ!$B$33:$B$776,W$47)+'СЕТ СН'!$G$11+СВЦЭМ!$D$10+'СЕТ СН'!$G$5-'СЕТ СН'!$G$21</f>
        <v>3509.2589572799998</v>
      </c>
      <c r="X56" s="36">
        <f>SUMIFS(СВЦЭМ!$D$33:$D$776,СВЦЭМ!$A$33:$A$776,$A56,СВЦЭМ!$B$33:$B$776,X$47)+'СЕТ СН'!$G$11+СВЦЭМ!$D$10+'СЕТ СН'!$G$5-'СЕТ СН'!$G$21</f>
        <v>3529.3394548599999</v>
      </c>
      <c r="Y56" s="36">
        <f>SUMIFS(СВЦЭМ!$D$33:$D$776,СВЦЭМ!$A$33:$A$776,$A56,СВЦЭМ!$B$33:$B$776,Y$47)+'СЕТ СН'!$G$11+СВЦЭМ!$D$10+'СЕТ СН'!$G$5-'СЕТ СН'!$G$21</f>
        <v>3555.09354596</v>
      </c>
    </row>
    <row r="57" spans="1:25" ht="15.75" x14ac:dyDescent="0.2">
      <c r="A57" s="35">
        <f t="shared" si="1"/>
        <v>43506</v>
      </c>
      <c r="B57" s="36">
        <f>SUMIFS(СВЦЭМ!$D$33:$D$776,СВЦЭМ!$A$33:$A$776,$A57,СВЦЭМ!$B$33:$B$776,B$47)+'СЕТ СН'!$G$11+СВЦЭМ!$D$10+'СЕТ СН'!$G$5-'СЕТ СН'!$G$21</f>
        <v>3575.6746014700002</v>
      </c>
      <c r="C57" s="36">
        <f>SUMIFS(СВЦЭМ!$D$33:$D$776,СВЦЭМ!$A$33:$A$776,$A57,СВЦЭМ!$B$33:$B$776,C$47)+'СЕТ СН'!$G$11+СВЦЭМ!$D$10+'СЕТ СН'!$G$5-'СЕТ СН'!$G$21</f>
        <v>3587.3242114999998</v>
      </c>
      <c r="D57" s="36">
        <f>SUMIFS(СВЦЭМ!$D$33:$D$776,СВЦЭМ!$A$33:$A$776,$A57,СВЦЭМ!$B$33:$B$776,D$47)+'СЕТ СН'!$G$11+СВЦЭМ!$D$10+'СЕТ СН'!$G$5-'СЕТ СН'!$G$21</f>
        <v>3621.8129265199996</v>
      </c>
      <c r="E57" s="36">
        <f>SUMIFS(СВЦЭМ!$D$33:$D$776,СВЦЭМ!$A$33:$A$776,$A57,СВЦЭМ!$B$33:$B$776,E$47)+'СЕТ СН'!$G$11+СВЦЭМ!$D$10+'СЕТ СН'!$G$5-'СЕТ СН'!$G$21</f>
        <v>3634.6758572099998</v>
      </c>
      <c r="F57" s="36">
        <f>SUMIFS(СВЦЭМ!$D$33:$D$776,СВЦЭМ!$A$33:$A$776,$A57,СВЦЭМ!$B$33:$B$776,F$47)+'СЕТ СН'!$G$11+СВЦЭМ!$D$10+'СЕТ СН'!$G$5-'СЕТ СН'!$G$21</f>
        <v>3632.0047749799996</v>
      </c>
      <c r="G57" s="36">
        <f>SUMIFS(СВЦЭМ!$D$33:$D$776,СВЦЭМ!$A$33:$A$776,$A57,СВЦЭМ!$B$33:$B$776,G$47)+'СЕТ СН'!$G$11+СВЦЭМ!$D$10+'СЕТ СН'!$G$5-'СЕТ СН'!$G$21</f>
        <v>3624.5599078099999</v>
      </c>
      <c r="H57" s="36">
        <f>SUMIFS(СВЦЭМ!$D$33:$D$776,СВЦЭМ!$A$33:$A$776,$A57,СВЦЭМ!$B$33:$B$776,H$47)+'СЕТ СН'!$G$11+СВЦЭМ!$D$10+'СЕТ СН'!$G$5-'СЕТ СН'!$G$21</f>
        <v>3614.2644664399995</v>
      </c>
      <c r="I57" s="36">
        <f>SUMIFS(СВЦЭМ!$D$33:$D$776,СВЦЭМ!$A$33:$A$776,$A57,СВЦЭМ!$B$33:$B$776,I$47)+'СЕТ СН'!$G$11+СВЦЭМ!$D$10+'СЕТ СН'!$G$5-'СЕТ СН'!$G$21</f>
        <v>3588.7951530199998</v>
      </c>
      <c r="J57" s="36">
        <f>SUMIFS(СВЦЭМ!$D$33:$D$776,СВЦЭМ!$A$33:$A$776,$A57,СВЦЭМ!$B$33:$B$776,J$47)+'СЕТ СН'!$G$11+СВЦЭМ!$D$10+'СЕТ СН'!$G$5-'СЕТ СН'!$G$21</f>
        <v>3560.5797562399998</v>
      </c>
      <c r="K57" s="36">
        <f>SUMIFS(СВЦЭМ!$D$33:$D$776,СВЦЭМ!$A$33:$A$776,$A57,СВЦЭМ!$B$33:$B$776,K$47)+'СЕТ СН'!$G$11+СВЦЭМ!$D$10+'СЕТ СН'!$G$5-'СЕТ СН'!$G$21</f>
        <v>3519.5196079899997</v>
      </c>
      <c r="L57" s="36">
        <f>SUMIFS(СВЦЭМ!$D$33:$D$776,СВЦЭМ!$A$33:$A$776,$A57,СВЦЭМ!$B$33:$B$776,L$47)+'СЕТ СН'!$G$11+СВЦЭМ!$D$10+'СЕТ СН'!$G$5-'СЕТ СН'!$G$21</f>
        <v>3498.4487331</v>
      </c>
      <c r="M57" s="36">
        <f>SUMIFS(СВЦЭМ!$D$33:$D$776,СВЦЭМ!$A$33:$A$776,$A57,СВЦЭМ!$B$33:$B$776,M$47)+'СЕТ СН'!$G$11+СВЦЭМ!$D$10+'СЕТ СН'!$G$5-'СЕТ СН'!$G$21</f>
        <v>3499.6608025599999</v>
      </c>
      <c r="N57" s="36">
        <f>SUMIFS(СВЦЭМ!$D$33:$D$776,СВЦЭМ!$A$33:$A$776,$A57,СВЦЭМ!$B$33:$B$776,N$47)+'СЕТ СН'!$G$11+СВЦЭМ!$D$10+'СЕТ СН'!$G$5-'СЕТ СН'!$G$21</f>
        <v>3505.9037880199999</v>
      </c>
      <c r="O57" s="36">
        <f>SUMIFS(СВЦЭМ!$D$33:$D$776,СВЦЭМ!$A$33:$A$776,$A57,СВЦЭМ!$B$33:$B$776,O$47)+'СЕТ СН'!$G$11+СВЦЭМ!$D$10+'СЕТ СН'!$G$5-'СЕТ СН'!$G$21</f>
        <v>3491.0802454999998</v>
      </c>
      <c r="P57" s="36">
        <f>SUMIFS(СВЦЭМ!$D$33:$D$776,СВЦЭМ!$A$33:$A$776,$A57,СВЦЭМ!$B$33:$B$776,P$47)+'СЕТ СН'!$G$11+СВЦЭМ!$D$10+'СЕТ СН'!$G$5-'СЕТ СН'!$G$21</f>
        <v>3489.8470456099999</v>
      </c>
      <c r="Q57" s="36">
        <f>SUMIFS(СВЦЭМ!$D$33:$D$776,СВЦЭМ!$A$33:$A$776,$A57,СВЦЭМ!$B$33:$B$776,Q$47)+'СЕТ СН'!$G$11+СВЦЭМ!$D$10+'СЕТ СН'!$G$5-'СЕТ СН'!$G$21</f>
        <v>3506.8685432900002</v>
      </c>
      <c r="R57" s="36">
        <f>SUMIFS(СВЦЭМ!$D$33:$D$776,СВЦЭМ!$A$33:$A$776,$A57,СВЦЭМ!$B$33:$B$776,R$47)+'СЕТ СН'!$G$11+СВЦЭМ!$D$10+'СЕТ СН'!$G$5-'СЕТ СН'!$G$21</f>
        <v>3519.24812333</v>
      </c>
      <c r="S57" s="36">
        <f>SUMIFS(СВЦЭМ!$D$33:$D$776,СВЦЭМ!$A$33:$A$776,$A57,СВЦЭМ!$B$33:$B$776,S$47)+'СЕТ СН'!$G$11+СВЦЭМ!$D$10+'СЕТ СН'!$G$5-'СЕТ СН'!$G$21</f>
        <v>3510.06636966</v>
      </c>
      <c r="T57" s="36">
        <f>SUMIFS(СВЦЭМ!$D$33:$D$776,СВЦЭМ!$A$33:$A$776,$A57,СВЦЭМ!$B$33:$B$776,T$47)+'СЕТ СН'!$G$11+СВЦЭМ!$D$10+'СЕТ СН'!$G$5-'СЕТ СН'!$G$21</f>
        <v>3482.9866712499997</v>
      </c>
      <c r="U57" s="36">
        <f>SUMIFS(СВЦЭМ!$D$33:$D$776,СВЦЭМ!$A$33:$A$776,$A57,СВЦЭМ!$B$33:$B$776,U$47)+'СЕТ СН'!$G$11+СВЦЭМ!$D$10+'СЕТ СН'!$G$5-'СЕТ СН'!$G$21</f>
        <v>3477.3756641199998</v>
      </c>
      <c r="V57" s="36">
        <f>SUMIFS(СВЦЭМ!$D$33:$D$776,СВЦЭМ!$A$33:$A$776,$A57,СВЦЭМ!$B$33:$B$776,V$47)+'СЕТ СН'!$G$11+СВЦЭМ!$D$10+'СЕТ СН'!$G$5-'СЕТ СН'!$G$21</f>
        <v>3459.0496611200001</v>
      </c>
      <c r="W57" s="36">
        <f>SUMIFS(СВЦЭМ!$D$33:$D$776,СВЦЭМ!$A$33:$A$776,$A57,СВЦЭМ!$B$33:$B$776,W$47)+'СЕТ СН'!$G$11+СВЦЭМ!$D$10+'СЕТ СН'!$G$5-'СЕТ СН'!$G$21</f>
        <v>3472.1899308000002</v>
      </c>
      <c r="X57" s="36">
        <f>SUMIFS(СВЦЭМ!$D$33:$D$776,СВЦЭМ!$A$33:$A$776,$A57,СВЦЭМ!$B$33:$B$776,X$47)+'СЕТ СН'!$G$11+СВЦЭМ!$D$10+'СЕТ СН'!$G$5-'СЕТ СН'!$G$21</f>
        <v>3491.9764675699998</v>
      </c>
      <c r="Y57" s="36">
        <f>SUMIFS(СВЦЭМ!$D$33:$D$776,СВЦЭМ!$A$33:$A$776,$A57,СВЦЭМ!$B$33:$B$776,Y$47)+'СЕТ СН'!$G$11+СВЦЭМ!$D$10+'СЕТ СН'!$G$5-'СЕТ СН'!$G$21</f>
        <v>3544.2305308499999</v>
      </c>
    </row>
    <row r="58" spans="1:25" ht="15.75" x14ac:dyDescent="0.2">
      <c r="A58" s="35">
        <f t="shared" si="1"/>
        <v>43507</v>
      </c>
      <c r="B58" s="36">
        <f>SUMIFS(СВЦЭМ!$D$33:$D$776,СВЦЭМ!$A$33:$A$776,$A58,СВЦЭМ!$B$33:$B$776,B$47)+'СЕТ СН'!$G$11+СВЦЭМ!$D$10+'СЕТ СН'!$G$5-'СЕТ СН'!$G$21</f>
        <v>3586.6197066599998</v>
      </c>
      <c r="C58" s="36">
        <f>SUMIFS(СВЦЭМ!$D$33:$D$776,СВЦЭМ!$A$33:$A$776,$A58,СВЦЭМ!$B$33:$B$776,C$47)+'СЕТ СН'!$G$11+СВЦЭМ!$D$10+'СЕТ СН'!$G$5-'СЕТ СН'!$G$21</f>
        <v>3605.6740811700001</v>
      </c>
      <c r="D58" s="36">
        <f>SUMIFS(СВЦЭМ!$D$33:$D$776,СВЦЭМ!$A$33:$A$776,$A58,СВЦЭМ!$B$33:$B$776,D$47)+'СЕТ СН'!$G$11+СВЦЭМ!$D$10+'СЕТ СН'!$G$5-'СЕТ СН'!$G$21</f>
        <v>3629.6796906999998</v>
      </c>
      <c r="E58" s="36">
        <f>SUMIFS(СВЦЭМ!$D$33:$D$776,СВЦЭМ!$A$33:$A$776,$A58,СВЦЭМ!$B$33:$B$776,E$47)+'СЕТ СН'!$G$11+СВЦЭМ!$D$10+'СЕТ СН'!$G$5-'СЕТ СН'!$G$21</f>
        <v>3639.8763257199998</v>
      </c>
      <c r="F58" s="36">
        <f>SUMIFS(СВЦЭМ!$D$33:$D$776,СВЦЭМ!$A$33:$A$776,$A58,СВЦЭМ!$B$33:$B$776,F$47)+'СЕТ СН'!$G$11+СВЦЭМ!$D$10+'СЕТ СН'!$G$5-'СЕТ СН'!$G$21</f>
        <v>3637.0376790299997</v>
      </c>
      <c r="G58" s="36">
        <f>SUMIFS(СВЦЭМ!$D$33:$D$776,СВЦЭМ!$A$33:$A$776,$A58,СВЦЭМ!$B$33:$B$776,G$47)+'СЕТ СН'!$G$11+СВЦЭМ!$D$10+'СЕТ СН'!$G$5-'СЕТ СН'!$G$21</f>
        <v>3627.1080506600001</v>
      </c>
      <c r="H58" s="36">
        <f>SUMIFS(СВЦЭМ!$D$33:$D$776,СВЦЭМ!$A$33:$A$776,$A58,СВЦЭМ!$B$33:$B$776,H$47)+'СЕТ СН'!$G$11+СВЦЭМ!$D$10+'СЕТ СН'!$G$5-'СЕТ СН'!$G$21</f>
        <v>3582.0888836300001</v>
      </c>
      <c r="I58" s="36">
        <f>SUMIFS(СВЦЭМ!$D$33:$D$776,СВЦЭМ!$A$33:$A$776,$A58,СВЦЭМ!$B$33:$B$776,I$47)+'СЕТ СН'!$G$11+СВЦЭМ!$D$10+'СЕТ СН'!$G$5-'СЕТ СН'!$G$21</f>
        <v>3551.88812904</v>
      </c>
      <c r="J58" s="36">
        <f>SUMIFS(СВЦЭМ!$D$33:$D$776,СВЦЭМ!$A$33:$A$776,$A58,СВЦЭМ!$B$33:$B$776,J$47)+'СЕТ СН'!$G$11+СВЦЭМ!$D$10+'СЕТ СН'!$G$5-'СЕТ СН'!$G$21</f>
        <v>3541.1690573300002</v>
      </c>
      <c r="K58" s="36">
        <f>SUMIFS(СВЦЭМ!$D$33:$D$776,СВЦЭМ!$A$33:$A$776,$A58,СВЦЭМ!$B$33:$B$776,K$47)+'СЕТ СН'!$G$11+СВЦЭМ!$D$10+'СЕТ СН'!$G$5-'СЕТ СН'!$G$21</f>
        <v>3540.9252586299999</v>
      </c>
      <c r="L58" s="36">
        <f>SUMIFS(СВЦЭМ!$D$33:$D$776,СВЦЭМ!$A$33:$A$776,$A58,СВЦЭМ!$B$33:$B$776,L$47)+'СЕТ СН'!$G$11+СВЦЭМ!$D$10+'СЕТ СН'!$G$5-'СЕТ СН'!$G$21</f>
        <v>3530.4550592000001</v>
      </c>
      <c r="M58" s="36">
        <f>SUMIFS(СВЦЭМ!$D$33:$D$776,СВЦЭМ!$A$33:$A$776,$A58,СВЦЭМ!$B$33:$B$776,M$47)+'СЕТ СН'!$G$11+СВЦЭМ!$D$10+'СЕТ СН'!$G$5-'СЕТ СН'!$G$21</f>
        <v>3532.66537255</v>
      </c>
      <c r="N58" s="36">
        <f>SUMIFS(СВЦЭМ!$D$33:$D$776,СВЦЭМ!$A$33:$A$776,$A58,СВЦЭМ!$B$33:$B$776,N$47)+'СЕТ СН'!$G$11+СВЦЭМ!$D$10+'СЕТ СН'!$G$5-'СЕТ СН'!$G$21</f>
        <v>3537.8420114</v>
      </c>
      <c r="O58" s="36">
        <f>SUMIFS(СВЦЭМ!$D$33:$D$776,СВЦЭМ!$A$33:$A$776,$A58,СВЦЭМ!$B$33:$B$776,O$47)+'СЕТ СН'!$G$11+СВЦЭМ!$D$10+'СЕТ СН'!$G$5-'СЕТ СН'!$G$21</f>
        <v>3509.0379055799999</v>
      </c>
      <c r="P58" s="36">
        <f>SUMIFS(СВЦЭМ!$D$33:$D$776,СВЦЭМ!$A$33:$A$776,$A58,СВЦЭМ!$B$33:$B$776,P$47)+'СЕТ СН'!$G$11+СВЦЭМ!$D$10+'СЕТ СН'!$G$5-'СЕТ СН'!$G$21</f>
        <v>3523.5613555899999</v>
      </c>
      <c r="Q58" s="36">
        <f>SUMIFS(СВЦЭМ!$D$33:$D$776,СВЦЭМ!$A$33:$A$776,$A58,СВЦЭМ!$B$33:$B$776,Q$47)+'СЕТ СН'!$G$11+СВЦЭМ!$D$10+'СЕТ СН'!$G$5-'СЕТ СН'!$G$21</f>
        <v>3521.5190762100001</v>
      </c>
      <c r="R58" s="36">
        <f>SUMIFS(СВЦЭМ!$D$33:$D$776,СВЦЭМ!$A$33:$A$776,$A58,СВЦЭМ!$B$33:$B$776,R$47)+'СЕТ СН'!$G$11+СВЦЭМ!$D$10+'СЕТ СН'!$G$5-'СЕТ СН'!$G$21</f>
        <v>3520.5438523499997</v>
      </c>
      <c r="S58" s="36">
        <f>SUMIFS(СВЦЭМ!$D$33:$D$776,СВЦЭМ!$A$33:$A$776,$A58,СВЦЭМ!$B$33:$B$776,S$47)+'СЕТ СН'!$G$11+СВЦЭМ!$D$10+'СЕТ СН'!$G$5-'СЕТ СН'!$G$21</f>
        <v>3510.3445861499999</v>
      </c>
      <c r="T58" s="36">
        <f>SUMIFS(СВЦЭМ!$D$33:$D$776,СВЦЭМ!$A$33:$A$776,$A58,СВЦЭМ!$B$33:$B$776,T$47)+'СЕТ СН'!$G$11+СВЦЭМ!$D$10+'СЕТ СН'!$G$5-'СЕТ СН'!$G$21</f>
        <v>3463.3856702100002</v>
      </c>
      <c r="U58" s="36">
        <f>SUMIFS(СВЦЭМ!$D$33:$D$776,СВЦЭМ!$A$33:$A$776,$A58,СВЦЭМ!$B$33:$B$776,U$47)+'СЕТ СН'!$G$11+СВЦЭМ!$D$10+'СЕТ СН'!$G$5-'СЕТ СН'!$G$21</f>
        <v>3446.6145190699999</v>
      </c>
      <c r="V58" s="36">
        <f>SUMIFS(СВЦЭМ!$D$33:$D$776,СВЦЭМ!$A$33:$A$776,$A58,СВЦЭМ!$B$33:$B$776,V$47)+'СЕТ СН'!$G$11+СВЦЭМ!$D$10+'СЕТ СН'!$G$5-'СЕТ СН'!$G$21</f>
        <v>3465.9197694499999</v>
      </c>
      <c r="W58" s="36">
        <f>SUMIFS(СВЦЭМ!$D$33:$D$776,СВЦЭМ!$A$33:$A$776,$A58,СВЦЭМ!$B$33:$B$776,W$47)+'СЕТ СН'!$G$11+СВЦЭМ!$D$10+'СЕТ СН'!$G$5-'СЕТ СН'!$G$21</f>
        <v>3476.6050120300001</v>
      </c>
      <c r="X58" s="36">
        <f>SUMIFS(СВЦЭМ!$D$33:$D$776,СВЦЭМ!$A$33:$A$776,$A58,СВЦЭМ!$B$33:$B$776,X$47)+'СЕТ СН'!$G$11+СВЦЭМ!$D$10+'СЕТ СН'!$G$5-'СЕТ СН'!$G$21</f>
        <v>3500.3854727200001</v>
      </c>
      <c r="Y58" s="36">
        <f>SUMIFS(СВЦЭМ!$D$33:$D$776,СВЦЭМ!$A$33:$A$776,$A58,СВЦЭМ!$B$33:$B$776,Y$47)+'СЕТ СН'!$G$11+СВЦЭМ!$D$10+'СЕТ СН'!$G$5-'СЕТ СН'!$G$21</f>
        <v>3544.0440187099998</v>
      </c>
    </row>
    <row r="59" spans="1:25" ht="15.75" x14ac:dyDescent="0.2">
      <c r="A59" s="35">
        <f t="shared" si="1"/>
        <v>43508</v>
      </c>
      <c r="B59" s="36">
        <f>SUMIFS(СВЦЭМ!$D$33:$D$776,СВЦЭМ!$A$33:$A$776,$A59,СВЦЭМ!$B$33:$B$776,B$47)+'СЕТ СН'!$G$11+СВЦЭМ!$D$10+'СЕТ СН'!$G$5-'СЕТ СН'!$G$21</f>
        <v>3574.0828633900001</v>
      </c>
      <c r="C59" s="36">
        <f>SUMIFS(СВЦЭМ!$D$33:$D$776,СВЦЭМ!$A$33:$A$776,$A59,СВЦЭМ!$B$33:$B$776,C$47)+'СЕТ СН'!$G$11+СВЦЭМ!$D$10+'СЕТ СН'!$G$5-'СЕТ СН'!$G$21</f>
        <v>3600.3505412499999</v>
      </c>
      <c r="D59" s="36">
        <f>SUMIFS(СВЦЭМ!$D$33:$D$776,СВЦЭМ!$A$33:$A$776,$A59,СВЦЭМ!$B$33:$B$776,D$47)+'СЕТ СН'!$G$11+СВЦЭМ!$D$10+'СЕТ СН'!$G$5-'СЕТ СН'!$G$21</f>
        <v>3614.97480344</v>
      </c>
      <c r="E59" s="36">
        <f>SUMIFS(СВЦЭМ!$D$33:$D$776,СВЦЭМ!$A$33:$A$776,$A59,СВЦЭМ!$B$33:$B$776,E$47)+'СЕТ СН'!$G$11+СВЦЭМ!$D$10+'СЕТ СН'!$G$5-'СЕТ СН'!$G$21</f>
        <v>3625.4531717599998</v>
      </c>
      <c r="F59" s="36">
        <f>SUMIFS(СВЦЭМ!$D$33:$D$776,СВЦЭМ!$A$33:$A$776,$A59,СВЦЭМ!$B$33:$B$776,F$47)+'СЕТ СН'!$G$11+СВЦЭМ!$D$10+'СЕТ СН'!$G$5-'СЕТ СН'!$G$21</f>
        <v>3623.4887817600002</v>
      </c>
      <c r="G59" s="36">
        <f>SUMIFS(СВЦЭМ!$D$33:$D$776,СВЦЭМ!$A$33:$A$776,$A59,СВЦЭМ!$B$33:$B$776,G$47)+'СЕТ СН'!$G$11+СВЦЭМ!$D$10+'СЕТ СН'!$G$5-'СЕТ СН'!$G$21</f>
        <v>3609.81350604</v>
      </c>
      <c r="H59" s="36">
        <f>SUMIFS(СВЦЭМ!$D$33:$D$776,СВЦЭМ!$A$33:$A$776,$A59,СВЦЭМ!$B$33:$B$776,H$47)+'СЕТ СН'!$G$11+СВЦЭМ!$D$10+'СЕТ СН'!$G$5-'СЕТ СН'!$G$21</f>
        <v>3571.63285146</v>
      </c>
      <c r="I59" s="36">
        <f>SUMIFS(СВЦЭМ!$D$33:$D$776,СВЦЭМ!$A$33:$A$776,$A59,СВЦЭМ!$B$33:$B$776,I$47)+'СЕТ СН'!$G$11+СВЦЭМ!$D$10+'СЕТ СН'!$G$5-'СЕТ СН'!$G$21</f>
        <v>3543.29719325</v>
      </c>
      <c r="J59" s="36">
        <f>SUMIFS(СВЦЭМ!$D$33:$D$776,СВЦЭМ!$A$33:$A$776,$A59,СВЦЭМ!$B$33:$B$776,J$47)+'СЕТ СН'!$G$11+СВЦЭМ!$D$10+'СЕТ СН'!$G$5-'СЕТ СН'!$G$21</f>
        <v>3511.36010287</v>
      </c>
      <c r="K59" s="36">
        <f>SUMIFS(СВЦЭМ!$D$33:$D$776,СВЦЭМ!$A$33:$A$776,$A59,СВЦЭМ!$B$33:$B$776,K$47)+'СЕТ СН'!$G$11+СВЦЭМ!$D$10+'СЕТ СН'!$G$5-'СЕТ СН'!$G$21</f>
        <v>3512.5502992199999</v>
      </c>
      <c r="L59" s="36">
        <f>SUMIFS(СВЦЭМ!$D$33:$D$776,СВЦЭМ!$A$33:$A$776,$A59,СВЦЭМ!$B$33:$B$776,L$47)+'СЕТ СН'!$G$11+СВЦЭМ!$D$10+'СЕТ СН'!$G$5-'СЕТ СН'!$G$21</f>
        <v>3511.4049004399999</v>
      </c>
      <c r="M59" s="36">
        <f>SUMIFS(СВЦЭМ!$D$33:$D$776,СВЦЭМ!$A$33:$A$776,$A59,СВЦЭМ!$B$33:$B$776,M$47)+'СЕТ СН'!$G$11+СВЦЭМ!$D$10+'СЕТ СН'!$G$5-'СЕТ СН'!$G$21</f>
        <v>3522.38135994</v>
      </c>
      <c r="N59" s="36">
        <f>SUMIFS(СВЦЭМ!$D$33:$D$776,СВЦЭМ!$A$33:$A$776,$A59,СВЦЭМ!$B$33:$B$776,N$47)+'СЕТ СН'!$G$11+СВЦЭМ!$D$10+'СЕТ СН'!$G$5-'СЕТ СН'!$G$21</f>
        <v>3511.2560227399999</v>
      </c>
      <c r="O59" s="36">
        <f>SUMIFS(СВЦЭМ!$D$33:$D$776,СВЦЭМ!$A$33:$A$776,$A59,СВЦЭМ!$B$33:$B$776,O$47)+'СЕТ СН'!$G$11+СВЦЭМ!$D$10+'СЕТ СН'!$G$5-'СЕТ СН'!$G$21</f>
        <v>3481.1672918300001</v>
      </c>
      <c r="P59" s="36">
        <f>SUMIFS(СВЦЭМ!$D$33:$D$776,СВЦЭМ!$A$33:$A$776,$A59,СВЦЭМ!$B$33:$B$776,P$47)+'СЕТ СН'!$G$11+СВЦЭМ!$D$10+'СЕТ СН'!$G$5-'СЕТ СН'!$G$21</f>
        <v>3493.5671606300002</v>
      </c>
      <c r="Q59" s="36">
        <f>SUMIFS(СВЦЭМ!$D$33:$D$776,СВЦЭМ!$A$33:$A$776,$A59,СВЦЭМ!$B$33:$B$776,Q$47)+'СЕТ СН'!$G$11+СВЦЭМ!$D$10+'СЕТ СН'!$G$5-'СЕТ СН'!$G$21</f>
        <v>3506.1663589999998</v>
      </c>
      <c r="R59" s="36">
        <f>SUMIFS(СВЦЭМ!$D$33:$D$776,СВЦЭМ!$A$33:$A$776,$A59,СВЦЭМ!$B$33:$B$776,R$47)+'СЕТ СН'!$G$11+СВЦЭМ!$D$10+'СЕТ СН'!$G$5-'СЕТ СН'!$G$21</f>
        <v>3503.5894939599998</v>
      </c>
      <c r="S59" s="36">
        <f>SUMIFS(СВЦЭМ!$D$33:$D$776,СВЦЭМ!$A$33:$A$776,$A59,СВЦЭМ!$B$33:$B$776,S$47)+'СЕТ СН'!$G$11+СВЦЭМ!$D$10+'СЕТ СН'!$G$5-'СЕТ СН'!$G$21</f>
        <v>3486.9940899100002</v>
      </c>
      <c r="T59" s="36">
        <f>SUMIFS(СВЦЭМ!$D$33:$D$776,СВЦЭМ!$A$33:$A$776,$A59,СВЦЭМ!$B$33:$B$776,T$47)+'СЕТ СН'!$G$11+СВЦЭМ!$D$10+'СЕТ СН'!$G$5-'СЕТ СН'!$G$21</f>
        <v>3447.7379968800001</v>
      </c>
      <c r="U59" s="36">
        <f>SUMIFS(СВЦЭМ!$D$33:$D$776,СВЦЭМ!$A$33:$A$776,$A59,СВЦЭМ!$B$33:$B$776,U$47)+'СЕТ СН'!$G$11+СВЦЭМ!$D$10+'СЕТ СН'!$G$5-'СЕТ СН'!$G$21</f>
        <v>3447.0012643099999</v>
      </c>
      <c r="V59" s="36">
        <f>SUMIFS(СВЦЭМ!$D$33:$D$776,СВЦЭМ!$A$33:$A$776,$A59,СВЦЭМ!$B$33:$B$776,V$47)+'СЕТ СН'!$G$11+СВЦЭМ!$D$10+'СЕТ СН'!$G$5-'СЕТ СН'!$G$21</f>
        <v>3467.84531311</v>
      </c>
      <c r="W59" s="36">
        <f>SUMIFS(СВЦЭМ!$D$33:$D$776,СВЦЭМ!$A$33:$A$776,$A59,СВЦЭМ!$B$33:$B$776,W$47)+'СЕТ СН'!$G$11+СВЦЭМ!$D$10+'СЕТ СН'!$G$5-'СЕТ СН'!$G$21</f>
        <v>3482.4604257199999</v>
      </c>
      <c r="X59" s="36">
        <f>SUMIFS(СВЦЭМ!$D$33:$D$776,СВЦЭМ!$A$33:$A$776,$A59,СВЦЭМ!$B$33:$B$776,X$47)+'СЕТ СН'!$G$11+СВЦЭМ!$D$10+'СЕТ СН'!$G$5-'СЕТ СН'!$G$21</f>
        <v>3505.5886248299998</v>
      </c>
      <c r="Y59" s="36">
        <f>SUMIFS(СВЦЭМ!$D$33:$D$776,СВЦЭМ!$A$33:$A$776,$A59,СВЦЭМ!$B$33:$B$776,Y$47)+'СЕТ СН'!$G$11+СВЦЭМ!$D$10+'СЕТ СН'!$G$5-'СЕТ СН'!$G$21</f>
        <v>3552.7437967999999</v>
      </c>
    </row>
    <row r="60" spans="1:25" ht="15.75" x14ac:dyDescent="0.2">
      <c r="A60" s="35">
        <f t="shared" si="1"/>
        <v>43509</v>
      </c>
      <c r="B60" s="36">
        <f>SUMIFS(СВЦЭМ!$D$33:$D$776,СВЦЭМ!$A$33:$A$776,$A60,СВЦЭМ!$B$33:$B$776,B$47)+'СЕТ СН'!$G$11+СВЦЭМ!$D$10+'СЕТ СН'!$G$5-'СЕТ СН'!$G$21</f>
        <v>3563.3228984999996</v>
      </c>
      <c r="C60" s="36">
        <f>SUMIFS(СВЦЭМ!$D$33:$D$776,СВЦЭМ!$A$33:$A$776,$A60,СВЦЭМ!$B$33:$B$776,C$47)+'СЕТ СН'!$G$11+СВЦЭМ!$D$10+'СЕТ СН'!$G$5-'СЕТ СН'!$G$21</f>
        <v>3586.4765929999999</v>
      </c>
      <c r="D60" s="36">
        <f>SUMIFS(СВЦЭМ!$D$33:$D$776,СВЦЭМ!$A$33:$A$776,$A60,СВЦЭМ!$B$33:$B$776,D$47)+'СЕТ СН'!$G$11+СВЦЭМ!$D$10+'СЕТ СН'!$G$5-'СЕТ СН'!$G$21</f>
        <v>3618.1353082699998</v>
      </c>
      <c r="E60" s="36">
        <f>SUMIFS(СВЦЭМ!$D$33:$D$776,СВЦЭМ!$A$33:$A$776,$A60,СВЦЭМ!$B$33:$B$776,E$47)+'СЕТ СН'!$G$11+СВЦЭМ!$D$10+'СЕТ СН'!$G$5-'СЕТ СН'!$G$21</f>
        <v>3629.6650683299999</v>
      </c>
      <c r="F60" s="36">
        <f>SUMIFS(СВЦЭМ!$D$33:$D$776,СВЦЭМ!$A$33:$A$776,$A60,СВЦЭМ!$B$33:$B$776,F$47)+'СЕТ СН'!$G$11+СВЦЭМ!$D$10+'СЕТ СН'!$G$5-'СЕТ СН'!$G$21</f>
        <v>3623.7098883799999</v>
      </c>
      <c r="G60" s="36">
        <f>SUMIFS(СВЦЭМ!$D$33:$D$776,СВЦЭМ!$A$33:$A$776,$A60,СВЦЭМ!$B$33:$B$776,G$47)+'СЕТ СН'!$G$11+СВЦЭМ!$D$10+'СЕТ СН'!$G$5-'СЕТ СН'!$G$21</f>
        <v>3591.6006950999999</v>
      </c>
      <c r="H60" s="36">
        <f>SUMIFS(СВЦЭМ!$D$33:$D$776,СВЦЭМ!$A$33:$A$776,$A60,СВЦЭМ!$B$33:$B$776,H$47)+'СЕТ СН'!$G$11+СВЦЭМ!$D$10+'СЕТ СН'!$G$5-'СЕТ СН'!$G$21</f>
        <v>3564.7893945199999</v>
      </c>
      <c r="I60" s="36">
        <f>SUMIFS(СВЦЭМ!$D$33:$D$776,СВЦЭМ!$A$33:$A$776,$A60,СВЦЭМ!$B$33:$B$776,I$47)+'СЕТ СН'!$G$11+СВЦЭМ!$D$10+'СЕТ СН'!$G$5-'СЕТ СН'!$G$21</f>
        <v>3530.1082705600002</v>
      </c>
      <c r="J60" s="36">
        <f>SUMIFS(СВЦЭМ!$D$33:$D$776,СВЦЭМ!$A$33:$A$776,$A60,СВЦЭМ!$B$33:$B$776,J$47)+'СЕТ СН'!$G$11+СВЦЭМ!$D$10+'СЕТ СН'!$G$5-'СЕТ СН'!$G$21</f>
        <v>3508.1863511900001</v>
      </c>
      <c r="K60" s="36">
        <f>SUMIFS(СВЦЭМ!$D$33:$D$776,СВЦЭМ!$A$33:$A$776,$A60,СВЦЭМ!$B$33:$B$776,K$47)+'СЕТ СН'!$G$11+СВЦЭМ!$D$10+'СЕТ СН'!$G$5-'СЕТ СН'!$G$21</f>
        <v>3504.9131812000001</v>
      </c>
      <c r="L60" s="36">
        <f>SUMIFS(СВЦЭМ!$D$33:$D$776,СВЦЭМ!$A$33:$A$776,$A60,СВЦЭМ!$B$33:$B$776,L$47)+'СЕТ СН'!$G$11+СВЦЭМ!$D$10+'СЕТ СН'!$G$5-'СЕТ СН'!$G$21</f>
        <v>3502.6982604499999</v>
      </c>
      <c r="M60" s="36">
        <f>SUMIFS(СВЦЭМ!$D$33:$D$776,СВЦЭМ!$A$33:$A$776,$A60,СВЦЭМ!$B$33:$B$776,M$47)+'СЕТ СН'!$G$11+СВЦЭМ!$D$10+'СЕТ СН'!$G$5-'СЕТ СН'!$G$21</f>
        <v>3503.1768452000001</v>
      </c>
      <c r="N60" s="36">
        <f>SUMIFS(СВЦЭМ!$D$33:$D$776,СВЦЭМ!$A$33:$A$776,$A60,СВЦЭМ!$B$33:$B$776,N$47)+'СЕТ СН'!$G$11+СВЦЭМ!$D$10+'СЕТ СН'!$G$5-'СЕТ СН'!$G$21</f>
        <v>3512.5441131500002</v>
      </c>
      <c r="O60" s="36">
        <f>SUMIFS(СВЦЭМ!$D$33:$D$776,СВЦЭМ!$A$33:$A$776,$A60,СВЦЭМ!$B$33:$B$776,O$47)+'СЕТ СН'!$G$11+СВЦЭМ!$D$10+'СЕТ СН'!$G$5-'СЕТ СН'!$G$21</f>
        <v>3479.1865714</v>
      </c>
      <c r="P60" s="36">
        <f>SUMIFS(СВЦЭМ!$D$33:$D$776,СВЦЭМ!$A$33:$A$776,$A60,СВЦЭМ!$B$33:$B$776,P$47)+'СЕТ СН'!$G$11+СВЦЭМ!$D$10+'СЕТ СН'!$G$5-'СЕТ СН'!$G$21</f>
        <v>3488.7495506599998</v>
      </c>
      <c r="Q60" s="36">
        <f>SUMIFS(СВЦЭМ!$D$33:$D$776,СВЦЭМ!$A$33:$A$776,$A60,СВЦЭМ!$B$33:$B$776,Q$47)+'СЕТ СН'!$G$11+СВЦЭМ!$D$10+'СЕТ СН'!$G$5-'СЕТ СН'!$G$21</f>
        <v>3499.5598589800002</v>
      </c>
      <c r="R60" s="36">
        <f>SUMIFS(СВЦЭМ!$D$33:$D$776,СВЦЭМ!$A$33:$A$776,$A60,СВЦЭМ!$B$33:$B$776,R$47)+'СЕТ СН'!$G$11+СВЦЭМ!$D$10+'СЕТ СН'!$G$5-'СЕТ СН'!$G$21</f>
        <v>3498.6225687199999</v>
      </c>
      <c r="S60" s="36">
        <f>SUMIFS(СВЦЭМ!$D$33:$D$776,СВЦЭМ!$A$33:$A$776,$A60,СВЦЭМ!$B$33:$B$776,S$47)+'СЕТ СН'!$G$11+СВЦЭМ!$D$10+'СЕТ СН'!$G$5-'СЕТ СН'!$G$21</f>
        <v>3491.0516872899998</v>
      </c>
      <c r="T60" s="36">
        <f>SUMIFS(СВЦЭМ!$D$33:$D$776,СВЦЭМ!$A$33:$A$776,$A60,СВЦЭМ!$B$33:$B$776,T$47)+'СЕТ СН'!$G$11+СВЦЭМ!$D$10+'СЕТ СН'!$G$5-'СЕТ СН'!$G$21</f>
        <v>3444.1869963700001</v>
      </c>
      <c r="U60" s="36">
        <f>SUMIFS(СВЦЭМ!$D$33:$D$776,СВЦЭМ!$A$33:$A$776,$A60,СВЦЭМ!$B$33:$B$776,U$47)+'СЕТ СН'!$G$11+СВЦЭМ!$D$10+'СЕТ СН'!$G$5-'СЕТ СН'!$G$21</f>
        <v>3435.0098480299998</v>
      </c>
      <c r="V60" s="36">
        <f>SUMIFS(СВЦЭМ!$D$33:$D$776,СВЦЭМ!$A$33:$A$776,$A60,СВЦЭМ!$B$33:$B$776,V$47)+'СЕТ СН'!$G$11+СВЦЭМ!$D$10+'СЕТ СН'!$G$5-'СЕТ СН'!$G$21</f>
        <v>3451.1640337099998</v>
      </c>
      <c r="W60" s="36">
        <f>SUMIFS(СВЦЭМ!$D$33:$D$776,СВЦЭМ!$A$33:$A$776,$A60,СВЦЭМ!$B$33:$B$776,W$47)+'СЕТ СН'!$G$11+СВЦЭМ!$D$10+'СЕТ СН'!$G$5-'СЕТ СН'!$G$21</f>
        <v>3465.1070159299998</v>
      </c>
      <c r="X60" s="36">
        <f>SUMIFS(СВЦЭМ!$D$33:$D$776,СВЦЭМ!$A$33:$A$776,$A60,СВЦЭМ!$B$33:$B$776,X$47)+'СЕТ СН'!$G$11+СВЦЭМ!$D$10+'СЕТ СН'!$G$5-'СЕТ СН'!$G$21</f>
        <v>3485.3075542400002</v>
      </c>
      <c r="Y60" s="36">
        <f>SUMIFS(СВЦЭМ!$D$33:$D$776,СВЦЭМ!$A$33:$A$776,$A60,СВЦЭМ!$B$33:$B$776,Y$47)+'СЕТ СН'!$G$11+СВЦЭМ!$D$10+'СЕТ СН'!$G$5-'СЕТ СН'!$G$21</f>
        <v>3527.66137708</v>
      </c>
    </row>
    <row r="61" spans="1:25" ht="15.75" x14ac:dyDescent="0.2">
      <c r="A61" s="35">
        <f t="shared" si="1"/>
        <v>43510</v>
      </c>
      <c r="B61" s="36">
        <f>SUMIFS(СВЦЭМ!$D$33:$D$776,СВЦЭМ!$A$33:$A$776,$A61,СВЦЭМ!$B$33:$B$776,B$47)+'СЕТ СН'!$G$11+СВЦЭМ!$D$10+'СЕТ СН'!$G$5-'СЕТ СН'!$G$21</f>
        <v>3576.1237842299997</v>
      </c>
      <c r="C61" s="36">
        <f>SUMIFS(СВЦЭМ!$D$33:$D$776,СВЦЭМ!$A$33:$A$776,$A61,СВЦЭМ!$B$33:$B$776,C$47)+'СЕТ СН'!$G$11+СВЦЭМ!$D$10+'СЕТ СН'!$G$5-'СЕТ СН'!$G$21</f>
        <v>3590.7841033300001</v>
      </c>
      <c r="D61" s="36">
        <f>SUMIFS(СВЦЭМ!$D$33:$D$776,СВЦЭМ!$A$33:$A$776,$A61,СВЦЭМ!$B$33:$B$776,D$47)+'СЕТ СН'!$G$11+СВЦЭМ!$D$10+'СЕТ СН'!$G$5-'СЕТ СН'!$G$21</f>
        <v>3617.0022021099999</v>
      </c>
      <c r="E61" s="36">
        <f>SUMIFS(СВЦЭМ!$D$33:$D$776,СВЦЭМ!$A$33:$A$776,$A61,СВЦЭМ!$B$33:$B$776,E$47)+'СЕТ СН'!$G$11+СВЦЭМ!$D$10+'СЕТ СН'!$G$5-'СЕТ СН'!$G$21</f>
        <v>3640.1621963899997</v>
      </c>
      <c r="F61" s="36">
        <f>SUMIFS(СВЦЭМ!$D$33:$D$776,СВЦЭМ!$A$33:$A$776,$A61,СВЦЭМ!$B$33:$B$776,F$47)+'СЕТ СН'!$G$11+СВЦЭМ!$D$10+'СЕТ СН'!$G$5-'СЕТ СН'!$G$21</f>
        <v>3633.4238453500002</v>
      </c>
      <c r="G61" s="36">
        <f>SUMIFS(СВЦЭМ!$D$33:$D$776,СВЦЭМ!$A$33:$A$776,$A61,СВЦЭМ!$B$33:$B$776,G$47)+'СЕТ СН'!$G$11+СВЦЭМ!$D$10+'СЕТ СН'!$G$5-'СЕТ СН'!$G$21</f>
        <v>3614.5396491199999</v>
      </c>
      <c r="H61" s="36">
        <f>SUMIFS(СВЦЭМ!$D$33:$D$776,СВЦЭМ!$A$33:$A$776,$A61,СВЦЭМ!$B$33:$B$776,H$47)+'СЕТ СН'!$G$11+СВЦЭМ!$D$10+'СЕТ СН'!$G$5-'СЕТ СН'!$G$21</f>
        <v>3568.1077940699997</v>
      </c>
      <c r="I61" s="36">
        <f>SUMIFS(СВЦЭМ!$D$33:$D$776,СВЦЭМ!$A$33:$A$776,$A61,СВЦЭМ!$B$33:$B$776,I$47)+'СЕТ СН'!$G$11+СВЦЭМ!$D$10+'СЕТ СН'!$G$5-'СЕТ СН'!$G$21</f>
        <v>3521.6652334599999</v>
      </c>
      <c r="J61" s="36">
        <f>SUMIFS(СВЦЭМ!$D$33:$D$776,СВЦЭМ!$A$33:$A$776,$A61,СВЦЭМ!$B$33:$B$776,J$47)+'СЕТ СН'!$G$11+СВЦЭМ!$D$10+'СЕТ СН'!$G$5-'СЕТ СН'!$G$21</f>
        <v>3502.6594745699999</v>
      </c>
      <c r="K61" s="36">
        <f>SUMIFS(СВЦЭМ!$D$33:$D$776,СВЦЭМ!$A$33:$A$776,$A61,СВЦЭМ!$B$33:$B$776,K$47)+'СЕТ СН'!$G$11+СВЦЭМ!$D$10+'СЕТ СН'!$G$5-'СЕТ СН'!$G$21</f>
        <v>3499.7025566100001</v>
      </c>
      <c r="L61" s="36">
        <f>SUMIFS(СВЦЭМ!$D$33:$D$776,СВЦЭМ!$A$33:$A$776,$A61,СВЦЭМ!$B$33:$B$776,L$47)+'СЕТ СН'!$G$11+СВЦЭМ!$D$10+'СЕТ СН'!$G$5-'СЕТ СН'!$G$21</f>
        <v>3493.0769099099998</v>
      </c>
      <c r="M61" s="36">
        <f>SUMIFS(СВЦЭМ!$D$33:$D$776,СВЦЭМ!$A$33:$A$776,$A61,СВЦЭМ!$B$33:$B$776,M$47)+'СЕТ СН'!$G$11+СВЦЭМ!$D$10+'СЕТ СН'!$G$5-'СЕТ СН'!$G$21</f>
        <v>3504.3367206399998</v>
      </c>
      <c r="N61" s="36">
        <f>SUMIFS(СВЦЭМ!$D$33:$D$776,СВЦЭМ!$A$33:$A$776,$A61,СВЦЭМ!$B$33:$B$776,N$47)+'СЕТ СН'!$G$11+СВЦЭМ!$D$10+'СЕТ СН'!$G$5-'СЕТ СН'!$G$21</f>
        <v>3489.8959174199999</v>
      </c>
      <c r="O61" s="36">
        <f>SUMIFS(СВЦЭМ!$D$33:$D$776,СВЦЭМ!$A$33:$A$776,$A61,СВЦЭМ!$B$33:$B$776,O$47)+'СЕТ СН'!$G$11+СВЦЭМ!$D$10+'СЕТ СН'!$G$5-'СЕТ СН'!$G$21</f>
        <v>3467.32474499</v>
      </c>
      <c r="P61" s="36">
        <f>SUMIFS(СВЦЭМ!$D$33:$D$776,СВЦЭМ!$A$33:$A$776,$A61,СВЦЭМ!$B$33:$B$776,P$47)+'СЕТ СН'!$G$11+СВЦЭМ!$D$10+'СЕТ СН'!$G$5-'СЕТ СН'!$G$21</f>
        <v>3470.22420938</v>
      </c>
      <c r="Q61" s="36">
        <f>SUMIFS(СВЦЭМ!$D$33:$D$776,СВЦЭМ!$A$33:$A$776,$A61,СВЦЭМ!$B$33:$B$776,Q$47)+'СЕТ СН'!$G$11+СВЦЭМ!$D$10+'СЕТ СН'!$G$5-'СЕТ СН'!$G$21</f>
        <v>3481.03744452</v>
      </c>
      <c r="R61" s="36">
        <f>SUMIFS(СВЦЭМ!$D$33:$D$776,СВЦЭМ!$A$33:$A$776,$A61,СВЦЭМ!$B$33:$B$776,R$47)+'СЕТ СН'!$G$11+СВЦЭМ!$D$10+'СЕТ СН'!$G$5-'СЕТ СН'!$G$21</f>
        <v>3481.74864776</v>
      </c>
      <c r="S61" s="36">
        <f>SUMIFS(СВЦЭМ!$D$33:$D$776,СВЦЭМ!$A$33:$A$776,$A61,СВЦЭМ!$B$33:$B$776,S$47)+'СЕТ СН'!$G$11+СВЦЭМ!$D$10+'СЕТ СН'!$G$5-'СЕТ СН'!$G$21</f>
        <v>3476.4572011700002</v>
      </c>
      <c r="T61" s="36">
        <f>SUMIFS(СВЦЭМ!$D$33:$D$776,СВЦЭМ!$A$33:$A$776,$A61,СВЦЭМ!$B$33:$B$776,T$47)+'СЕТ СН'!$G$11+СВЦЭМ!$D$10+'СЕТ СН'!$G$5-'СЕТ СН'!$G$21</f>
        <v>3432.60477614</v>
      </c>
      <c r="U61" s="36">
        <f>SUMIFS(СВЦЭМ!$D$33:$D$776,СВЦЭМ!$A$33:$A$776,$A61,СВЦЭМ!$B$33:$B$776,U$47)+'СЕТ СН'!$G$11+СВЦЭМ!$D$10+'СЕТ СН'!$G$5-'СЕТ СН'!$G$21</f>
        <v>3440.6982985099999</v>
      </c>
      <c r="V61" s="36">
        <f>SUMIFS(СВЦЭМ!$D$33:$D$776,СВЦЭМ!$A$33:$A$776,$A61,СВЦЭМ!$B$33:$B$776,V$47)+'СЕТ СН'!$G$11+СВЦЭМ!$D$10+'СЕТ СН'!$G$5-'СЕТ СН'!$G$21</f>
        <v>3467.62735062</v>
      </c>
      <c r="W61" s="36">
        <f>SUMIFS(СВЦЭМ!$D$33:$D$776,СВЦЭМ!$A$33:$A$776,$A61,СВЦЭМ!$B$33:$B$776,W$47)+'СЕТ СН'!$G$11+СВЦЭМ!$D$10+'СЕТ СН'!$G$5-'СЕТ СН'!$G$21</f>
        <v>3484.3347494600002</v>
      </c>
      <c r="X61" s="36">
        <f>SUMIFS(СВЦЭМ!$D$33:$D$776,СВЦЭМ!$A$33:$A$776,$A61,СВЦЭМ!$B$33:$B$776,X$47)+'СЕТ СН'!$G$11+СВЦЭМ!$D$10+'СЕТ СН'!$G$5-'СЕТ СН'!$G$21</f>
        <v>3498.2608489300001</v>
      </c>
      <c r="Y61" s="36">
        <f>SUMIFS(СВЦЭМ!$D$33:$D$776,СВЦЭМ!$A$33:$A$776,$A61,СВЦЭМ!$B$33:$B$776,Y$47)+'СЕТ СН'!$G$11+СВЦЭМ!$D$10+'СЕТ СН'!$G$5-'СЕТ СН'!$G$21</f>
        <v>3529.85775706</v>
      </c>
    </row>
    <row r="62" spans="1:25" ht="15.75" x14ac:dyDescent="0.2">
      <c r="A62" s="35">
        <f t="shared" si="1"/>
        <v>43511</v>
      </c>
      <c r="B62" s="36">
        <f>SUMIFS(СВЦЭМ!$D$33:$D$776,СВЦЭМ!$A$33:$A$776,$A62,СВЦЭМ!$B$33:$B$776,B$47)+'СЕТ СН'!$G$11+СВЦЭМ!$D$10+'СЕТ СН'!$G$5-'СЕТ СН'!$G$21</f>
        <v>3531.5474999600001</v>
      </c>
      <c r="C62" s="36">
        <f>SUMIFS(СВЦЭМ!$D$33:$D$776,СВЦЭМ!$A$33:$A$776,$A62,СВЦЭМ!$B$33:$B$776,C$47)+'СЕТ СН'!$G$11+СВЦЭМ!$D$10+'СЕТ СН'!$G$5-'СЕТ СН'!$G$21</f>
        <v>3538.1551904600001</v>
      </c>
      <c r="D62" s="36">
        <f>SUMIFS(СВЦЭМ!$D$33:$D$776,СВЦЭМ!$A$33:$A$776,$A62,СВЦЭМ!$B$33:$B$776,D$47)+'СЕТ СН'!$G$11+СВЦЭМ!$D$10+'СЕТ СН'!$G$5-'СЕТ СН'!$G$21</f>
        <v>3554.7386546299999</v>
      </c>
      <c r="E62" s="36">
        <f>SUMIFS(СВЦЭМ!$D$33:$D$776,СВЦЭМ!$A$33:$A$776,$A62,СВЦЭМ!$B$33:$B$776,E$47)+'СЕТ СН'!$G$11+СВЦЭМ!$D$10+'СЕТ СН'!$G$5-'СЕТ СН'!$G$21</f>
        <v>3579.8439770799996</v>
      </c>
      <c r="F62" s="36">
        <f>SUMIFS(СВЦЭМ!$D$33:$D$776,СВЦЭМ!$A$33:$A$776,$A62,СВЦЭМ!$B$33:$B$776,F$47)+'СЕТ СН'!$G$11+СВЦЭМ!$D$10+'СЕТ СН'!$G$5-'СЕТ СН'!$G$21</f>
        <v>3580.6192568799997</v>
      </c>
      <c r="G62" s="36">
        <f>SUMIFS(СВЦЭМ!$D$33:$D$776,СВЦЭМ!$A$33:$A$776,$A62,СВЦЭМ!$B$33:$B$776,G$47)+'СЕТ СН'!$G$11+СВЦЭМ!$D$10+'СЕТ СН'!$G$5-'СЕТ СН'!$G$21</f>
        <v>3557.5180036000002</v>
      </c>
      <c r="H62" s="36">
        <f>SUMIFS(СВЦЭМ!$D$33:$D$776,СВЦЭМ!$A$33:$A$776,$A62,СВЦЭМ!$B$33:$B$776,H$47)+'СЕТ СН'!$G$11+СВЦЭМ!$D$10+'СЕТ СН'!$G$5-'СЕТ СН'!$G$21</f>
        <v>3526.2113397900002</v>
      </c>
      <c r="I62" s="36">
        <f>SUMIFS(СВЦЭМ!$D$33:$D$776,СВЦЭМ!$A$33:$A$776,$A62,СВЦЭМ!$B$33:$B$776,I$47)+'СЕТ СН'!$G$11+СВЦЭМ!$D$10+'СЕТ СН'!$G$5-'СЕТ СН'!$G$21</f>
        <v>3511.1168642499997</v>
      </c>
      <c r="J62" s="36">
        <f>SUMIFS(СВЦЭМ!$D$33:$D$776,СВЦЭМ!$A$33:$A$776,$A62,СВЦЭМ!$B$33:$B$776,J$47)+'СЕТ СН'!$G$11+СВЦЭМ!$D$10+'СЕТ СН'!$G$5-'СЕТ СН'!$G$21</f>
        <v>3501.7153621799998</v>
      </c>
      <c r="K62" s="36">
        <f>SUMIFS(СВЦЭМ!$D$33:$D$776,СВЦЭМ!$A$33:$A$776,$A62,СВЦЭМ!$B$33:$B$776,K$47)+'СЕТ СН'!$G$11+СВЦЭМ!$D$10+'СЕТ СН'!$G$5-'СЕТ СН'!$G$21</f>
        <v>3506.7275051699999</v>
      </c>
      <c r="L62" s="36">
        <f>SUMIFS(СВЦЭМ!$D$33:$D$776,СВЦЭМ!$A$33:$A$776,$A62,СВЦЭМ!$B$33:$B$776,L$47)+'СЕТ СН'!$G$11+СВЦЭМ!$D$10+'СЕТ СН'!$G$5-'СЕТ СН'!$G$21</f>
        <v>3501.2671275900002</v>
      </c>
      <c r="M62" s="36">
        <f>SUMIFS(СВЦЭМ!$D$33:$D$776,СВЦЭМ!$A$33:$A$776,$A62,СВЦЭМ!$B$33:$B$776,M$47)+'СЕТ СН'!$G$11+СВЦЭМ!$D$10+'СЕТ СН'!$G$5-'СЕТ СН'!$G$21</f>
        <v>3503.02407842</v>
      </c>
      <c r="N62" s="36">
        <f>SUMIFS(СВЦЭМ!$D$33:$D$776,СВЦЭМ!$A$33:$A$776,$A62,СВЦЭМ!$B$33:$B$776,N$47)+'СЕТ СН'!$G$11+СВЦЭМ!$D$10+'СЕТ СН'!$G$5-'СЕТ СН'!$G$21</f>
        <v>3488.0458235599999</v>
      </c>
      <c r="O62" s="36">
        <f>SUMIFS(СВЦЭМ!$D$33:$D$776,СВЦЭМ!$A$33:$A$776,$A62,СВЦЭМ!$B$33:$B$776,O$47)+'СЕТ СН'!$G$11+СВЦЭМ!$D$10+'СЕТ СН'!$G$5-'СЕТ СН'!$G$21</f>
        <v>3461.4102413099999</v>
      </c>
      <c r="P62" s="36">
        <f>SUMIFS(СВЦЭМ!$D$33:$D$776,СВЦЭМ!$A$33:$A$776,$A62,СВЦЭМ!$B$33:$B$776,P$47)+'СЕТ СН'!$G$11+СВЦЭМ!$D$10+'СЕТ СН'!$G$5-'СЕТ СН'!$G$21</f>
        <v>3460.69603555</v>
      </c>
      <c r="Q62" s="36">
        <f>SUMIFS(СВЦЭМ!$D$33:$D$776,СВЦЭМ!$A$33:$A$776,$A62,СВЦЭМ!$B$33:$B$776,Q$47)+'СЕТ СН'!$G$11+СВЦЭМ!$D$10+'СЕТ СН'!$G$5-'СЕТ СН'!$G$21</f>
        <v>3463.0177214</v>
      </c>
      <c r="R62" s="36">
        <f>SUMIFS(СВЦЭМ!$D$33:$D$776,СВЦЭМ!$A$33:$A$776,$A62,СВЦЭМ!$B$33:$B$776,R$47)+'СЕТ СН'!$G$11+СВЦЭМ!$D$10+'СЕТ СН'!$G$5-'СЕТ СН'!$G$21</f>
        <v>3463.0852530299999</v>
      </c>
      <c r="S62" s="36">
        <f>SUMIFS(СВЦЭМ!$D$33:$D$776,СВЦЭМ!$A$33:$A$776,$A62,СВЦЭМ!$B$33:$B$776,S$47)+'СЕТ СН'!$G$11+СВЦЭМ!$D$10+'СЕТ СН'!$G$5-'СЕТ СН'!$G$21</f>
        <v>3465.7745943700002</v>
      </c>
      <c r="T62" s="36">
        <f>SUMIFS(СВЦЭМ!$D$33:$D$776,СВЦЭМ!$A$33:$A$776,$A62,СВЦЭМ!$B$33:$B$776,T$47)+'СЕТ СН'!$G$11+СВЦЭМ!$D$10+'СЕТ СН'!$G$5-'СЕТ СН'!$G$21</f>
        <v>3442.0311783899997</v>
      </c>
      <c r="U62" s="36">
        <f>SUMIFS(СВЦЭМ!$D$33:$D$776,СВЦЭМ!$A$33:$A$776,$A62,СВЦЭМ!$B$33:$B$776,U$47)+'СЕТ СН'!$G$11+СВЦЭМ!$D$10+'СЕТ СН'!$G$5-'СЕТ СН'!$G$21</f>
        <v>3445.74961919</v>
      </c>
      <c r="V62" s="36">
        <f>SUMIFS(СВЦЭМ!$D$33:$D$776,СВЦЭМ!$A$33:$A$776,$A62,СВЦЭМ!$B$33:$B$776,V$47)+'СЕТ СН'!$G$11+СВЦЭМ!$D$10+'СЕТ СН'!$G$5-'СЕТ СН'!$G$21</f>
        <v>3448.4558645899997</v>
      </c>
      <c r="W62" s="36">
        <f>SUMIFS(СВЦЭМ!$D$33:$D$776,СВЦЭМ!$A$33:$A$776,$A62,СВЦЭМ!$B$33:$B$776,W$47)+'СЕТ СН'!$G$11+СВЦЭМ!$D$10+'СЕТ СН'!$G$5-'СЕТ СН'!$G$21</f>
        <v>3452.6800441999999</v>
      </c>
      <c r="X62" s="36">
        <f>SUMIFS(СВЦЭМ!$D$33:$D$776,СВЦЭМ!$A$33:$A$776,$A62,СВЦЭМ!$B$33:$B$776,X$47)+'СЕТ СН'!$G$11+СВЦЭМ!$D$10+'СЕТ СН'!$G$5-'СЕТ СН'!$G$21</f>
        <v>3468.1478909299999</v>
      </c>
      <c r="Y62" s="36">
        <f>SUMIFS(СВЦЭМ!$D$33:$D$776,СВЦЭМ!$A$33:$A$776,$A62,СВЦЭМ!$B$33:$B$776,Y$47)+'СЕТ СН'!$G$11+СВЦЭМ!$D$10+'СЕТ СН'!$G$5-'СЕТ СН'!$G$21</f>
        <v>3496.8429660900001</v>
      </c>
    </row>
    <row r="63" spans="1:25" ht="15.75" x14ac:dyDescent="0.2">
      <c r="A63" s="35">
        <f t="shared" si="1"/>
        <v>43512</v>
      </c>
      <c r="B63" s="36">
        <f>SUMIFS(СВЦЭМ!$D$33:$D$776,СВЦЭМ!$A$33:$A$776,$A63,СВЦЭМ!$B$33:$B$776,B$47)+'СЕТ СН'!$G$11+СВЦЭМ!$D$10+'СЕТ СН'!$G$5-'СЕТ СН'!$G$21</f>
        <v>3524.6082868799999</v>
      </c>
      <c r="C63" s="36">
        <f>SUMIFS(СВЦЭМ!$D$33:$D$776,СВЦЭМ!$A$33:$A$776,$A63,СВЦЭМ!$B$33:$B$776,C$47)+'СЕТ СН'!$G$11+СВЦЭМ!$D$10+'СЕТ СН'!$G$5-'СЕТ СН'!$G$21</f>
        <v>3530.29315993</v>
      </c>
      <c r="D63" s="36">
        <f>SUMIFS(СВЦЭМ!$D$33:$D$776,СВЦЭМ!$A$33:$A$776,$A63,СВЦЭМ!$B$33:$B$776,D$47)+'СЕТ СН'!$G$11+СВЦЭМ!$D$10+'СЕТ СН'!$G$5-'СЕТ СН'!$G$21</f>
        <v>3561.9742663999996</v>
      </c>
      <c r="E63" s="36">
        <f>SUMIFS(СВЦЭМ!$D$33:$D$776,СВЦЭМ!$A$33:$A$776,$A63,СВЦЭМ!$B$33:$B$776,E$47)+'СЕТ СН'!$G$11+СВЦЭМ!$D$10+'СЕТ СН'!$G$5-'СЕТ СН'!$G$21</f>
        <v>3599.03204336</v>
      </c>
      <c r="F63" s="36">
        <f>SUMIFS(СВЦЭМ!$D$33:$D$776,СВЦЭМ!$A$33:$A$776,$A63,СВЦЭМ!$B$33:$B$776,F$47)+'СЕТ СН'!$G$11+СВЦЭМ!$D$10+'СЕТ СН'!$G$5-'СЕТ СН'!$G$21</f>
        <v>3612.7087462499999</v>
      </c>
      <c r="G63" s="36">
        <f>SUMIFS(СВЦЭМ!$D$33:$D$776,СВЦЭМ!$A$33:$A$776,$A63,СВЦЭМ!$B$33:$B$776,G$47)+'СЕТ СН'!$G$11+СВЦЭМ!$D$10+'СЕТ СН'!$G$5-'СЕТ СН'!$G$21</f>
        <v>3606.9389633000001</v>
      </c>
      <c r="H63" s="36">
        <f>SUMIFS(СВЦЭМ!$D$33:$D$776,СВЦЭМ!$A$33:$A$776,$A63,СВЦЭМ!$B$33:$B$776,H$47)+'СЕТ СН'!$G$11+СВЦЭМ!$D$10+'СЕТ СН'!$G$5-'СЕТ СН'!$G$21</f>
        <v>3559.9650778799996</v>
      </c>
      <c r="I63" s="36">
        <f>SUMIFS(СВЦЭМ!$D$33:$D$776,СВЦЭМ!$A$33:$A$776,$A63,СВЦЭМ!$B$33:$B$776,I$47)+'СЕТ СН'!$G$11+СВЦЭМ!$D$10+'СЕТ СН'!$G$5-'СЕТ СН'!$G$21</f>
        <v>3530.5141492000002</v>
      </c>
      <c r="J63" s="36">
        <f>SUMIFS(СВЦЭМ!$D$33:$D$776,СВЦЭМ!$A$33:$A$776,$A63,СВЦЭМ!$B$33:$B$776,J$47)+'СЕТ СН'!$G$11+СВЦЭМ!$D$10+'СЕТ СН'!$G$5-'СЕТ СН'!$G$21</f>
        <v>3496.5554953299998</v>
      </c>
      <c r="K63" s="36">
        <f>SUMIFS(СВЦЭМ!$D$33:$D$776,СВЦЭМ!$A$33:$A$776,$A63,СВЦЭМ!$B$33:$B$776,K$47)+'СЕТ СН'!$G$11+СВЦЭМ!$D$10+'СЕТ СН'!$G$5-'СЕТ СН'!$G$21</f>
        <v>3457.08431243</v>
      </c>
      <c r="L63" s="36">
        <f>SUMIFS(СВЦЭМ!$D$33:$D$776,СВЦЭМ!$A$33:$A$776,$A63,СВЦЭМ!$B$33:$B$776,L$47)+'СЕТ СН'!$G$11+СВЦЭМ!$D$10+'СЕТ СН'!$G$5-'СЕТ СН'!$G$21</f>
        <v>3440.59283198</v>
      </c>
      <c r="M63" s="36">
        <f>SUMIFS(СВЦЭМ!$D$33:$D$776,СВЦЭМ!$A$33:$A$776,$A63,СВЦЭМ!$B$33:$B$776,M$47)+'СЕТ СН'!$G$11+СВЦЭМ!$D$10+'СЕТ СН'!$G$5-'СЕТ СН'!$G$21</f>
        <v>3451.29731993</v>
      </c>
      <c r="N63" s="36">
        <f>SUMIFS(СВЦЭМ!$D$33:$D$776,СВЦЭМ!$A$33:$A$776,$A63,СВЦЭМ!$B$33:$B$776,N$47)+'СЕТ СН'!$G$11+СВЦЭМ!$D$10+'СЕТ СН'!$G$5-'СЕТ СН'!$G$21</f>
        <v>3472.8844540700002</v>
      </c>
      <c r="O63" s="36">
        <f>SUMIFS(СВЦЭМ!$D$33:$D$776,СВЦЭМ!$A$33:$A$776,$A63,СВЦЭМ!$B$33:$B$776,O$47)+'СЕТ СН'!$G$11+СВЦЭМ!$D$10+'СЕТ СН'!$G$5-'СЕТ СН'!$G$21</f>
        <v>3471.1991161000001</v>
      </c>
      <c r="P63" s="36">
        <f>SUMIFS(СВЦЭМ!$D$33:$D$776,СВЦЭМ!$A$33:$A$776,$A63,СВЦЭМ!$B$33:$B$776,P$47)+'СЕТ СН'!$G$11+СВЦЭМ!$D$10+'СЕТ СН'!$G$5-'СЕТ СН'!$G$21</f>
        <v>3483.4367753799997</v>
      </c>
      <c r="Q63" s="36">
        <f>SUMIFS(СВЦЭМ!$D$33:$D$776,СВЦЭМ!$A$33:$A$776,$A63,СВЦЭМ!$B$33:$B$776,Q$47)+'СЕТ СН'!$G$11+СВЦЭМ!$D$10+'СЕТ СН'!$G$5-'СЕТ СН'!$G$21</f>
        <v>3491.9768662799997</v>
      </c>
      <c r="R63" s="36">
        <f>SUMIFS(СВЦЭМ!$D$33:$D$776,СВЦЭМ!$A$33:$A$776,$A63,СВЦЭМ!$B$33:$B$776,R$47)+'СЕТ СН'!$G$11+СВЦЭМ!$D$10+'СЕТ СН'!$G$5-'СЕТ СН'!$G$21</f>
        <v>3485.9704351700002</v>
      </c>
      <c r="S63" s="36">
        <f>SUMIFS(СВЦЭМ!$D$33:$D$776,СВЦЭМ!$A$33:$A$776,$A63,СВЦЭМ!$B$33:$B$776,S$47)+'СЕТ СН'!$G$11+СВЦЭМ!$D$10+'СЕТ СН'!$G$5-'СЕТ СН'!$G$21</f>
        <v>3493.8152848700001</v>
      </c>
      <c r="T63" s="36">
        <f>SUMIFS(СВЦЭМ!$D$33:$D$776,СВЦЭМ!$A$33:$A$776,$A63,СВЦЭМ!$B$33:$B$776,T$47)+'СЕТ СН'!$G$11+СВЦЭМ!$D$10+'СЕТ СН'!$G$5-'СЕТ СН'!$G$21</f>
        <v>3454.5896095899998</v>
      </c>
      <c r="U63" s="36">
        <f>SUMIFS(СВЦЭМ!$D$33:$D$776,СВЦЭМ!$A$33:$A$776,$A63,СВЦЭМ!$B$33:$B$776,U$47)+'СЕТ СН'!$G$11+СВЦЭМ!$D$10+'СЕТ СН'!$G$5-'СЕТ СН'!$G$21</f>
        <v>3443.0857793300002</v>
      </c>
      <c r="V63" s="36">
        <f>SUMIFS(СВЦЭМ!$D$33:$D$776,СВЦЭМ!$A$33:$A$776,$A63,СВЦЭМ!$B$33:$B$776,V$47)+'СЕТ СН'!$G$11+СВЦЭМ!$D$10+'СЕТ СН'!$G$5-'СЕТ СН'!$G$21</f>
        <v>3440.8333564599998</v>
      </c>
      <c r="W63" s="36">
        <f>SUMIFS(СВЦЭМ!$D$33:$D$776,СВЦЭМ!$A$33:$A$776,$A63,СВЦЭМ!$B$33:$B$776,W$47)+'СЕТ СН'!$G$11+СВЦЭМ!$D$10+'СЕТ СН'!$G$5-'СЕТ СН'!$G$21</f>
        <v>3447.6172284499999</v>
      </c>
      <c r="X63" s="36">
        <f>SUMIFS(СВЦЭМ!$D$33:$D$776,СВЦЭМ!$A$33:$A$776,$A63,СВЦЭМ!$B$33:$B$776,X$47)+'СЕТ СН'!$G$11+СВЦЭМ!$D$10+'СЕТ СН'!$G$5-'СЕТ СН'!$G$21</f>
        <v>3467.4363505199999</v>
      </c>
      <c r="Y63" s="36">
        <f>SUMIFS(СВЦЭМ!$D$33:$D$776,СВЦЭМ!$A$33:$A$776,$A63,СВЦЭМ!$B$33:$B$776,Y$47)+'СЕТ СН'!$G$11+СВЦЭМ!$D$10+'СЕТ СН'!$G$5-'СЕТ СН'!$G$21</f>
        <v>3512.36717795</v>
      </c>
    </row>
    <row r="64" spans="1:25" ht="15.75" x14ac:dyDescent="0.2">
      <c r="A64" s="35">
        <f t="shared" si="1"/>
        <v>43513</v>
      </c>
      <c r="B64" s="36">
        <f>SUMIFS(СВЦЭМ!$D$33:$D$776,СВЦЭМ!$A$33:$A$776,$A64,СВЦЭМ!$B$33:$B$776,B$47)+'СЕТ СН'!$G$11+СВЦЭМ!$D$10+'СЕТ СН'!$G$5-'СЕТ СН'!$G$21</f>
        <v>3494.9914061700001</v>
      </c>
      <c r="C64" s="36">
        <f>SUMIFS(СВЦЭМ!$D$33:$D$776,СВЦЭМ!$A$33:$A$776,$A64,СВЦЭМ!$B$33:$B$776,C$47)+'СЕТ СН'!$G$11+СВЦЭМ!$D$10+'СЕТ СН'!$G$5-'СЕТ СН'!$G$21</f>
        <v>3509.8379568299997</v>
      </c>
      <c r="D64" s="36">
        <f>SUMIFS(СВЦЭМ!$D$33:$D$776,СВЦЭМ!$A$33:$A$776,$A64,СВЦЭМ!$B$33:$B$776,D$47)+'СЕТ СН'!$G$11+СВЦЭМ!$D$10+'СЕТ СН'!$G$5-'СЕТ СН'!$G$21</f>
        <v>3549.8578489800002</v>
      </c>
      <c r="E64" s="36">
        <f>SUMIFS(СВЦЭМ!$D$33:$D$776,СВЦЭМ!$A$33:$A$776,$A64,СВЦЭМ!$B$33:$B$776,E$47)+'СЕТ СН'!$G$11+СВЦЭМ!$D$10+'СЕТ СН'!$G$5-'СЕТ СН'!$G$21</f>
        <v>3549.3925163899999</v>
      </c>
      <c r="F64" s="36">
        <f>SUMIFS(СВЦЭМ!$D$33:$D$776,СВЦЭМ!$A$33:$A$776,$A64,СВЦЭМ!$B$33:$B$776,F$47)+'СЕТ СН'!$G$11+СВЦЭМ!$D$10+'СЕТ СН'!$G$5-'СЕТ СН'!$G$21</f>
        <v>3562.8913290199998</v>
      </c>
      <c r="G64" s="36">
        <f>SUMIFS(СВЦЭМ!$D$33:$D$776,СВЦЭМ!$A$33:$A$776,$A64,СВЦЭМ!$B$33:$B$776,G$47)+'СЕТ СН'!$G$11+СВЦЭМ!$D$10+'СЕТ СН'!$G$5-'СЕТ СН'!$G$21</f>
        <v>3556.0681675699998</v>
      </c>
      <c r="H64" s="36">
        <f>SUMIFS(СВЦЭМ!$D$33:$D$776,СВЦЭМ!$A$33:$A$776,$A64,СВЦЭМ!$B$33:$B$776,H$47)+'СЕТ СН'!$G$11+СВЦЭМ!$D$10+'СЕТ СН'!$G$5-'СЕТ СН'!$G$21</f>
        <v>3513.49838469</v>
      </c>
      <c r="I64" s="36">
        <f>SUMIFS(СВЦЭМ!$D$33:$D$776,СВЦЭМ!$A$33:$A$776,$A64,СВЦЭМ!$B$33:$B$776,I$47)+'СЕТ СН'!$G$11+СВЦЭМ!$D$10+'СЕТ СН'!$G$5-'СЕТ СН'!$G$21</f>
        <v>3482.8344191799997</v>
      </c>
      <c r="J64" s="36">
        <f>SUMIFS(СВЦЭМ!$D$33:$D$776,СВЦЭМ!$A$33:$A$776,$A64,СВЦЭМ!$B$33:$B$776,J$47)+'СЕТ СН'!$G$11+СВЦЭМ!$D$10+'СЕТ СН'!$G$5-'СЕТ СН'!$G$21</f>
        <v>3456.2158738099997</v>
      </c>
      <c r="K64" s="36">
        <f>SUMIFS(СВЦЭМ!$D$33:$D$776,СВЦЭМ!$A$33:$A$776,$A64,СВЦЭМ!$B$33:$B$776,K$47)+'СЕТ СН'!$G$11+СВЦЭМ!$D$10+'СЕТ СН'!$G$5-'СЕТ СН'!$G$21</f>
        <v>3410.38685915</v>
      </c>
      <c r="L64" s="36">
        <f>SUMIFS(СВЦЭМ!$D$33:$D$776,СВЦЭМ!$A$33:$A$776,$A64,СВЦЭМ!$B$33:$B$776,L$47)+'СЕТ СН'!$G$11+СВЦЭМ!$D$10+'СЕТ СН'!$G$5-'СЕТ СН'!$G$21</f>
        <v>3393.38502247</v>
      </c>
      <c r="M64" s="36">
        <f>SUMIFS(СВЦЭМ!$D$33:$D$776,СВЦЭМ!$A$33:$A$776,$A64,СВЦЭМ!$B$33:$B$776,M$47)+'СЕТ СН'!$G$11+СВЦЭМ!$D$10+'СЕТ СН'!$G$5-'СЕТ СН'!$G$21</f>
        <v>3413.3105802800001</v>
      </c>
      <c r="N64" s="36">
        <f>SUMIFS(СВЦЭМ!$D$33:$D$776,СВЦЭМ!$A$33:$A$776,$A64,СВЦЭМ!$B$33:$B$776,N$47)+'СЕТ СН'!$G$11+СВЦЭМ!$D$10+'СЕТ СН'!$G$5-'СЕТ СН'!$G$21</f>
        <v>3457.4847356499999</v>
      </c>
      <c r="O64" s="36">
        <f>SUMIFS(СВЦЭМ!$D$33:$D$776,СВЦЭМ!$A$33:$A$776,$A64,СВЦЭМ!$B$33:$B$776,O$47)+'СЕТ СН'!$G$11+СВЦЭМ!$D$10+'СЕТ СН'!$G$5-'СЕТ СН'!$G$21</f>
        <v>3457.0257673400001</v>
      </c>
      <c r="P64" s="36">
        <f>SUMIFS(СВЦЭМ!$D$33:$D$776,СВЦЭМ!$A$33:$A$776,$A64,СВЦЭМ!$B$33:$B$776,P$47)+'СЕТ СН'!$G$11+СВЦЭМ!$D$10+'СЕТ СН'!$G$5-'СЕТ СН'!$G$21</f>
        <v>3507.6032664700001</v>
      </c>
      <c r="Q64" s="36">
        <f>SUMIFS(СВЦЭМ!$D$33:$D$776,СВЦЭМ!$A$33:$A$776,$A64,СВЦЭМ!$B$33:$B$776,Q$47)+'СЕТ СН'!$G$11+СВЦЭМ!$D$10+'СЕТ СН'!$G$5-'СЕТ СН'!$G$21</f>
        <v>3502.2762943799999</v>
      </c>
      <c r="R64" s="36">
        <f>SUMIFS(СВЦЭМ!$D$33:$D$776,СВЦЭМ!$A$33:$A$776,$A64,СВЦЭМ!$B$33:$B$776,R$47)+'СЕТ СН'!$G$11+СВЦЭМ!$D$10+'СЕТ СН'!$G$5-'СЕТ СН'!$G$21</f>
        <v>3499.2635324299999</v>
      </c>
      <c r="S64" s="36">
        <f>SUMIFS(СВЦЭМ!$D$33:$D$776,СВЦЭМ!$A$33:$A$776,$A64,СВЦЭМ!$B$33:$B$776,S$47)+'СЕТ СН'!$G$11+СВЦЭМ!$D$10+'СЕТ СН'!$G$5-'СЕТ СН'!$G$21</f>
        <v>3507.6381647500002</v>
      </c>
      <c r="T64" s="36">
        <f>SUMIFS(СВЦЭМ!$D$33:$D$776,СВЦЭМ!$A$33:$A$776,$A64,СВЦЭМ!$B$33:$B$776,T$47)+'СЕТ СН'!$G$11+СВЦЭМ!$D$10+'СЕТ СН'!$G$5-'СЕТ СН'!$G$21</f>
        <v>3477.9486111400001</v>
      </c>
      <c r="U64" s="36">
        <f>SUMIFS(СВЦЭМ!$D$33:$D$776,СВЦЭМ!$A$33:$A$776,$A64,СВЦЭМ!$B$33:$B$776,U$47)+'СЕТ СН'!$G$11+СВЦЭМ!$D$10+'СЕТ СН'!$G$5-'СЕТ СН'!$G$21</f>
        <v>3460.8364054599997</v>
      </c>
      <c r="V64" s="36">
        <f>SUMIFS(СВЦЭМ!$D$33:$D$776,СВЦЭМ!$A$33:$A$776,$A64,СВЦЭМ!$B$33:$B$776,V$47)+'СЕТ СН'!$G$11+СВЦЭМ!$D$10+'СЕТ СН'!$G$5-'СЕТ СН'!$G$21</f>
        <v>3463.4628948099999</v>
      </c>
      <c r="W64" s="36">
        <f>SUMIFS(СВЦЭМ!$D$33:$D$776,СВЦЭМ!$A$33:$A$776,$A64,СВЦЭМ!$B$33:$B$776,W$47)+'СЕТ СН'!$G$11+СВЦЭМ!$D$10+'СЕТ СН'!$G$5-'СЕТ СН'!$G$21</f>
        <v>3465.15392729</v>
      </c>
      <c r="X64" s="36">
        <f>SUMIFS(СВЦЭМ!$D$33:$D$776,СВЦЭМ!$A$33:$A$776,$A64,СВЦЭМ!$B$33:$B$776,X$47)+'СЕТ СН'!$G$11+СВЦЭМ!$D$10+'СЕТ СН'!$G$5-'СЕТ СН'!$G$21</f>
        <v>3483.7225380999998</v>
      </c>
      <c r="Y64" s="36">
        <f>SUMIFS(СВЦЭМ!$D$33:$D$776,СВЦЭМ!$A$33:$A$776,$A64,СВЦЭМ!$B$33:$B$776,Y$47)+'СЕТ СН'!$G$11+СВЦЭМ!$D$10+'СЕТ СН'!$G$5-'СЕТ СН'!$G$21</f>
        <v>3509.3120360299999</v>
      </c>
    </row>
    <row r="65" spans="1:26" ht="15.75" x14ac:dyDescent="0.2">
      <c r="A65" s="35">
        <f t="shared" si="1"/>
        <v>43514</v>
      </c>
      <c r="B65" s="36">
        <f>SUMIFS(СВЦЭМ!$D$33:$D$776,СВЦЭМ!$A$33:$A$776,$A65,СВЦЭМ!$B$33:$B$776,B$47)+'СЕТ СН'!$G$11+СВЦЭМ!$D$10+'СЕТ СН'!$G$5-'СЕТ СН'!$G$21</f>
        <v>3558.07986665</v>
      </c>
      <c r="C65" s="36">
        <f>SUMIFS(СВЦЭМ!$D$33:$D$776,СВЦЭМ!$A$33:$A$776,$A65,СВЦЭМ!$B$33:$B$776,C$47)+'СЕТ СН'!$G$11+СВЦЭМ!$D$10+'СЕТ СН'!$G$5-'СЕТ СН'!$G$21</f>
        <v>3600.1270788000002</v>
      </c>
      <c r="D65" s="36">
        <f>SUMIFS(СВЦЭМ!$D$33:$D$776,СВЦЭМ!$A$33:$A$776,$A65,СВЦЭМ!$B$33:$B$776,D$47)+'СЕТ СН'!$G$11+СВЦЭМ!$D$10+'СЕТ СН'!$G$5-'СЕТ СН'!$G$21</f>
        <v>3609.6246701499995</v>
      </c>
      <c r="E65" s="36">
        <f>SUMIFS(СВЦЭМ!$D$33:$D$776,СВЦЭМ!$A$33:$A$776,$A65,СВЦЭМ!$B$33:$B$776,E$47)+'СЕТ СН'!$G$11+СВЦЭМ!$D$10+'СЕТ СН'!$G$5-'СЕТ СН'!$G$21</f>
        <v>3588.0706908599996</v>
      </c>
      <c r="F65" s="36">
        <f>SUMIFS(СВЦЭМ!$D$33:$D$776,СВЦЭМ!$A$33:$A$776,$A65,СВЦЭМ!$B$33:$B$776,F$47)+'СЕТ СН'!$G$11+СВЦЭМ!$D$10+'СЕТ СН'!$G$5-'СЕТ СН'!$G$21</f>
        <v>3594.21628151</v>
      </c>
      <c r="G65" s="36">
        <f>SUMIFS(СВЦЭМ!$D$33:$D$776,СВЦЭМ!$A$33:$A$776,$A65,СВЦЭМ!$B$33:$B$776,G$47)+'СЕТ СН'!$G$11+СВЦЭМ!$D$10+'СЕТ СН'!$G$5-'СЕТ СН'!$G$21</f>
        <v>3582.2765448700002</v>
      </c>
      <c r="H65" s="36">
        <f>SUMIFS(СВЦЭМ!$D$33:$D$776,СВЦЭМ!$A$33:$A$776,$A65,СВЦЭМ!$B$33:$B$776,H$47)+'СЕТ СН'!$G$11+СВЦЭМ!$D$10+'СЕТ СН'!$G$5-'СЕТ СН'!$G$21</f>
        <v>3532.7857017299998</v>
      </c>
      <c r="I65" s="36">
        <f>SUMIFS(СВЦЭМ!$D$33:$D$776,СВЦЭМ!$A$33:$A$776,$A65,СВЦЭМ!$B$33:$B$776,I$47)+'СЕТ СН'!$G$11+СВЦЭМ!$D$10+'СЕТ СН'!$G$5-'СЕТ СН'!$G$21</f>
        <v>3497.0550100199998</v>
      </c>
      <c r="J65" s="36">
        <f>SUMIFS(СВЦЭМ!$D$33:$D$776,СВЦЭМ!$A$33:$A$776,$A65,СВЦЭМ!$B$33:$B$776,J$47)+'СЕТ СН'!$G$11+СВЦЭМ!$D$10+'СЕТ СН'!$G$5-'СЕТ СН'!$G$21</f>
        <v>3480.4751821</v>
      </c>
      <c r="K65" s="36">
        <f>SUMIFS(СВЦЭМ!$D$33:$D$776,СВЦЭМ!$A$33:$A$776,$A65,СВЦЭМ!$B$33:$B$776,K$47)+'СЕТ СН'!$G$11+СВЦЭМ!$D$10+'СЕТ СН'!$G$5-'СЕТ СН'!$G$21</f>
        <v>3485.93343684</v>
      </c>
      <c r="L65" s="36">
        <f>SUMIFS(СВЦЭМ!$D$33:$D$776,СВЦЭМ!$A$33:$A$776,$A65,СВЦЭМ!$B$33:$B$776,L$47)+'СЕТ СН'!$G$11+СВЦЭМ!$D$10+'СЕТ СН'!$G$5-'СЕТ СН'!$G$21</f>
        <v>3485.7144306299997</v>
      </c>
      <c r="M65" s="36">
        <f>SUMIFS(СВЦЭМ!$D$33:$D$776,СВЦЭМ!$A$33:$A$776,$A65,СВЦЭМ!$B$33:$B$776,M$47)+'СЕТ СН'!$G$11+СВЦЭМ!$D$10+'СЕТ СН'!$G$5-'СЕТ СН'!$G$21</f>
        <v>3492.6945577699998</v>
      </c>
      <c r="N65" s="36">
        <f>SUMIFS(СВЦЭМ!$D$33:$D$776,СВЦЭМ!$A$33:$A$776,$A65,СВЦЭМ!$B$33:$B$776,N$47)+'СЕТ СН'!$G$11+СВЦЭМ!$D$10+'СЕТ СН'!$G$5-'СЕТ СН'!$G$21</f>
        <v>3485.4909250400001</v>
      </c>
      <c r="O65" s="36">
        <f>SUMIFS(СВЦЭМ!$D$33:$D$776,СВЦЭМ!$A$33:$A$776,$A65,СВЦЭМ!$B$33:$B$776,O$47)+'СЕТ СН'!$G$11+СВЦЭМ!$D$10+'СЕТ СН'!$G$5-'СЕТ СН'!$G$21</f>
        <v>3483.3702075399997</v>
      </c>
      <c r="P65" s="36">
        <f>SUMIFS(СВЦЭМ!$D$33:$D$776,СВЦЭМ!$A$33:$A$776,$A65,СВЦЭМ!$B$33:$B$776,P$47)+'СЕТ СН'!$G$11+СВЦЭМ!$D$10+'СЕТ СН'!$G$5-'СЕТ СН'!$G$21</f>
        <v>3490.4968446499997</v>
      </c>
      <c r="Q65" s="36">
        <f>SUMIFS(СВЦЭМ!$D$33:$D$776,СВЦЭМ!$A$33:$A$776,$A65,СВЦЭМ!$B$33:$B$776,Q$47)+'СЕТ СН'!$G$11+СВЦЭМ!$D$10+'СЕТ СН'!$G$5-'СЕТ СН'!$G$21</f>
        <v>3497.005279</v>
      </c>
      <c r="R65" s="36">
        <f>SUMIFS(СВЦЭМ!$D$33:$D$776,СВЦЭМ!$A$33:$A$776,$A65,СВЦЭМ!$B$33:$B$776,R$47)+'СЕТ СН'!$G$11+СВЦЭМ!$D$10+'СЕТ СН'!$G$5-'СЕТ СН'!$G$21</f>
        <v>3495.5243108</v>
      </c>
      <c r="S65" s="36">
        <f>SUMIFS(СВЦЭМ!$D$33:$D$776,СВЦЭМ!$A$33:$A$776,$A65,СВЦЭМ!$B$33:$B$776,S$47)+'СЕТ СН'!$G$11+СВЦЭМ!$D$10+'СЕТ СН'!$G$5-'СЕТ СН'!$G$21</f>
        <v>3488.1646869199999</v>
      </c>
      <c r="T65" s="36">
        <f>SUMIFS(СВЦЭМ!$D$33:$D$776,СВЦЭМ!$A$33:$A$776,$A65,СВЦЭМ!$B$33:$B$776,T$47)+'СЕТ СН'!$G$11+СВЦЭМ!$D$10+'СЕТ СН'!$G$5-'СЕТ СН'!$G$21</f>
        <v>3459.95112913</v>
      </c>
      <c r="U65" s="36">
        <f>SUMIFS(СВЦЭМ!$D$33:$D$776,СВЦЭМ!$A$33:$A$776,$A65,СВЦЭМ!$B$33:$B$776,U$47)+'СЕТ СН'!$G$11+СВЦЭМ!$D$10+'СЕТ СН'!$G$5-'СЕТ СН'!$G$21</f>
        <v>3459.4160738</v>
      </c>
      <c r="V65" s="36">
        <f>SUMIFS(СВЦЭМ!$D$33:$D$776,СВЦЭМ!$A$33:$A$776,$A65,СВЦЭМ!$B$33:$B$776,V$47)+'СЕТ СН'!$G$11+СВЦЭМ!$D$10+'СЕТ СН'!$G$5-'СЕТ СН'!$G$21</f>
        <v>3454.6084419600002</v>
      </c>
      <c r="W65" s="36">
        <f>SUMIFS(СВЦЭМ!$D$33:$D$776,СВЦЭМ!$A$33:$A$776,$A65,СВЦЭМ!$B$33:$B$776,W$47)+'СЕТ СН'!$G$11+СВЦЭМ!$D$10+'СЕТ СН'!$G$5-'СЕТ СН'!$G$21</f>
        <v>3469.4163907799998</v>
      </c>
      <c r="X65" s="36">
        <f>SUMIFS(СВЦЭМ!$D$33:$D$776,СВЦЭМ!$A$33:$A$776,$A65,СВЦЭМ!$B$33:$B$776,X$47)+'СЕТ СН'!$G$11+СВЦЭМ!$D$10+'СЕТ СН'!$G$5-'СЕТ СН'!$G$21</f>
        <v>3499.5426628800001</v>
      </c>
      <c r="Y65" s="36">
        <f>SUMIFS(СВЦЭМ!$D$33:$D$776,СВЦЭМ!$A$33:$A$776,$A65,СВЦЭМ!$B$33:$B$776,Y$47)+'СЕТ СН'!$G$11+СВЦЭМ!$D$10+'СЕТ СН'!$G$5-'СЕТ СН'!$G$21</f>
        <v>3518.0625435900001</v>
      </c>
    </row>
    <row r="66" spans="1:26" ht="15.75" x14ac:dyDescent="0.2">
      <c r="A66" s="35">
        <f t="shared" si="1"/>
        <v>43515</v>
      </c>
      <c r="B66" s="36">
        <f>SUMIFS(СВЦЭМ!$D$33:$D$776,СВЦЭМ!$A$33:$A$776,$A66,СВЦЭМ!$B$33:$B$776,B$47)+'СЕТ СН'!$G$11+СВЦЭМ!$D$10+'СЕТ СН'!$G$5-'СЕТ СН'!$G$21</f>
        <v>3571.7034059299995</v>
      </c>
      <c r="C66" s="36">
        <f>SUMIFS(СВЦЭМ!$D$33:$D$776,СВЦЭМ!$A$33:$A$776,$A66,СВЦЭМ!$B$33:$B$776,C$47)+'СЕТ СН'!$G$11+СВЦЭМ!$D$10+'СЕТ СН'!$G$5-'СЕТ СН'!$G$21</f>
        <v>3601.8204412699997</v>
      </c>
      <c r="D66" s="36">
        <f>SUMIFS(СВЦЭМ!$D$33:$D$776,СВЦЭМ!$A$33:$A$776,$A66,СВЦЭМ!$B$33:$B$776,D$47)+'СЕТ СН'!$G$11+СВЦЭМ!$D$10+'СЕТ СН'!$G$5-'СЕТ СН'!$G$21</f>
        <v>3618.96646427</v>
      </c>
      <c r="E66" s="36">
        <f>SUMIFS(СВЦЭМ!$D$33:$D$776,СВЦЭМ!$A$33:$A$776,$A66,СВЦЭМ!$B$33:$B$776,E$47)+'СЕТ СН'!$G$11+СВЦЭМ!$D$10+'СЕТ СН'!$G$5-'СЕТ СН'!$G$21</f>
        <v>3628.1354311099999</v>
      </c>
      <c r="F66" s="36">
        <f>SUMIFS(СВЦЭМ!$D$33:$D$776,СВЦЭМ!$A$33:$A$776,$A66,СВЦЭМ!$B$33:$B$776,F$47)+'СЕТ СН'!$G$11+СВЦЭМ!$D$10+'СЕТ СН'!$G$5-'СЕТ СН'!$G$21</f>
        <v>3617.7597122099996</v>
      </c>
      <c r="G66" s="36">
        <f>SUMIFS(СВЦЭМ!$D$33:$D$776,СВЦЭМ!$A$33:$A$776,$A66,СВЦЭМ!$B$33:$B$776,G$47)+'СЕТ СН'!$G$11+СВЦЭМ!$D$10+'СЕТ СН'!$G$5-'СЕТ СН'!$G$21</f>
        <v>3598.4559270499999</v>
      </c>
      <c r="H66" s="36">
        <f>SUMIFS(СВЦЭМ!$D$33:$D$776,СВЦЭМ!$A$33:$A$776,$A66,СВЦЭМ!$B$33:$B$776,H$47)+'СЕТ СН'!$G$11+СВЦЭМ!$D$10+'СЕТ СН'!$G$5-'СЕТ СН'!$G$21</f>
        <v>3569.1830224899995</v>
      </c>
      <c r="I66" s="36">
        <f>SUMIFS(СВЦЭМ!$D$33:$D$776,СВЦЭМ!$A$33:$A$776,$A66,СВЦЭМ!$B$33:$B$776,I$47)+'СЕТ СН'!$G$11+СВЦЭМ!$D$10+'СЕТ СН'!$G$5-'СЕТ СН'!$G$21</f>
        <v>3530.3213050899999</v>
      </c>
      <c r="J66" s="36">
        <f>SUMIFS(СВЦЭМ!$D$33:$D$776,СВЦЭМ!$A$33:$A$776,$A66,СВЦЭМ!$B$33:$B$776,J$47)+'СЕТ СН'!$G$11+СВЦЭМ!$D$10+'СЕТ СН'!$G$5-'СЕТ СН'!$G$21</f>
        <v>3506.5160091099997</v>
      </c>
      <c r="K66" s="36">
        <f>SUMIFS(СВЦЭМ!$D$33:$D$776,СВЦЭМ!$A$33:$A$776,$A66,СВЦЭМ!$B$33:$B$776,K$47)+'СЕТ СН'!$G$11+СВЦЭМ!$D$10+'СЕТ СН'!$G$5-'СЕТ СН'!$G$21</f>
        <v>3496.2679130000001</v>
      </c>
      <c r="L66" s="36">
        <f>SUMIFS(СВЦЭМ!$D$33:$D$776,СВЦЭМ!$A$33:$A$776,$A66,СВЦЭМ!$B$33:$B$776,L$47)+'СЕТ СН'!$G$11+СВЦЭМ!$D$10+'СЕТ СН'!$G$5-'СЕТ СН'!$G$21</f>
        <v>3490.4136245899999</v>
      </c>
      <c r="M66" s="36">
        <f>SUMIFS(СВЦЭМ!$D$33:$D$776,СВЦЭМ!$A$33:$A$776,$A66,СВЦЭМ!$B$33:$B$776,M$47)+'СЕТ СН'!$G$11+СВЦЭМ!$D$10+'СЕТ СН'!$G$5-'СЕТ СН'!$G$21</f>
        <v>3488.7333259100001</v>
      </c>
      <c r="N66" s="36">
        <f>SUMIFS(СВЦЭМ!$D$33:$D$776,СВЦЭМ!$A$33:$A$776,$A66,СВЦЭМ!$B$33:$B$776,N$47)+'СЕТ СН'!$G$11+СВЦЭМ!$D$10+'СЕТ СН'!$G$5-'СЕТ СН'!$G$21</f>
        <v>3473.3411506699999</v>
      </c>
      <c r="O66" s="36">
        <f>SUMIFS(СВЦЭМ!$D$33:$D$776,СВЦЭМ!$A$33:$A$776,$A66,СВЦЭМ!$B$33:$B$776,O$47)+'СЕТ СН'!$G$11+СВЦЭМ!$D$10+'СЕТ СН'!$G$5-'СЕТ СН'!$G$21</f>
        <v>3450.56346773</v>
      </c>
      <c r="P66" s="36">
        <f>SUMIFS(СВЦЭМ!$D$33:$D$776,СВЦЭМ!$A$33:$A$776,$A66,СВЦЭМ!$B$33:$B$776,P$47)+'СЕТ СН'!$G$11+СВЦЭМ!$D$10+'СЕТ СН'!$G$5-'СЕТ СН'!$G$21</f>
        <v>3455.2239598300002</v>
      </c>
      <c r="Q66" s="36">
        <f>SUMIFS(СВЦЭМ!$D$33:$D$776,СВЦЭМ!$A$33:$A$776,$A66,СВЦЭМ!$B$33:$B$776,Q$47)+'СЕТ СН'!$G$11+СВЦЭМ!$D$10+'СЕТ СН'!$G$5-'СЕТ СН'!$G$21</f>
        <v>3465.1519867799998</v>
      </c>
      <c r="R66" s="36">
        <f>SUMIFS(СВЦЭМ!$D$33:$D$776,СВЦЭМ!$A$33:$A$776,$A66,СВЦЭМ!$B$33:$B$776,R$47)+'СЕТ СН'!$G$11+СВЦЭМ!$D$10+'СЕТ СН'!$G$5-'СЕТ СН'!$G$21</f>
        <v>3464.5199215600001</v>
      </c>
      <c r="S66" s="36">
        <f>SUMIFS(СВЦЭМ!$D$33:$D$776,СВЦЭМ!$A$33:$A$776,$A66,СВЦЭМ!$B$33:$B$776,S$47)+'СЕТ СН'!$G$11+СВЦЭМ!$D$10+'СЕТ СН'!$G$5-'СЕТ СН'!$G$21</f>
        <v>3458.5400172700001</v>
      </c>
      <c r="T66" s="36">
        <f>SUMIFS(СВЦЭМ!$D$33:$D$776,СВЦЭМ!$A$33:$A$776,$A66,СВЦЭМ!$B$33:$B$776,T$47)+'СЕТ СН'!$G$11+СВЦЭМ!$D$10+'СЕТ СН'!$G$5-'СЕТ СН'!$G$21</f>
        <v>3429.5818619800002</v>
      </c>
      <c r="U66" s="36">
        <f>SUMIFS(СВЦЭМ!$D$33:$D$776,СВЦЭМ!$A$33:$A$776,$A66,СВЦЭМ!$B$33:$B$776,U$47)+'СЕТ СН'!$G$11+СВЦЭМ!$D$10+'СЕТ СН'!$G$5-'СЕТ СН'!$G$21</f>
        <v>3423.0763445299999</v>
      </c>
      <c r="V66" s="36">
        <f>SUMIFS(СВЦЭМ!$D$33:$D$776,СВЦЭМ!$A$33:$A$776,$A66,СВЦЭМ!$B$33:$B$776,V$47)+'СЕТ СН'!$G$11+СВЦЭМ!$D$10+'СЕТ СН'!$G$5-'СЕТ СН'!$G$21</f>
        <v>3430.0387888099999</v>
      </c>
      <c r="W66" s="36">
        <f>SUMIFS(СВЦЭМ!$D$33:$D$776,СВЦЭМ!$A$33:$A$776,$A66,СВЦЭМ!$B$33:$B$776,W$47)+'СЕТ СН'!$G$11+СВЦЭМ!$D$10+'СЕТ СН'!$G$5-'СЕТ СН'!$G$21</f>
        <v>3437.8184206999999</v>
      </c>
      <c r="X66" s="36">
        <f>SUMIFS(СВЦЭМ!$D$33:$D$776,СВЦЭМ!$A$33:$A$776,$A66,СВЦЭМ!$B$33:$B$776,X$47)+'СЕТ СН'!$G$11+СВЦЭМ!$D$10+'СЕТ СН'!$G$5-'СЕТ СН'!$G$21</f>
        <v>3448.6765930299998</v>
      </c>
      <c r="Y66" s="36">
        <f>SUMIFS(СВЦЭМ!$D$33:$D$776,СВЦЭМ!$A$33:$A$776,$A66,СВЦЭМ!$B$33:$B$776,Y$47)+'СЕТ СН'!$G$11+СВЦЭМ!$D$10+'СЕТ СН'!$G$5-'СЕТ СН'!$G$21</f>
        <v>3489.8392303599999</v>
      </c>
    </row>
    <row r="67" spans="1:26" ht="15.75" x14ac:dyDescent="0.2">
      <c r="A67" s="35">
        <f t="shared" si="1"/>
        <v>43516</v>
      </c>
      <c r="B67" s="36">
        <f>SUMIFS(СВЦЭМ!$D$33:$D$776,СВЦЭМ!$A$33:$A$776,$A67,СВЦЭМ!$B$33:$B$776,B$47)+'СЕТ СН'!$G$11+СВЦЭМ!$D$10+'СЕТ СН'!$G$5-'СЕТ СН'!$G$21</f>
        <v>3554.1813166900001</v>
      </c>
      <c r="C67" s="36">
        <f>SUMIFS(СВЦЭМ!$D$33:$D$776,СВЦЭМ!$A$33:$A$776,$A67,СВЦЭМ!$B$33:$B$776,C$47)+'СЕТ СН'!$G$11+СВЦЭМ!$D$10+'СЕТ СН'!$G$5-'СЕТ СН'!$G$21</f>
        <v>3587.2238262700002</v>
      </c>
      <c r="D67" s="36">
        <f>SUMIFS(СВЦЭМ!$D$33:$D$776,СВЦЭМ!$A$33:$A$776,$A67,СВЦЭМ!$B$33:$B$776,D$47)+'СЕТ СН'!$G$11+СВЦЭМ!$D$10+'СЕТ СН'!$G$5-'СЕТ СН'!$G$21</f>
        <v>3592.2146055699995</v>
      </c>
      <c r="E67" s="36">
        <f>SUMIFS(СВЦЭМ!$D$33:$D$776,СВЦЭМ!$A$33:$A$776,$A67,СВЦЭМ!$B$33:$B$776,E$47)+'СЕТ СН'!$G$11+СВЦЭМ!$D$10+'СЕТ СН'!$G$5-'СЕТ СН'!$G$21</f>
        <v>3600.85199044</v>
      </c>
      <c r="F67" s="36">
        <f>SUMIFS(СВЦЭМ!$D$33:$D$776,СВЦЭМ!$A$33:$A$776,$A67,СВЦЭМ!$B$33:$B$776,F$47)+'СЕТ СН'!$G$11+СВЦЭМ!$D$10+'СЕТ СН'!$G$5-'СЕТ СН'!$G$21</f>
        <v>3594.80857388</v>
      </c>
      <c r="G67" s="36">
        <f>SUMIFS(СВЦЭМ!$D$33:$D$776,СВЦЭМ!$A$33:$A$776,$A67,СВЦЭМ!$B$33:$B$776,G$47)+'СЕТ СН'!$G$11+СВЦЭМ!$D$10+'СЕТ СН'!$G$5-'СЕТ СН'!$G$21</f>
        <v>3558.5722896699999</v>
      </c>
      <c r="H67" s="36">
        <f>SUMIFS(СВЦЭМ!$D$33:$D$776,СВЦЭМ!$A$33:$A$776,$A67,СВЦЭМ!$B$33:$B$776,H$47)+'СЕТ СН'!$G$11+СВЦЭМ!$D$10+'СЕТ СН'!$G$5-'СЕТ СН'!$G$21</f>
        <v>3531.8521428099998</v>
      </c>
      <c r="I67" s="36">
        <f>SUMIFS(СВЦЭМ!$D$33:$D$776,СВЦЭМ!$A$33:$A$776,$A67,СВЦЭМ!$B$33:$B$776,I$47)+'СЕТ СН'!$G$11+СВЦЭМ!$D$10+'СЕТ СН'!$G$5-'СЕТ СН'!$G$21</f>
        <v>3498.6173043499998</v>
      </c>
      <c r="J67" s="36">
        <f>SUMIFS(СВЦЭМ!$D$33:$D$776,СВЦЭМ!$A$33:$A$776,$A67,СВЦЭМ!$B$33:$B$776,J$47)+'СЕТ СН'!$G$11+СВЦЭМ!$D$10+'СЕТ СН'!$G$5-'СЕТ СН'!$G$21</f>
        <v>3469.0121837199999</v>
      </c>
      <c r="K67" s="36">
        <f>SUMIFS(СВЦЭМ!$D$33:$D$776,СВЦЭМ!$A$33:$A$776,$A67,СВЦЭМ!$B$33:$B$776,K$47)+'СЕТ СН'!$G$11+СВЦЭМ!$D$10+'СЕТ СН'!$G$5-'СЕТ СН'!$G$21</f>
        <v>3468.8137353100001</v>
      </c>
      <c r="L67" s="36">
        <f>SUMIFS(СВЦЭМ!$D$33:$D$776,СВЦЭМ!$A$33:$A$776,$A67,СВЦЭМ!$B$33:$B$776,L$47)+'СЕТ СН'!$G$11+СВЦЭМ!$D$10+'СЕТ СН'!$G$5-'СЕТ СН'!$G$21</f>
        <v>3475.3714610699999</v>
      </c>
      <c r="M67" s="36">
        <f>SUMIFS(СВЦЭМ!$D$33:$D$776,СВЦЭМ!$A$33:$A$776,$A67,СВЦЭМ!$B$33:$B$776,M$47)+'СЕТ СН'!$G$11+СВЦЭМ!$D$10+'СЕТ СН'!$G$5-'СЕТ СН'!$G$21</f>
        <v>3477.9746208900001</v>
      </c>
      <c r="N67" s="36">
        <f>SUMIFS(СВЦЭМ!$D$33:$D$776,СВЦЭМ!$A$33:$A$776,$A67,СВЦЭМ!$B$33:$B$776,N$47)+'СЕТ СН'!$G$11+СВЦЭМ!$D$10+'СЕТ СН'!$G$5-'СЕТ СН'!$G$21</f>
        <v>3470.8736872199997</v>
      </c>
      <c r="O67" s="36">
        <f>SUMIFS(СВЦЭМ!$D$33:$D$776,СВЦЭМ!$A$33:$A$776,$A67,СВЦЭМ!$B$33:$B$776,O$47)+'СЕТ СН'!$G$11+СВЦЭМ!$D$10+'СЕТ СН'!$G$5-'СЕТ СН'!$G$21</f>
        <v>3444.9532426800001</v>
      </c>
      <c r="P67" s="36">
        <f>SUMIFS(СВЦЭМ!$D$33:$D$776,СВЦЭМ!$A$33:$A$776,$A67,СВЦЭМ!$B$33:$B$776,P$47)+'СЕТ СН'!$G$11+СВЦЭМ!$D$10+'СЕТ СН'!$G$5-'СЕТ СН'!$G$21</f>
        <v>3449.1540455599998</v>
      </c>
      <c r="Q67" s="36">
        <f>SUMIFS(СВЦЭМ!$D$33:$D$776,СВЦЭМ!$A$33:$A$776,$A67,СВЦЭМ!$B$33:$B$776,Q$47)+'СЕТ СН'!$G$11+СВЦЭМ!$D$10+'СЕТ СН'!$G$5-'СЕТ СН'!$G$21</f>
        <v>3460.0951805300001</v>
      </c>
      <c r="R67" s="36">
        <f>SUMIFS(СВЦЭМ!$D$33:$D$776,СВЦЭМ!$A$33:$A$776,$A67,СВЦЭМ!$B$33:$B$776,R$47)+'СЕТ СН'!$G$11+СВЦЭМ!$D$10+'СЕТ СН'!$G$5-'СЕТ СН'!$G$21</f>
        <v>3468.0485604199998</v>
      </c>
      <c r="S67" s="36">
        <f>SUMIFS(СВЦЭМ!$D$33:$D$776,СВЦЭМ!$A$33:$A$776,$A67,СВЦЭМ!$B$33:$B$776,S$47)+'СЕТ СН'!$G$11+СВЦЭМ!$D$10+'СЕТ СН'!$G$5-'СЕТ СН'!$G$21</f>
        <v>3472.2005426199999</v>
      </c>
      <c r="T67" s="36">
        <f>SUMIFS(СВЦЭМ!$D$33:$D$776,СВЦЭМ!$A$33:$A$776,$A67,СВЦЭМ!$B$33:$B$776,T$47)+'СЕТ СН'!$G$11+СВЦЭМ!$D$10+'СЕТ СН'!$G$5-'СЕТ СН'!$G$21</f>
        <v>3439.9329954300001</v>
      </c>
      <c r="U67" s="36">
        <f>SUMIFS(СВЦЭМ!$D$33:$D$776,СВЦЭМ!$A$33:$A$776,$A67,СВЦЭМ!$B$33:$B$776,U$47)+'СЕТ СН'!$G$11+СВЦЭМ!$D$10+'СЕТ СН'!$G$5-'СЕТ СН'!$G$21</f>
        <v>3411.60242221</v>
      </c>
      <c r="V67" s="36">
        <f>SUMIFS(СВЦЭМ!$D$33:$D$776,СВЦЭМ!$A$33:$A$776,$A67,СВЦЭМ!$B$33:$B$776,V$47)+'СЕТ СН'!$G$11+СВЦЭМ!$D$10+'СЕТ СН'!$G$5-'СЕТ СН'!$G$21</f>
        <v>3408.1557863099997</v>
      </c>
      <c r="W67" s="36">
        <f>SUMIFS(СВЦЭМ!$D$33:$D$776,СВЦЭМ!$A$33:$A$776,$A67,СВЦЭМ!$B$33:$B$776,W$47)+'СЕТ СН'!$G$11+СВЦЭМ!$D$10+'СЕТ СН'!$G$5-'СЕТ СН'!$G$21</f>
        <v>3430.5570544100001</v>
      </c>
      <c r="X67" s="36">
        <f>SUMIFS(СВЦЭМ!$D$33:$D$776,СВЦЭМ!$A$33:$A$776,$A67,СВЦЭМ!$B$33:$B$776,X$47)+'СЕТ СН'!$G$11+СВЦЭМ!$D$10+'СЕТ СН'!$G$5-'СЕТ СН'!$G$21</f>
        <v>3434.82307421</v>
      </c>
      <c r="Y67" s="36">
        <f>SUMIFS(СВЦЭМ!$D$33:$D$776,СВЦЭМ!$A$33:$A$776,$A67,СВЦЭМ!$B$33:$B$776,Y$47)+'СЕТ СН'!$G$11+СВЦЭМ!$D$10+'СЕТ СН'!$G$5-'СЕТ СН'!$G$21</f>
        <v>3474.3839168899999</v>
      </c>
    </row>
    <row r="68" spans="1:26" ht="15.75" x14ac:dyDescent="0.2">
      <c r="A68" s="35">
        <f t="shared" si="1"/>
        <v>43517</v>
      </c>
      <c r="B68" s="36">
        <f>SUMIFS(СВЦЭМ!$D$33:$D$776,СВЦЭМ!$A$33:$A$776,$A68,СВЦЭМ!$B$33:$B$776,B$47)+'СЕТ СН'!$G$11+СВЦЭМ!$D$10+'СЕТ СН'!$G$5-'СЕТ СН'!$G$21</f>
        <v>3524.0956810799998</v>
      </c>
      <c r="C68" s="36">
        <f>SUMIFS(СВЦЭМ!$D$33:$D$776,СВЦЭМ!$A$33:$A$776,$A68,СВЦЭМ!$B$33:$B$776,C$47)+'СЕТ СН'!$G$11+СВЦЭМ!$D$10+'СЕТ СН'!$G$5-'СЕТ СН'!$G$21</f>
        <v>3551.0359375200001</v>
      </c>
      <c r="D68" s="36">
        <f>SUMIFS(СВЦЭМ!$D$33:$D$776,СВЦЭМ!$A$33:$A$776,$A68,СВЦЭМ!$B$33:$B$776,D$47)+'СЕТ СН'!$G$11+СВЦЭМ!$D$10+'СЕТ СН'!$G$5-'СЕТ СН'!$G$21</f>
        <v>3573.3447531299998</v>
      </c>
      <c r="E68" s="36">
        <f>SUMIFS(СВЦЭМ!$D$33:$D$776,СВЦЭМ!$A$33:$A$776,$A68,СВЦЭМ!$B$33:$B$776,E$47)+'СЕТ СН'!$G$11+СВЦЭМ!$D$10+'СЕТ СН'!$G$5-'СЕТ СН'!$G$21</f>
        <v>3584.5186518099999</v>
      </c>
      <c r="F68" s="36">
        <f>SUMIFS(СВЦЭМ!$D$33:$D$776,СВЦЭМ!$A$33:$A$776,$A68,СВЦЭМ!$B$33:$B$776,F$47)+'СЕТ СН'!$G$11+СВЦЭМ!$D$10+'СЕТ СН'!$G$5-'СЕТ СН'!$G$21</f>
        <v>3582.0624317599995</v>
      </c>
      <c r="G68" s="36">
        <f>SUMIFS(СВЦЭМ!$D$33:$D$776,СВЦЭМ!$A$33:$A$776,$A68,СВЦЭМ!$B$33:$B$776,G$47)+'СЕТ СН'!$G$11+СВЦЭМ!$D$10+'СЕТ СН'!$G$5-'СЕТ СН'!$G$21</f>
        <v>3556.7370372800001</v>
      </c>
      <c r="H68" s="36">
        <f>SUMIFS(СВЦЭМ!$D$33:$D$776,СВЦЭМ!$A$33:$A$776,$A68,СВЦЭМ!$B$33:$B$776,H$47)+'СЕТ СН'!$G$11+СВЦЭМ!$D$10+'СЕТ СН'!$G$5-'СЕТ СН'!$G$21</f>
        <v>3524.9641876400001</v>
      </c>
      <c r="I68" s="36">
        <f>SUMIFS(СВЦЭМ!$D$33:$D$776,СВЦЭМ!$A$33:$A$776,$A68,СВЦЭМ!$B$33:$B$776,I$47)+'СЕТ СН'!$G$11+СВЦЭМ!$D$10+'СЕТ СН'!$G$5-'СЕТ СН'!$G$21</f>
        <v>3509.6688929000002</v>
      </c>
      <c r="J68" s="36">
        <f>SUMIFS(СВЦЭМ!$D$33:$D$776,СВЦЭМ!$A$33:$A$776,$A68,СВЦЭМ!$B$33:$B$776,J$47)+'СЕТ СН'!$G$11+СВЦЭМ!$D$10+'СЕТ СН'!$G$5-'СЕТ СН'!$G$21</f>
        <v>3492.62794854</v>
      </c>
      <c r="K68" s="36">
        <f>SUMIFS(СВЦЭМ!$D$33:$D$776,СВЦЭМ!$A$33:$A$776,$A68,СВЦЭМ!$B$33:$B$776,K$47)+'СЕТ СН'!$G$11+СВЦЭМ!$D$10+'СЕТ СН'!$G$5-'СЕТ СН'!$G$21</f>
        <v>3504.2947258599997</v>
      </c>
      <c r="L68" s="36">
        <f>SUMIFS(СВЦЭМ!$D$33:$D$776,СВЦЭМ!$A$33:$A$776,$A68,СВЦЭМ!$B$33:$B$776,L$47)+'СЕТ СН'!$G$11+СВЦЭМ!$D$10+'СЕТ СН'!$G$5-'СЕТ СН'!$G$21</f>
        <v>3492.9564657000001</v>
      </c>
      <c r="M68" s="36">
        <f>SUMIFS(СВЦЭМ!$D$33:$D$776,СВЦЭМ!$A$33:$A$776,$A68,СВЦЭМ!$B$33:$B$776,M$47)+'СЕТ СН'!$G$11+СВЦЭМ!$D$10+'СЕТ СН'!$G$5-'СЕТ СН'!$G$21</f>
        <v>3476.9265234899999</v>
      </c>
      <c r="N68" s="36">
        <f>SUMIFS(СВЦЭМ!$D$33:$D$776,СВЦЭМ!$A$33:$A$776,$A68,СВЦЭМ!$B$33:$B$776,N$47)+'СЕТ СН'!$G$11+СВЦЭМ!$D$10+'СЕТ СН'!$G$5-'СЕТ СН'!$G$21</f>
        <v>3469.3701860000001</v>
      </c>
      <c r="O68" s="36">
        <f>SUMIFS(СВЦЭМ!$D$33:$D$776,СВЦЭМ!$A$33:$A$776,$A68,СВЦЭМ!$B$33:$B$776,O$47)+'СЕТ СН'!$G$11+СВЦЭМ!$D$10+'СЕТ СН'!$G$5-'СЕТ СН'!$G$21</f>
        <v>3441.5799896200001</v>
      </c>
      <c r="P68" s="36">
        <f>SUMIFS(СВЦЭМ!$D$33:$D$776,СВЦЭМ!$A$33:$A$776,$A68,СВЦЭМ!$B$33:$B$776,P$47)+'СЕТ СН'!$G$11+СВЦЭМ!$D$10+'СЕТ СН'!$G$5-'СЕТ СН'!$G$21</f>
        <v>3441.9982132</v>
      </c>
      <c r="Q68" s="36">
        <f>SUMIFS(СВЦЭМ!$D$33:$D$776,СВЦЭМ!$A$33:$A$776,$A68,СВЦЭМ!$B$33:$B$776,Q$47)+'СЕТ СН'!$G$11+СВЦЭМ!$D$10+'СЕТ СН'!$G$5-'СЕТ СН'!$G$21</f>
        <v>3447.3915181799998</v>
      </c>
      <c r="R68" s="36">
        <f>SUMIFS(СВЦЭМ!$D$33:$D$776,СВЦЭМ!$A$33:$A$776,$A68,СВЦЭМ!$B$33:$B$776,R$47)+'СЕТ СН'!$G$11+СВЦЭМ!$D$10+'СЕТ СН'!$G$5-'СЕТ СН'!$G$21</f>
        <v>3468.2790795199999</v>
      </c>
      <c r="S68" s="36">
        <f>SUMIFS(СВЦЭМ!$D$33:$D$776,СВЦЭМ!$A$33:$A$776,$A68,СВЦЭМ!$B$33:$B$776,S$47)+'СЕТ СН'!$G$11+СВЦЭМ!$D$10+'СЕТ СН'!$G$5-'СЕТ СН'!$G$21</f>
        <v>3464.7713632300001</v>
      </c>
      <c r="T68" s="36">
        <f>SUMIFS(СВЦЭМ!$D$33:$D$776,СВЦЭМ!$A$33:$A$776,$A68,СВЦЭМ!$B$33:$B$776,T$47)+'СЕТ СН'!$G$11+СВЦЭМ!$D$10+'СЕТ СН'!$G$5-'СЕТ СН'!$G$21</f>
        <v>3433.4991013899999</v>
      </c>
      <c r="U68" s="36">
        <f>SUMIFS(СВЦЭМ!$D$33:$D$776,СВЦЭМ!$A$33:$A$776,$A68,СВЦЭМ!$B$33:$B$776,U$47)+'СЕТ СН'!$G$11+СВЦЭМ!$D$10+'СЕТ СН'!$G$5-'СЕТ СН'!$G$21</f>
        <v>3419.22690745</v>
      </c>
      <c r="V68" s="36">
        <f>SUMIFS(СВЦЭМ!$D$33:$D$776,СВЦЭМ!$A$33:$A$776,$A68,СВЦЭМ!$B$33:$B$776,V$47)+'СЕТ СН'!$G$11+СВЦЭМ!$D$10+'СЕТ СН'!$G$5-'СЕТ СН'!$G$21</f>
        <v>3431.47415189</v>
      </c>
      <c r="W68" s="36">
        <f>SUMIFS(СВЦЭМ!$D$33:$D$776,СВЦЭМ!$A$33:$A$776,$A68,СВЦЭМ!$B$33:$B$776,W$47)+'СЕТ СН'!$G$11+СВЦЭМ!$D$10+'СЕТ СН'!$G$5-'СЕТ СН'!$G$21</f>
        <v>3444.7158001500002</v>
      </c>
      <c r="X68" s="36">
        <f>SUMIFS(СВЦЭМ!$D$33:$D$776,СВЦЭМ!$A$33:$A$776,$A68,СВЦЭМ!$B$33:$B$776,X$47)+'СЕТ СН'!$G$11+СВЦЭМ!$D$10+'СЕТ СН'!$G$5-'СЕТ СН'!$G$21</f>
        <v>3453.9642988800001</v>
      </c>
      <c r="Y68" s="36">
        <f>SUMIFS(СВЦЭМ!$D$33:$D$776,СВЦЭМ!$A$33:$A$776,$A68,СВЦЭМ!$B$33:$B$776,Y$47)+'СЕТ СН'!$G$11+СВЦЭМ!$D$10+'СЕТ СН'!$G$5-'СЕТ СН'!$G$21</f>
        <v>3489.6318612999999</v>
      </c>
    </row>
    <row r="69" spans="1:26" ht="15.75" x14ac:dyDescent="0.2">
      <c r="A69" s="35">
        <f t="shared" si="1"/>
        <v>43518</v>
      </c>
      <c r="B69" s="36">
        <f>SUMIFS(СВЦЭМ!$D$33:$D$776,СВЦЭМ!$A$33:$A$776,$A69,СВЦЭМ!$B$33:$B$776,B$47)+'СЕТ СН'!$G$11+СВЦЭМ!$D$10+'СЕТ СН'!$G$5-'СЕТ СН'!$G$21</f>
        <v>3501.4391047199997</v>
      </c>
      <c r="C69" s="36">
        <f>SUMIFS(СВЦЭМ!$D$33:$D$776,СВЦЭМ!$A$33:$A$776,$A69,СВЦЭМ!$B$33:$B$776,C$47)+'СЕТ СН'!$G$11+СВЦЭМ!$D$10+'СЕТ СН'!$G$5-'СЕТ СН'!$G$21</f>
        <v>3508.2748729099999</v>
      </c>
      <c r="D69" s="36">
        <f>SUMIFS(СВЦЭМ!$D$33:$D$776,СВЦЭМ!$A$33:$A$776,$A69,СВЦЭМ!$B$33:$B$776,D$47)+'СЕТ СН'!$G$11+СВЦЭМ!$D$10+'СЕТ СН'!$G$5-'СЕТ СН'!$G$21</f>
        <v>3505.31975044</v>
      </c>
      <c r="E69" s="36">
        <f>SUMIFS(СВЦЭМ!$D$33:$D$776,СВЦЭМ!$A$33:$A$776,$A69,СВЦЭМ!$B$33:$B$776,E$47)+'СЕТ СН'!$G$11+СВЦЭМ!$D$10+'СЕТ СН'!$G$5-'СЕТ СН'!$G$21</f>
        <v>3502.1769941100001</v>
      </c>
      <c r="F69" s="36">
        <f>SUMIFS(СВЦЭМ!$D$33:$D$776,СВЦЭМ!$A$33:$A$776,$A69,СВЦЭМ!$B$33:$B$776,F$47)+'СЕТ СН'!$G$11+СВЦЭМ!$D$10+'СЕТ СН'!$G$5-'СЕТ СН'!$G$21</f>
        <v>3500.4736968500001</v>
      </c>
      <c r="G69" s="36">
        <f>SUMIFS(СВЦЭМ!$D$33:$D$776,СВЦЭМ!$A$33:$A$776,$A69,СВЦЭМ!$B$33:$B$776,G$47)+'СЕТ СН'!$G$11+СВЦЭМ!$D$10+'СЕТ СН'!$G$5-'СЕТ СН'!$G$21</f>
        <v>3504.0383302</v>
      </c>
      <c r="H69" s="36">
        <f>SUMIFS(СВЦЭМ!$D$33:$D$776,СВЦЭМ!$A$33:$A$776,$A69,СВЦЭМ!$B$33:$B$776,H$47)+'СЕТ СН'!$G$11+СВЦЭМ!$D$10+'СЕТ СН'!$G$5-'СЕТ СН'!$G$21</f>
        <v>3506.2027208499999</v>
      </c>
      <c r="I69" s="36">
        <f>SUMIFS(СВЦЭМ!$D$33:$D$776,СВЦЭМ!$A$33:$A$776,$A69,СВЦЭМ!$B$33:$B$776,I$47)+'СЕТ СН'!$G$11+СВЦЭМ!$D$10+'СЕТ СН'!$G$5-'СЕТ СН'!$G$21</f>
        <v>3495.3200501800002</v>
      </c>
      <c r="J69" s="36">
        <f>SUMIFS(СВЦЭМ!$D$33:$D$776,СВЦЭМ!$A$33:$A$776,$A69,СВЦЭМ!$B$33:$B$776,J$47)+'СЕТ СН'!$G$11+СВЦЭМ!$D$10+'СЕТ СН'!$G$5-'СЕТ СН'!$G$21</f>
        <v>3486.6181031199999</v>
      </c>
      <c r="K69" s="36">
        <f>SUMIFS(СВЦЭМ!$D$33:$D$776,СВЦЭМ!$A$33:$A$776,$A69,СВЦЭМ!$B$33:$B$776,K$47)+'СЕТ СН'!$G$11+СВЦЭМ!$D$10+'СЕТ СН'!$G$5-'СЕТ СН'!$G$21</f>
        <v>3501.4252800899999</v>
      </c>
      <c r="L69" s="36">
        <f>SUMIFS(СВЦЭМ!$D$33:$D$776,СВЦЭМ!$A$33:$A$776,$A69,СВЦЭМ!$B$33:$B$776,L$47)+'СЕТ СН'!$G$11+СВЦЭМ!$D$10+'СЕТ СН'!$G$5-'СЕТ СН'!$G$21</f>
        <v>3516.03892842</v>
      </c>
      <c r="M69" s="36">
        <f>SUMIFS(СВЦЭМ!$D$33:$D$776,СВЦЭМ!$A$33:$A$776,$A69,СВЦЭМ!$B$33:$B$776,M$47)+'СЕТ СН'!$G$11+СВЦЭМ!$D$10+'СЕТ СН'!$G$5-'СЕТ СН'!$G$21</f>
        <v>3517.9765199399999</v>
      </c>
      <c r="N69" s="36">
        <f>SUMIFS(СВЦЭМ!$D$33:$D$776,СВЦЭМ!$A$33:$A$776,$A69,СВЦЭМ!$B$33:$B$776,N$47)+'СЕТ СН'!$G$11+СВЦЭМ!$D$10+'СЕТ СН'!$G$5-'СЕТ СН'!$G$21</f>
        <v>3488.5353078200001</v>
      </c>
      <c r="O69" s="36">
        <f>SUMIFS(СВЦЭМ!$D$33:$D$776,СВЦЭМ!$A$33:$A$776,$A69,СВЦЭМ!$B$33:$B$776,O$47)+'СЕТ СН'!$G$11+СВЦЭМ!$D$10+'СЕТ СН'!$G$5-'СЕТ СН'!$G$21</f>
        <v>3456.17194986</v>
      </c>
      <c r="P69" s="36">
        <f>SUMIFS(СВЦЭМ!$D$33:$D$776,СВЦЭМ!$A$33:$A$776,$A69,СВЦЭМ!$B$33:$B$776,P$47)+'СЕТ СН'!$G$11+СВЦЭМ!$D$10+'СЕТ СН'!$G$5-'СЕТ СН'!$G$21</f>
        <v>3465.2785962299999</v>
      </c>
      <c r="Q69" s="36">
        <f>SUMIFS(СВЦЭМ!$D$33:$D$776,СВЦЭМ!$A$33:$A$776,$A69,СВЦЭМ!$B$33:$B$776,Q$47)+'СЕТ СН'!$G$11+СВЦЭМ!$D$10+'СЕТ СН'!$G$5-'СЕТ СН'!$G$21</f>
        <v>3468.72572984</v>
      </c>
      <c r="R69" s="36">
        <f>SUMIFS(СВЦЭМ!$D$33:$D$776,СВЦЭМ!$A$33:$A$776,$A69,СВЦЭМ!$B$33:$B$776,R$47)+'СЕТ СН'!$G$11+СВЦЭМ!$D$10+'СЕТ СН'!$G$5-'СЕТ СН'!$G$21</f>
        <v>3477.8233731</v>
      </c>
      <c r="S69" s="36">
        <f>SUMIFS(СВЦЭМ!$D$33:$D$776,СВЦЭМ!$A$33:$A$776,$A69,СВЦЭМ!$B$33:$B$776,S$47)+'СЕТ СН'!$G$11+СВЦЭМ!$D$10+'СЕТ СН'!$G$5-'СЕТ СН'!$G$21</f>
        <v>3477.4643103399999</v>
      </c>
      <c r="T69" s="36">
        <f>SUMIFS(СВЦЭМ!$D$33:$D$776,СВЦЭМ!$A$33:$A$776,$A69,СВЦЭМ!$B$33:$B$776,T$47)+'СЕТ СН'!$G$11+СВЦЭМ!$D$10+'СЕТ СН'!$G$5-'СЕТ СН'!$G$21</f>
        <v>3445.05077084</v>
      </c>
      <c r="U69" s="36">
        <f>SUMIFS(СВЦЭМ!$D$33:$D$776,СВЦЭМ!$A$33:$A$776,$A69,СВЦЭМ!$B$33:$B$776,U$47)+'СЕТ СН'!$G$11+СВЦЭМ!$D$10+'СЕТ СН'!$G$5-'СЕТ СН'!$G$21</f>
        <v>3431.53921459</v>
      </c>
      <c r="V69" s="36">
        <f>SUMIFS(СВЦЭМ!$D$33:$D$776,СВЦЭМ!$A$33:$A$776,$A69,СВЦЭМ!$B$33:$B$776,V$47)+'СЕТ СН'!$G$11+СВЦЭМ!$D$10+'СЕТ СН'!$G$5-'СЕТ СН'!$G$21</f>
        <v>3424.8550295999999</v>
      </c>
      <c r="W69" s="36">
        <f>SUMIFS(СВЦЭМ!$D$33:$D$776,СВЦЭМ!$A$33:$A$776,$A69,СВЦЭМ!$B$33:$B$776,W$47)+'СЕТ СН'!$G$11+СВЦЭМ!$D$10+'СЕТ СН'!$G$5-'СЕТ СН'!$G$21</f>
        <v>3438.8041654899998</v>
      </c>
      <c r="X69" s="36">
        <f>SUMIFS(СВЦЭМ!$D$33:$D$776,СВЦЭМ!$A$33:$A$776,$A69,СВЦЭМ!$B$33:$B$776,X$47)+'СЕТ СН'!$G$11+СВЦЭМ!$D$10+'СЕТ СН'!$G$5-'СЕТ СН'!$G$21</f>
        <v>3457.8815056899998</v>
      </c>
      <c r="Y69" s="36">
        <f>SUMIFS(СВЦЭМ!$D$33:$D$776,СВЦЭМ!$A$33:$A$776,$A69,СВЦЭМ!$B$33:$B$776,Y$47)+'СЕТ СН'!$G$11+СВЦЭМ!$D$10+'СЕТ СН'!$G$5-'СЕТ СН'!$G$21</f>
        <v>3490.9038025999998</v>
      </c>
    </row>
    <row r="70" spans="1:26" ht="15.75" x14ac:dyDescent="0.2">
      <c r="A70" s="35">
        <f t="shared" si="1"/>
        <v>43519</v>
      </c>
      <c r="B70" s="36">
        <f>SUMIFS(СВЦЭМ!$D$33:$D$776,СВЦЭМ!$A$33:$A$776,$A70,СВЦЭМ!$B$33:$B$776,B$47)+'СЕТ СН'!$G$11+СВЦЭМ!$D$10+'СЕТ СН'!$G$5-'СЕТ СН'!$G$21</f>
        <v>3504.0204079099999</v>
      </c>
      <c r="C70" s="36">
        <f>SUMIFS(СВЦЭМ!$D$33:$D$776,СВЦЭМ!$A$33:$A$776,$A70,СВЦЭМ!$B$33:$B$776,C$47)+'СЕТ СН'!$G$11+СВЦЭМ!$D$10+'СЕТ СН'!$G$5-'СЕТ СН'!$G$21</f>
        <v>3507.34971627</v>
      </c>
      <c r="D70" s="36">
        <f>SUMIFS(СВЦЭМ!$D$33:$D$776,СВЦЭМ!$A$33:$A$776,$A70,СВЦЭМ!$B$33:$B$776,D$47)+'СЕТ СН'!$G$11+СВЦЭМ!$D$10+'СЕТ СН'!$G$5-'СЕТ СН'!$G$21</f>
        <v>3499.70146746</v>
      </c>
      <c r="E70" s="36">
        <f>SUMIFS(СВЦЭМ!$D$33:$D$776,СВЦЭМ!$A$33:$A$776,$A70,СВЦЭМ!$B$33:$B$776,E$47)+'СЕТ СН'!$G$11+СВЦЭМ!$D$10+'СЕТ СН'!$G$5-'СЕТ СН'!$G$21</f>
        <v>3498.8228025600001</v>
      </c>
      <c r="F70" s="36">
        <f>SUMIFS(СВЦЭМ!$D$33:$D$776,СВЦЭМ!$A$33:$A$776,$A70,СВЦЭМ!$B$33:$B$776,F$47)+'СЕТ СН'!$G$11+СВЦЭМ!$D$10+'СЕТ СН'!$G$5-'СЕТ СН'!$G$21</f>
        <v>3498.0326880100001</v>
      </c>
      <c r="G70" s="36">
        <f>SUMIFS(СВЦЭМ!$D$33:$D$776,СВЦЭМ!$A$33:$A$776,$A70,СВЦЭМ!$B$33:$B$776,G$47)+'СЕТ СН'!$G$11+СВЦЭМ!$D$10+'СЕТ СН'!$G$5-'СЕТ СН'!$G$21</f>
        <v>3497.2056224500002</v>
      </c>
      <c r="H70" s="36">
        <f>SUMIFS(СВЦЭМ!$D$33:$D$776,СВЦЭМ!$A$33:$A$776,$A70,СВЦЭМ!$B$33:$B$776,H$47)+'СЕТ СН'!$G$11+СВЦЭМ!$D$10+'СЕТ СН'!$G$5-'СЕТ СН'!$G$21</f>
        <v>3513.0061946400001</v>
      </c>
      <c r="I70" s="36">
        <f>SUMIFS(СВЦЭМ!$D$33:$D$776,СВЦЭМ!$A$33:$A$776,$A70,СВЦЭМ!$B$33:$B$776,I$47)+'СЕТ СН'!$G$11+СВЦЭМ!$D$10+'СЕТ СН'!$G$5-'СЕТ СН'!$G$21</f>
        <v>3499.8191521999997</v>
      </c>
      <c r="J70" s="36">
        <f>SUMIFS(СВЦЭМ!$D$33:$D$776,СВЦЭМ!$A$33:$A$776,$A70,СВЦЭМ!$B$33:$B$776,J$47)+'СЕТ СН'!$G$11+СВЦЭМ!$D$10+'СЕТ СН'!$G$5-'СЕТ СН'!$G$21</f>
        <v>3480.2847246399997</v>
      </c>
      <c r="K70" s="36">
        <f>SUMIFS(СВЦЭМ!$D$33:$D$776,СВЦЭМ!$A$33:$A$776,$A70,СВЦЭМ!$B$33:$B$776,K$47)+'СЕТ СН'!$G$11+СВЦЭМ!$D$10+'СЕТ СН'!$G$5-'СЕТ СН'!$G$21</f>
        <v>3459.3797253299999</v>
      </c>
      <c r="L70" s="36">
        <f>SUMIFS(СВЦЭМ!$D$33:$D$776,СВЦЭМ!$A$33:$A$776,$A70,СВЦЭМ!$B$33:$B$776,L$47)+'СЕТ СН'!$G$11+СВЦЭМ!$D$10+'СЕТ СН'!$G$5-'СЕТ СН'!$G$21</f>
        <v>3463.5503933599998</v>
      </c>
      <c r="M70" s="36">
        <f>SUMIFS(СВЦЭМ!$D$33:$D$776,СВЦЭМ!$A$33:$A$776,$A70,СВЦЭМ!$B$33:$B$776,M$47)+'СЕТ СН'!$G$11+СВЦЭМ!$D$10+'СЕТ СН'!$G$5-'СЕТ СН'!$G$21</f>
        <v>3473.7267882900001</v>
      </c>
      <c r="N70" s="36">
        <f>SUMIFS(СВЦЭМ!$D$33:$D$776,СВЦЭМ!$A$33:$A$776,$A70,СВЦЭМ!$B$33:$B$776,N$47)+'СЕТ СН'!$G$11+СВЦЭМ!$D$10+'СЕТ СН'!$G$5-'СЕТ СН'!$G$21</f>
        <v>3482.5973880900001</v>
      </c>
      <c r="O70" s="36">
        <f>SUMIFS(СВЦЭМ!$D$33:$D$776,СВЦЭМ!$A$33:$A$776,$A70,СВЦЭМ!$B$33:$B$776,O$47)+'СЕТ СН'!$G$11+СВЦЭМ!$D$10+'СЕТ СН'!$G$5-'СЕТ СН'!$G$21</f>
        <v>3461.1536099499999</v>
      </c>
      <c r="P70" s="36">
        <f>SUMIFS(СВЦЭМ!$D$33:$D$776,СВЦЭМ!$A$33:$A$776,$A70,СВЦЭМ!$B$33:$B$776,P$47)+'СЕТ СН'!$G$11+СВЦЭМ!$D$10+'СЕТ СН'!$G$5-'СЕТ СН'!$G$21</f>
        <v>3468.6440765500001</v>
      </c>
      <c r="Q70" s="36">
        <f>SUMIFS(СВЦЭМ!$D$33:$D$776,СВЦЭМ!$A$33:$A$776,$A70,СВЦЭМ!$B$33:$B$776,Q$47)+'СЕТ СН'!$G$11+СВЦЭМ!$D$10+'СЕТ СН'!$G$5-'СЕТ СН'!$G$21</f>
        <v>3477.9615591800002</v>
      </c>
      <c r="R70" s="36">
        <f>SUMIFS(СВЦЭМ!$D$33:$D$776,СВЦЭМ!$A$33:$A$776,$A70,СВЦЭМ!$B$33:$B$776,R$47)+'СЕТ СН'!$G$11+СВЦЭМ!$D$10+'СЕТ СН'!$G$5-'СЕТ СН'!$G$21</f>
        <v>3486.5552384299999</v>
      </c>
      <c r="S70" s="36">
        <f>SUMIFS(СВЦЭМ!$D$33:$D$776,СВЦЭМ!$A$33:$A$776,$A70,СВЦЭМ!$B$33:$B$776,S$47)+'СЕТ СН'!$G$11+СВЦЭМ!$D$10+'СЕТ СН'!$G$5-'СЕТ СН'!$G$21</f>
        <v>3484.71541243</v>
      </c>
      <c r="T70" s="36">
        <f>SUMIFS(СВЦЭМ!$D$33:$D$776,СВЦЭМ!$A$33:$A$776,$A70,СВЦЭМ!$B$33:$B$776,T$47)+'СЕТ СН'!$G$11+СВЦЭМ!$D$10+'СЕТ СН'!$G$5-'СЕТ СН'!$G$21</f>
        <v>3462.5293670400001</v>
      </c>
      <c r="U70" s="36">
        <f>SUMIFS(СВЦЭМ!$D$33:$D$776,СВЦЭМ!$A$33:$A$776,$A70,СВЦЭМ!$B$33:$B$776,U$47)+'СЕТ СН'!$G$11+СВЦЭМ!$D$10+'СЕТ СН'!$G$5-'СЕТ СН'!$G$21</f>
        <v>3431.4100993800002</v>
      </c>
      <c r="V70" s="36">
        <f>SUMIFS(СВЦЭМ!$D$33:$D$776,СВЦЭМ!$A$33:$A$776,$A70,СВЦЭМ!$B$33:$B$776,V$47)+'СЕТ СН'!$G$11+СВЦЭМ!$D$10+'СЕТ СН'!$G$5-'СЕТ СН'!$G$21</f>
        <v>3426.4541049600002</v>
      </c>
      <c r="W70" s="36">
        <f>SUMIFS(СВЦЭМ!$D$33:$D$776,СВЦЭМ!$A$33:$A$776,$A70,СВЦЭМ!$B$33:$B$776,W$47)+'СЕТ СН'!$G$11+СВЦЭМ!$D$10+'СЕТ СН'!$G$5-'СЕТ СН'!$G$21</f>
        <v>3428.7914151999998</v>
      </c>
      <c r="X70" s="36">
        <f>SUMIFS(СВЦЭМ!$D$33:$D$776,СВЦЭМ!$A$33:$A$776,$A70,СВЦЭМ!$B$33:$B$776,X$47)+'СЕТ СН'!$G$11+СВЦЭМ!$D$10+'СЕТ СН'!$G$5-'СЕТ СН'!$G$21</f>
        <v>3435.1752346799999</v>
      </c>
      <c r="Y70" s="36">
        <f>SUMIFS(СВЦЭМ!$D$33:$D$776,СВЦЭМ!$A$33:$A$776,$A70,СВЦЭМ!$B$33:$B$776,Y$47)+'СЕТ СН'!$G$11+СВЦЭМ!$D$10+'СЕТ СН'!$G$5-'СЕТ СН'!$G$21</f>
        <v>3478.5748597100001</v>
      </c>
    </row>
    <row r="71" spans="1:26" ht="15.75" x14ac:dyDescent="0.2">
      <c r="A71" s="35">
        <f t="shared" si="1"/>
        <v>43520</v>
      </c>
      <c r="B71" s="36">
        <f>SUMIFS(СВЦЭМ!$D$33:$D$776,СВЦЭМ!$A$33:$A$776,$A71,СВЦЭМ!$B$33:$B$776,B$47)+'СЕТ СН'!$G$11+СВЦЭМ!$D$10+'СЕТ СН'!$G$5-'СЕТ СН'!$G$21</f>
        <v>3517.9681016200002</v>
      </c>
      <c r="C71" s="36">
        <f>SUMIFS(СВЦЭМ!$D$33:$D$776,СВЦЭМ!$A$33:$A$776,$A71,СВЦЭМ!$B$33:$B$776,C$47)+'СЕТ СН'!$G$11+СВЦЭМ!$D$10+'СЕТ СН'!$G$5-'СЕТ СН'!$G$21</f>
        <v>3539.89795129</v>
      </c>
      <c r="D71" s="36">
        <f>SUMIFS(СВЦЭМ!$D$33:$D$776,СВЦЭМ!$A$33:$A$776,$A71,СВЦЭМ!$B$33:$B$776,D$47)+'СЕТ СН'!$G$11+СВЦЭМ!$D$10+'СЕТ СН'!$G$5-'СЕТ СН'!$G$21</f>
        <v>3555.05430088</v>
      </c>
      <c r="E71" s="36">
        <f>SUMIFS(СВЦЭМ!$D$33:$D$776,СВЦЭМ!$A$33:$A$776,$A71,СВЦЭМ!$B$33:$B$776,E$47)+'СЕТ СН'!$G$11+СВЦЭМ!$D$10+'СЕТ СН'!$G$5-'СЕТ СН'!$G$21</f>
        <v>3567.1998273099998</v>
      </c>
      <c r="F71" s="36">
        <f>SUMIFS(СВЦЭМ!$D$33:$D$776,СВЦЭМ!$A$33:$A$776,$A71,СВЦЭМ!$B$33:$B$776,F$47)+'СЕТ СН'!$G$11+СВЦЭМ!$D$10+'СЕТ СН'!$G$5-'СЕТ СН'!$G$21</f>
        <v>3576.1475700800002</v>
      </c>
      <c r="G71" s="36">
        <f>SUMIFS(СВЦЭМ!$D$33:$D$776,СВЦЭМ!$A$33:$A$776,$A71,СВЦЭМ!$B$33:$B$776,G$47)+'СЕТ СН'!$G$11+СВЦЭМ!$D$10+'СЕТ СН'!$G$5-'СЕТ СН'!$G$21</f>
        <v>3573.5440636499998</v>
      </c>
      <c r="H71" s="36">
        <f>SUMIFS(СВЦЭМ!$D$33:$D$776,СВЦЭМ!$A$33:$A$776,$A71,СВЦЭМ!$B$33:$B$776,H$47)+'СЕТ СН'!$G$11+СВЦЭМ!$D$10+'СЕТ СН'!$G$5-'СЕТ СН'!$G$21</f>
        <v>3560.0477591199997</v>
      </c>
      <c r="I71" s="36">
        <f>SUMIFS(СВЦЭМ!$D$33:$D$776,СВЦЭМ!$A$33:$A$776,$A71,СВЦЭМ!$B$33:$B$776,I$47)+'СЕТ СН'!$G$11+СВЦЭМ!$D$10+'СЕТ СН'!$G$5-'СЕТ СН'!$G$21</f>
        <v>3545.2561928999999</v>
      </c>
      <c r="J71" s="36">
        <f>SUMIFS(СВЦЭМ!$D$33:$D$776,СВЦЭМ!$A$33:$A$776,$A71,СВЦЭМ!$B$33:$B$776,J$47)+'СЕТ СН'!$G$11+СВЦЭМ!$D$10+'СЕТ СН'!$G$5-'СЕТ СН'!$G$21</f>
        <v>3490.3524616599998</v>
      </c>
      <c r="K71" s="36">
        <f>SUMIFS(СВЦЭМ!$D$33:$D$776,СВЦЭМ!$A$33:$A$776,$A71,СВЦЭМ!$B$33:$B$776,K$47)+'СЕТ СН'!$G$11+СВЦЭМ!$D$10+'СЕТ СН'!$G$5-'СЕТ СН'!$G$21</f>
        <v>3455.0734573899999</v>
      </c>
      <c r="L71" s="36">
        <f>SUMIFS(СВЦЭМ!$D$33:$D$776,СВЦЭМ!$A$33:$A$776,$A71,СВЦЭМ!$B$33:$B$776,L$47)+'СЕТ СН'!$G$11+СВЦЭМ!$D$10+'СЕТ СН'!$G$5-'СЕТ СН'!$G$21</f>
        <v>3447.7888762799998</v>
      </c>
      <c r="M71" s="36">
        <f>SUMIFS(СВЦЭМ!$D$33:$D$776,СВЦЭМ!$A$33:$A$776,$A71,СВЦЭМ!$B$33:$B$776,M$47)+'СЕТ СН'!$G$11+СВЦЭМ!$D$10+'СЕТ СН'!$G$5-'СЕТ СН'!$G$21</f>
        <v>3448.2614131199998</v>
      </c>
      <c r="N71" s="36">
        <f>SUMIFS(СВЦЭМ!$D$33:$D$776,СВЦЭМ!$A$33:$A$776,$A71,СВЦЭМ!$B$33:$B$776,N$47)+'СЕТ СН'!$G$11+СВЦЭМ!$D$10+'СЕТ СН'!$G$5-'СЕТ СН'!$G$21</f>
        <v>3444.5487655699999</v>
      </c>
      <c r="O71" s="36">
        <f>SUMIFS(СВЦЭМ!$D$33:$D$776,СВЦЭМ!$A$33:$A$776,$A71,СВЦЭМ!$B$33:$B$776,O$47)+'СЕТ СН'!$G$11+СВЦЭМ!$D$10+'СЕТ СН'!$G$5-'СЕТ СН'!$G$21</f>
        <v>3424.3774721599998</v>
      </c>
      <c r="P71" s="36">
        <f>SUMIFS(СВЦЭМ!$D$33:$D$776,СВЦЭМ!$A$33:$A$776,$A71,СВЦЭМ!$B$33:$B$776,P$47)+'СЕТ СН'!$G$11+СВЦЭМ!$D$10+'СЕТ СН'!$G$5-'СЕТ СН'!$G$21</f>
        <v>3431.3238608199999</v>
      </c>
      <c r="Q71" s="36">
        <f>SUMIFS(СВЦЭМ!$D$33:$D$776,СВЦЭМ!$A$33:$A$776,$A71,СВЦЭМ!$B$33:$B$776,Q$47)+'СЕТ СН'!$G$11+СВЦЭМ!$D$10+'СЕТ СН'!$G$5-'СЕТ СН'!$G$21</f>
        <v>3437.7187720900001</v>
      </c>
      <c r="R71" s="36">
        <f>SUMIFS(СВЦЭМ!$D$33:$D$776,СВЦЭМ!$A$33:$A$776,$A71,СВЦЭМ!$B$33:$B$776,R$47)+'СЕТ СН'!$G$11+СВЦЭМ!$D$10+'СЕТ СН'!$G$5-'СЕТ СН'!$G$21</f>
        <v>3439.88572841</v>
      </c>
      <c r="S71" s="36">
        <f>SUMIFS(СВЦЭМ!$D$33:$D$776,СВЦЭМ!$A$33:$A$776,$A71,СВЦЭМ!$B$33:$B$776,S$47)+'СЕТ СН'!$G$11+СВЦЭМ!$D$10+'СЕТ СН'!$G$5-'СЕТ СН'!$G$21</f>
        <v>3433.3708639199999</v>
      </c>
      <c r="T71" s="36">
        <f>SUMIFS(СВЦЭМ!$D$33:$D$776,СВЦЭМ!$A$33:$A$776,$A71,СВЦЭМ!$B$33:$B$776,T$47)+'СЕТ СН'!$G$11+СВЦЭМ!$D$10+'СЕТ СН'!$G$5-'СЕТ СН'!$G$21</f>
        <v>3407.3314920600001</v>
      </c>
      <c r="U71" s="36">
        <f>SUMIFS(СВЦЭМ!$D$33:$D$776,СВЦЭМ!$A$33:$A$776,$A71,СВЦЭМ!$B$33:$B$776,U$47)+'СЕТ СН'!$G$11+СВЦЭМ!$D$10+'СЕТ СН'!$G$5-'СЕТ СН'!$G$21</f>
        <v>3366.0749774000001</v>
      </c>
      <c r="V71" s="36">
        <f>SUMIFS(СВЦЭМ!$D$33:$D$776,СВЦЭМ!$A$33:$A$776,$A71,СВЦЭМ!$B$33:$B$776,V$47)+'СЕТ СН'!$G$11+СВЦЭМ!$D$10+'СЕТ СН'!$G$5-'СЕТ СН'!$G$21</f>
        <v>3363.5300658199999</v>
      </c>
      <c r="W71" s="36">
        <f>SUMIFS(СВЦЭМ!$D$33:$D$776,СВЦЭМ!$A$33:$A$776,$A71,СВЦЭМ!$B$33:$B$776,W$47)+'СЕТ СН'!$G$11+СВЦЭМ!$D$10+'СЕТ СН'!$G$5-'СЕТ СН'!$G$21</f>
        <v>3376.4306603699997</v>
      </c>
      <c r="X71" s="36">
        <f>SUMIFS(СВЦЭМ!$D$33:$D$776,СВЦЭМ!$A$33:$A$776,$A71,СВЦЭМ!$B$33:$B$776,X$47)+'СЕТ СН'!$G$11+СВЦЭМ!$D$10+'СЕТ СН'!$G$5-'СЕТ СН'!$G$21</f>
        <v>3396.0644864000001</v>
      </c>
      <c r="Y71" s="36">
        <f>SUMIFS(СВЦЭМ!$D$33:$D$776,СВЦЭМ!$A$33:$A$776,$A71,СВЦЭМ!$B$33:$B$776,Y$47)+'СЕТ СН'!$G$11+СВЦЭМ!$D$10+'СЕТ СН'!$G$5-'СЕТ СН'!$G$21</f>
        <v>3462.1723085200001</v>
      </c>
    </row>
    <row r="72" spans="1:26" ht="15.75" x14ac:dyDescent="0.2">
      <c r="A72" s="35">
        <f t="shared" si="1"/>
        <v>43521</v>
      </c>
      <c r="B72" s="36">
        <f>SUMIFS(СВЦЭМ!$D$33:$D$776,СВЦЭМ!$A$33:$A$776,$A72,СВЦЭМ!$B$33:$B$776,B$47)+'СЕТ СН'!$G$11+СВЦЭМ!$D$10+'СЕТ СН'!$G$5-'СЕТ СН'!$G$21</f>
        <v>3497.7217582200001</v>
      </c>
      <c r="C72" s="36">
        <f>SUMIFS(СВЦЭМ!$D$33:$D$776,СВЦЭМ!$A$33:$A$776,$A72,СВЦЭМ!$B$33:$B$776,C$47)+'СЕТ СН'!$G$11+СВЦЭМ!$D$10+'СЕТ СН'!$G$5-'СЕТ СН'!$G$21</f>
        <v>3509.59239828</v>
      </c>
      <c r="D72" s="36">
        <f>SUMIFS(СВЦЭМ!$D$33:$D$776,СВЦЭМ!$A$33:$A$776,$A72,СВЦЭМ!$B$33:$B$776,D$47)+'СЕТ СН'!$G$11+СВЦЭМ!$D$10+'СЕТ СН'!$G$5-'СЕТ СН'!$G$21</f>
        <v>3506.2442104900001</v>
      </c>
      <c r="E72" s="36">
        <f>SUMIFS(СВЦЭМ!$D$33:$D$776,СВЦЭМ!$A$33:$A$776,$A72,СВЦЭМ!$B$33:$B$776,E$47)+'СЕТ СН'!$G$11+СВЦЭМ!$D$10+'СЕТ СН'!$G$5-'СЕТ СН'!$G$21</f>
        <v>3509.2908097600002</v>
      </c>
      <c r="F72" s="36">
        <f>SUMIFS(СВЦЭМ!$D$33:$D$776,СВЦЭМ!$A$33:$A$776,$A72,СВЦЭМ!$B$33:$B$776,F$47)+'СЕТ СН'!$G$11+СВЦЭМ!$D$10+'СЕТ СН'!$G$5-'СЕТ СН'!$G$21</f>
        <v>3509.36105387</v>
      </c>
      <c r="G72" s="36">
        <f>SUMIFS(СВЦЭМ!$D$33:$D$776,СВЦЭМ!$A$33:$A$776,$A72,СВЦЭМ!$B$33:$B$776,G$47)+'СЕТ СН'!$G$11+СВЦЭМ!$D$10+'СЕТ СН'!$G$5-'СЕТ СН'!$G$21</f>
        <v>3515.71698234</v>
      </c>
      <c r="H72" s="36">
        <f>SUMIFS(СВЦЭМ!$D$33:$D$776,СВЦЭМ!$A$33:$A$776,$A72,СВЦЭМ!$B$33:$B$776,H$47)+'СЕТ СН'!$G$11+СВЦЭМ!$D$10+'СЕТ СН'!$G$5-'СЕТ СН'!$G$21</f>
        <v>3527.9332426599999</v>
      </c>
      <c r="I72" s="36">
        <f>SUMIFS(СВЦЭМ!$D$33:$D$776,СВЦЭМ!$A$33:$A$776,$A72,СВЦЭМ!$B$33:$B$776,I$47)+'СЕТ СН'!$G$11+СВЦЭМ!$D$10+'СЕТ СН'!$G$5-'СЕТ СН'!$G$21</f>
        <v>3505.6014874399998</v>
      </c>
      <c r="J72" s="36">
        <f>SUMIFS(СВЦЭМ!$D$33:$D$776,СВЦЭМ!$A$33:$A$776,$A72,СВЦЭМ!$B$33:$B$776,J$47)+'СЕТ СН'!$G$11+СВЦЭМ!$D$10+'СЕТ СН'!$G$5-'СЕТ СН'!$G$21</f>
        <v>3479.63908167</v>
      </c>
      <c r="K72" s="36">
        <f>SUMIFS(СВЦЭМ!$D$33:$D$776,СВЦЭМ!$A$33:$A$776,$A72,СВЦЭМ!$B$33:$B$776,K$47)+'СЕТ СН'!$G$11+СВЦЭМ!$D$10+'СЕТ СН'!$G$5-'СЕТ СН'!$G$21</f>
        <v>3458.46791932</v>
      </c>
      <c r="L72" s="36">
        <f>SUMIFS(СВЦЭМ!$D$33:$D$776,СВЦЭМ!$A$33:$A$776,$A72,СВЦЭМ!$B$33:$B$776,L$47)+'СЕТ СН'!$G$11+СВЦЭМ!$D$10+'СЕТ СН'!$G$5-'СЕТ СН'!$G$21</f>
        <v>3461.81324344</v>
      </c>
      <c r="M72" s="36">
        <f>SUMIFS(СВЦЭМ!$D$33:$D$776,СВЦЭМ!$A$33:$A$776,$A72,СВЦЭМ!$B$33:$B$776,M$47)+'СЕТ СН'!$G$11+СВЦЭМ!$D$10+'СЕТ СН'!$G$5-'СЕТ СН'!$G$21</f>
        <v>3481.4168969000002</v>
      </c>
      <c r="N72" s="36">
        <f>SUMIFS(СВЦЭМ!$D$33:$D$776,СВЦЭМ!$A$33:$A$776,$A72,СВЦЭМ!$B$33:$B$776,N$47)+'СЕТ СН'!$G$11+СВЦЭМ!$D$10+'СЕТ СН'!$G$5-'СЕТ СН'!$G$21</f>
        <v>3487.3319233500001</v>
      </c>
      <c r="O72" s="36">
        <f>SUMIFS(СВЦЭМ!$D$33:$D$776,СВЦЭМ!$A$33:$A$776,$A72,СВЦЭМ!$B$33:$B$776,O$47)+'СЕТ СН'!$G$11+СВЦЭМ!$D$10+'СЕТ СН'!$G$5-'СЕТ СН'!$G$21</f>
        <v>3477.0660445799999</v>
      </c>
      <c r="P72" s="36">
        <f>SUMIFS(СВЦЭМ!$D$33:$D$776,СВЦЭМ!$A$33:$A$776,$A72,СВЦЭМ!$B$33:$B$776,P$47)+'СЕТ СН'!$G$11+СВЦЭМ!$D$10+'СЕТ СН'!$G$5-'СЕТ СН'!$G$21</f>
        <v>3484.1327636699998</v>
      </c>
      <c r="Q72" s="36">
        <f>SUMIFS(СВЦЭМ!$D$33:$D$776,СВЦЭМ!$A$33:$A$776,$A72,СВЦЭМ!$B$33:$B$776,Q$47)+'СЕТ СН'!$G$11+СВЦЭМ!$D$10+'СЕТ СН'!$G$5-'СЕТ СН'!$G$21</f>
        <v>3493.94536797</v>
      </c>
      <c r="R72" s="36">
        <f>SUMIFS(СВЦЭМ!$D$33:$D$776,СВЦЭМ!$A$33:$A$776,$A72,СВЦЭМ!$B$33:$B$776,R$47)+'СЕТ СН'!$G$11+СВЦЭМ!$D$10+'СЕТ СН'!$G$5-'СЕТ СН'!$G$21</f>
        <v>3495.51051736</v>
      </c>
      <c r="S72" s="36">
        <f>SUMIFS(СВЦЭМ!$D$33:$D$776,СВЦЭМ!$A$33:$A$776,$A72,СВЦЭМ!$B$33:$B$776,S$47)+'СЕТ СН'!$G$11+СВЦЭМ!$D$10+'СЕТ СН'!$G$5-'СЕТ СН'!$G$21</f>
        <v>3495.5958617900001</v>
      </c>
      <c r="T72" s="36">
        <f>SUMIFS(СВЦЭМ!$D$33:$D$776,СВЦЭМ!$A$33:$A$776,$A72,СВЦЭМ!$B$33:$B$776,T$47)+'СЕТ СН'!$G$11+СВЦЭМ!$D$10+'СЕТ СН'!$G$5-'СЕТ СН'!$G$21</f>
        <v>3449.2377256099999</v>
      </c>
      <c r="U72" s="36">
        <f>SUMIFS(СВЦЭМ!$D$33:$D$776,СВЦЭМ!$A$33:$A$776,$A72,СВЦЭМ!$B$33:$B$776,U$47)+'СЕТ СН'!$G$11+СВЦЭМ!$D$10+'СЕТ СН'!$G$5-'СЕТ СН'!$G$21</f>
        <v>3413.7353007800002</v>
      </c>
      <c r="V72" s="36">
        <f>SUMIFS(СВЦЭМ!$D$33:$D$776,СВЦЭМ!$A$33:$A$776,$A72,СВЦЭМ!$B$33:$B$776,V$47)+'СЕТ СН'!$G$11+СВЦЭМ!$D$10+'СЕТ СН'!$G$5-'СЕТ СН'!$G$21</f>
        <v>3410.8231413100002</v>
      </c>
      <c r="W72" s="36">
        <f>SUMIFS(СВЦЭМ!$D$33:$D$776,СВЦЭМ!$A$33:$A$776,$A72,СВЦЭМ!$B$33:$B$776,W$47)+'СЕТ СН'!$G$11+СВЦЭМ!$D$10+'СЕТ СН'!$G$5-'СЕТ СН'!$G$21</f>
        <v>3422.0265022499998</v>
      </c>
      <c r="X72" s="36">
        <f>SUMIFS(СВЦЭМ!$D$33:$D$776,СВЦЭМ!$A$33:$A$776,$A72,СВЦЭМ!$B$33:$B$776,X$47)+'СЕТ СН'!$G$11+СВЦЭМ!$D$10+'СЕТ СН'!$G$5-'СЕТ СН'!$G$21</f>
        <v>3441.91646842</v>
      </c>
      <c r="Y72" s="36">
        <f>SUMIFS(СВЦЭМ!$D$33:$D$776,СВЦЭМ!$A$33:$A$776,$A72,СВЦЭМ!$B$33:$B$776,Y$47)+'СЕТ СН'!$G$11+СВЦЭМ!$D$10+'СЕТ СН'!$G$5-'СЕТ СН'!$G$21</f>
        <v>3480.6239470199998</v>
      </c>
    </row>
    <row r="73" spans="1:26" ht="15.75" x14ac:dyDescent="0.2">
      <c r="A73" s="35">
        <f t="shared" si="1"/>
        <v>43522</v>
      </c>
      <c r="B73" s="36">
        <f>SUMIFS(СВЦЭМ!$D$33:$D$776,СВЦЭМ!$A$33:$A$776,$A73,СВЦЭМ!$B$33:$B$776,B$47)+'СЕТ СН'!$G$11+СВЦЭМ!$D$10+'СЕТ СН'!$G$5-'СЕТ СН'!$G$21</f>
        <v>3505.7702918</v>
      </c>
      <c r="C73" s="36">
        <f>SUMIFS(СВЦЭМ!$D$33:$D$776,СВЦЭМ!$A$33:$A$776,$A73,СВЦЭМ!$B$33:$B$776,C$47)+'СЕТ СН'!$G$11+СВЦЭМ!$D$10+'СЕТ СН'!$G$5-'СЕТ СН'!$G$21</f>
        <v>3508.3509783600002</v>
      </c>
      <c r="D73" s="36">
        <f>SUMIFS(СВЦЭМ!$D$33:$D$776,СВЦЭМ!$A$33:$A$776,$A73,СВЦЭМ!$B$33:$B$776,D$47)+'СЕТ СН'!$G$11+СВЦЭМ!$D$10+'СЕТ СН'!$G$5-'СЕТ СН'!$G$21</f>
        <v>3501.9928781399999</v>
      </c>
      <c r="E73" s="36">
        <f>SUMIFS(СВЦЭМ!$D$33:$D$776,СВЦЭМ!$A$33:$A$776,$A73,СВЦЭМ!$B$33:$B$776,E$47)+'СЕТ СН'!$G$11+СВЦЭМ!$D$10+'СЕТ СН'!$G$5-'СЕТ СН'!$G$21</f>
        <v>3502.5071506200002</v>
      </c>
      <c r="F73" s="36">
        <f>SUMIFS(СВЦЭМ!$D$33:$D$776,СВЦЭМ!$A$33:$A$776,$A73,СВЦЭМ!$B$33:$B$776,F$47)+'СЕТ СН'!$G$11+СВЦЭМ!$D$10+'СЕТ СН'!$G$5-'СЕТ СН'!$G$21</f>
        <v>3500.9564227299998</v>
      </c>
      <c r="G73" s="36">
        <f>SUMIFS(СВЦЭМ!$D$33:$D$776,СВЦЭМ!$A$33:$A$776,$A73,СВЦЭМ!$B$33:$B$776,G$47)+'СЕТ СН'!$G$11+СВЦЭМ!$D$10+'СЕТ СН'!$G$5-'СЕТ СН'!$G$21</f>
        <v>3508.2844041099997</v>
      </c>
      <c r="H73" s="36">
        <f>SUMIFS(СВЦЭМ!$D$33:$D$776,СВЦЭМ!$A$33:$A$776,$A73,СВЦЭМ!$B$33:$B$776,H$47)+'СЕТ СН'!$G$11+СВЦЭМ!$D$10+'СЕТ СН'!$G$5-'СЕТ СН'!$G$21</f>
        <v>3506.5408656099999</v>
      </c>
      <c r="I73" s="36">
        <f>SUMIFS(СВЦЭМ!$D$33:$D$776,СВЦЭМ!$A$33:$A$776,$A73,СВЦЭМ!$B$33:$B$776,I$47)+'СЕТ СН'!$G$11+СВЦЭМ!$D$10+'СЕТ СН'!$G$5-'СЕТ СН'!$G$21</f>
        <v>3477.8279479499997</v>
      </c>
      <c r="J73" s="36">
        <f>SUMIFS(СВЦЭМ!$D$33:$D$776,СВЦЭМ!$A$33:$A$776,$A73,СВЦЭМ!$B$33:$B$776,J$47)+'СЕТ СН'!$G$11+СВЦЭМ!$D$10+'СЕТ СН'!$G$5-'СЕТ СН'!$G$21</f>
        <v>3458.4158833299998</v>
      </c>
      <c r="K73" s="36">
        <f>SUMIFS(СВЦЭМ!$D$33:$D$776,СВЦЭМ!$A$33:$A$776,$A73,СВЦЭМ!$B$33:$B$776,K$47)+'СЕТ СН'!$G$11+СВЦЭМ!$D$10+'СЕТ СН'!$G$5-'СЕТ СН'!$G$21</f>
        <v>3455.4525945800001</v>
      </c>
      <c r="L73" s="36">
        <f>SUMIFS(СВЦЭМ!$D$33:$D$776,СВЦЭМ!$A$33:$A$776,$A73,СВЦЭМ!$B$33:$B$776,L$47)+'СЕТ СН'!$G$11+СВЦЭМ!$D$10+'СЕТ СН'!$G$5-'СЕТ СН'!$G$21</f>
        <v>3468.34691415</v>
      </c>
      <c r="M73" s="36">
        <f>SUMIFS(СВЦЭМ!$D$33:$D$776,СВЦЭМ!$A$33:$A$776,$A73,СВЦЭМ!$B$33:$B$776,M$47)+'СЕТ СН'!$G$11+СВЦЭМ!$D$10+'СЕТ СН'!$G$5-'СЕТ СН'!$G$21</f>
        <v>3483.7859819699997</v>
      </c>
      <c r="N73" s="36">
        <f>SUMIFS(СВЦЭМ!$D$33:$D$776,СВЦЭМ!$A$33:$A$776,$A73,СВЦЭМ!$B$33:$B$776,N$47)+'СЕТ СН'!$G$11+СВЦЭМ!$D$10+'СЕТ СН'!$G$5-'СЕТ СН'!$G$21</f>
        <v>3467.4694789599998</v>
      </c>
      <c r="O73" s="36">
        <f>SUMIFS(СВЦЭМ!$D$33:$D$776,СВЦЭМ!$A$33:$A$776,$A73,СВЦЭМ!$B$33:$B$776,O$47)+'СЕТ СН'!$G$11+СВЦЭМ!$D$10+'СЕТ СН'!$G$5-'СЕТ СН'!$G$21</f>
        <v>3437.6533511600001</v>
      </c>
      <c r="P73" s="36">
        <f>SUMIFS(СВЦЭМ!$D$33:$D$776,СВЦЭМ!$A$33:$A$776,$A73,СВЦЭМ!$B$33:$B$776,P$47)+'СЕТ СН'!$G$11+СВЦЭМ!$D$10+'СЕТ СН'!$G$5-'СЕТ СН'!$G$21</f>
        <v>3441.46838622</v>
      </c>
      <c r="Q73" s="36">
        <f>SUMIFS(СВЦЭМ!$D$33:$D$776,СВЦЭМ!$A$33:$A$776,$A73,СВЦЭМ!$B$33:$B$776,Q$47)+'СЕТ СН'!$G$11+СВЦЭМ!$D$10+'СЕТ СН'!$G$5-'СЕТ СН'!$G$21</f>
        <v>3453.26603832</v>
      </c>
      <c r="R73" s="36">
        <f>SUMIFS(СВЦЭМ!$D$33:$D$776,СВЦЭМ!$A$33:$A$776,$A73,СВЦЭМ!$B$33:$B$776,R$47)+'СЕТ СН'!$G$11+СВЦЭМ!$D$10+'СЕТ СН'!$G$5-'СЕТ СН'!$G$21</f>
        <v>3468.5532488999997</v>
      </c>
      <c r="S73" s="36">
        <f>SUMIFS(СВЦЭМ!$D$33:$D$776,СВЦЭМ!$A$33:$A$776,$A73,СВЦЭМ!$B$33:$B$776,S$47)+'СЕТ СН'!$G$11+СВЦЭМ!$D$10+'СЕТ СН'!$G$5-'СЕТ СН'!$G$21</f>
        <v>3484.9020034999999</v>
      </c>
      <c r="T73" s="36">
        <f>SUMIFS(СВЦЭМ!$D$33:$D$776,СВЦЭМ!$A$33:$A$776,$A73,СВЦЭМ!$B$33:$B$776,T$47)+'СЕТ СН'!$G$11+СВЦЭМ!$D$10+'СЕТ СН'!$G$5-'СЕТ СН'!$G$21</f>
        <v>3444.9036094600001</v>
      </c>
      <c r="U73" s="36">
        <f>SUMIFS(СВЦЭМ!$D$33:$D$776,СВЦЭМ!$A$33:$A$776,$A73,СВЦЭМ!$B$33:$B$776,U$47)+'СЕТ СН'!$G$11+СВЦЭМ!$D$10+'СЕТ СН'!$G$5-'СЕТ СН'!$G$21</f>
        <v>3408.4290589699999</v>
      </c>
      <c r="V73" s="36">
        <f>SUMIFS(СВЦЭМ!$D$33:$D$776,СВЦЭМ!$A$33:$A$776,$A73,СВЦЭМ!$B$33:$B$776,V$47)+'СЕТ СН'!$G$11+СВЦЭМ!$D$10+'СЕТ СН'!$G$5-'СЕТ СН'!$G$21</f>
        <v>3405.1303438</v>
      </c>
      <c r="W73" s="36">
        <f>SUMIFS(СВЦЭМ!$D$33:$D$776,СВЦЭМ!$A$33:$A$776,$A73,СВЦЭМ!$B$33:$B$776,W$47)+'СЕТ СН'!$G$11+СВЦЭМ!$D$10+'СЕТ СН'!$G$5-'СЕТ СН'!$G$21</f>
        <v>3416.8856500800002</v>
      </c>
      <c r="X73" s="36">
        <f>SUMIFS(СВЦЭМ!$D$33:$D$776,СВЦЭМ!$A$33:$A$776,$A73,СВЦЭМ!$B$33:$B$776,X$47)+'СЕТ СН'!$G$11+СВЦЭМ!$D$10+'СЕТ СН'!$G$5-'СЕТ СН'!$G$21</f>
        <v>3434.2225839900002</v>
      </c>
      <c r="Y73" s="36">
        <f>SUMIFS(СВЦЭМ!$D$33:$D$776,СВЦЭМ!$A$33:$A$776,$A73,СВЦЭМ!$B$33:$B$776,Y$47)+'СЕТ СН'!$G$11+СВЦЭМ!$D$10+'СЕТ СН'!$G$5-'СЕТ СН'!$G$21</f>
        <v>3474.37562338</v>
      </c>
    </row>
    <row r="74" spans="1:26" ht="15.75" x14ac:dyDescent="0.2">
      <c r="A74" s="35">
        <f t="shared" si="1"/>
        <v>43523</v>
      </c>
      <c r="B74" s="36">
        <f>SUMIFS(СВЦЭМ!$D$33:$D$776,СВЦЭМ!$A$33:$A$776,$A74,СВЦЭМ!$B$33:$B$776,B$47)+'СЕТ СН'!$G$11+СВЦЭМ!$D$10+'СЕТ СН'!$G$5-'СЕТ СН'!$G$21</f>
        <v>3508.8693020700002</v>
      </c>
      <c r="C74" s="36">
        <f>SUMIFS(СВЦЭМ!$D$33:$D$776,СВЦЭМ!$A$33:$A$776,$A74,СВЦЭМ!$B$33:$B$776,C$47)+'СЕТ СН'!$G$11+СВЦЭМ!$D$10+'СЕТ СН'!$G$5-'СЕТ СН'!$G$21</f>
        <v>3540.32522238</v>
      </c>
      <c r="D74" s="36">
        <f>SUMIFS(СВЦЭМ!$D$33:$D$776,СВЦЭМ!$A$33:$A$776,$A74,СВЦЭМ!$B$33:$B$776,D$47)+'СЕТ СН'!$G$11+СВЦЭМ!$D$10+'СЕТ СН'!$G$5-'СЕТ СН'!$G$21</f>
        <v>3552.5898545700002</v>
      </c>
      <c r="E74" s="36">
        <f>SUMIFS(СВЦЭМ!$D$33:$D$776,СВЦЭМ!$A$33:$A$776,$A74,СВЦЭМ!$B$33:$B$776,E$47)+'СЕТ СН'!$G$11+СВЦЭМ!$D$10+'СЕТ СН'!$G$5-'СЕТ СН'!$G$21</f>
        <v>3556.4888485399997</v>
      </c>
      <c r="F74" s="36">
        <f>SUMIFS(СВЦЭМ!$D$33:$D$776,СВЦЭМ!$A$33:$A$776,$A74,СВЦЭМ!$B$33:$B$776,F$47)+'СЕТ СН'!$G$11+СВЦЭМ!$D$10+'СЕТ СН'!$G$5-'СЕТ СН'!$G$21</f>
        <v>3550.77438717</v>
      </c>
      <c r="G74" s="36">
        <f>SUMIFS(СВЦЭМ!$D$33:$D$776,СВЦЭМ!$A$33:$A$776,$A74,СВЦЭМ!$B$33:$B$776,G$47)+'СЕТ СН'!$G$11+СВЦЭМ!$D$10+'СЕТ СН'!$G$5-'СЕТ СН'!$G$21</f>
        <v>3529.7492032299997</v>
      </c>
      <c r="H74" s="36">
        <f>SUMIFS(СВЦЭМ!$D$33:$D$776,СВЦЭМ!$A$33:$A$776,$A74,СВЦЭМ!$B$33:$B$776,H$47)+'СЕТ СН'!$G$11+СВЦЭМ!$D$10+'СЕТ СН'!$G$5-'СЕТ СН'!$G$21</f>
        <v>3491.4482807300001</v>
      </c>
      <c r="I74" s="36">
        <f>SUMIFS(СВЦЭМ!$D$33:$D$776,СВЦЭМ!$A$33:$A$776,$A74,СВЦЭМ!$B$33:$B$776,I$47)+'СЕТ СН'!$G$11+СВЦЭМ!$D$10+'СЕТ СН'!$G$5-'СЕТ СН'!$G$21</f>
        <v>3466.8288644599997</v>
      </c>
      <c r="J74" s="36">
        <f>SUMIFS(СВЦЭМ!$D$33:$D$776,СВЦЭМ!$A$33:$A$776,$A74,СВЦЭМ!$B$33:$B$776,J$47)+'СЕТ СН'!$G$11+СВЦЭМ!$D$10+'СЕТ СН'!$G$5-'СЕТ СН'!$G$21</f>
        <v>3453.05011251</v>
      </c>
      <c r="K74" s="36">
        <f>SUMIFS(СВЦЭМ!$D$33:$D$776,СВЦЭМ!$A$33:$A$776,$A74,СВЦЭМ!$B$33:$B$776,K$47)+'СЕТ СН'!$G$11+СВЦЭМ!$D$10+'СЕТ СН'!$G$5-'СЕТ СН'!$G$21</f>
        <v>3456.19309875</v>
      </c>
      <c r="L74" s="36">
        <f>SUMIFS(СВЦЭМ!$D$33:$D$776,СВЦЭМ!$A$33:$A$776,$A74,СВЦЭМ!$B$33:$B$776,L$47)+'СЕТ СН'!$G$11+СВЦЭМ!$D$10+'СЕТ СН'!$G$5-'СЕТ СН'!$G$21</f>
        <v>3476.9644420599998</v>
      </c>
      <c r="M74" s="36">
        <f>SUMIFS(СВЦЭМ!$D$33:$D$776,СВЦЭМ!$A$33:$A$776,$A74,СВЦЭМ!$B$33:$B$776,M$47)+'СЕТ СН'!$G$11+СВЦЭМ!$D$10+'СЕТ СН'!$G$5-'СЕТ СН'!$G$21</f>
        <v>3470.70081725</v>
      </c>
      <c r="N74" s="36">
        <f>SUMIFS(СВЦЭМ!$D$33:$D$776,СВЦЭМ!$A$33:$A$776,$A74,СВЦЭМ!$B$33:$B$776,N$47)+'СЕТ СН'!$G$11+СВЦЭМ!$D$10+'СЕТ СН'!$G$5-'СЕТ СН'!$G$21</f>
        <v>3468.7153571399999</v>
      </c>
      <c r="O74" s="36">
        <f>SUMIFS(СВЦЭМ!$D$33:$D$776,СВЦЭМ!$A$33:$A$776,$A74,СВЦЭМ!$B$33:$B$776,O$47)+'СЕТ СН'!$G$11+СВЦЭМ!$D$10+'СЕТ СН'!$G$5-'СЕТ СН'!$G$21</f>
        <v>3423.3718022100002</v>
      </c>
      <c r="P74" s="36">
        <f>SUMIFS(СВЦЭМ!$D$33:$D$776,СВЦЭМ!$A$33:$A$776,$A74,СВЦЭМ!$B$33:$B$776,P$47)+'СЕТ СН'!$G$11+СВЦЭМ!$D$10+'СЕТ СН'!$G$5-'СЕТ СН'!$G$21</f>
        <v>3425.6324107400001</v>
      </c>
      <c r="Q74" s="36">
        <f>SUMIFS(СВЦЭМ!$D$33:$D$776,СВЦЭМ!$A$33:$A$776,$A74,СВЦЭМ!$B$33:$B$776,Q$47)+'СЕТ СН'!$G$11+СВЦЭМ!$D$10+'СЕТ СН'!$G$5-'СЕТ СН'!$G$21</f>
        <v>3432.4354140800001</v>
      </c>
      <c r="R74" s="36">
        <f>SUMIFS(СВЦЭМ!$D$33:$D$776,СВЦЭМ!$A$33:$A$776,$A74,СВЦЭМ!$B$33:$B$776,R$47)+'СЕТ СН'!$G$11+СВЦЭМ!$D$10+'СЕТ СН'!$G$5-'СЕТ СН'!$G$21</f>
        <v>3425.6727792299998</v>
      </c>
      <c r="S74" s="36">
        <f>SUMIFS(СВЦЭМ!$D$33:$D$776,СВЦЭМ!$A$33:$A$776,$A74,СВЦЭМ!$B$33:$B$776,S$47)+'СЕТ СН'!$G$11+СВЦЭМ!$D$10+'СЕТ СН'!$G$5-'СЕТ СН'!$G$21</f>
        <v>3425.9013654299997</v>
      </c>
      <c r="T74" s="36">
        <f>SUMIFS(СВЦЭМ!$D$33:$D$776,СВЦЭМ!$A$33:$A$776,$A74,СВЦЭМ!$B$33:$B$776,T$47)+'СЕТ СН'!$G$11+СВЦЭМ!$D$10+'СЕТ СН'!$G$5-'СЕТ СН'!$G$21</f>
        <v>3413.89520133</v>
      </c>
      <c r="U74" s="36">
        <f>SUMIFS(СВЦЭМ!$D$33:$D$776,СВЦЭМ!$A$33:$A$776,$A74,СВЦЭМ!$B$33:$B$776,U$47)+'СЕТ СН'!$G$11+СВЦЭМ!$D$10+'СЕТ СН'!$G$5-'СЕТ СН'!$G$21</f>
        <v>3386.7223094199999</v>
      </c>
      <c r="V74" s="36">
        <f>SUMIFS(СВЦЭМ!$D$33:$D$776,СВЦЭМ!$A$33:$A$776,$A74,СВЦЭМ!$B$33:$B$776,V$47)+'СЕТ СН'!$G$11+СВЦЭМ!$D$10+'СЕТ СН'!$G$5-'СЕТ СН'!$G$21</f>
        <v>3382.1271178500001</v>
      </c>
      <c r="W74" s="36">
        <f>SUMIFS(СВЦЭМ!$D$33:$D$776,СВЦЭМ!$A$33:$A$776,$A74,СВЦЭМ!$B$33:$B$776,W$47)+'СЕТ СН'!$G$11+СВЦЭМ!$D$10+'СЕТ СН'!$G$5-'СЕТ СН'!$G$21</f>
        <v>3394.9668468099999</v>
      </c>
      <c r="X74" s="36">
        <f>SUMIFS(СВЦЭМ!$D$33:$D$776,СВЦЭМ!$A$33:$A$776,$A74,СВЦЭМ!$B$33:$B$776,X$47)+'СЕТ СН'!$G$11+СВЦЭМ!$D$10+'СЕТ СН'!$G$5-'СЕТ СН'!$G$21</f>
        <v>3420.0822214700001</v>
      </c>
      <c r="Y74" s="36">
        <f>SUMIFS(СВЦЭМ!$D$33:$D$776,СВЦЭМ!$A$33:$A$776,$A74,СВЦЭМ!$B$33:$B$776,Y$47)+'СЕТ СН'!$G$11+СВЦЭМ!$D$10+'СЕТ СН'!$G$5-'СЕТ СН'!$G$21</f>
        <v>3460.2510590000002</v>
      </c>
    </row>
    <row r="75" spans="1:26" ht="15.75" x14ac:dyDescent="0.2">
      <c r="A75" s="35">
        <f t="shared" si="1"/>
        <v>43524</v>
      </c>
      <c r="B75" s="36">
        <f>SUMIFS(СВЦЭМ!$D$33:$D$776,СВЦЭМ!$A$33:$A$776,$A75,СВЦЭМ!$B$33:$B$776,B$47)+'СЕТ СН'!$G$11+СВЦЭМ!$D$10+'СЕТ СН'!$G$5-'СЕТ СН'!$G$21</f>
        <v>3502.7830278299998</v>
      </c>
      <c r="C75" s="36">
        <f>SUMIFS(СВЦЭМ!$D$33:$D$776,СВЦЭМ!$A$33:$A$776,$A75,СВЦЭМ!$B$33:$B$776,C$47)+'СЕТ СН'!$G$11+СВЦЭМ!$D$10+'СЕТ СН'!$G$5-'СЕТ СН'!$G$21</f>
        <v>3527.6900279199999</v>
      </c>
      <c r="D75" s="36">
        <f>SUMIFS(СВЦЭМ!$D$33:$D$776,СВЦЭМ!$A$33:$A$776,$A75,СВЦЭМ!$B$33:$B$776,D$47)+'СЕТ СН'!$G$11+СВЦЭМ!$D$10+'СЕТ СН'!$G$5-'СЕТ СН'!$G$21</f>
        <v>3538.39963657</v>
      </c>
      <c r="E75" s="36">
        <f>SUMIFS(СВЦЭМ!$D$33:$D$776,СВЦЭМ!$A$33:$A$776,$A75,СВЦЭМ!$B$33:$B$776,E$47)+'СЕТ СН'!$G$11+СВЦЭМ!$D$10+'СЕТ СН'!$G$5-'СЕТ СН'!$G$21</f>
        <v>3539.7797748100002</v>
      </c>
      <c r="F75" s="36">
        <f>SUMIFS(СВЦЭМ!$D$33:$D$776,СВЦЭМ!$A$33:$A$776,$A75,СВЦЭМ!$B$33:$B$776,F$47)+'СЕТ СН'!$G$11+СВЦЭМ!$D$10+'СЕТ СН'!$G$5-'СЕТ СН'!$G$21</f>
        <v>3535.2740946200001</v>
      </c>
      <c r="G75" s="36">
        <f>SUMIFS(СВЦЭМ!$D$33:$D$776,СВЦЭМ!$A$33:$A$776,$A75,СВЦЭМ!$B$33:$B$776,G$47)+'СЕТ СН'!$G$11+СВЦЭМ!$D$10+'СЕТ СН'!$G$5-'СЕТ СН'!$G$21</f>
        <v>3523.3770332700001</v>
      </c>
      <c r="H75" s="36">
        <f>SUMIFS(СВЦЭМ!$D$33:$D$776,СВЦЭМ!$A$33:$A$776,$A75,СВЦЭМ!$B$33:$B$776,H$47)+'СЕТ СН'!$G$11+СВЦЭМ!$D$10+'СЕТ СН'!$G$5-'СЕТ СН'!$G$21</f>
        <v>3498.87114423</v>
      </c>
      <c r="I75" s="36">
        <f>SUMIFS(СВЦЭМ!$D$33:$D$776,СВЦЭМ!$A$33:$A$776,$A75,СВЦЭМ!$B$33:$B$776,I$47)+'СЕТ СН'!$G$11+СВЦЭМ!$D$10+'СЕТ СН'!$G$5-'СЕТ СН'!$G$21</f>
        <v>3477.1940034899999</v>
      </c>
      <c r="J75" s="36">
        <f>SUMIFS(СВЦЭМ!$D$33:$D$776,СВЦЭМ!$A$33:$A$776,$A75,СВЦЭМ!$B$33:$B$776,J$47)+'СЕТ СН'!$G$11+СВЦЭМ!$D$10+'СЕТ СН'!$G$5-'СЕТ СН'!$G$21</f>
        <v>3463.2721787400001</v>
      </c>
      <c r="K75" s="36">
        <f>SUMIFS(СВЦЭМ!$D$33:$D$776,СВЦЭМ!$A$33:$A$776,$A75,СВЦЭМ!$B$33:$B$776,K$47)+'СЕТ СН'!$G$11+СВЦЭМ!$D$10+'СЕТ СН'!$G$5-'СЕТ СН'!$G$21</f>
        <v>3466.8268273599997</v>
      </c>
      <c r="L75" s="36">
        <f>SUMIFS(СВЦЭМ!$D$33:$D$776,СВЦЭМ!$A$33:$A$776,$A75,СВЦЭМ!$B$33:$B$776,L$47)+'СЕТ СН'!$G$11+СВЦЭМ!$D$10+'СЕТ СН'!$G$5-'СЕТ СН'!$G$21</f>
        <v>3471.0182751100001</v>
      </c>
      <c r="M75" s="36">
        <f>SUMIFS(СВЦЭМ!$D$33:$D$776,СВЦЭМ!$A$33:$A$776,$A75,СВЦЭМ!$B$33:$B$776,M$47)+'СЕТ СН'!$G$11+СВЦЭМ!$D$10+'СЕТ СН'!$G$5-'СЕТ СН'!$G$21</f>
        <v>3485.1273387800002</v>
      </c>
      <c r="N75" s="36">
        <f>SUMIFS(СВЦЭМ!$D$33:$D$776,СВЦЭМ!$A$33:$A$776,$A75,СВЦЭМ!$B$33:$B$776,N$47)+'СЕТ СН'!$G$11+СВЦЭМ!$D$10+'СЕТ СН'!$G$5-'СЕТ СН'!$G$21</f>
        <v>3471.5078685600001</v>
      </c>
      <c r="O75" s="36">
        <f>SUMIFS(СВЦЭМ!$D$33:$D$776,СВЦЭМ!$A$33:$A$776,$A75,СВЦЭМ!$B$33:$B$776,O$47)+'СЕТ СН'!$G$11+СВЦЭМ!$D$10+'СЕТ СН'!$G$5-'СЕТ СН'!$G$21</f>
        <v>3446.80048661</v>
      </c>
      <c r="P75" s="36">
        <f>SUMIFS(СВЦЭМ!$D$33:$D$776,СВЦЭМ!$A$33:$A$776,$A75,СВЦЭМ!$B$33:$B$776,P$47)+'СЕТ СН'!$G$11+СВЦЭМ!$D$10+'СЕТ СН'!$G$5-'СЕТ СН'!$G$21</f>
        <v>3450.7327225099998</v>
      </c>
      <c r="Q75" s="36">
        <f>SUMIFS(СВЦЭМ!$D$33:$D$776,СВЦЭМ!$A$33:$A$776,$A75,СВЦЭМ!$B$33:$B$776,Q$47)+'СЕТ СН'!$G$11+СВЦЭМ!$D$10+'СЕТ СН'!$G$5-'СЕТ СН'!$G$21</f>
        <v>3456.5812017799999</v>
      </c>
      <c r="R75" s="36">
        <f>SUMIFS(СВЦЭМ!$D$33:$D$776,СВЦЭМ!$A$33:$A$776,$A75,СВЦЭМ!$B$33:$B$776,R$47)+'СЕТ СН'!$G$11+СВЦЭМ!$D$10+'СЕТ СН'!$G$5-'СЕТ СН'!$G$21</f>
        <v>3450.5110041899998</v>
      </c>
      <c r="S75" s="36">
        <f>SUMIFS(СВЦЭМ!$D$33:$D$776,СВЦЭМ!$A$33:$A$776,$A75,СВЦЭМ!$B$33:$B$776,S$47)+'СЕТ СН'!$G$11+СВЦЭМ!$D$10+'СЕТ СН'!$G$5-'СЕТ СН'!$G$21</f>
        <v>3446.0421476299998</v>
      </c>
      <c r="T75" s="36">
        <f>SUMIFS(СВЦЭМ!$D$33:$D$776,СВЦЭМ!$A$33:$A$776,$A75,СВЦЭМ!$B$33:$B$776,T$47)+'СЕТ СН'!$G$11+СВЦЭМ!$D$10+'СЕТ СН'!$G$5-'СЕТ СН'!$G$21</f>
        <v>3415.2352740699998</v>
      </c>
      <c r="U75" s="36">
        <f>SUMIFS(СВЦЭМ!$D$33:$D$776,СВЦЭМ!$A$33:$A$776,$A75,СВЦЭМ!$B$33:$B$776,U$47)+'СЕТ СН'!$G$11+СВЦЭМ!$D$10+'СЕТ СН'!$G$5-'СЕТ СН'!$G$21</f>
        <v>3392.7714516000001</v>
      </c>
      <c r="V75" s="36">
        <f>SUMIFS(СВЦЭМ!$D$33:$D$776,СВЦЭМ!$A$33:$A$776,$A75,СВЦЭМ!$B$33:$B$776,V$47)+'СЕТ СН'!$G$11+СВЦЭМ!$D$10+'СЕТ СН'!$G$5-'СЕТ СН'!$G$21</f>
        <v>3387.66209011</v>
      </c>
      <c r="W75" s="36">
        <f>SUMIFS(СВЦЭМ!$D$33:$D$776,СВЦЭМ!$A$33:$A$776,$A75,СВЦЭМ!$B$33:$B$776,W$47)+'СЕТ СН'!$G$11+СВЦЭМ!$D$10+'СЕТ СН'!$G$5-'СЕТ СН'!$G$21</f>
        <v>3407.4818882999998</v>
      </c>
      <c r="X75" s="36">
        <f>SUMIFS(СВЦЭМ!$D$33:$D$776,СВЦЭМ!$A$33:$A$776,$A75,СВЦЭМ!$B$33:$B$776,X$47)+'СЕТ СН'!$G$11+СВЦЭМ!$D$10+'СЕТ СН'!$G$5-'СЕТ СН'!$G$21</f>
        <v>3428.4736885500001</v>
      </c>
      <c r="Y75" s="36">
        <f>SUMIFS(СВЦЭМ!$D$33:$D$776,СВЦЭМ!$A$33:$A$776,$A75,СВЦЭМ!$B$33:$B$776,Y$47)+'СЕТ СН'!$G$11+СВЦЭМ!$D$10+'СЕТ СН'!$G$5-'СЕТ СН'!$G$21</f>
        <v>3469.7832043899998</v>
      </c>
    </row>
    <row r="76" spans="1:26" ht="15.75" hidden="1" x14ac:dyDescent="0.2">
      <c r="A76" s="35">
        <f t="shared" si="1"/>
        <v>43525</v>
      </c>
      <c r="B76" s="36">
        <f>SUMIFS(СВЦЭМ!$D$33:$D$776,СВЦЭМ!$A$33:$A$776,$A76,СВЦЭМ!$B$33:$B$776,B$47)+'СЕТ СН'!$G$11+СВЦЭМ!$D$10+'СЕТ СН'!$G$5-'СЕТ СН'!$G$21</f>
        <v>2586.2934604100001</v>
      </c>
      <c r="C76" s="36">
        <f>SUMIFS(СВЦЭМ!$D$33:$D$776,СВЦЭМ!$A$33:$A$776,$A76,СВЦЭМ!$B$33:$B$776,C$47)+'СЕТ СН'!$G$11+СВЦЭМ!$D$10+'СЕТ СН'!$G$5-'СЕТ СН'!$G$21</f>
        <v>2586.2934604100001</v>
      </c>
      <c r="D76" s="36">
        <f>SUMIFS(СВЦЭМ!$D$33:$D$776,СВЦЭМ!$A$33:$A$776,$A76,СВЦЭМ!$B$33:$B$776,D$47)+'СЕТ СН'!$G$11+СВЦЭМ!$D$10+'СЕТ СН'!$G$5-'СЕТ СН'!$G$21</f>
        <v>2586.2934604100001</v>
      </c>
      <c r="E76" s="36">
        <f>SUMIFS(СВЦЭМ!$D$33:$D$776,СВЦЭМ!$A$33:$A$776,$A76,СВЦЭМ!$B$33:$B$776,E$47)+'СЕТ СН'!$G$11+СВЦЭМ!$D$10+'СЕТ СН'!$G$5-'СЕТ СН'!$G$21</f>
        <v>2586.2934604100001</v>
      </c>
      <c r="F76" s="36">
        <f>SUMIFS(СВЦЭМ!$D$33:$D$776,СВЦЭМ!$A$33:$A$776,$A76,СВЦЭМ!$B$33:$B$776,F$47)+'СЕТ СН'!$G$11+СВЦЭМ!$D$10+'СЕТ СН'!$G$5-'СЕТ СН'!$G$21</f>
        <v>2586.2934604100001</v>
      </c>
      <c r="G76" s="36">
        <f>SUMIFS(СВЦЭМ!$D$33:$D$776,СВЦЭМ!$A$33:$A$776,$A76,СВЦЭМ!$B$33:$B$776,G$47)+'СЕТ СН'!$G$11+СВЦЭМ!$D$10+'СЕТ СН'!$G$5-'СЕТ СН'!$G$21</f>
        <v>2586.2934604100001</v>
      </c>
      <c r="H76" s="36">
        <f>SUMIFS(СВЦЭМ!$D$33:$D$776,СВЦЭМ!$A$33:$A$776,$A76,СВЦЭМ!$B$33:$B$776,H$47)+'СЕТ СН'!$G$11+СВЦЭМ!$D$10+'СЕТ СН'!$G$5-'СЕТ СН'!$G$21</f>
        <v>2586.2934604100001</v>
      </c>
      <c r="I76" s="36">
        <f>SUMIFS(СВЦЭМ!$D$33:$D$776,СВЦЭМ!$A$33:$A$776,$A76,СВЦЭМ!$B$33:$B$776,I$47)+'СЕТ СН'!$G$11+СВЦЭМ!$D$10+'СЕТ СН'!$G$5-'СЕТ СН'!$G$21</f>
        <v>2586.2934604100001</v>
      </c>
      <c r="J76" s="36">
        <f>SUMIFS(СВЦЭМ!$D$33:$D$776,СВЦЭМ!$A$33:$A$776,$A76,СВЦЭМ!$B$33:$B$776,J$47)+'СЕТ СН'!$G$11+СВЦЭМ!$D$10+'СЕТ СН'!$G$5-'СЕТ СН'!$G$21</f>
        <v>2586.2934604100001</v>
      </c>
      <c r="K76" s="36">
        <f>SUMIFS(СВЦЭМ!$D$33:$D$776,СВЦЭМ!$A$33:$A$776,$A76,СВЦЭМ!$B$33:$B$776,K$47)+'СЕТ СН'!$G$11+СВЦЭМ!$D$10+'СЕТ СН'!$G$5-'СЕТ СН'!$G$21</f>
        <v>2586.2934604100001</v>
      </c>
      <c r="L76" s="36">
        <f>SUMIFS(СВЦЭМ!$D$33:$D$776,СВЦЭМ!$A$33:$A$776,$A76,СВЦЭМ!$B$33:$B$776,L$47)+'СЕТ СН'!$G$11+СВЦЭМ!$D$10+'СЕТ СН'!$G$5-'СЕТ СН'!$G$21</f>
        <v>2586.2934604100001</v>
      </c>
      <c r="M76" s="36">
        <f>SUMIFS(СВЦЭМ!$D$33:$D$776,СВЦЭМ!$A$33:$A$776,$A76,СВЦЭМ!$B$33:$B$776,M$47)+'СЕТ СН'!$G$11+СВЦЭМ!$D$10+'СЕТ СН'!$G$5-'СЕТ СН'!$G$21</f>
        <v>2586.2934604100001</v>
      </c>
      <c r="N76" s="36">
        <f>SUMIFS(СВЦЭМ!$D$33:$D$776,СВЦЭМ!$A$33:$A$776,$A76,СВЦЭМ!$B$33:$B$776,N$47)+'СЕТ СН'!$G$11+СВЦЭМ!$D$10+'СЕТ СН'!$G$5-'СЕТ СН'!$G$21</f>
        <v>2586.2934604100001</v>
      </c>
      <c r="O76" s="36">
        <f>SUMIFS(СВЦЭМ!$D$33:$D$776,СВЦЭМ!$A$33:$A$776,$A76,СВЦЭМ!$B$33:$B$776,O$47)+'СЕТ СН'!$G$11+СВЦЭМ!$D$10+'СЕТ СН'!$G$5-'СЕТ СН'!$G$21</f>
        <v>2586.2934604100001</v>
      </c>
      <c r="P76" s="36">
        <f>SUMIFS(СВЦЭМ!$D$33:$D$776,СВЦЭМ!$A$33:$A$776,$A76,СВЦЭМ!$B$33:$B$776,P$47)+'СЕТ СН'!$G$11+СВЦЭМ!$D$10+'СЕТ СН'!$G$5-'СЕТ СН'!$G$21</f>
        <v>2586.2934604100001</v>
      </c>
      <c r="Q76" s="36">
        <f>SUMIFS(СВЦЭМ!$D$33:$D$776,СВЦЭМ!$A$33:$A$776,$A76,СВЦЭМ!$B$33:$B$776,Q$47)+'СЕТ СН'!$G$11+СВЦЭМ!$D$10+'СЕТ СН'!$G$5-'СЕТ СН'!$G$21</f>
        <v>2586.2934604100001</v>
      </c>
      <c r="R76" s="36">
        <f>SUMIFS(СВЦЭМ!$D$33:$D$776,СВЦЭМ!$A$33:$A$776,$A76,СВЦЭМ!$B$33:$B$776,R$47)+'СЕТ СН'!$G$11+СВЦЭМ!$D$10+'СЕТ СН'!$G$5-'СЕТ СН'!$G$21</f>
        <v>2586.2934604100001</v>
      </c>
      <c r="S76" s="36">
        <f>SUMIFS(СВЦЭМ!$D$33:$D$776,СВЦЭМ!$A$33:$A$776,$A76,СВЦЭМ!$B$33:$B$776,S$47)+'СЕТ СН'!$G$11+СВЦЭМ!$D$10+'СЕТ СН'!$G$5-'СЕТ СН'!$G$21</f>
        <v>2586.2934604100001</v>
      </c>
      <c r="T76" s="36">
        <f>SUMIFS(СВЦЭМ!$D$33:$D$776,СВЦЭМ!$A$33:$A$776,$A76,СВЦЭМ!$B$33:$B$776,T$47)+'СЕТ СН'!$G$11+СВЦЭМ!$D$10+'СЕТ СН'!$G$5-'СЕТ СН'!$G$21</f>
        <v>2586.2934604100001</v>
      </c>
      <c r="U76" s="36">
        <f>SUMIFS(СВЦЭМ!$D$33:$D$776,СВЦЭМ!$A$33:$A$776,$A76,СВЦЭМ!$B$33:$B$776,U$47)+'СЕТ СН'!$G$11+СВЦЭМ!$D$10+'СЕТ СН'!$G$5-'СЕТ СН'!$G$21</f>
        <v>2586.2934604100001</v>
      </c>
      <c r="V76" s="36">
        <f>SUMIFS(СВЦЭМ!$D$33:$D$776,СВЦЭМ!$A$33:$A$776,$A76,СВЦЭМ!$B$33:$B$776,V$47)+'СЕТ СН'!$G$11+СВЦЭМ!$D$10+'СЕТ СН'!$G$5-'СЕТ СН'!$G$21</f>
        <v>2586.2934604100001</v>
      </c>
      <c r="W76" s="36">
        <f>SUMIFS(СВЦЭМ!$D$33:$D$776,СВЦЭМ!$A$33:$A$776,$A76,СВЦЭМ!$B$33:$B$776,W$47)+'СЕТ СН'!$G$11+СВЦЭМ!$D$10+'СЕТ СН'!$G$5-'СЕТ СН'!$G$21</f>
        <v>2586.2934604100001</v>
      </c>
      <c r="X76" s="36">
        <f>SUMIFS(СВЦЭМ!$D$33:$D$776,СВЦЭМ!$A$33:$A$776,$A76,СВЦЭМ!$B$33:$B$776,X$47)+'СЕТ СН'!$G$11+СВЦЭМ!$D$10+'СЕТ СН'!$G$5-'СЕТ СН'!$G$21</f>
        <v>2586.2934604100001</v>
      </c>
      <c r="Y76" s="36">
        <f>SUMIFS(СВЦЭМ!$D$33:$D$776,СВЦЭМ!$A$33:$A$776,$A76,СВЦЭМ!$B$33:$B$776,Y$47)+'СЕТ СН'!$G$11+СВЦЭМ!$D$10+'СЕТ СН'!$G$5-'СЕТ СН'!$G$21</f>
        <v>2586.2934604100001</v>
      </c>
    </row>
    <row r="77" spans="1:26" ht="15.75" hidden="1" x14ac:dyDescent="0.2">
      <c r="A77" s="35">
        <f t="shared" si="1"/>
        <v>43526</v>
      </c>
      <c r="B77" s="36">
        <f>SUMIFS(СВЦЭМ!$D$33:$D$776,СВЦЭМ!$A$33:$A$776,$A77,СВЦЭМ!$B$33:$B$776,B$47)+'СЕТ СН'!$G$11+СВЦЭМ!$D$10+'СЕТ СН'!$G$5-'СЕТ СН'!$G$21</f>
        <v>2586.2934604100001</v>
      </c>
      <c r="C77" s="36">
        <f>SUMIFS(СВЦЭМ!$D$33:$D$776,СВЦЭМ!$A$33:$A$776,$A77,СВЦЭМ!$B$33:$B$776,C$47)+'СЕТ СН'!$G$11+СВЦЭМ!$D$10+'СЕТ СН'!$G$5-'СЕТ СН'!$G$21</f>
        <v>2586.2934604100001</v>
      </c>
      <c r="D77" s="36">
        <f>SUMIFS(СВЦЭМ!$D$33:$D$776,СВЦЭМ!$A$33:$A$776,$A77,СВЦЭМ!$B$33:$B$776,D$47)+'СЕТ СН'!$G$11+СВЦЭМ!$D$10+'СЕТ СН'!$G$5-'СЕТ СН'!$G$21</f>
        <v>2586.2934604100001</v>
      </c>
      <c r="E77" s="36">
        <f>SUMIFS(СВЦЭМ!$D$33:$D$776,СВЦЭМ!$A$33:$A$776,$A77,СВЦЭМ!$B$33:$B$776,E$47)+'СЕТ СН'!$G$11+СВЦЭМ!$D$10+'СЕТ СН'!$G$5-'СЕТ СН'!$G$21</f>
        <v>2586.2934604100001</v>
      </c>
      <c r="F77" s="36">
        <f>SUMIFS(СВЦЭМ!$D$33:$D$776,СВЦЭМ!$A$33:$A$776,$A77,СВЦЭМ!$B$33:$B$776,F$47)+'СЕТ СН'!$G$11+СВЦЭМ!$D$10+'СЕТ СН'!$G$5-'СЕТ СН'!$G$21</f>
        <v>2586.2934604100001</v>
      </c>
      <c r="G77" s="36">
        <f>SUMIFS(СВЦЭМ!$D$33:$D$776,СВЦЭМ!$A$33:$A$776,$A77,СВЦЭМ!$B$33:$B$776,G$47)+'СЕТ СН'!$G$11+СВЦЭМ!$D$10+'СЕТ СН'!$G$5-'СЕТ СН'!$G$21</f>
        <v>2586.2934604100001</v>
      </c>
      <c r="H77" s="36">
        <f>SUMIFS(СВЦЭМ!$D$33:$D$776,СВЦЭМ!$A$33:$A$776,$A77,СВЦЭМ!$B$33:$B$776,H$47)+'СЕТ СН'!$G$11+СВЦЭМ!$D$10+'СЕТ СН'!$G$5-'СЕТ СН'!$G$21</f>
        <v>2586.2934604100001</v>
      </c>
      <c r="I77" s="36">
        <f>SUMIFS(СВЦЭМ!$D$33:$D$776,СВЦЭМ!$A$33:$A$776,$A77,СВЦЭМ!$B$33:$B$776,I$47)+'СЕТ СН'!$G$11+СВЦЭМ!$D$10+'СЕТ СН'!$G$5-'СЕТ СН'!$G$21</f>
        <v>2586.2934604100001</v>
      </c>
      <c r="J77" s="36">
        <f>SUMIFS(СВЦЭМ!$D$33:$D$776,СВЦЭМ!$A$33:$A$776,$A77,СВЦЭМ!$B$33:$B$776,J$47)+'СЕТ СН'!$G$11+СВЦЭМ!$D$10+'СЕТ СН'!$G$5-'СЕТ СН'!$G$21</f>
        <v>2586.2934604100001</v>
      </c>
      <c r="K77" s="36">
        <f>SUMIFS(СВЦЭМ!$D$33:$D$776,СВЦЭМ!$A$33:$A$776,$A77,СВЦЭМ!$B$33:$B$776,K$47)+'СЕТ СН'!$G$11+СВЦЭМ!$D$10+'СЕТ СН'!$G$5-'СЕТ СН'!$G$21</f>
        <v>2586.2934604100001</v>
      </c>
      <c r="L77" s="36">
        <f>SUMIFS(СВЦЭМ!$D$33:$D$776,СВЦЭМ!$A$33:$A$776,$A77,СВЦЭМ!$B$33:$B$776,L$47)+'СЕТ СН'!$G$11+СВЦЭМ!$D$10+'СЕТ СН'!$G$5-'СЕТ СН'!$G$21</f>
        <v>2586.2934604100001</v>
      </c>
      <c r="M77" s="36">
        <f>SUMIFS(СВЦЭМ!$D$33:$D$776,СВЦЭМ!$A$33:$A$776,$A77,СВЦЭМ!$B$33:$B$776,M$47)+'СЕТ СН'!$G$11+СВЦЭМ!$D$10+'СЕТ СН'!$G$5-'СЕТ СН'!$G$21</f>
        <v>2586.2934604100001</v>
      </c>
      <c r="N77" s="36">
        <f>SUMIFS(СВЦЭМ!$D$33:$D$776,СВЦЭМ!$A$33:$A$776,$A77,СВЦЭМ!$B$33:$B$776,N$47)+'СЕТ СН'!$G$11+СВЦЭМ!$D$10+'СЕТ СН'!$G$5-'СЕТ СН'!$G$21</f>
        <v>2586.2934604100001</v>
      </c>
      <c r="O77" s="36">
        <f>SUMIFS(СВЦЭМ!$D$33:$D$776,СВЦЭМ!$A$33:$A$776,$A77,СВЦЭМ!$B$33:$B$776,O$47)+'СЕТ СН'!$G$11+СВЦЭМ!$D$10+'СЕТ СН'!$G$5-'СЕТ СН'!$G$21</f>
        <v>2586.2934604100001</v>
      </c>
      <c r="P77" s="36">
        <f>SUMIFS(СВЦЭМ!$D$33:$D$776,СВЦЭМ!$A$33:$A$776,$A77,СВЦЭМ!$B$33:$B$776,P$47)+'СЕТ СН'!$G$11+СВЦЭМ!$D$10+'СЕТ СН'!$G$5-'СЕТ СН'!$G$21</f>
        <v>2586.2934604100001</v>
      </c>
      <c r="Q77" s="36">
        <f>SUMIFS(СВЦЭМ!$D$33:$D$776,СВЦЭМ!$A$33:$A$776,$A77,СВЦЭМ!$B$33:$B$776,Q$47)+'СЕТ СН'!$G$11+СВЦЭМ!$D$10+'СЕТ СН'!$G$5-'СЕТ СН'!$G$21</f>
        <v>2586.2934604100001</v>
      </c>
      <c r="R77" s="36">
        <f>SUMIFS(СВЦЭМ!$D$33:$D$776,СВЦЭМ!$A$33:$A$776,$A77,СВЦЭМ!$B$33:$B$776,R$47)+'СЕТ СН'!$G$11+СВЦЭМ!$D$10+'СЕТ СН'!$G$5-'СЕТ СН'!$G$21</f>
        <v>2586.2934604100001</v>
      </c>
      <c r="S77" s="36">
        <f>SUMIFS(СВЦЭМ!$D$33:$D$776,СВЦЭМ!$A$33:$A$776,$A77,СВЦЭМ!$B$33:$B$776,S$47)+'СЕТ СН'!$G$11+СВЦЭМ!$D$10+'СЕТ СН'!$G$5-'СЕТ СН'!$G$21</f>
        <v>2586.2934604100001</v>
      </c>
      <c r="T77" s="36">
        <f>SUMIFS(СВЦЭМ!$D$33:$D$776,СВЦЭМ!$A$33:$A$776,$A77,СВЦЭМ!$B$33:$B$776,T$47)+'СЕТ СН'!$G$11+СВЦЭМ!$D$10+'СЕТ СН'!$G$5-'СЕТ СН'!$G$21</f>
        <v>2586.2934604100001</v>
      </c>
      <c r="U77" s="36">
        <f>SUMIFS(СВЦЭМ!$D$33:$D$776,СВЦЭМ!$A$33:$A$776,$A77,СВЦЭМ!$B$33:$B$776,U$47)+'СЕТ СН'!$G$11+СВЦЭМ!$D$10+'СЕТ СН'!$G$5-'СЕТ СН'!$G$21</f>
        <v>2586.2934604100001</v>
      </c>
      <c r="V77" s="36">
        <f>SUMIFS(СВЦЭМ!$D$33:$D$776,СВЦЭМ!$A$33:$A$776,$A77,СВЦЭМ!$B$33:$B$776,V$47)+'СЕТ СН'!$G$11+СВЦЭМ!$D$10+'СЕТ СН'!$G$5-'СЕТ СН'!$G$21</f>
        <v>2586.2934604100001</v>
      </c>
      <c r="W77" s="36">
        <f>SUMIFS(СВЦЭМ!$D$33:$D$776,СВЦЭМ!$A$33:$A$776,$A77,СВЦЭМ!$B$33:$B$776,W$47)+'СЕТ СН'!$G$11+СВЦЭМ!$D$10+'СЕТ СН'!$G$5-'СЕТ СН'!$G$21</f>
        <v>2586.2934604100001</v>
      </c>
      <c r="X77" s="36">
        <f>SUMIFS(СВЦЭМ!$D$33:$D$776,СВЦЭМ!$A$33:$A$776,$A77,СВЦЭМ!$B$33:$B$776,X$47)+'СЕТ СН'!$G$11+СВЦЭМ!$D$10+'СЕТ СН'!$G$5-'СЕТ СН'!$G$21</f>
        <v>2586.2934604100001</v>
      </c>
      <c r="Y77" s="36">
        <f>SUMIFS(СВЦЭМ!$D$33:$D$776,СВЦЭМ!$A$33:$A$776,$A77,СВЦЭМ!$B$33:$B$776,Y$47)+'СЕТ СН'!$G$11+СВЦЭМ!$D$10+'СЕТ СН'!$G$5-'СЕТ СН'!$G$21</f>
        <v>2586.2934604100001</v>
      </c>
    </row>
    <row r="78" spans="1:26" ht="15.75" hidden="1" x14ac:dyDescent="0.2">
      <c r="A78" s="35">
        <f t="shared" si="1"/>
        <v>43527</v>
      </c>
      <c r="B78" s="36">
        <f>SUMIFS(СВЦЭМ!$D$33:$D$776,СВЦЭМ!$A$33:$A$776,$A78,СВЦЭМ!$B$33:$B$776,B$47)+'СЕТ СН'!$G$11+СВЦЭМ!$D$10+'СЕТ СН'!$G$5-'СЕТ СН'!$G$21</f>
        <v>2586.2934604100001</v>
      </c>
      <c r="C78" s="36">
        <f>SUMIFS(СВЦЭМ!$D$33:$D$776,СВЦЭМ!$A$33:$A$776,$A78,СВЦЭМ!$B$33:$B$776,C$47)+'СЕТ СН'!$G$11+СВЦЭМ!$D$10+'СЕТ СН'!$G$5-'СЕТ СН'!$G$21</f>
        <v>2586.2934604100001</v>
      </c>
      <c r="D78" s="36">
        <f>SUMIFS(СВЦЭМ!$D$33:$D$776,СВЦЭМ!$A$33:$A$776,$A78,СВЦЭМ!$B$33:$B$776,D$47)+'СЕТ СН'!$G$11+СВЦЭМ!$D$10+'СЕТ СН'!$G$5-'СЕТ СН'!$G$21</f>
        <v>2586.2934604100001</v>
      </c>
      <c r="E78" s="36">
        <f>SUMIFS(СВЦЭМ!$D$33:$D$776,СВЦЭМ!$A$33:$A$776,$A78,СВЦЭМ!$B$33:$B$776,E$47)+'СЕТ СН'!$G$11+СВЦЭМ!$D$10+'СЕТ СН'!$G$5-'СЕТ СН'!$G$21</f>
        <v>2586.2934604100001</v>
      </c>
      <c r="F78" s="36">
        <f>SUMIFS(СВЦЭМ!$D$33:$D$776,СВЦЭМ!$A$33:$A$776,$A78,СВЦЭМ!$B$33:$B$776,F$47)+'СЕТ СН'!$G$11+СВЦЭМ!$D$10+'СЕТ СН'!$G$5-'СЕТ СН'!$G$21</f>
        <v>2586.2934604100001</v>
      </c>
      <c r="G78" s="36">
        <f>SUMIFS(СВЦЭМ!$D$33:$D$776,СВЦЭМ!$A$33:$A$776,$A78,СВЦЭМ!$B$33:$B$776,G$47)+'СЕТ СН'!$G$11+СВЦЭМ!$D$10+'СЕТ СН'!$G$5-'СЕТ СН'!$G$21</f>
        <v>2586.2934604100001</v>
      </c>
      <c r="H78" s="36">
        <f>SUMIFS(СВЦЭМ!$D$33:$D$776,СВЦЭМ!$A$33:$A$776,$A78,СВЦЭМ!$B$33:$B$776,H$47)+'СЕТ СН'!$G$11+СВЦЭМ!$D$10+'СЕТ СН'!$G$5-'СЕТ СН'!$G$21</f>
        <v>2586.2934604100001</v>
      </c>
      <c r="I78" s="36">
        <f>SUMIFS(СВЦЭМ!$D$33:$D$776,СВЦЭМ!$A$33:$A$776,$A78,СВЦЭМ!$B$33:$B$776,I$47)+'СЕТ СН'!$G$11+СВЦЭМ!$D$10+'СЕТ СН'!$G$5-'СЕТ СН'!$G$21</f>
        <v>2586.2934604100001</v>
      </c>
      <c r="J78" s="36">
        <f>SUMIFS(СВЦЭМ!$D$33:$D$776,СВЦЭМ!$A$33:$A$776,$A78,СВЦЭМ!$B$33:$B$776,J$47)+'СЕТ СН'!$G$11+СВЦЭМ!$D$10+'СЕТ СН'!$G$5-'СЕТ СН'!$G$21</f>
        <v>2586.2934604100001</v>
      </c>
      <c r="K78" s="36">
        <f>SUMIFS(СВЦЭМ!$D$33:$D$776,СВЦЭМ!$A$33:$A$776,$A78,СВЦЭМ!$B$33:$B$776,K$47)+'СЕТ СН'!$G$11+СВЦЭМ!$D$10+'СЕТ СН'!$G$5-'СЕТ СН'!$G$21</f>
        <v>2586.2934604100001</v>
      </c>
      <c r="L78" s="36">
        <f>SUMIFS(СВЦЭМ!$D$33:$D$776,СВЦЭМ!$A$33:$A$776,$A78,СВЦЭМ!$B$33:$B$776,L$47)+'СЕТ СН'!$G$11+СВЦЭМ!$D$10+'СЕТ СН'!$G$5-'СЕТ СН'!$G$21</f>
        <v>2586.2934604100001</v>
      </c>
      <c r="M78" s="36">
        <f>SUMIFS(СВЦЭМ!$D$33:$D$776,СВЦЭМ!$A$33:$A$776,$A78,СВЦЭМ!$B$33:$B$776,M$47)+'СЕТ СН'!$G$11+СВЦЭМ!$D$10+'СЕТ СН'!$G$5-'СЕТ СН'!$G$21</f>
        <v>2586.2934604100001</v>
      </c>
      <c r="N78" s="36">
        <f>SUMIFS(СВЦЭМ!$D$33:$D$776,СВЦЭМ!$A$33:$A$776,$A78,СВЦЭМ!$B$33:$B$776,N$47)+'СЕТ СН'!$G$11+СВЦЭМ!$D$10+'СЕТ СН'!$G$5-'СЕТ СН'!$G$21</f>
        <v>2586.2934604100001</v>
      </c>
      <c r="O78" s="36">
        <f>SUMIFS(СВЦЭМ!$D$33:$D$776,СВЦЭМ!$A$33:$A$776,$A78,СВЦЭМ!$B$33:$B$776,O$47)+'СЕТ СН'!$G$11+СВЦЭМ!$D$10+'СЕТ СН'!$G$5-'СЕТ СН'!$G$21</f>
        <v>2586.2934604100001</v>
      </c>
      <c r="P78" s="36">
        <f>SUMIFS(СВЦЭМ!$D$33:$D$776,СВЦЭМ!$A$33:$A$776,$A78,СВЦЭМ!$B$33:$B$776,P$47)+'СЕТ СН'!$G$11+СВЦЭМ!$D$10+'СЕТ СН'!$G$5-'СЕТ СН'!$G$21</f>
        <v>2586.2934604100001</v>
      </c>
      <c r="Q78" s="36">
        <f>SUMIFS(СВЦЭМ!$D$33:$D$776,СВЦЭМ!$A$33:$A$776,$A78,СВЦЭМ!$B$33:$B$776,Q$47)+'СЕТ СН'!$G$11+СВЦЭМ!$D$10+'СЕТ СН'!$G$5-'СЕТ СН'!$G$21</f>
        <v>2586.2934604100001</v>
      </c>
      <c r="R78" s="36">
        <f>SUMIFS(СВЦЭМ!$D$33:$D$776,СВЦЭМ!$A$33:$A$776,$A78,СВЦЭМ!$B$33:$B$776,R$47)+'СЕТ СН'!$G$11+СВЦЭМ!$D$10+'СЕТ СН'!$G$5-'СЕТ СН'!$G$21</f>
        <v>2586.2934604100001</v>
      </c>
      <c r="S78" s="36">
        <f>SUMIFS(СВЦЭМ!$D$33:$D$776,СВЦЭМ!$A$33:$A$776,$A78,СВЦЭМ!$B$33:$B$776,S$47)+'СЕТ СН'!$G$11+СВЦЭМ!$D$10+'СЕТ СН'!$G$5-'СЕТ СН'!$G$21</f>
        <v>2586.2934604100001</v>
      </c>
      <c r="T78" s="36">
        <f>SUMIFS(СВЦЭМ!$D$33:$D$776,СВЦЭМ!$A$33:$A$776,$A78,СВЦЭМ!$B$33:$B$776,T$47)+'СЕТ СН'!$G$11+СВЦЭМ!$D$10+'СЕТ СН'!$G$5-'СЕТ СН'!$G$21</f>
        <v>2586.2934604100001</v>
      </c>
      <c r="U78" s="36">
        <f>SUMIFS(СВЦЭМ!$D$33:$D$776,СВЦЭМ!$A$33:$A$776,$A78,СВЦЭМ!$B$33:$B$776,U$47)+'СЕТ СН'!$G$11+СВЦЭМ!$D$10+'СЕТ СН'!$G$5-'СЕТ СН'!$G$21</f>
        <v>2586.2934604100001</v>
      </c>
      <c r="V78" s="36">
        <f>SUMIFS(СВЦЭМ!$D$33:$D$776,СВЦЭМ!$A$33:$A$776,$A78,СВЦЭМ!$B$33:$B$776,V$47)+'СЕТ СН'!$G$11+СВЦЭМ!$D$10+'СЕТ СН'!$G$5-'СЕТ СН'!$G$21</f>
        <v>2586.2934604100001</v>
      </c>
      <c r="W78" s="36">
        <f>SUMIFS(СВЦЭМ!$D$33:$D$776,СВЦЭМ!$A$33:$A$776,$A78,СВЦЭМ!$B$33:$B$776,W$47)+'СЕТ СН'!$G$11+СВЦЭМ!$D$10+'СЕТ СН'!$G$5-'СЕТ СН'!$G$21</f>
        <v>2586.2934604100001</v>
      </c>
      <c r="X78" s="36">
        <f>SUMIFS(СВЦЭМ!$D$33:$D$776,СВЦЭМ!$A$33:$A$776,$A78,СВЦЭМ!$B$33:$B$776,X$47)+'СЕТ СН'!$G$11+СВЦЭМ!$D$10+'СЕТ СН'!$G$5-'СЕТ СН'!$G$21</f>
        <v>2586.2934604100001</v>
      </c>
      <c r="Y78" s="36">
        <f>SUMIFS(СВЦЭМ!$D$33:$D$776,СВЦЭМ!$A$33:$A$776,$A78,СВЦЭМ!$B$33:$B$776,Y$47)+'СЕТ СН'!$G$11+СВЦЭМ!$D$10+'СЕТ СН'!$G$5-'СЕТ СН'!$G$21</f>
        <v>2586.2934604100001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2"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01.02.2019</v>
      </c>
      <c r="B84" s="36">
        <f>SUMIFS(СВЦЭМ!$D$33:$D$776,СВЦЭМ!$A$33:$A$776,$A84,СВЦЭМ!$B$33:$B$776,B$83)+'СЕТ СН'!$H$11+СВЦЭМ!$D$10+'СЕТ СН'!$H$5-'СЕТ СН'!$H$21</f>
        <v>3818.0024415600001</v>
      </c>
      <c r="C84" s="36">
        <f>SUMIFS(СВЦЭМ!$D$33:$D$776,СВЦЭМ!$A$33:$A$776,$A84,СВЦЭМ!$B$33:$B$776,C$83)+'СЕТ СН'!$H$11+СВЦЭМ!$D$10+'СЕТ СН'!$H$5-'СЕТ СН'!$H$21</f>
        <v>3845.0779389499999</v>
      </c>
      <c r="D84" s="36">
        <f>SUMIFS(СВЦЭМ!$D$33:$D$776,СВЦЭМ!$A$33:$A$776,$A84,СВЦЭМ!$B$33:$B$776,D$83)+'СЕТ СН'!$H$11+СВЦЭМ!$D$10+'СЕТ СН'!$H$5-'СЕТ СН'!$H$21</f>
        <v>3860.6386001699998</v>
      </c>
      <c r="E84" s="36">
        <f>SUMIFS(СВЦЭМ!$D$33:$D$776,СВЦЭМ!$A$33:$A$776,$A84,СВЦЭМ!$B$33:$B$776,E$83)+'СЕТ СН'!$H$11+СВЦЭМ!$D$10+'СЕТ СН'!$H$5-'СЕТ СН'!$H$21</f>
        <v>3859.7632795699997</v>
      </c>
      <c r="F84" s="36">
        <f>SUMIFS(СВЦЭМ!$D$33:$D$776,СВЦЭМ!$A$33:$A$776,$A84,СВЦЭМ!$B$33:$B$776,F$83)+'СЕТ СН'!$H$11+СВЦЭМ!$D$10+'СЕТ СН'!$H$5-'СЕТ СН'!$H$21</f>
        <v>3853.2425230499998</v>
      </c>
      <c r="G84" s="36">
        <f>SUMIFS(СВЦЭМ!$D$33:$D$776,СВЦЭМ!$A$33:$A$776,$A84,СВЦЭМ!$B$33:$B$776,G$83)+'СЕТ СН'!$H$11+СВЦЭМ!$D$10+'СЕТ СН'!$H$5-'СЕТ СН'!$H$21</f>
        <v>3838.5586834899996</v>
      </c>
      <c r="H84" s="36">
        <f>SUMIFS(СВЦЭМ!$D$33:$D$776,СВЦЭМ!$A$33:$A$776,$A84,СВЦЭМ!$B$33:$B$776,H$83)+'СЕТ СН'!$H$11+СВЦЭМ!$D$10+'СЕТ СН'!$H$5-'СЕТ СН'!$H$21</f>
        <v>3791.9554511400002</v>
      </c>
      <c r="I84" s="36">
        <f>SUMIFS(СВЦЭМ!$D$33:$D$776,СВЦЭМ!$A$33:$A$776,$A84,СВЦЭМ!$B$33:$B$776,I$83)+'СЕТ СН'!$H$11+СВЦЭМ!$D$10+'СЕТ СН'!$H$5-'СЕТ СН'!$H$21</f>
        <v>3767.2279528299996</v>
      </c>
      <c r="J84" s="36">
        <f>SUMIFS(СВЦЭМ!$D$33:$D$776,СВЦЭМ!$A$33:$A$776,$A84,СВЦЭМ!$B$33:$B$776,J$83)+'СЕТ СН'!$H$11+СВЦЭМ!$D$10+'СЕТ СН'!$H$5-'СЕТ СН'!$H$21</f>
        <v>3736.17630181</v>
      </c>
      <c r="K84" s="36">
        <f>SUMIFS(СВЦЭМ!$D$33:$D$776,СВЦЭМ!$A$33:$A$776,$A84,СВЦЭМ!$B$33:$B$776,K$83)+'СЕТ СН'!$H$11+СВЦЭМ!$D$10+'СЕТ СН'!$H$5-'СЕТ СН'!$H$21</f>
        <v>3727.4208671599999</v>
      </c>
      <c r="L84" s="36">
        <f>SUMIFS(СВЦЭМ!$D$33:$D$776,СВЦЭМ!$A$33:$A$776,$A84,СВЦЭМ!$B$33:$B$776,L$83)+'СЕТ СН'!$H$11+СВЦЭМ!$D$10+'СЕТ СН'!$H$5-'СЕТ СН'!$H$21</f>
        <v>3728.1832312899996</v>
      </c>
      <c r="M84" s="36">
        <f>SUMIFS(СВЦЭМ!$D$33:$D$776,СВЦЭМ!$A$33:$A$776,$A84,СВЦЭМ!$B$33:$B$776,M$83)+'СЕТ СН'!$H$11+СВЦЭМ!$D$10+'СЕТ СН'!$H$5-'СЕТ СН'!$H$21</f>
        <v>3741.1918947699996</v>
      </c>
      <c r="N84" s="36">
        <f>SUMIFS(СВЦЭМ!$D$33:$D$776,СВЦЭМ!$A$33:$A$776,$A84,СВЦЭМ!$B$33:$B$776,N$83)+'СЕТ СН'!$H$11+СВЦЭМ!$D$10+'СЕТ СН'!$H$5-'СЕТ СН'!$H$21</f>
        <v>3743.0075711299996</v>
      </c>
      <c r="O84" s="36">
        <f>SUMIFS(СВЦЭМ!$D$33:$D$776,СВЦЭМ!$A$33:$A$776,$A84,СВЦЭМ!$B$33:$B$776,O$83)+'СЕТ СН'!$H$11+СВЦЭМ!$D$10+'СЕТ СН'!$H$5-'СЕТ СН'!$H$21</f>
        <v>3714.1871950699997</v>
      </c>
      <c r="P84" s="36">
        <f>SUMIFS(СВЦЭМ!$D$33:$D$776,СВЦЭМ!$A$33:$A$776,$A84,СВЦЭМ!$B$33:$B$776,P$83)+'СЕТ СН'!$H$11+СВЦЭМ!$D$10+'СЕТ СН'!$H$5-'СЕТ СН'!$H$21</f>
        <v>3719.5106873300001</v>
      </c>
      <c r="Q84" s="36">
        <f>SUMIFS(СВЦЭМ!$D$33:$D$776,СВЦЭМ!$A$33:$A$776,$A84,СВЦЭМ!$B$33:$B$776,Q$83)+'СЕТ СН'!$H$11+СВЦЭМ!$D$10+'СЕТ СН'!$H$5-'СЕТ СН'!$H$21</f>
        <v>3728.45583554</v>
      </c>
      <c r="R84" s="36">
        <f>SUMIFS(СВЦЭМ!$D$33:$D$776,СВЦЭМ!$A$33:$A$776,$A84,СВЦЭМ!$B$33:$B$776,R$83)+'СЕТ СН'!$H$11+СВЦЭМ!$D$10+'СЕТ СН'!$H$5-'СЕТ СН'!$H$21</f>
        <v>3729.1862404999997</v>
      </c>
      <c r="S84" s="36">
        <f>SUMIFS(СВЦЭМ!$D$33:$D$776,СВЦЭМ!$A$33:$A$776,$A84,СВЦЭМ!$B$33:$B$776,S$83)+'СЕТ СН'!$H$11+СВЦЭМ!$D$10+'СЕТ СН'!$H$5-'СЕТ СН'!$H$21</f>
        <v>3709.5246257899998</v>
      </c>
      <c r="T84" s="36">
        <f>SUMIFS(СВЦЭМ!$D$33:$D$776,СВЦЭМ!$A$33:$A$776,$A84,СВЦЭМ!$B$33:$B$776,T$83)+'СЕТ СН'!$H$11+СВЦЭМ!$D$10+'СЕТ СН'!$H$5-'СЕТ СН'!$H$21</f>
        <v>3683.5607436800001</v>
      </c>
      <c r="U84" s="36">
        <f>SUMIFS(СВЦЭМ!$D$33:$D$776,СВЦЭМ!$A$33:$A$776,$A84,СВЦЭМ!$B$33:$B$776,U$83)+'СЕТ СН'!$H$11+СВЦЭМ!$D$10+'СЕТ СН'!$H$5-'СЕТ СН'!$H$21</f>
        <v>3684.1094394499996</v>
      </c>
      <c r="V84" s="36">
        <f>SUMIFS(СВЦЭМ!$D$33:$D$776,СВЦЭМ!$A$33:$A$776,$A84,СВЦЭМ!$B$33:$B$776,V$83)+'СЕТ СН'!$H$11+СВЦЭМ!$D$10+'СЕТ СН'!$H$5-'СЕТ СН'!$H$21</f>
        <v>3705.5503356700001</v>
      </c>
      <c r="W84" s="36">
        <f>SUMIFS(СВЦЭМ!$D$33:$D$776,СВЦЭМ!$A$33:$A$776,$A84,СВЦЭМ!$B$33:$B$776,W$83)+'СЕТ СН'!$H$11+СВЦЭМ!$D$10+'СЕТ СН'!$H$5-'СЕТ СН'!$H$21</f>
        <v>3723.0469392199998</v>
      </c>
      <c r="X84" s="36">
        <f>SUMIFS(СВЦЭМ!$D$33:$D$776,СВЦЭМ!$A$33:$A$776,$A84,СВЦЭМ!$B$33:$B$776,X$83)+'СЕТ СН'!$H$11+СВЦЭМ!$D$10+'СЕТ СН'!$H$5-'СЕТ СН'!$H$21</f>
        <v>3735.0818163899999</v>
      </c>
      <c r="Y84" s="36">
        <f>SUMIFS(СВЦЭМ!$D$33:$D$776,СВЦЭМ!$A$33:$A$776,$A84,СВЦЭМ!$B$33:$B$776,Y$83)+'СЕТ СН'!$H$11+СВЦЭМ!$D$10+'СЕТ СН'!$H$5-'СЕТ СН'!$H$21</f>
        <v>3746.6028803599997</v>
      </c>
      <c r="AA84" s="45"/>
    </row>
    <row r="85" spans="1:27" ht="15.75" x14ac:dyDescent="0.2">
      <c r="A85" s="35">
        <f>A84+1</f>
        <v>43498</v>
      </c>
      <c r="B85" s="36">
        <f>SUMIFS(СВЦЭМ!$D$33:$D$776,СВЦЭМ!$A$33:$A$776,$A85,СВЦЭМ!$B$33:$B$776,B$83)+'СЕТ СН'!$H$11+СВЦЭМ!$D$10+'СЕТ СН'!$H$5-'СЕТ СН'!$H$21</f>
        <v>3828.9513696699996</v>
      </c>
      <c r="C85" s="36">
        <f>SUMIFS(СВЦЭМ!$D$33:$D$776,СВЦЭМ!$A$33:$A$776,$A85,СВЦЭМ!$B$33:$B$776,C$83)+'СЕТ СН'!$H$11+СВЦЭМ!$D$10+'СЕТ СН'!$H$5-'СЕТ СН'!$H$21</f>
        <v>3833.1874026099995</v>
      </c>
      <c r="D85" s="36">
        <f>SUMIFS(СВЦЭМ!$D$33:$D$776,СВЦЭМ!$A$33:$A$776,$A85,СВЦЭМ!$B$33:$B$776,D$83)+'СЕТ СН'!$H$11+СВЦЭМ!$D$10+'СЕТ СН'!$H$5-'СЕТ СН'!$H$21</f>
        <v>3836.0633703399999</v>
      </c>
      <c r="E85" s="36">
        <f>SUMIFS(СВЦЭМ!$D$33:$D$776,СВЦЭМ!$A$33:$A$776,$A85,СВЦЭМ!$B$33:$B$776,E$83)+'СЕТ СН'!$H$11+СВЦЭМ!$D$10+'СЕТ СН'!$H$5-'СЕТ СН'!$H$21</f>
        <v>3847.8557275599997</v>
      </c>
      <c r="F85" s="36">
        <f>SUMIFS(СВЦЭМ!$D$33:$D$776,СВЦЭМ!$A$33:$A$776,$A85,СВЦЭМ!$B$33:$B$776,F$83)+'СЕТ СН'!$H$11+СВЦЭМ!$D$10+'СЕТ СН'!$H$5-'СЕТ СН'!$H$21</f>
        <v>3852.5453403499996</v>
      </c>
      <c r="G85" s="36">
        <f>SUMIFS(СВЦЭМ!$D$33:$D$776,СВЦЭМ!$A$33:$A$776,$A85,СВЦЭМ!$B$33:$B$776,G$83)+'СЕТ СН'!$H$11+СВЦЭМ!$D$10+'СЕТ СН'!$H$5-'СЕТ СН'!$H$21</f>
        <v>3834.9742440699997</v>
      </c>
      <c r="H85" s="36">
        <f>SUMIFS(СВЦЭМ!$D$33:$D$776,СВЦЭМ!$A$33:$A$776,$A85,СВЦЭМ!$B$33:$B$776,H$83)+'СЕТ СН'!$H$11+СВЦЭМ!$D$10+'СЕТ СН'!$H$5-'СЕТ СН'!$H$21</f>
        <v>3812.6914932</v>
      </c>
      <c r="I85" s="36">
        <f>SUMIFS(СВЦЭМ!$D$33:$D$776,СВЦЭМ!$A$33:$A$776,$A85,СВЦЭМ!$B$33:$B$776,I$83)+'СЕТ СН'!$H$11+СВЦЭМ!$D$10+'СЕТ СН'!$H$5-'СЕТ СН'!$H$21</f>
        <v>3804.8051030699999</v>
      </c>
      <c r="J85" s="36">
        <f>SUMIFS(СВЦЭМ!$D$33:$D$776,СВЦЭМ!$A$33:$A$776,$A85,СВЦЭМ!$B$33:$B$776,J$83)+'СЕТ СН'!$H$11+СВЦЭМ!$D$10+'СЕТ СН'!$H$5-'СЕТ СН'!$H$21</f>
        <v>3763.8656055599999</v>
      </c>
      <c r="K85" s="36">
        <f>SUMIFS(СВЦЭМ!$D$33:$D$776,СВЦЭМ!$A$33:$A$776,$A85,СВЦЭМ!$B$33:$B$776,K$83)+'СЕТ СН'!$H$11+СВЦЭМ!$D$10+'СЕТ СН'!$H$5-'СЕТ СН'!$H$21</f>
        <v>3740.83525693</v>
      </c>
      <c r="L85" s="36">
        <f>SUMIFS(СВЦЭМ!$D$33:$D$776,СВЦЭМ!$A$33:$A$776,$A85,СВЦЭМ!$B$33:$B$776,L$83)+'СЕТ СН'!$H$11+СВЦЭМ!$D$10+'СЕТ СН'!$H$5-'СЕТ СН'!$H$21</f>
        <v>3728.2621243499998</v>
      </c>
      <c r="M85" s="36">
        <f>SUMIFS(СВЦЭМ!$D$33:$D$776,СВЦЭМ!$A$33:$A$776,$A85,СВЦЭМ!$B$33:$B$776,M$83)+'СЕТ СН'!$H$11+СВЦЭМ!$D$10+'СЕТ СН'!$H$5-'СЕТ СН'!$H$21</f>
        <v>3743.79133796</v>
      </c>
      <c r="N85" s="36">
        <f>SUMIFS(СВЦЭМ!$D$33:$D$776,СВЦЭМ!$A$33:$A$776,$A85,СВЦЭМ!$B$33:$B$776,N$83)+'СЕТ СН'!$H$11+СВЦЭМ!$D$10+'СЕТ СН'!$H$5-'СЕТ СН'!$H$21</f>
        <v>3735.2486142099997</v>
      </c>
      <c r="O85" s="36">
        <f>SUMIFS(СВЦЭМ!$D$33:$D$776,СВЦЭМ!$A$33:$A$776,$A85,СВЦЭМ!$B$33:$B$776,O$83)+'СЕТ СН'!$H$11+СВЦЭМ!$D$10+'СЕТ СН'!$H$5-'СЕТ СН'!$H$21</f>
        <v>3713.4363546699997</v>
      </c>
      <c r="P85" s="36">
        <f>SUMIFS(СВЦЭМ!$D$33:$D$776,СВЦЭМ!$A$33:$A$776,$A85,СВЦЭМ!$B$33:$B$776,P$83)+'СЕТ СН'!$H$11+СВЦЭМ!$D$10+'СЕТ СН'!$H$5-'СЕТ СН'!$H$21</f>
        <v>3724.6240465299998</v>
      </c>
      <c r="Q85" s="36">
        <f>SUMIFS(СВЦЭМ!$D$33:$D$776,СВЦЭМ!$A$33:$A$776,$A85,СВЦЭМ!$B$33:$B$776,Q$83)+'СЕТ СН'!$H$11+СВЦЭМ!$D$10+'СЕТ СН'!$H$5-'СЕТ СН'!$H$21</f>
        <v>3735.8474519599999</v>
      </c>
      <c r="R85" s="36">
        <f>SUMIFS(СВЦЭМ!$D$33:$D$776,СВЦЭМ!$A$33:$A$776,$A85,СВЦЭМ!$B$33:$B$776,R$83)+'СЕТ СН'!$H$11+СВЦЭМ!$D$10+'СЕТ СН'!$H$5-'СЕТ СН'!$H$21</f>
        <v>3741.8934992999998</v>
      </c>
      <c r="S85" s="36">
        <f>SUMIFS(СВЦЭМ!$D$33:$D$776,СВЦЭМ!$A$33:$A$776,$A85,СВЦЭМ!$B$33:$B$776,S$83)+'СЕТ СН'!$H$11+СВЦЭМ!$D$10+'СЕТ СН'!$H$5-'СЕТ СН'!$H$21</f>
        <v>3740.1702492999998</v>
      </c>
      <c r="T85" s="36">
        <f>SUMIFS(СВЦЭМ!$D$33:$D$776,СВЦЭМ!$A$33:$A$776,$A85,СВЦЭМ!$B$33:$B$776,T$83)+'СЕТ СН'!$H$11+СВЦЭМ!$D$10+'СЕТ СН'!$H$5-'СЕТ СН'!$H$21</f>
        <v>3697.90442665</v>
      </c>
      <c r="U85" s="36">
        <f>SUMIFS(СВЦЭМ!$D$33:$D$776,СВЦЭМ!$A$33:$A$776,$A85,СВЦЭМ!$B$33:$B$776,U$83)+'СЕТ СН'!$H$11+СВЦЭМ!$D$10+'СЕТ СН'!$H$5-'СЕТ СН'!$H$21</f>
        <v>3687.83133112</v>
      </c>
      <c r="V85" s="36">
        <f>SUMIFS(СВЦЭМ!$D$33:$D$776,СВЦЭМ!$A$33:$A$776,$A85,СВЦЭМ!$B$33:$B$776,V$83)+'СЕТ СН'!$H$11+СВЦЭМ!$D$10+'СЕТ СН'!$H$5-'СЕТ СН'!$H$21</f>
        <v>3704.9559575099997</v>
      </c>
      <c r="W85" s="36">
        <f>SUMIFS(СВЦЭМ!$D$33:$D$776,СВЦЭМ!$A$33:$A$776,$A85,СВЦЭМ!$B$33:$B$776,W$83)+'СЕТ СН'!$H$11+СВЦЭМ!$D$10+'СЕТ СН'!$H$5-'СЕТ СН'!$H$21</f>
        <v>3719.8849332</v>
      </c>
      <c r="X85" s="36">
        <f>SUMIFS(СВЦЭМ!$D$33:$D$776,СВЦЭМ!$A$33:$A$776,$A85,СВЦЭМ!$B$33:$B$776,X$83)+'СЕТ СН'!$H$11+СВЦЭМ!$D$10+'СЕТ СН'!$H$5-'СЕТ СН'!$H$21</f>
        <v>3734.9510956399999</v>
      </c>
      <c r="Y85" s="36">
        <f>SUMIFS(СВЦЭМ!$D$33:$D$776,СВЦЭМ!$A$33:$A$776,$A85,СВЦЭМ!$B$33:$B$776,Y$83)+'СЕТ СН'!$H$11+СВЦЭМ!$D$10+'СЕТ СН'!$H$5-'СЕТ СН'!$H$21</f>
        <v>3749.7532447599997</v>
      </c>
    </row>
    <row r="86" spans="1:27" ht="15.75" x14ac:dyDescent="0.2">
      <c r="A86" s="35">
        <f t="shared" ref="A86:A114" si="2">A85+1</f>
        <v>43499</v>
      </c>
      <c r="B86" s="36">
        <f>SUMIFS(СВЦЭМ!$D$33:$D$776,СВЦЭМ!$A$33:$A$776,$A86,СВЦЭМ!$B$33:$B$776,B$83)+'СЕТ СН'!$H$11+СВЦЭМ!$D$10+'СЕТ СН'!$H$5-'СЕТ СН'!$H$21</f>
        <v>3798.6664358600001</v>
      </c>
      <c r="C86" s="36">
        <f>SUMIFS(СВЦЭМ!$D$33:$D$776,СВЦЭМ!$A$33:$A$776,$A86,СВЦЭМ!$B$33:$B$776,C$83)+'СЕТ СН'!$H$11+СВЦЭМ!$D$10+'СЕТ СН'!$H$5-'СЕТ СН'!$H$21</f>
        <v>3839.1824119599996</v>
      </c>
      <c r="D86" s="36">
        <f>SUMIFS(СВЦЭМ!$D$33:$D$776,СВЦЭМ!$A$33:$A$776,$A86,СВЦЭМ!$B$33:$B$776,D$83)+'СЕТ СН'!$H$11+СВЦЭМ!$D$10+'СЕТ СН'!$H$5-'СЕТ СН'!$H$21</f>
        <v>3839.5426092799999</v>
      </c>
      <c r="E86" s="36">
        <f>SUMIFS(СВЦЭМ!$D$33:$D$776,СВЦЭМ!$A$33:$A$776,$A86,СВЦЭМ!$B$33:$B$776,E$83)+'СЕТ СН'!$H$11+СВЦЭМ!$D$10+'СЕТ СН'!$H$5-'СЕТ СН'!$H$21</f>
        <v>3852.6362498299995</v>
      </c>
      <c r="F86" s="36">
        <f>SUMIFS(СВЦЭМ!$D$33:$D$776,СВЦЭМ!$A$33:$A$776,$A86,СВЦЭМ!$B$33:$B$776,F$83)+'СЕТ СН'!$H$11+СВЦЭМ!$D$10+'СЕТ СН'!$H$5-'СЕТ СН'!$H$21</f>
        <v>3848.8484666799995</v>
      </c>
      <c r="G86" s="36">
        <f>SUMIFS(СВЦЭМ!$D$33:$D$776,СВЦЭМ!$A$33:$A$776,$A86,СВЦЭМ!$B$33:$B$776,G$83)+'СЕТ СН'!$H$11+СВЦЭМ!$D$10+'СЕТ СН'!$H$5-'СЕТ СН'!$H$21</f>
        <v>3844.6670205999999</v>
      </c>
      <c r="H86" s="36">
        <f>SUMIFS(СВЦЭМ!$D$33:$D$776,СВЦЭМ!$A$33:$A$776,$A86,СВЦЭМ!$B$33:$B$776,H$83)+'СЕТ СН'!$H$11+СВЦЭМ!$D$10+'СЕТ СН'!$H$5-'СЕТ СН'!$H$21</f>
        <v>3824.45908358</v>
      </c>
      <c r="I86" s="36">
        <f>SUMIFS(СВЦЭМ!$D$33:$D$776,СВЦЭМ!$A$33:$A$776,$A86,СВЦЭМ!$B$33:$B$776,I$83)+'СЕТ СН'!$H$11+СВЦЭМ!$D$10+'СЕТ СН'!$H$5-'СЕТ СН'!$H$21</f>
        <v>3815.6899091599998</v>
      </c>
      <c r="J86" s="36">
        <f>SUMIFS(СВЦЭМ!$D$33:$D$776,СВЦЭМ!$A$33:$A$776,$A86,СВЦЭМ!$B$33:$B$776,J$83)+'СЕТ СН'!$H$11+СВЦЭМ!$D$10+'СЕТ СН'!$H$5-'СЕТ СН'!$H$21</f>
        <v>3793.2072395099995</v>
      </c>
      <c r="K86" s="36">
        <f>SUMIFS(СВЦЭМ!$D$33:$D$776,СВЦЭМ!$A$33:$A$776,$A86,СВЦЭМ!$B$33:$B$776,K$83)+'СЕТ СН'!$H$11+СВЦЭМ!$D$10+'СЕТ СН'!$H$5-'СЕТ СН'!$H$21</f>
        <v>3761.5560475699999</v>
      </c>
      <c r="L86" s="36">
        <f>SUMIFS(СВЦЭМ!$D$33:$D$776,СВЦЭМ!$A$33:$A$776,$A86,СВЦЭМ!$B$33:$B$776,L$83)+'СЕТ СН'!$H$11+СВЦЭМ!$D$10+'СЕТ СН'!$H$5-'СЕТ СН'!$H$21</f>
        <v>3735.2775222399996</v>
      </c>
      <c r="M86" s="36">
        <f>SUMIFS(СВЦЭМ!$D$33:$D$776,СВЦЭМ!$A$33:$A$776,$A86,СВЦЭМ!$B$33:$B$776,M$83)+'СЕТ СН'!$H$11+СВЦЭМ!$D$10+'СЕТ СН'!$H$5-'СЕТ СН'!$H$21</f>
        <v>3740.1074610599999</v>
      </c>
      <c r="N86" s="36">
        <f>SUMIFS(СВЦЭМ!$D$33:$D$776,СВЦЭМ!$A$33:$A$776,$A86,СВЦЭМ!$B$33:$B$776,N$83)+'СЕТ СН'!$H$11+СВЦЭМ!$D$10+'СЕТ СН'!$H$5-'СЕТ СН'!$H$21</f>
        <v>3746.5689691799998</v>
      </c>
      <c r="O86" s="36">
        <f>SUMIFS(СВЦЭМ!$D$33:$D$776,СВЦЭМ!$A$33:$A$776,$A86,СВЦЭМ!$B$33:$B$776,O$83)+'СЕТ СН'!$H$11+СВЦЭМ!$D$10+'СЕТ СН'!$H$5-'СЕТ СН'!$H$21</f>
        <v>3732.5660566699999</v>
      </c>
      <c r="P86" s="36">
        <f>SUMIFS(СВЦЭМ!$D$33:$D$776,СВЦЭМ!$A$33:$A$776,$A86,СВЦЭМ!$B$33:$B$776,P$83)+'СЕТ СН'!$H$11+СВЦЭМ!$D$10+'СЕТ СН'!$H$5-'СЕТ СН'!$H$21</f>
        <v>3737.5043529599998</v>
      </c>
      <c r="Q86" s="36">
        <f>SUMIFS(СВЦЭМ!$D$33:$D$776,СВЦЭМ!$A$33:$A$776,$A86,СВЦЭМ!$B$33:$B$776,Q$83)+'СЕТ СН'!$H$11+СВЦЭМ!$D$10+'СЕТ СН'!$H$5-'СЕТ СН'!$H$21</f>
        <v>3752.1208365699999</v>
      </c>
      <c r="R86" s="36">
        <f>SUMIFS(СВЦЭМ!$D$33:$D$776,СВЦЭМ!$A$33:$A$776,$A86,СВЦЭМ!$B$33:$B$776,R$83)+'СЕТ СН'!$H$11+СВЦЭМ!$D$10+'СЕТ СН'!$H$5-'СЕТ СН'!$H$21</f>
        <v>3737.3733878499997</v>
      </c>
      <c r="S86" s="36">
        <f>SUMIFS(СВЦЭМ!$D$33:$D$776,СВЦЭМ!$A$33:$A$776,$A86,СВЦЭМ!$B$33:$B$776,S$83)+'СЕТ СН'!$H$11+СВЦЭМ!$D$10+'СЕТ СН'!$H$5-'СЕТ СН'!$H$21</f>
        <v>3724.7296898</v>
      </c>
      <c r="T86" s="36">
        <f>SUMIFS(СВЦЭМ!$D$33:$D$776,СВЦЭМ!$A$33:$A$776,$A86,СВЦЭМ!$B$33:$B$776,T$83)+'СЕТ СН'!$H$11+СВЦЭМ!$D$10+'СЕТ СН'!$H$5-'СЕТ СН'!$H$21</f>
        <v>3691.6520073299998</v>
      </c>
      <c r="U86" s="36">
        <f>SUMIFS(СВЦЭМ!$D$33:$D$776,СВЦЭМ!$A$33:$A$776,$A86,СВЦЭМ!$B$33:$B$776,U$83)+'СЕТ СН'!$H$11+СВЦЭМ!$D$10+'СЕТ СН'!$H$5-'СЕТ СН'!$H$21</f>
        <v>3679.9113831499999</v>
      </c>
      <c r="V86" s="36">
        <f>SUMIFS(СВЦЭМ!$D$33:$D$776,СВЦЭМ!$A$33:$A$776,$A86,СВЦЭМ!$B$33:$B$776,V$83)+'СЕТ СН'!$H$11+СВЦЭМ!$D$10+'СЕТ СН'!$H$5-'СЕТ СН'!$H$21</f>
        <v>3683.8359983399996</v>
      </c>
      <c r="W86" s="36">
        <f>SUMIFS(СВЦЭМ!$D$33:$D$776,СВЦЭМ!$A$33:$A$776,$A86,СВЦЭМ!$B$33:$B$776,W$83)+'СЕТ СН'!$H$11+СВЦЭМ!$D$10+'СЕТ СН'!$H$5-'СЕТ СН'!$H$21</f>
        <v>3707.64790571</v>
      </c>
      <c r="X86" s="36">
        <f>SUMIFS(СВЦЭМ!$D$33:$D$776,СВЦЭМ!$A$33:$A$776,$A86,СВЦЭМ!$B$33:$B$776,X$83)+'СЕТ СН'!$H$11+СВЦЭМ!$D$10+'СЕТ СН'!$H$5-'СЕТ СН'!$H$21</f>
        <v>3727.11910816</v>
      </c>
      <c r="Y86" s="36">
        <f>SUMIFS(СВЦЭМ!$D$33:$D$776,СВЦЭМ!$A$33:$A$776,$A86,СВЦЭМ!$B$33:$B$776,Y$83)+'СЕТ СН'!$H$11+СВЦЭМ!$D$10+'СЕТ СН'!$H$5-'СЕТ СН'!$H$21</f>
        <v>3759.33720421</v>
      </c>
    </row>
    <row r="87" spans="1:27" ht="15.75" x14ac:dyDescent="0.2">
      <c r="A87" s="35">
        <f t="shared" si="2"/>
        <v>43500</v>
      </c>
      <c r="B87" s="36">
        <f>SUMIFS(СВЦЭМ!$D$33:$D$776,СВЦЭМ!$A$33:$A$776,$A87,СВЦЭМ!$B$33:$B$776,B$83)+'СЕТ СН'!$H$11+СВЦЭМ!$D$10+'СЕТ СН'!$H$5-'СЕТ СН'!$H$21</f>
        <v>3827.0302837399995</v>
      </c>
      <c r="C87" s="36">
        <f>SUMIFS(СВЦЭМ!$D$33:$D$776,СВЦЭМ!$A$33:$A$776,$A87,СВЦЭМ!$B$33:$B$776,C$83)+'СЕТ СН'!$H$11+СВЦЭМ!$D$10+'СЕТ СН'!$H$5-'СЕТ СН'!$H$21</f>
        <v>3854.2953040399998</v>
      </c>
      <c r="D87" s="36">
        <f>SUMIFS(СВЦЭМ!$D$33:$D$776,СВЦЭМ!$A$33:$A$776,$A87,СВЦЭМ!$B$33:$B$776,D$83)+'СЕТ СН'!$H$11+СВЦЭМ!$D$10+'СЕТ СН'!$H$5-'СЕТ СН'!$H$21</f>
        <v>3887.4596081699997</v>
      </c>
      <c r="E87" s="36">
        <f>SUMIFS(СВЦЭМ!$D$33:$D$776,СВЦЭМ!$A$33:$A$776,$A87,СВЦЭМ!$B$33:$B$776,E$83)+'СЕТ СН'!$H$11+СВЦЭМ!$D$10+'СЕТ СН'!$H$5-'СЕТ СН'!$H$21</f>
        <v>3907.5329193699999</v>
      </c>
      <c r="F87" s="36">
        <f>SUMIFS(СВЦЭМ!$D$33:$D$776,СВЦЭМ!$A$33:$A$776,$A87,СВЦЭМ!$B$33:$B$776,F$83)+'СЕТ СН'!$H$11+СВЦЭМ!$D$10+'СЕТ СН'!$H$5-'СЕТ СН'!$H$21</f>
        <v>3907.2475279699997</v>
      </c>
      <c r="G87" s="36">
        <f>SUMIFS(СВЦЭМ!$D$33:$D$776,СВЦЭМ!$A$33:$A$776,$A87,СВЦЭМ!$B$33:$B$776,G$83)+'СЕТ СН'!$H$11+СВЦЭМ!$D$10+'СЕТ СН'!$H$5-'СЕТ СН'!$H$21</f>
        <v>3892.7650821899997</v>
      </c>
      <c r="H87" s="36">
        <f>SUMIFS(СВЦЭМ!$D$33:$D$776,СВЦЭМ!$A$33:$A$776,$A87,СВЦЭМ!$B$33:$B$776,H$83)+'СЕТ СН'!$H$11+СВЦЭМ!$D$10+'СЕТ СН'!$H$5-'СЕТ СН'!$H$21</f>
        <v>3849.7591959399997</v>
      </c>
      <c r="I87" s="36">
        <f>SUMIFS(СВЦЭМ!$D$33:$D$776,СВЦЭМ!$A$33:$A$776,$A87,СВЦЭМ!$B$33:$B$776,I$83)+'СЕТ СН'!$H$11+СВЦЭМ!$D$10+'СЕТ СН'!$H$5-'СЕТ СН'!$H$21</f>
        <v>3822.7393287899995</v>
      </c>
      <c r="J87" s="36">
        <f>SUMIFS(СВЦЭМ!$D$33:$D$776,СВЦЭМ!$A$33:$A$776,$A87,СВЦЭМ!$B$33:$B$776,J$83)+'СЕТ СН'!$H$11+СВЦЭМ!$D$10+'СЕТ СН'!$H$5-'СЕТ СН'!$H$21</f>
        <v>3793.0213882099997</v>
      </c>
      <c r="K87" s="36">
        <f>SUMIFS(СВЦЭМ!$D$33:$D$776,СВЦЭМ!$A$33:$A$776,$A87,СВЦЭМ!$B$33:$B$776,K$83)+'СЕТ СН'!$H$11+СВЦЭМ!$D$10+'СЕТ СН'!$H$5-'СЕТ СН'!$H$21</f>
        <v>3790.4275639199996</v>
      </c>
      <c r="L87" s="36">
        <f>SUMIFS(СВЦЭМ!$D$33:$D$776,СВЦЭМ!$A$33:$A$776,$A87,СВЦЭМ!$B$33:$B$776,L$83)+'СЕТ СН'!$H$11+СВЦЭМ!$D$10+'СЕТ СН'!$H$5-'СЕТ СН'!$H$21</f>
        <v>3783.9311296400001</v>
      </c>
      <c r="M87" s="36">
        <f>SUMIFS(СВЦЭМ!$D$33:$D$776,СВЦЭМ!$A$33:$A$776,$A87,СВЦЭМ!$B$33:$B$776,M$83)+'СЕТ СН'!$H$11+СВЦЭМ!$D$10+'СЕТ СН'!$H$5-'СЕТ СН'!$H$21</f>
        <v>3794.7247225399997</v>
      </c>
      <c r="N87" s="36">
        <f>SUMIFS(СВЦЭМ!$D$33:$D$776,СВЦЭМ!$A$33:$A$776,$A87,СВЦЭМ!$B$33:$B$776,N$83)+'СЕТ СН'!$H$11+СВЦЭМ!$D$10+'СЕТ СН'!$H$5-'СЕТ СН'!$H$21</f>
        <v>3722.8724907999999</v>
      </c>
      <c r="O87" s="36">
        <f>SUMIFS(СВЦЭМ!$D$33:$D$776,СВЦЭМ!$A$33:$A$776,$A87,СВЦЭМ!$B$33:$B$776,O$83)+'СЕТ СН'!$H$11+СВЦЭМ!$D$10+'СЕТ СН'!$H$5-'СЕТ СН'!$H$21</f>
        <v>3695.1399181899997</v>
      </c>
      <c r="P87" s="36">
        <f>SUMIFS(СВЦЭМ!$D$33:$D$776,СВЦЭМ!$A$33:$A$776,$A87,СВЦЭМ!$B$33:$B$776,P$83)+'СЕТ СН'!$H$11+СВЦЭМ!$D$10+'СЕТ СН'!$H$5-'СЕТ СН'!$H$21</f>
        <v>3699.7886773999999</v>
      </c>
      <c r="Q87" s="36">
        <f>SUMIFS(СВЦЭМ!$D$33:$D$776,СВЦЭМ!$A$33:$A$776,$A87,СВЦЭМ!$B$33:$B$776,Q$83)+'СЕТ СН'!$H$11+СВЦЭМ!$D$10+'СЕТ СН'!$H$5-'СЕТ СН'!$H$21</f>
        <v>3727.4536309999999</v>
      </c>
      <c r="R87" s="36">
        <f>SUMIFS(СВЦЭМ!$D$33:$D$776,СВЦЭМ!$A$33:$A$776,$A87,СВЦЭМ!$B$33:$B$776,R$83)+'СЕТ СН'!$H$11+СВЦЭМ!$D$10+'СЕТ СН'!$H$5-'СЕТ СН'!$H$21</f>
        <v>3729.5276976499999</v>
      </c>
      <c r="S87" s="36">
        <f>SUMIFS(СВЦЭМ!$D$33:$D$776,СВЦЭМ!$A$33:$A$776,$A87,СВЦЭМ!$B$33:$B$776,S$83)+'СЕТ СН'!$H$11+СВЦЭМ!$D$10+'СЕТ СН'!$H$5-'СЕТ СН'!$H$21</f>
        <v>3700.64701999</v>
      </c>
      <c r="T87" s="36">
        <f>SUMIFS(СВЦЭМ!$D$33:$D$776,СВЦЭМ!$A$33:$A$776,$A87,СВЦЭМ!$B$33:$B$776,T$83)+'СЕТ СН'!$H$11+СВЦЭМ!$D$10+'СЕТ СН'!$H$5-'СЕТ СН'!$H$21</f>
        <v>3679.7240547599999</v>
      </c>
      <c r="U87" s="36">
        <f>SUMIFS(СВЦЭМ!$D$33:$D$776,СВЦЭМ!$A$33:$A$776,$A87,СВЦЭМ!$B$33:$B$776,U$83)+'СЕТ СН'!$H$11+СВЦЭМ!$D$10+'СЕТ СН'!$H$5-'СЕТ СН'!$H$21</f>
        <v>3683.91770812</v>
      </c>
      <c r="V87" s="36">
        <f>SUMIFS(СВЦЭМ!$D$33:$D$776,СВЦЭМ!$A$33:$A$776,$A87,СВЦЭМ!$B$33:$B$776,V$83)+'СЕТ СН'!$H$11+СВЦЭМ!$D$10+'СЕТ СН'!$H$5-'СЕТ СН'!$H$21</f>
        <v>3694.0171739899997</v>
      </c>
      <c r="W87" s="36">
        <f>SUMIFS(СВЦЭМ!$D$33:$D$776,СВЦЭМ!$A$33:$A$776,$A87,СВЦЭМ!$B$33:$B$776,W$83)+'СЕТ СН'!$H$11+СВЦЭМ!$D$10+'СЕТ СН'!$H$5-'СЕТ СН'!$H$21</f>
        <v>3713.5068198199997</v>
      </c>
      <c r="X87" s="36">
        <f>SUMIFS(СВЦЭМ!$D$33:$D$776,СВЦЭМ!$A$33:$A$776,$A87,СВЦЭМ!$B$33:$B$776,X$83)+'СЕТ СН'!$H$11+СВЦЭМ!$D$10+'СЕТ СН'!$H$5-'СЕТ СН'!$H$21</f>
        <v>3734.8084973699997</v>
      </c>
      <c r="Y87" s="36">
        <f>SUMIFS(СВЦЭМ!$D$33:$D$776,СВЦЭМ!$A$33:$A$776,$A87,СВЦЭМ!$B$33:$B$776,Y$83)+'СЕТ СН'!$H$11+СВЦЭМ!$D$10+'СЕТ СН'!$H$5-'СЕТ СН'!$H$21</f>
        <v>3752.0598666599999</v>
      </c>
    </row>
    <row r="88" spans="1:27" ht="15.75" x14ac:dyDescent="0.2">
      <c r="A88" s="35">
        <f t="shared" si="2"/>
        <v>43501</v>
      </c>
      <c r="B88" s="36">
        <f>SUMIFS(СВЦЭМ!$D$33:$D$776,СВЦЭМ!$A$33:$A$776,$A88,СВЦЭМ!$B$33:$B$776,B$83)+'СЕТ СН'!$H$11+СВЦЭМ!$D$10+'СЕТ СН'!$H$5-'СЕТ СН'!$H$21</f>
        <v>3839.5907874300001</v>
      </c>
      <c r="C88" s="36">
        <f>SUMIFS(СВЦЭМ!$D$33:$D$776,СВЦЭМ!$A$33:$A$776,$A88,СВЦЭМ!$B$33:$B$776,C$83)+'СЕТ СН'!$H$11+СВЦЭМ!$D$10+'СЕТ СН'!$H$5-'СЕТ СН'!$H$21</f>
        <v>3866.5353825799998</v>
      </c>
      <c r="D88" s="36">
        <f>SUMIFS(СВЦЭМ!$D$33:$D$776,СВЦЭМ!$A$33:$A$776,$A88,СВЦЭМ!$B$33:$B$776,D$83)+'СЕТ СН'!$H$11+СВЦЭМ!$D$10+'СЕТ СН'!$H$5-'СЕТ СН'!$H$21</f>
        <v>3882.96630671</v>
      </c>
      <c r="E88" s="36">
        <f>SUMIFS(СВЦЭМ!$D$33:$D$776,СВЦЭМ!$A$33:$A$776,$A88,СВЦЭМ!$B$33:$B$776,E$83)+'СЕТ СН'!$H$11+СВЦЭМ!$D$10+'СЕТ СН'!$H$5-'СЕТ СН'!$H$21</f>
        <v>3880.4301987499998</v>
      </c>
      <c r="F88" s="36">
        <f>SUMIFS(СВЦЭМ!$D$33:$D$776,СВЦЭМ!$A$33:$A$776,$A88,СВЦЭМ!$B$33:$B$776,F$83)+'СЕТ СН'!$H$11+СВЦЭМ!$D$10+'СЕТ СН'!$H$5-'СЕТ СН'!$H$21</f>
        <v>3877.5346087299995</v>
      </c>
      <c r="G88" s="36">
        <f>SUMIFS(СВЦЭМ!$D$33:$D$776,СВЦЭМ!$A$33:$A$776,$A88,СВЦЭМ!$B$33:$B$776,G$83)+'СЕТ СН'!$H$11+СВЦЭМ!$D$10+'СЕТ СН'!$H$5-'СЕТ СН'!$H$21</f>
        <v>3856.84090036</v>
      </c>
      <c r="H88" s="36">
        <f>SUMIFS(СВЦЭМ!$D$33:$D$776,СВЦЭМ!$A$33:$A$776,$A88,СВЦЭМ!$B$33:$B$776,H$83)+'СЕТ СН'!$H$11+СВЦЭМ!$D$10+'СЕТ СН'!$H$5-'СЕТ СН'!$H$21</f>
        <v>3813.4145342299998</v>
      </c>
      <c r="I88" s="36">
        <f>SUMIFS(СВЦЭМ!$D$33:$D$776,СВЦЭМ!$A$33:$A$776,$A88,СВЦЭМ!$B$33:$B$776,I$83)+'СЕТ СН'!$H$11+СВЦЭМ!$D$10+'СЕТ СН'!$H$5-'СЕТ СН'!$H$21</f>
        <v>3805.3121571599995</v>
      </c>
      <c r="J88" s="36">
        <f>SUMIFS(СВЦЭМ!$D$33:$D$776,СВЦЭМ!$A$33:$A$776,$A88,СВЦЭМ!$B$33:$B$776,J$83)+'СЕТ СН'!$H$11+СВЦЭМ!$D$10+'СЕТ СН'!$H$5-'СЕТ СН'!$H$21</f>
        <v>3782.8957952699998</v>
      </c>
      <c r="K88" s="36">
        <f>SUMIFS(СВЦЭМ!$D$33:$D$776,СВЦЭМ!$A$33:$A$776,$A88,СВЦЭМ!$B$33:$B$776,K$83)+'СЕТ СН'!$H$11+СВЦЭМ!$D$10+'СЕТ СН'!$H$5-'СЕТ СН'!$H$21</f>
        <v>3786.52005156</v>
      </c>
      <c r="L88" s="36">
        <f>SUMIFS(СВЦЭМ!$D$33:$D$776,СВЦЭМ!$A$33:$A$776,$A88,СВЦЭМ!$B$33:$B$776,L$83)+'СЕТ СН'!$H$11+СВЦЭМ!$D$10+'СЕТ СН'!$H$5-'СЕТ СН'!$H$21</f>
        <v>3787.1074375600001</v>
      </c>
      <c r="M88" s="36">
        <f>SUMIFS(СВЦЭМ!$D$33:$D$776,СВЦЭМ!$A$33:$A$776,$A88,СВЦЭМ!$B$33:$B$776,M$83)+'СЕТ СН'!$H$11+СВЦЭМ!$D$10+'СЕТ СН'!$H$5-'СЕТ СН'!$H$21</f>
        <v>3792.3392138299996</v>
      </c>
      <c r="N88" s="36">
        <f>SUMIFS(СВЦЭМ!$D$33:$D$776,СВЦЭМ!$A$33:$A$776,$A88,СВЦЭМ!$B$33:$B$776,N$83)+'СЕТ СН'!$H$11+СВЦЭМ!$D$10+'СЕТ СН'!$H$5-'СЕТ СН'!$H$21</f>
        <v>3771.3966701499999</v>
      </c>
      <c r="O88" s="36">
        <f>SUMIFS(СВЦЭМ!$D$33:$D$776,СВЦЭМ!$A$33:$A$776,$A88,СВЦЭМ!$B$33:$B$776,O$83)+'СЕТ СН'!$H$11+СВЦЭМ!$D$10+'СЕТ СН'!$H$5-'СЕТ СН'!$H$21</f>
        <v>3743.2828887299997</v>
      </c>
      <c r="P88" s="36">
        <f>SUMIFS(СВЦЭМ!$D$33:$D$776,СВЦЭМ!$A$33:$A$776,$A88,СВЦЭМ!$B$33:$B$776,P$83)+'СЕТ СН'!$H$11+СВЦЭМ!$D$10+'СЕТ СН'!$H$5-'СЕТ СН'!$H$21</f>
        <v>3748.4562043799997</v>
      </c>
      <c r="Q88" s="36">
        <f>SUMIFS(СВЦЭМ!$D$33:$D$776,СВЦЭМ!$A$33:$A$776,$A88,СВЦЭМ!$B$33:$B$776,Q$83)+'СЕТ СН'!$H$11+СВЦЭМ!$D$10+'СЕТ СН'!$H$5-'СЕТ СН'!$H$21</f>
        <v>3760.7750255800001</v>
      </c>
      <c r="R88" s="36">
        <f>SUMIFS(СВЦЭМ!$D$33:$D$776,СВЦЭМ!$A$33:$A$776,$A88,СВЦЭМ!$B$33:$B$776,R$83)+'СЕТ СН'!$H$11+СВЦЭМ!$D$10+'СЕТ СН'!$H$5-'СЕТ СН'!$H$21</f>
        <v>3751.9717492700001</v>
      </c>
      <c r="S88" s="36">
        <f>SUMIFS(СВЦЭМ!$D$33:$D$776,СВЦЭМ!$A$33:$A$776,$A88,СВЦЭМ!$B$33:$B$776,S$83)+'СЕТ СН'!$H$11+СВЦЭМ!$D$10+'СЕТ СН'!$H$5-'СЕТ СН'!$H$21</f>
        <v>3751.32892064</v>
      </c>
      <c r="T88" s="36">
        <f>SUMIFS(СВЦЭМ!$D$33:$D$776,СВЦЭМ!$A$33:$A$776,$A88,СВЦЭМ!$B$33:$B$776,T$83)+'СЕТ СН'!$H$11+СВЦЭМ!$D$10+'СЕТ СН'!$H$5-'СЕТ СН'!$H$21</f>
        <v>3709.5512820999998</v>
      </c>
      <c r="U88" s="36">
        <f>SUMIFS(СВЦЭМ!$D$33:$D$776,СВЦЭМ!$A$33:$A$776,$A88,СВЦЭМ!$B$33:$B$776,U$83)+'СЕТ СН'!$H$11+СВЦЭМ!$D$10+'СЕТ СН'!$H$5-'СЕТ СН'!$H$21</f>
        <v>3722.4769287899999</v>
      </c>
      <c r="V88" s="36">
        <f>SUMIFS(СВЦЭМ!$D$33:$D$776,СВЦЭМ!$A$33:$A$776,$A88,СВЦЭМ!$B$33:$B$776,V$83)+'СЕТ СН'!$H$11+СВЦЭМ!$D$10+'СЕТ СН'!$H$5-'СЕТ СН'!$H$21</f>
        <v>3739.4739791699999</v>
      </c>
      <c r="W88" s="36">
        <f>SUMIFS(СВЦЭМ!$D$33:$D$776,СВЦЭМ!$A$33:$A$776,$A88,СВЦЭМ!$B$33:$B$776,W$83)+'СЕТ СН'!$H$11+СВЦЭМ!$D$10+'СЕТ СН'!$H$5-'СЕТ СН'!$H$21</f>
        <v>3751.26798818</v>
      </c>
      <c r="X88" s="36">
        <f>SUMIFS(СВЦЭМ!$D$33:$D$776,СВЦЭМ!$A$33:$A$776,$A88,СВЦЭМ!$B$33:$B$776,X$83)+'СЕТ СН'!$H$11+СВЦЭМ!$D$10+'СЕТ СН'!$H$5-'СЕТ СН'!$H$21</f>
        <v>3774.1811918599997</v>
      </c>
      <c r="Y88" s="36">
        <f>SUMIFS(СВЦЭМ!$D$33:$D$776,СВЦЭМ!$A$33:$A$776,$A88,СВЦЭМ!$B$33:$B$776,Y$83)+'СЕТ СН'!$H$11+СВЦЭМ!$D$10+'СЕТ СН'!$H$5-'СЕТ СН'!$H$21</f>
        <v>3787.6297738799994</v>
      </c>
    </row>
    <row r="89" spans="1:27" ht="15.75" x14ac:dyDescent="0.2">
      <c r="A89" s="35">
        <f t="shared" si="2"/>
        <v>43502</v>
      </c>
      <c r="B89" s="36">
        <f>SUMIFS(СВЦЭМ!$D$33:$D$776,СВЦЭМ!$A$33:$A$776,$A89,СВЦЭМ!$B$33:$B$776,B$83)+'СЕТ СН'!$H$11+СВЦЭМ!$D$10+'СЕТ СН'!$H$5-'СЕТ СН'!$H$21</f>
        <v>3827.0672700999999</v>
      </c>
      <c r="C89" s="36">
        <f>SUMIFS(СВЦЭМ!$D$33:$D$776,СВЦЭМ!$A$33:$A$776,$A89,СВЦЭМ!$B$33:$B$776,C$83)+'СЕТ СН'!$H$11+СВЦЭМ!$D$10+'СЕТ СН'!$H$5-'СЕТ СН'!$H$21</f>
        <v>3855.2178822399997</v>
      </c>
      <c r="D89" s="36">
        <f>SUMIFS(СВЦЭМ!$D$33:$D$776,СВЦЭМ!$A$33:$A$776,$A89,СВЦЭМ!$B$33:$B$776,D$83)+'СЕТ СН'!$H$11+СВЦЭМ!$D$10+'СЕТ СН'!$H$5-'СЕТ СН'!$H$21</f>
        <v>3864.4692314599997</v>
      </c>
      <c r="E89" s="36">
        <f>SUMIFS(СВЦЭМ!$D$33:$D$776,СВЦЭМ!$A$33:$A$776,$A89,СВЦЭМ!$B$33:$B$776,E$83)+'СЕТ СН'!$H$11+СВЦЭМ!$D$10+'СЕТ СН'!$H$5-'СЕТ СН'!$H$21</f>
        <v>3865.1126277399999</v>
      </c>
      <c r="F89" s="36">
        <f>SUMIFS(СВЦЭМ!$D$33:$D$776,СВЦЭМ!$A$33:$A$776,$A89,СВЦЭМ!$B$33:$B$776,F$83)+'СЕТ СН'!$H$11+СВЦЭМ!$D$10+'СЕТ СН'!$H$5-'СЕТ СН'!$H$21</f>
        <v>3862.06240437</v>
      </c>
      <c r="G89" s="36">
        <f>SUMIFS(СВЦЭМ!$D$33:$D$776,СВЦЭМ!$A$33:$A$776,$A89,СВЦЭМ!$B$33:$B$776,G$83)+'СЕТ СН'!$H$11+СВЦЭМ!$D$10+'СЕТ СН'!$H$5-'СЕТ СН'!$H$21</f>
        <v>3835.9935370499998</v>
      </c>
      <c r="H89" s="36">
        <f>SUMIFS(СВЦЭМ!$D$33:$D$776,СВЦЭМ!$A$33:$A$776,$A89,СВЦЭМ!$B$33:$B$776,H$83)+'СЕТ СН'!$H$11+СВЦЭМ!$D$10+'СЕТ СН'!$H$5-'СЕТ СН'!$H$21</f>
        <v>3803.3790674799998</v>
      </c>
      <c r="I89" s="36">
        <f>SUMIFS(СВЦЭМ!$D$33:$D$776,СВЦЭМ!$A$33:$A$776,$A89,СВЦЭМ!$B$33:$B$776,I$83)+'СЕТ СН'!$H$11+СВЦЭМ!$D$10+'СЕТ СН'!$H$5-'СЕТ СН'!$H$21</f>
        <v>3779.4043446599999</v>
      </c>
      <c r="J89" s="36">
        <f>SUMIFS(СВЦЭМ!$D$33:$D$776,СВЦЭМ!$A$33:$A$776,$A89,СВЦЭМ!$B$33:$B$776,J$83)+'СЕТ СН'!$H$11+СВЦЭМ!$D$10+'СЕТ СН'!$H$5-'СЕТ СН'!$H$21</f>
        <v>3793.5912581100001</v>
      </c>
      <c r="K89" s="36">
        <f>SUMIFS(СВЦЭМ!$D$33:$D$776,СВЦЭМ!$A$33:$A$776,$A89,СВЦЭМ!$B$33:$B$776,K$83)+'СЕТ СН'!$H$11+СВЦЭМ!$D$10+'СЕТ СН'!$H$5-'СЕТ СН'!$H$21</f>
        <v>3790.5117281100001</v>
      </c>
      <c r="L89" s="36">
        <f>SUMIFS(СВЦЭМ!$D$33:$D$776,СВЦЭМ!$A$33:$A$776,$A89,СВЦЭМ!$B$33:$B$776,L$83)+'СЕТ СН'!$H$11+СВЦЭМ!$D$10+'СЕТ СН'!$H$5-'СЕТ СН'!$H$21</f>
        <v>3798.3992843400001</v>
      </c>
      <c r="M89" s="36">
        <f>SUMIFS(СВЦЭМ!$D$33:$D$776,СВЦЭМ!$A$33:$A$776,$A89,СВЦЭМ!$B$33:$B$776,M$83)+'СЕТ СН'!$H$11+СВЦЭМ!$D$10+'СЕТ СН'!$H$5-'СЕТ СН'!$H$21</f>
        <v>3800.41827844</v>
      </c>
      <c r="N89" s="36">
        <f>SUMIFS(СВЦЭМ!$D$33:$D$776,СВЦЭМ!$A$33:$A$776,$A89,СВЦЭМ!$B$33:$B$776,N$83)+'СЕТ СН'!$H$11+СВЦЭМ!$D$10+'СЕТ СН'!$H$5-'СЕТ СН'!$H$21</f>
        <v>3786.23637977</v>
      </c>
      <c r="O89" s="36">
        <f>SUMIFS(СВЦЭМ!$D$33:$D$776,СВЦЭМ!$A$33:$A$776,$A89,СВЦЭМ!$B$33:$B$776,O$83)+'СЕТ СН'!$H$11+СВЦЭМ!$D$10+'СЕТ СН'!$H$5-'СЕТ СН'!$H$21</f>
        <v>3761.78419158</v>
      </c>
      <c r="P89" s="36">
        <f>SUMIFS(СВЦЭМ!$D$33:$D$776,СВЦЭМ!$A$33:$A$776,$A89,СВЦЭМ!$B$33:$B$776,P$83)+'СЕТ СН'!$H$11+СВЦЭМ!$D$10+'СЕТ СН'!$H$5-'СЕТ СН'!$H$21</f>
        <v>3759.34313737</v>
      </c>
      <c r="Q89" s="36">
        <f>SUMIFS(СВЦЭМ!$D$33:$D$776,СВЦЭМ!$A$33:$A$776,$A89,СВЦЭМ!$B$33:$B$776,Q$83)+'СЕТ СН'!$H$11+СВЦЭМ!$D$10+'СЕТ СН'!$H$5-'СЕТ СН'!$H$21</f>
        <v>3762.92603607</v>
      </c>
      <c r="R89" s="36">
        <f>SUMIFS(СВЦЭМ!$D$33:$D$776,СВЦЭМ!$A$33:$A$776,$A89,СВЦЭМ!$B$33:$B$776,R$83)+'СЕТ СН'!$H$11+СВЦЭМ!$D$10+'СЕТ СН'!$H$5-'СЕТ СН'!$H$21</f>
        <v>3756.2936498999998</v>
      </c>
      <c r="S89" s="36">
        <f>SUMIFS(СВЦЭМ!$D$33:$D$776,СВЦЭМ!$A$33:$A$776,$A89,СВЦЭМ!$B$33:$B$776,S$83)+'СЕТ СН'!$H$11+СВЦЭМ!$D$10+'СЕТ СН'!$H$5-'СЕТ СН'!$H$21</f>
        <v>3762.801289</v>
      </c>
      <c r="T89" s="36">
        <f>SUMIFS(СВЦЭМ!$D$33:$D$776,СВЦЭМ!$A$33:$A$776,$A89,СВЦЭМ!$B$33:$B$776,T$83)+'СЕТ СН'!$H$11+СВЦЭМ!$D$10+'СЕТ СН'!$H$5-'СЕТ СН'!$H$21</f>
        <v>3740.0087145899997</v>
      </c>
      <c r="U89" s="36">
        <f>SUMIFS(СВЦЭМ!$D$33:$D$776,СВЦЭМ!$A$33:$A$776,$A89,СВЦЭМ!$B$33:$B$776,U$83)+'СЕТ СН'!$H$11+СВЦЭМ!$D$10+'СЕТ СН'!$H$5-'СЕТ СН'!$H$21</f>
        <v>3743.16076234</v>
      </c>
      <c r="V89" s="36">
        <f>SUMIFS(СВЦЭМ!$D$33:$D$776,СВЦЭМ!$A$33:$A$776,$A89,СВЦЭМ!$B$33:$B$776,V$83)+'СЕТ СН'!$H$11+СВЦЭМ!$D$10+'СЕТ СН'!$H$5-'СЕТ СН'!$H$21</f>
        <v>3762.9058960899997</v>
      </c>
      <c r="W89" s="36">
        <f>SUMIFS(СВЦЭМ!$D$33:$D$776,СВЦЭМ!$A$33:$A$776,$A89,СВЦЭМ!$B$33:$B$776,W$83)+'СЕТ СН'!$H$11+СВЦЭМ!$D$10+'СЕТ СН'!$H$5-'СЕТ СН'!$H$21</f>
        <v>3773.50682246</v>
      </c>
      <c r="X89" s="36">
        <f>SUMIFS(СВЦЭМ!$D$33:$D$776,СВЦЭМ!$A$33:$A$776,$A89,СВЦЭМ!$B$33:$B$776,X$83)+'СЕТ СН'!$H$11+СВЦЭМ!$D$10+'СЕТ СН'!$H$5-'СЕТ СН'!$H$21</f>
        <v>3796.0153957100001</v>
      </c>
      <c r="Y89" s="36">
        <f>SUMIFS(СВЦЭМ!$D$33:$D$776,СВЦЭМ!$A$33:$A$776,$A89,СВЦЭМ!$B$33:$B$776,Y$83)+'СЕТ СН'!$H$11+СВЦЭМ!$D$10+'СЕТ СН'!$H$5-'СЕТ СН'!$H$21</f>
        <v>3826.0603774900001</v>
      </c>
    </row>
    <row r="90" spans="1:27" ht="15.75" x14ac:dyDescent="0.2">
      <c r="A90" s="35">
        <f t="shared" si="2"/>
        <v>43503</v>
      </c>
      <c r="B90" s="36">
        <f>SUMIFS(СВЦЭМ!$D$33:$D$776,СВЦЭМ!$A$33:$A$776,$A90,СВЦЭМ!$B$33:$B$776,B$83)+'СЕТ СН'!$H$11+СВЦЭМ!$D$10+'СЕТ СН'!$H$5-'СЕТ СН'!$H$21</f>
        <v>3851.7649090499999</v>
      </c>
      <c r="C90" s="36">
        <f>SUMIFS(СВЦЭМ!$D$33:$D$776,СВЦЭМ!$A$33:$A$776,$A90,СВЦЭМ!$B$33:$B$776,C$83)+'СЕТ СН'!$H$11+СВЦЭМ!$D$10+'СЕТ СН'!$H$5-'СЕТ СН'!$H$21</f>
        <v>3869.1589123799995</v>
      </c>
      <c r="D90" s="36">
        <f>SUMIFS(СВЦЭМ!$D$33:$D$776,СВЦЭМ!$A$33:$A$776,$A90,СВЦЭМ!$B$33:$B$776,D$83)+'СЕТ СН'!$H$11+СВЦЭМ!$D$10+'СЕТ СН'!$H$5-'СЕТ СН'!$H$21</f>
        <v>3886.9068343199997</v>
      </c>
      <c r="E90" s="36">
        <f>SUMIFS(СВЦЭМ!$D$33:$D$776,СВЦЭМ!$A$33:$A$776,$A90,СВЦЭМ!$B$33:$B$776,E$83)+'СЕТ СН'!$H$11+СВЦЭМ!$D$10+'СЕТ СН'!$H$5-'СЕТ СН'!$H$21</f>
        <v>3910.4462728899998</v>
      </c>
      <c r="F90" s="36">
        <f>SUMIFS(СВЦЭМ!$D$33:$D$776,СВЦЭМ!$A$33:$A$776,$A90,СВЦЭМ!$B$33:$B$776,F$83)+'СЕТ СН'!$H$11+СВЦЭМ!$D$10+'СЕТ СН'!$H$5-'СЕТ СН'!$H$21</f>
        <v>3893.1124688099999</v>
      </c>
      <c r="G90" s="36">
        <f>SUMIFS(СВЦЭМ!$D$33:$D$776,СВЦЭМ!$A$33:$A$776,$A90,СВЦЭМ!$B$33:$B$776,G$83)+'СЕТ СН'!$H$11+СВЦЭМ!$D$10+'СЕТ СН'!$H$5-'СЕТ СН'!$H$21</f>
        <v>3879.6220819499995</v>
      </c>
      <c r="H90" s="36">
        <f>SUMIFS(СВЦЭМ!$D$33:$D$776,СВЦЭМ!$A$33:$A$776,$A90,СВЦЭМ!$B$33:$B$776,H$83)+'СЕТ СН'!$H$11+СВЦЭМ!$D$10+'СЕТ СН'!$H$5-'СЕТ СН'!$H$21</f>
        <v>3850.1646483199997</v>
      </c>
      <c r="I90" s="36">
        <f>SUMIFS(СВЦЭМ!$D$33:$D$776,СВЦЭМ!$A$33:$A$776,$A90,СВЦЭМ!$B$33:$B$776,I$83)+'СЕТ СН'!$H$11+СВЦЭМ!$D$10+'СЕТ СН'!$H$5-'СЕТ СН'!$H$21</f>
        <v>3831.0237078399996</v>
      </c>
      <c r="J90" s="36">
        <f>SUMIFS(СВЦЭМ!$D$33:$D$776,СВЦЭМ!$A$33:$A$776,$A90,СВЦЭМ!$B$33:$B$776,J$83)+'СЕТ СН'!$H$11+СВЦЭМ!$D$10+'СЕТ СН'!$H$5-'СЕТ СН'!$H$21</f>
        <v>3819.7491381499995</v>
      </c>
      <c r="K90" s="36">
        <f>SUMIFS(СВЦЭМ!$D$33:$D$776,СВЦЭМ!$A$33:$A$776,$A90,СВЦЭМ!$B$33:$B$776,K$83)+'СЕТ СН'!$H$11+СВЦЭМ!$D$10+'СЕТ СН'!$H$5-'СЕТ СН'!$H$21</f>
        <v>3809.5388674099995</v>
      </c>
      <c r="L90" s="36">
        <f>SUMIFS(СВЦЭМ!$D$33:$D$776,СВЦЭМ!$A$33:$A$776,$A90,СВЦЭМ!$B$33:$B$776,L$83)+'СЕТ СН'!$H$11+СВЦЭМ!$D$10+'СЕТ СН'!$H$5-'СЕТ СН'!$H$21</f>
        <v>3808.7003912599994</v>
      </c>
      <c r="M90" s="36">
        <f>SUMIFS(СВЦЭМ!$D$33:$D$776,СВЦЭМ!$A$33:$A$776,$A90,СВЦЭМ!$B$33:$B$776,M$83)+'СЕТ СН'!$H$11+СВЦЭМ!$D$10+'СЕТ СН'!$H$5-'СЕТ СН'!$H$21</f>
        <v>3815.8477983599996</v>
      </c>
      <c r="N90" s="36">
        <f>SUMIFS(СВЦЭМ!$D$33:$D$776,СВЦЭМ!$A$33:$A$776,$A90,СВЦЭМ!$B$33:$B$776,N$83)+'СЕТ СН'!$H$11+СВЦЭМ!$D$10+'СЕТ СН'!$H$5-'СЕТ СН'!$H$21</f>
        <v>3800.8989518799999</v>
      </c>
      <c r="O90" s="36">
        <f>SUMIFS(СВЦЭМ!$D$33:$D$776,СВЦЭМ!$A$33:$A$776,$A90,СВЦЭМ!$B$33:$B$776,O$83)+'СЕТ СН'!$H$11+СВЦЭМ!$D$10+'СЕТ СН'!$H$5-'СЕТ СН'!$H$21</f>
        <v>3768.9093800800001</v>
      </c>
      <c r="P90" s="36">
        <f>SUMIFS(СВЦЭМ!$D$33:$D$776,СВЦЭМ!$A$33:$A$776,$A90,СВЦЭМ!$B$33:$B$776,P$83)+'СЕТ СН'!$H$11+СВЦЭМ!$D$10+'СЕТ СН'!$H$5-'СЕТ СН'!$H$21</f>
        <v>3767.6278091199997</v>
      </c>
      <c r="Q90" s="36">
        <f>SUMIFS(СВЦЭМ!$D$33:$D$776,СВЦЭМ!$A$33:$A$776,$A90,СВЦЭМ!$B$33:$B$776,Q$83)+'СЕТ СН'!$H$11+СВЦЭМ!$D$10+'СЕТ СН'!$H$5-'СЕТ СН'!$H$21</f>
        <v>3771.5922515599996</v>
      </c>
      <c r="R90" s="36">
        <f>SUMIFS(СВЦЭМ!$D$33:$D$776,СВЦЭМ!$A$33:$A$776,$A90,СВЦЭМ!$B$33:$B$776,R$83)+'СЕТ СН'!$H$11+СВЦЭМ!$D$10+'СЕТ СН'!$H$5-'СЕТ СН'!$H$21</f>
        <v>3770.8162135799998</v>
      </c>
      <c r="S90" s="36">
        <f>SUMIFS(СВЦЭМ!$D$33:$D$776,СВЦЭМ!$A$33:$A$776,$A90,СВЦЭМ!$B$33:$B$776,S$83)+'СЕТ СН'!$H$11+СВЦЭМ!$D$10+'СЕТ СН'!$H$5-'СЕТ СН'!$H$21</f>
        <v>3761.9232080000002</v>
      </c>
      <c r="T90" s="36">
        <f>SUMIFS(СВЦЭМ!$D$33:$D$776,СВЦЭМ!$A$33:$A$776,$A90,СВЦЭМ!$B$33:$B$776,T$83)+'СЕТ СН'!$H$11+СВЦЭМ!$D$10+'СЕТ СН'!$H$5-'СЕТ СН'!$H$21</f>
        <v>3726.44593897</v>
      </c>
      <c r="U90" s="36">
        <f>SUMIFS(СВЦЭМ!$D$33:$D$776,СВЦЭМ!$A$33:$A$776,$A90,СВЦЭМ!$B$33:$B$776,U$83)+'СЕТ СН'!$H$11+СВЦЭМ!$D$10+'СЕТ СН'!$H$5-'СЕТ СН'!$H$21</f>
        <v>3719.4279643299997</v>
      </c>
      <c r="V90" s="36">
        <f>SUMIFS(СВЦЭМ!$D$33:$D$776,СВЦЭМ!$A$33:$A$776,$A90,СВЦЭМ!$B$33:$B$776,V$83)+'СЕТ СН'!$H$11+СВЦЭМ!$D$10+'СЕТ СН'!$H$5-'СЕТ СН'!$H$21</f>
        <v>3735.8783970099998</v>
      </c>
      <c r="W90" s="36">
        <f>SUMIFS(СВЦЭМ!$D$33:$D$776,СВЦЭМ!$A$33:$A$776,$A90,СВЦЭМ!$B$33:$B$776,W$83)+'СЕТ СН'!$H$11+СВЦЭМ!$D$10+'СЕТ СН'!$H$5-'СЕТ СН'!$H$21</f>
        <v>3752.42518466</v>
      </c>
      <c r="X90" s="36">
        <f>SUMIFS(СВЦЭМ!$D$33:$D$776,СВЦЭМ!$A$33:$A$776,$A90,СВЦЭМ!$B$33:$B$776,X$83)+'СЕТ СН'!$H$11+СВЦЭМ!$D$10+'СЕТ СН'!$H$5-'СЕТ СН'!$H$21</f>
        <v>3769.7951209100002</v>
      </c>
      <c r="Y90" s="36">
        <f>SUMIFS(СВЦЭМ!$D$33:$D$776,СВЦЭМ!$A$33:$A$776,$A90,СВЦЭМ!$B$33:$B$776,Y$83)+'СЕТ СН'!$H$11+СВЦЭМ!$D$10+'СЕТ СН'!$H$5-'СЕТ СН'!$H$21</f>
        <v>3787.0037093299998</v>
      </c>
    </row>
    <row r="91" spans="1:27" ht="15.75" x14ac:dyDescent="0.2">
      <c r="A91" s="35">
        <f t="shared" si="2"/>
        <v>43504</v>
      </c>
      <c r="B91" s="36">
        <f>SUMIFS(СВЦЭМ!$D$33:$D$776,СВЦЭМ!$A$33:$A$776,$A91,СВЦЭМ!$B$33:$B$776,B$83)+'СЕТ СН'!$H$11+СВЦЭМ!$D$10+'СЕТ СН'!$H$5-'СЕТ СН'!$H$21</f>
        <v>3855.6823529099997</v>
      </c>
      <c r="C91" s="36">
        <f>SUMIFS(СВЦЭМ!$D$33:$D$776,СВЦЭМ!$A$33:$A$776,$A91,СВЦЭМ!$B$33:$B$776,C$83)+'СЕТ СН'!$H$11+СВЦЭМ!$D$10+'СЕТ СН'!$H$5-'СЕТ СН'!$H$21</f>
        <v>3875.8582456999998</v>
      </c>
      <c r="D91" s="36">
        <f>SUMIFS(СВЦЭМ!$D$33:$D$776,СВЦЭМ!$A$33:$A$776,$A91,СВЦЭМ!$B$33:$B$776,D$83)+'СЕТ СН'!$H$11+СВЦЭМ!$D$10+'СЕТ СН'!$H$5-'СЕТ СН'!$H$21</f>
        <v>3889.0317237299996</v>
      </c>
      <c r="E91" s="36">
        <f>SUMIFS(СВЦЭМ!$D$33:$D$776,СВЦЭМ!$A$33:$A$776,$A91,СВЦЭМ!$B$33:$B$776,E$83)+'СЕТ СН'!$H$11+СВЦЭМ!$D$10+'СЕТ СН'!$H$5-'СЕТ СН'!$H$21</f>
        <v>3916.0618407299999</v>
      </c>
      <c r="F91" s="36">
        <f>SUMIFS(СВЦЭМ!$D$33:$D$776,СВЦЭМ!$A$33:$A$776,$A91,СВЦЭМ!$B$33:$B$776,F$83)+'СЕТ СН'!$H$11+СВЦЭМ!$D$10+'СЕТ СН'!$H$5-'СЕТ СН'!$H$21</f>
        <v>3906.6306157499998</v>
      </c>
      <c r="G91" s="36">
        <f>SUMIFS(СВЦЭМ!$D$33:$D$776,СВЦЭМ!$A$33:$A$776,$A91,СВЦЭМ!$B$33:$B$776,G$83)+'СЕТ СН'!$H$11+СВЦЭМ!$D$10+'СЕТ СН'!$H$5-'СЕТ СН'!$H$21</f>
        <v>3879.0308775199996</v>
      </c>
      <c r="H91" s="36">
        <f>SUMIFS(СВЦЭМ!$D$33:$D$776,СВЦЭМ!$A$33:$A$776,$A91,СВЦЭМ!$B$33:$B$776,H$83)+'СЕТ СН'!$H$11+СВЦЭМ!$D$10+'СЕТ СН'!$H$5-'СЕТ СН'!$H$21</f>
        <v>3845.1171192899997</v>
      </c>
      <c r="I91" s="36">
        <f>SUMIFS(СВЦЭМ!$D$33:$D$776,СВЦЭМ!$A$33:$A$776,$A91,СВЦЭМ!$B$33:$B$776,I$83)+'СЕТ СН'!$H$11+СВЦЭМ!$D$10+'СЕТ СН'!$H$5-'СЕТ СН'!$H$21</f>
        <v>3830.7420691999996</v>
      </c>
      <c r="J91" s="36">
        <f>SUMIFS(СВЦЭМ!$D$33:$D$776,СВЦЭМ!$A$33:$A$776,$A91,СВЦЭМ!$B$33:$B$776,J$83)+'СЕТ СН'!$H$11+СВЦЭМ!$D$10+'СЕТ СН'!$H$5-'СЕТ СН'!$H$21</f>
        <v>3813.32114404</v>
      </c>
      <c r="K91" s="36">
        <f>SUMIFS(СВЦЭМ!$D$33:$D$776,СВЦЭМ!$A$33:$A$776,$A91,СВЦЭМ!$B$33:$B$776,K$83)+'СЕТ СН'!$H$11+СВЦЭМ!$D$10+'СЕТ СН'!$H$5-'СЕТ СН'!$H$21</f>
        <v>3785.3364788700001</v>
      </c>
      <c r="L91" s="36">
        <f>SUMIFS(СВЦЭМ!$D$33:$D$776,СВЦЭМ!$A$33:$A$776,$A91,СВЦЭМ!$B$33:$B$776,L$83)+'СЕТ СН'!$H$11+СВЦЭМ!$D$10+'СЕТ СН'!$H$5-'СЕТ СН'!$H$21</f>
        <v>3761.1020646699999</v>
      </c>
      <c r="M91" s="36">
        <f>SUMIFS(СВЦЭМ!$D$33:$D$776,СВЦЭМ!$A$33:$A$776,$A91,СВЦЭМ!$B$33:$B$776,M$83)+'СЕТ СН'!$H$11+СВЦЭМ!$D$10+'СЕТ СН'!$H$5-'СЕТ СН'!$H$21</f>
        <v>3769.5716731899997</v>
      </c>
      <c r="N91" s="36">
        <f>SUMIFS(СВЦЭМ!$D$33:$D$776,СВЦЭМ!$A$33:$A$776,$A91,СВЦЭМ!$B$33:$B$776,N$83)+'СЕТ СН'!$H$11+СВЦЭМ!$D$10+'СЕТ СН'!$H$5-'СЕТ СН'!$H$21</f>
        <v>3760.5491304299999</v>
      </c>
      <c r="O91" s="36">
        <f>SUMIFS(СВЦЭМ!$D$33:$D$776,СВЦЭМ!$A$33:$A$776,$A91,СВЦЭМ!$B$33:$B$776,O$83)+'СЕТ СН'!$H$11+СВЦЭМ!$D$10+'СЕТ СН'!$H$5-'СЕТ СН'!$H$21</f>
        <v>3756.9811815499997</v>
      </c>
      <c r="P91" s="36">
        <f>SUMIFS(СВЦЭМ!$D$33:$D$776,СВЦЭМ!$A$33:$A$776,$A91,СВЦЭМ!$B$33:$B$776,P$83)+'СЕТ СН'!$H$11+СВЦЭМ!$D$10+'СЕТ СН'!$H$5-'СЕТ СН'!$H$21</f>
        <v>3769.98854261</v>
      </c>
      <c r="Q91" s="36">
        <f>SUMIFS(СВЦЭМ!$D$33:$D$776,СВЦЭМ!$A$33:$A$776,$A91,СВЦЭМ!$B$33:$B$776,Q$83)+'СЕТ СН'!$H$11+СВЦЭМ!$D$10+'СЕТ СН'!$H$5-'СЕТ СН'!$H$21</f>
        <v>3776.1811492999996</v>
      </c>
      <c r="R91" s="36">
        <f>SUMIFS(СВЦЭМ!$D$33:$D$776,СВЦЭМ!$A$33:$A$776,$A91,СВЦЭМ!$B$33:$B$776,R$83)+'СЕТ СН'!$H$11+СВЦЭМ!$D$10+'СЕТ СН'!$H$5-'СЕТ СН'!$H$21</f>
        <v>3776.70237215</v>
      </c>
      <c r="S91" s="36">
        <f>SUMIFS(СВЦЭМ!$D$33:$D$776,СВЦЭМ!$A$33:$A$776,$A91,СВЦЭМ!$B$33:$B$776,S$83)+'СЕТ СН'!$H$11+СВЦЭМ!$D$10+'СЕТ СН'!$H$5-'СЕТ СН'!$H$21</f>
        <v>3762.5717067699998</v>
      </c>
      <c r="T91" s="36">
        <f>SUMIFS(СВЦЭМ!$D$33:$D$776,СВЦЭМ!$A$33:$A$776,$A91,СВЦЭМ!$B$33:$B$776,T$83)+'СЕТ СН'!$H$11+СВЦЭМ!$D$10+'СЕТ СН'!$H$5-'СЕТ СН'!$H$21</f>
        <v>3719.9067162699998</v>
      </c>
      <c r="U91" s="36">
        <f>SUMIFS(СВЦЭМ!$D$33:$D$776,СВЦЭМ!$A$33:$A$776,$A91,СВЦЭМ!$B$33:$B$776,U$83)+'СЕТ СН'!$H$11+СВЦЭМ!$D$10+'СЕТ СН'!$H$5-'СЕТ СН'!$H$21</f>
        <v>3716.7606566899999</v>
      </c>
      <c r="V91" s="36">
        <f>SUMIFS(СВЦЭМ!$D$33:$D$776,СВЦЭМ!$A$33:$A$776,$A91,СВЦЭМ!$B$33:$B$776,V$83)+'СЕТ СН'!$H$11+СВЦЭМ!$D$10+'СЕТ СН'!$H$5-'СЕТ СН'!$H$21</f>
        <v>3744.7374696799998</v>
      </c>
      <c r="W91" s="36">
        <f>SUMIFS(СВЦЭМ!$D$33:$D$776,СВЦЭМ!$A$33:$A$776,$A91,СВЦЭМ!$B$33:$B$776,W$83)+'СЕТ СН'!$H$11+СВЦЭМ!$D$10+'СЕТ СН'!$H$5-'СЕТ СН'!$H$21</f>
        <v>3770.8482157499998</v>
      </c>
      <c r="X91" s="36">
        <f>SUMIFS(СВЦЭМ!$D$33:$D$776,СВЦЭМ!$A$33:$A$776,$A91,СВЦЭМ!$B$33:$B$776,X$83)+'СЕТ СН'!$H$11+СВЦЭМ!$D$10+'СЕТ СН'!$H$5-'СЕТ СН'!$H$21</f>
        <v>3799.1339130199995</v>
      </c>
      <c r="Y91" s="36">
        <f>SUMIFS(СВЦЭМ!$D$33:$D$776,СВЦЭМ!$A$33:$A$776,$A91,СВЦЭМ!$B$33:$B$776,Y$83)+'СЕТ СН'!$H$11+СВЦЭМ!$D$10+'СЕТ СН'!$H$5-'СЕТ СН'!$H$21</f>
        <v>3813.7732936299999</v>
      </c>
    </row>
    <row r="92" spans="1:27" ht="15.75" x14ac:dyDescent="0.2">
      <c r="A92" s="35">
        <f t="shared" si="2"/>
        <v>43505</v>
      </c>
      <c r="B92" s="36">
        <f>SUMIFS(СВЦЭМ!$D$33:$D$776,СВЦЭМ!$A$33:$A$776,$A92,СВЦЭМ!$B$33:$B$776,B$83)+'СЕТ СН'!$H$11+СВЦЭМ!$D$10+'СЕТ СН'!$H$5-'СЕТ СН'!$H$21</f>
        <v>3826.4639069799996</v>
      </c>
      <c r="C92" s="36">
        <f>SUMIFS(СВЦЭМ!$D$33:$D$776,СВЦЭМ!$A$33:$A$776,$A92,СВЦЭМ!$B$33:$B$776,C$83)+'СЕТ СН'!$H$11+СВЦЭМ!$D$10+'СЕТ СН'!$H$5-'СЕТ СН'!$H$21</f>
        <v>3854.8249194999999</v>
      </c>
      <c r="D92" s="36">
        <f>SUMIFS(СВЦЭМ!$D$33:$D$776,СВЦЭМ!$A$33:$A$776,$A92,СВЦЭМ!$B$33:$B$776,D$83)+'СЕТ СН'!$H$11+СВЦЭМ!$D$10+'СЕТ СН'!$H$5-'СЕТ СН'!$H$21</f>
        <v>3871.3329651199997</v>
      </c>
      <c r="E92" s="36">
        <f>SUMIFS(СВЦЭМ!$D$33:$D$776,СВЦЭМ!$A$33:$A$776,$A92,СВЦЭМ!$B$33:$B$776,E$83)+'СЕТ СН'!$H$11+СВЦЭМ!$D$10+'СЕТ СН'!$H$5-'СЕТ СН'!$H$21</f>
        <v>3871.6981108699997</v>
      </c>
      <c r="F92" s="36">
        <f>SUMIFS(СВЦЭМ!$D$33:$D$776,СВЦЭМ!$A$33:$A$776,$A92,СВЦЭМ!$B$33:$B$776,F$83)+'СЕТ СН'!$H$11+СВЦЭМ!$D$10+'СЕТ СН'!$H$5-'СЕТ СН'!$H$21</f>
        <v>3868.9244898699999</v>
      </c>
      <c r="G92" s="36">
        <f>SUMIFS(СВЦЭМ!$D$33:$D$776,СВЦЭМ!$A$33:$A$776,$A92,СВЦЭМ!$B$33:$B$776,G$83)+'СЕТ СН'!$H$11+СВЦЭМ!$D$10+'СЕТ СН'!$H$5-'СЕТ СН'!$H$21</f>
        <v>3867.2027248300001</v>
      </c>
      <c r="H92" s="36">
        <f>SUMIFS(СВЦЭМ!$D$33:$D$776,СВЦЭМ!$A$33:$A$776,$A92,СВЦЭМ!$B$33:$B$776,H$83)+'СЕТ СН'!$H$11+СВЦЭМ!$D$10+'СЕТ СН'!$H$5-'СЕТ СН'!$H$21</f>
        <v>3845.3785034799998</v>
      </c>
      <c r="I92" s="36">
        <f>SUMIFS(СВЦЭМ!$D$33:$D$776,СВЦЭМ!$A$33:$A$776,$A92,СВЦЭМ!$B$33:$B$776,I$83)+'СЕТ СН'!$H$11+СВЦЭМ!$D$10+'СЕТ СН'!$H$5-'СЕТ СН'!$H$21</f>
        <v>3832.0203277699998</v>
      </c>
      <c r="J92" s="36">
        <f>SUMIFS(СВЦЭМ!$D$33:$D$776,СВЦЭМ!$A$33:$A$776,$A92,СВЦЭМ!$B$33:$B$776,J$83)+'СЕТ СН'!$H$11+СВЦЭМ!$D$10+'СЕТ СН'!$H$5-'СЕТ СН'!$H$21</f>
        <v>3792.8264018399996</v>
      </c>
      <c r="K92" s="36">
        <f>SUMIFS(СВЦЭМ!$D$33:$D$776,СВЦЭМ!$A$33:$A$776,$A92,СВЦЭМ!$B$33:$B$776,K$83)+'СЕТ СН'!$H$11+СВЦЭМ!$D$10+'СЕТ СН'!$H$5-'СЕТ СН'!$H$21</f>
        <v>3769.7297958999998</v>
      </c>
      <c r="L92" s="36">
        <f>SUMIFS(СВЦЭМ!$D$33:$D$776,СВЦЭМ!$A$33:$A$776,$A92,СВЦЭМ!$B$33:$B$776,L$83)+'СЕТ СН'!$H$11+СВЦЭМ!$D$10+'СЕТ СН'!$H$5-'СЕТ СН'!$H$21</f>
        <v>3765.5478474699999</v>
      </c>
      <c r="M92" s="36">
        <f>SUMIFS(СВЦЭМ!$D$33:$D$776,СВЦЭМ!$A$33:$A$776,$A92,СВЦЭМ!$B$33:$B$776,M$83)+'СЕТ СН'!$H$11+СВЦЭМ!$D$10+'СЕТ СН'!$H$5-'СЕТ СН'!$H$21</f>
        <v>3772.1907178499996</v>
      </c>
      <c r="N92" s="36">
        <f>SUMIFS(СВЦЭМ!$D$33:$D$776,СВЦЭМ!$A$33:$A$776,$A92,СВЦЭМ!$B$33:$B$776,N$83)+'СЕТ СН'!$H$11+СВЦЭМ!$D$10+'СЕТ СН'!$H$5-'СЕТ СН'!$H$21</f>
        <v>3774.3904418100001</v>
      </c>
      <c r="O92" s="36">
        <f>SUMIFS(СВЦЭМ!$D$33:$D$776,СВЦЭМ!$A$33:$A$776,$A92,СВЦЭМ!$B$33:$B$776,O$83)+'СЕТ СН'!$H$11+СВЦЭМ!$D$10+'СЕТ СН'!$H$5-'СЕТ СН'!$H$21</f>
        <v>3760.0936181399998</v>
      </c>
      <c r="P92" s="36">
        <f>SUMIFS(СВЦЭМ!$D$33:$D$776,СВЦЭМ!$A$33:$A$776,$A92,СВЦЭМ!$B$33:$B$776,P$83)+'СЕТ СН'!$H$11+СВЦЭМ!$D$10+'СЕТ СН'!$H$5-'СЕТ СН'!$H$21</f>
        <v>3759.2863196499998</v>
      </c>
      <c r="Q92" s="36">
        <f>SUMIFS(СВЦЭМ!$D$33:$D$776,СВЦЭМ!$A$33:$A$776,$A92,СВЦЭМ!$B$33:$B$776,Q$83)+'СЕТ СН'!$H$11+СВЦЭМ!$D$10+'СЕТ СН'!$H$5-'СЕТ СН'!$H$21</f>
        <v>3766.59196909</v>
      </c>
      <c r="R92" s="36">
        <f>SUMIFS(СВЦЭМ!$D$33:$D$776,СВЦЭМ!$A$33:$A$776,$A92,СВЦЭМ!$B$33:$B$776,R$83)+'СЕТ СН'!$H$11+СВЦЭМ!$D$10+'СЕТ СН'!$H$5-'СЕТ СН'!$H$21</f>
        <v>3749.4761996099996</v>
      </c>
      <c r="S92" s="36">
        <f>SUMIFS(СВЦЭМ!$D$33:$D$776,СВЦЭМ!$A$33:$A$776,$A92,СВЦЭМ!$B$33:$B$776,S$83)+'СЕТ СН'!$H$11+СВЦЭМ!$D$10+'СЕТ СН'!$H$5-'СЕТ СН'!$H$21</f>
        <v>3733.30991692</v>
      </c>
      <c r="T92" s="36">
        <f>SUMIFS(СВЦЭМ!$D$33:$D$776,СВЦЭМ!$A$33:$A$776,$A92,СВЦЭМ!$B$33:$B$776,T$83)+'СЕТ СН'!$H$11+СВЦЭМ!$D$10+'СЕТ СН'!$H$5-'СЕТ СН'!$H$21</f>
        <v>3696.5741576699997</v>
      </c>
      <c r="U92" s="36">
        <f>SUMIFS(СВЦЭМ!$D$33:$D$776,СВЦЭМ!$A$33:$A$776,$A92,СВЦЭМ!$B$33:$B$776,U$83)+'СЕТ СН'!$H$11+СВЦЭМ!$D$10+'СЕТ СН'!$H$5-'СЕТ СН'!$H$21</f>
        <v>3689.0118675399999</v>
      </c>
      <c r="V92" s="36">
        <f>SUMIFS(СВЦЭМ!$D$33:$D$776,СВЦЭМ!$A$33:$A$776,$A92,СВЦЭМ!$B$33:$B$776,V$83)+'СЕТ СН'!$H$11+СВЦЭМ!$D$10+'СЕТ СН'!$H$5-'СЕТ СН'!$H$21</f>
        <v>3704.4285888300001</v>
      </c>
      <c r="W92" s="36">
        <f>SUMIFS(СВЦЭМ!$D$33:$D$776,СВЦЭМ!$A$33:$A$776,$A92,СВЦЭМ!$B$33:$B$776,W$83)+'СЕТ СН'!$H$11+СВЦЭМ!$D$10+'СЕТ СН'!$H$5-'СЕТ СН'!$H$21</f>
        <v>3722.3589572800001</v>
      </c>
      <c r="X92" s="36">
        <f>SUMIFS(СВЦЭМ!$D$33:$D$776,СВЦЭМ!$A$33:$A$776,$A92,СВЦЭМ!$B$33:$B$776,X$83)+'СЕТ СН'!$H$11+СВЦЭМ!$D$10+'СЕТ СН'!$H$5-'СЕТ СН'!$H$21</f>
        <v>3742.4394548599998</v>
      </c>
      <c r="Y92" s="36">
        <f>SUMIFS(СВЦЭМ!$D$33:$D$776,СВЦЭМ!$A$33:$A$776,$A92,СВЦЭМ!$B$33:$B$776,Y$83)+'СЕТ СН'!$H$11+СВЦЭМ!$D$10+'СЕТ СН'!$H$5-'СЕТ СН'!$H$21</f>
        <v>3768.1935459599999</v>
      </c>
    </row>
    <row r="93" spans="1:27" ht="15.75" x14ac:dyDescent="0.2">
      <c r="A93" s="35">
        <f t="shared" si="2"/>
        <v>43506</v>
      </c>
      <c r="B93" s="36">
        <f>SUMIFS(СВЦЭМ!$D$33:$D$776,СВЦЭМ!$A$33:$A$776,$A93,СВЦЭМ!$B$33:$B$776,B$83)+'СЕТ СН'!$H$11+СВЦЭМ!$D$10+'СЕТ СН'!$H$5-'СЕТ СН'!$H$21</f>
        <v>3788.7746014699997</v>
      </c>
      <c r="C93" s="36">
        <f>SUMIFS(СВЦЭМ!$D$33:$D$776,СВЦЭМ!$A$33:$A$776,$A93,СВЦЭМ!$B$33:$B$776,C$83)+'СЕТ СН'!$H$11+СВЦЭМ!$D$10+'СЕТ СН'!$H$5-'СЕТ СН'!$H$21</f>
        <v>3800.4242114999997</v>
      </c>
      <c r="D93" s="36">
        <f>SUMIFS(СВЦЭМ!$D$33:$D$776,СВЦЭМ!$A$33:$A$776,$A93,СВЦЭМ!$B$33:$B$776,D$83)+'СЕТ СН'!$H$11+СВЦЭМ!$D$10+'СЕТ СН'!$H$5-'СЕТ СН'!$H$21</f>
        <v>3834.9129265199999</v>
      </c>
      <c r="E93" s="36">
        <f>SUMIFS(СВЦЭМ!$D$33:$D$776,СВЦЭМ!$A$33:$A$776,$A93,СВЦЭМ!$B$33:$B$776,E$83)+'СЕТ СН'!$H$11+СВЦЭМ!$D$10+'СЕТ СН'!$H$5-'СЕТ СН'!$H$21</f>
        <v>3847.7758572099997</v>
      </c>
      <c r="F93" s="36">
        <f>SUMIFS(СВЦЭМ!$D$33:$D$776,СВЦЭМ!$A$33:$A$776,$A93,СВЦЭМ!$B$33:$B$776,F$83)+'СЕТ СН'!$H$11+СВЦЭМ!$D$10+'СЕТ СН'!$H$5-'СЕТ СН'!$H$21</f>
        <v>3845.10477498</v>
      </c>
      <c r="G93" s="36">
        <f>SUMIFS(СВЦЭМ!$D$33:$D$776,СВЦЭМ!$A$33:$A$776,$A93,СВЦЭМ!$B$33:$B$776,G$83)+'СЕТ СН'!$H$11+СВЦЭМ!$D$10+'СЕТ СН'!$H$5-'СЕТ СН'!$H$21</f>
        <v>3837.6599078099998</v>
      </c>
      <c r="H93" s="36">
        <f>SUMIFS(СВЦЭМ!$D$33:$D$776,СВЦЭМ!$A$33:$A$776,$A93,СВЦЭМ!$B$33:$B$776,H$83)+'СЕТ СН'!$H$11+СВЦЭМ!$D$10+'СЕТ СН'!$H$5-'СЕТ СН'!$H$21</f>
        <v>3827.3644664399999</v>
      </c>
      <c r="I93" s="36">
        <f>SUMIFS(СВЦЭМ!$D$33:$D$776,СВЦЭМ!$A$33:$A$776,$A93,СВЦЭМ!$B$33:$B$776,I$83)+'СЕТ СН'!$H$11+СВЦЭМ!$D$10+'СЕТ СН'!$H$5-'СЕТ СН'!$H$21</f>
        <v>3801.8951530199997</v>
      </c>
      <c r="J93" s="36">
        <f>SUMIFS(СВЦЭМ!$D$33:$D$776,СВЦЭМ!$A$33:$A$776,$A93,СВЦЭМ!$B$33:$B$776,J$83)+'СЕТ СН'!$H$11+СВЦЭМ!$D$10+'СЕТ СН'!$H$5-'СЕТ СН'!$H$21</f>
        <v>3773.6797562399997</v>
      </c>
      <c r="K93" s="36">
        <f>SUMIFS(СВЦЭМ!$D$33:$D$776,СВЦЭМ!$A$33:$A$776,$A93,СВЦЭМ!$B$33:$B$776,K$83)+'СЕТ СН'!$H$11+СВЦЭМ!$D$10+'СЕТ СН'!$H$5-'СЕТ СН'!$H$21</f>
        <v>3732.6196079900001</v>
      </c>
      <c r="L93" s="36">
        <f>SUMIFS(СВЦЭМ!$D$33:$D$776,СВЦЭМ!$A$33:$A$776,$A93,СВЦЭМ!$B$33:$B$776,L$83)+'СЕТ СН'!$H$11+СВЦЭМ!$D$10+'СЕТ СН'!$H$5-'СЕТ СН'!$H$21</f>
        <v>3711.5487330999999</v>
      </c>
      <c r="M93" s="36">
        <f>SUMIFS(СВЦЭМ!$D$33:$D$776,СВЦЭМ!$A$33:$A$776,$A93,СВЦЭМ!$B$33:$B$776,M$83)+'СЕТ СН'!$H$11+СВЦЭМ!$D$10+'СЕТ СН'!$H$5-'СЕТ СН'!$H$21</f>
        <v>3712.7608025599998</v>
      </c>
      <c r="N93" s="36">
        <f>SUMIFS(СВЦЭМ!$D$33:$D$776,СВЦЭМ!$A$33:$A$776,$A93,СВЦЭМ!$B$33:$B$776,N$83)+'СЕТ СН'!$H$11+СВЦЭМ!$D$10+'СЕТ СН'!$H$5-'СЕТ СН'!$H$21</f>
        <v>3719.0037880199998</v>
      </c>
      <c r="O93" s="36">
        <f>SUMIFS(СВЦЭМ!$D$33:$D$776,СВЦЭМ!$A$33:$A$776,$A93,СВЦЭМ!$B$33:$B$776,O$83)+'СЕТ СН'!$H$11+СВЦЭМ!$D$10+'СЕТ СН'!$H$5-'СЕТ СН'!$H$21</f>
        <v>3704.1802454999997</v>
      </c>
      <c r="P93" s="36">
        <f>SUMIFS(СВЦЭМ!$D$33:$D$776,СВЦЭМ!$A$33:$A$776,$A93,СВЦЭМ!$B$33:$B$776,P$83)+'СЕТ СН'!$H$11+СВЦЭМ!$D$10+'СЕТ СН'!$H$5-'СЕТ СН'!$H$21</f>
        <v>3702.9470456099998</v>
      </c>
      <c r="Q93" s="36">
        <f>SUMIFS(СВЦЭМ!$D$33:$D$776,СВЦЭМ!$A$33:$A$776,$A93,СВЦЭМ!$B$33:$B$776,Q$83)+'СЕТ СН'!$H$11+СВЦЭМ!$D$10+'СЕТ СН'!$H$5-'СЕТ СН'!$H$21</f>
        <v>3719.9685432899996</v>
      </c>
      <c r="R93" s="36">
        <f>SUMIFS(СВЦЭМ!$D$33:$D$776,СВЦЭМ!$A$33:$A$776,$A93,СВЦЭМ!$B$33:$B$776,R$83)+'СЕТ СН'!$H$11+СВЦЭМ!$D$10+'СЕТ СН'!$H$5-'СЕТ СН'!$H$21</f>
        <v>3732.3481233299999</v>
      </c>
      <c r="S93" s="36">
        <f>SUMIFS(СВЦЭМ!$D$33:$D$776,СВЦЭМ!$A$33:$A$776,$A93,СВЦЭМ!$B$33:$B$776,S$83)+'СЕТ СН'!$H$11+СВЦЭМ!$D$10+'СЕТ СН'!$H$5-'СЕТ СН'!$H$21</f>
        <v>3723.1663696599999</v>
      </c>
      <c r="T93" s="36">
        <f>SUMIFS(СВЦЭМ!$D$33:$D$776,СВЦЭМ!$A$33:$A$776,$A93,СВЦЭМ!$B$33:$B$776,T$83)+'СЕТ СН'!$H$11+СВЦЭМ!$D$10+'СЕТ СН'!$H$5-'СЕТ СН'!$H$21</f>
        <v>3696.0866712500001</v>
      </c>
      <c r="U93" s="36">
        <f>SUMIFS(СВЦЭМ!$D$33:$D$776,СВЦЭМ!$A$33:$A$776,$A93,СВЦЭМ!$B$33:$B$776,U$83)+'СЕТ СН'!$H$11+СВЦЭМ!$D$10+'СЕТ СН'!$H$5-'СЕТ СН'!$H$21</f>
        <v>3690.4756641200001</v>
      </c>
      <c r="V93" s="36">
        <f>SUMIFS(СВЦЭМ!$D$33:$D$776,СВЦЭМ!$A$33:$A$776,$A93,СВЦЭМ!$B$33:$B$776,V$83)+'СЕТ СН'!$H$11+СВЦЭМ!$D$10+'СЕТ СН'!$H$5-'СЕТ СН'!$H$21</f>
        <v>3672.14966112</v>
      </c>
      <c r="W93" s="36">
        <f>SUMIFS(СВЦЭМ!$D$33:$D$776,СВЦЭМ!$A$33:$A$776,$A93,СВЦЭМ!$B$33:$B$776,W$83)+'СЕТ СН'!$H$11+СВЦЭМ!$D$10+'СЕТ СН'!$H$5-'СЕТ СН'!$H$21</f>
        <v>3685.2899307999996</v>
      </c>
      <c r="X93" s="36">
        <f>SUMIFS(СВЦЭМ!$D$33:$D$776,СВЦЭМ!$A$33:$A$776,$A93,СВЦЭМ!$B$33:$B$776,X$83)+'СЕТ СН'!$H$11+СВЦЭМ!$D$10+'СЕТ СН'!$H$5-'СЕТ СН'!$H$21</f>
        <v>3705.0764675699997</v>
      </c>
      <c r="Y93" s="36">
        <f>SUMIFS(СВЦЭМ!$D$33:$D$776,СВЦЭМ!$A$33:$A$776,$A93,СВЦЭМ!$B$33:$B$776,Y$83)+'СЕТ СН'!$H$11+СВЦЭМ!$D$10+'СЕТ СН'!$H$5-'СЕТ СН'!$H$21</f>
        <v>3757.3305308499998</v>
      </c>
    </row>
    <row r="94" spans="1:27" ht="15.75" x14ac:dyDescent="0.2">
      <c r="A94" s="35">
        <f t="shared" si="2"/>
        <v>43507</v>
      </c>
      <c r="B94" s="36">
        <f>SUMIFS(СВЦЭМ!$D$33:$D$776,СВЦЭМ!$A$33:$A$776,$A94,СВЦЭМ!$B$33:$B$776,B$83)+'СЕТ СН'!$H$11+СВЦЭМ!$D$10+'СЕТ СН'!$H$5-'СЕТ СН'!$H$21</f>
        <v>3799.7197066600002</v>
      </c>
      <c r="C94" s="36">
        <f>SUMIFS(СВЦЭМ!$D$33:$D$776,СВЦЭМ!$A$33:$A$776,$A94,СВЦЭМ!$B$33:$B$776,C$83)+'СЕТ СН'!$H$11+СВЦЭМ!$D$10+'СЕТ СН'!$H$5-'СЕТ СН'!$H$21</f>
        <v>3818.7740811699996</v>
      </c>
      <c r="D94" s="36">
        <f>SUMIFS(СВЦЭМ!$D$33:$D$776,СВЦЭМ!$A$33:$A$776,$A94,СВЦЭМ!$B$33:$B$776,D$83)+'СЕТ СН'!$H$11+СВЦЭМ!$D$10+'СЕТ СН'!$H$5-'СЕТ СН'!$H$21</f>
        <v>3842.7796906999997</v>
      </c>
      <c r="E94" s="36">
        <f>SUMIFS(СВЦЭМ!$D$33:$D$776,СВЦЭМ!$A$33:$A$776,$A94,СВЦЭМ!$B$33:$B$776,E$83)+'СЕТ СН'!$H$11+СВЦЭМ!$D$10+'СЕТ СН'!$H$5-'СЕТ СН'!$H$21</f>
        <v>3852.9763257199997</v>
      </c>
      <c r="F94" s="36">
        <f>SUMIFS(СВЦЭМ!$D$33:$D$776,СВЦЭМ!$A$33:$A$776,$A94,СВЦЭМ!$B$33:$B$776,F$83)+'СЕТ СН'!$H$11+СВЦЭМ!$D$10+'СЕТ СН'!$H$5-'СЕТ СН'!$H$21</f>
        <v>3850.1376790300001</v>
      </c>
      <c r="G94" s="36">
        <f>SUMIFS(СВЦЭМ!$D$33:$D$776,СВЦЭМ!$A$33:$A$776,$A94,СВЦЭМ!$B$33:$B$776,G$83)+'СЕТ СН'!$H$11+СВЦЭМ!$D$10+'СЕТ СН'!$H$5-'СЕТ СН'!$H$21</f>
        <v>3840.2080506599996</v>
      </c>
      <c r="H94" s="36">
        <f>SUMIFS(СВЦЭМ!$D$33:$D$776,СВЦЭМ!$A$33:$A$776,$A94,СВЦЭМ!$B$33:$B$776,H$83)+'СЕТ СН'!$H$11+СВЦЭМ!$D$10+'СЕТ СН'!$H$5-'СЕТ СН'!$H$21</f>
        <v>3795.1888836299995</v>
      </c>
      <c r="I94" s="36">
        <f>SUMIFS(СВЦЭМ!$D$33:$D$776,СВЦЭМ!$A$33:$A$776,$A94,СВЦЭМ!$B$33:$B$776,I$83)+'СЕТ СН'!$H$11+СВЦЭМ!$D$10+'СЕТ СН'!$H$5-'СЕТ СН'!$H$21</f>
        <v>3764.9881290399999</v>
      </c>
      <c r="J94" s="36">
        <f>SUMIFS(СВЦЭМ!$D$33:$D$776,СВЦЭМ!$A$33:$A$776,$A94,СВЦЭМ!$B$33:$B$776,J$83)+'СЕТ СН'!$H$11+СВЦЭМ!$D$10+'СЕТ СН'!$H$5-'СЕТ СН'!$H$21</f>
        <v>3754.2690573299997</v>
      </c>
      <c r="K94" s="36">
        <f>SUMIFS(СВЦЭМ!$D$33:$D$776,СВЦЭМ!$A$33:$A$776,$A94,СВЦЭМ!$B$33:$B$776,K$83)+'СЕТ СН'!$H$11+СВЦЭМ!$D$10+'СЕТ СН'!$H$5-'СЕТ СН'!$H$21</f>
        <v>3754.0252586299998</v>
      </c>
      <c r="L94" s="36">
        <f>SUMIFS(СВЦЭМ!$D$33:$D$776,СВЦЭМ!$A$33:$A$776,$A94,СВЦЭМ!$B$33:$B$776,L$83)+'СЕТ СН'!$H$11+СВЦЭМ!$D$10+'СЕТ СН'!$H$5-'СЕТ СН'!$H$21</f>
        <v>3743.5550592</v>
      </c>
      <c r="M94" s="36">
        <f>SUMIFS(СВЦЭМ!$D$33:$D$776,СВЦЭМ!$A$33:$A$776,$A94,СВЦЭМ!$B$33:$B$776,M$83)+'СЕТ СН'!$H$11+СВЦЭМ!$D$10+'СЕТ СН'!$H$5-'СЕТ СН'!$H$21</f>
        <v>3745.7653725499999</v>
      </c>
      <c r="N94" s="36">
        <f>SUMIFS(СВЦЭМ!$D$33:$D$776,СВЦЭМ!$A$33:$A$776,$A94,СВЦЭМ!$B$33:$B$776,N$83)+'СЕТ СН'!$H$11+СВЦЭМ!$D$10+'СЕТ СН'!$H$5-'СЕТ СН'!$H$21</f>
        <v>3750.9420114</v>
      </c>
      <c r="O94" s="36">
        <f>SUMIFS(СВЦЭМ!$D$33:$D$776,СВЦЭМ!$A$33:$A$776,$A94,СВЦЭМ!$B$33:$B$776,O$83)+'СЕТ СН'!$H$11+СВЦЭМ!$D$10+'СЕТ СН'!$H$5-'СЕТ СН'!$H$21</f>
        <v>3722.1379055799998</v>
      </c>
      <c r="P94" s="36">
        <f>SUMIFS(СВЦЭМ!$D$33:$D$776,СВЦЭМ!$A$33:$A$776,$A94,СВЦЭМ!$B$33:$B$776,P$83)+'СЕТ СН'!$H$11+СВЦЭМ!$D$10+'СЕТ СН'!$H$5-'СЕТ СН'!$H$21</f>
        <v>3736.6613555899999</v>
      </c>
      <c r="Q94" s="36">
        <f>SUMIFS(СВЦЭМ!$D$33:$D$776,СВЦЭМ!$A$33:$A$776,$A94,СВЦЭМ!$B$33:$B$776,Q$83)+'СЕТ СН'!$H$11+СВЦЭМ!$D$10+'СЕТ СН'!$H$5-'СЕТ СН'!$H$21</f>
        <v>3734.61907621</v>
      </c>
      <c r="R94" s="36">
        <f>SUMIFS(СВЦЭМ!$D$33:$D$776,СВЦЭМ!$A$33:$A$776,$A94,СВЦЭМ!$B$33:$B$776,R$83)+'СЕТ СН'!$H$11+СВЦЭМ!$D$10+'СЕТ СН'!$H$5-'СЕТ СН'!$H$21</f>
        <v>3733.6438523500001</v>
      </c>
      <c r="S94" s="36">
        <f>SUMIFS(СВЦЭМ!$D$33:$D$776,СВЦЭМ!$A$33:$A$776,$A94,СВЦЭМ!$B$33:$B$776,S$83)+'СЕТ СН'!$H$11+СВЦЭМ!$D$10+'СЕТ СН'!$H$5-'СЕТ СН'!$H$21</f>
        <v>3723.4445861499999</v>
      </c>
      <c r="T94" s="36">
        <f>SUMIFS(СВЦЭМ!$D$33:$D$776,СВЦЭМ!$A$33:$A$776,$A94,СВЦЭМ!$B$33:$B$776,T$83)+'СЕТ СН'!$H$11+СВЦЭМ!$D$10+'СЕТ СН'!$H$5-'СЕТ СН'!$H$21</f>
        <v>3676.4856702099996</v>
      </c>
      <c r="U94" s="36">
        <f>SUMIFS(СВЦЭМ!$D$33:$D$776,СВЦЭМ!$A$33:$A$776,$A94,СВЦЭМ!$B$33:$B$776,U$83)+'СЕТ СН'!$H$11+СВЦЭМ!$D$10+'СЕТ СН'!$H$5-'СЕТ СН'!$H$21</f>
        <v>3659.7145190699998</v>
      </c>
      <c r="V94" s="36">
        <f>SUMIFS(СВЦЭМ!$D$33:$D$776,СВЦЭМ!$A$33:$A$776,$A94,СВЦЭМ!$B$33:$B$776,V$83)+'СЕТ СН'!$H$11+СВЦЭМ!$D$10+'СЕТ СН'!$H$5-'СЕТ СН'!$H$21</f>
        <v>3679.0197694499998</v>
      </c>
      <c r="W94" s="36">
        <f>SUMIFS(СВЦЭМ!$D$33:$D$776,СВЦЭМ!$A$33:$A$776,$A94,СВЦЭМ!$B$33:$B$776,W$83)+'СЕТ СН'!$H$11+СВЦЭМ!$D$10+'СЕТ СН'!$H$5-'СЕТ СН'!$H$21</f>
        <v>3689.70501203</v>
      </c>
      <c r="X94" s="36">
        <f>SUMIFS(СВЦЭМ!$D$33:$D$776,СВЦЭМ!$A$33:$A$776,$A94,СВЦЭМ!$B$33:$B$776,X$83)+'СЕТ СН'!$H$11+СВЦЭМ!$D$10+'СЕТ СН'!$H$5-'СЕТ СН'!$H$21</f>
        <v>3713.48547272</v>
      </c>
      <c r="Y94" s="36">
        <f>SUMIFS(СВЦЭМ!$D$33:$D$776,СВЦЭМ!$A$33:$A$776,$A94,СВЦЭМ!$B$33:$B$776,Y$83)+'СЕТ СН'!$H$11+СВЦЭМ!$D$10+'СЕТ СН'!$H$5-'СЕТ СН'!$H$21</f>
        <v>3757.1440187099997</v>
      </c>
    </row>
    <row r="95" spans="1:27" ht="15.75" x14ac:dyDescent="0.2">
      <c r="A95" s="35">
        <f t="shared" si="2"/>
        <v>43508</v>
      </c>
      <c r="B95" s="36">
        <f>SUMIFS(СВЦЭМ!$D$33:$D$776,СВЦЭМ!$A$33:$A$776,$A95,СВЦЭМ!$B$33:$B$776,B$83)+'СЕТ СН'!$H$11+СВЦЭМ!$D$10+'СЕТ СН'!$H$5-'СЕТ СН'!$H$21</f>
        <v>3787.1828633899995</v>
      </c>
      <c r="C95" s="36">
        <f>SUMIFS(СВЦЭМ!$D$33:$D$776,СВЦЭМ!$A$33:$A$776,$A95,СВЦЭМ!$B$33:$B$776,C$83)+'СЕТ СН'!$H$11+СВЦЭМ!$D$10+'СЕТ СН'!$H$5-'СЕТ СН'!$H$21</f>
        <v>3813.4505412499998</v>
      </c>
      <c r="D95" s="36">
        <f>SUMIFS(СВЦЭМ!$D$33:$D$776,СВЦЭМ!$A$33:$A$776,$A95,СВЦЭМ!$B$33:$B$776,D$83)+'СЕТ СН'!$H$11+СВЦЭМ!$D$10+'СЕТ СН'!$H$5-'СЕТ СН'!$H$21</f>
        <v>3828.0748034399999</v>
      </c>
      <c r="E95" s="36">
        <f>SUMIFS(СВЦЭМ!$D$33:$D$776,СВЦЭМ!$A$33:$A$776,$A95,СВЦЭМ!$B$33:$B$776,E$83)+'СЕТ СН'!$H$11+СВЦЭМ!$D$10+'СЕТ СН'!$H$5-'СЕТ СН'!$H$21</f>
        <v>3838.5531717599997</v>
      </c>
      <c r="F95" s="36">
        <f>SUMIFS(СВЦЭМ!$D$33:$D$776,СВЦЭМ!$A$33:$A$776,$A95,СВЦЭМ!$B$33:$B$776,F$83)+'СЕТ СН'!$H$11+СВЦЭМ!$D$10+'СЕТ СН'!$H$5-'СЕТ СН'!$H$21</f>
        <v>3836.5887817599996</v>
      </c>
      <c r="G95" s="36">
        <f>SUMIFS(СВЦЭМ!$D$33:$D$776,СВЦЭМ!$A$33:$A$776,$A95,СВЦЭМ!$B$33:$B$776,G$83)+'СЕТ СН'!$H$11+СВЦЭМ!$D$10+'СЕТ СН'!$H$5-'СЕТ СН'!$H$21</f>
        <v>3822.9135060399994</v>
      </c>
      <c r="H95" s="36">
        <f>SUMIFS(СВЦЭМ!$D$33:$D$776,СВЦЭМ!$A$33:$A$776,$A95,СВЦЭМ!$B$33:$B$776,H$83)+'СЕТ СН'!$H$11+СВЦЭМ!$D$10+'СЕТ СН'!$H$5-'СЕТ СН'!$H$21</f>
        <v>3784.7328514599994</v>
      </c>
      <c r="I95" s="36">
        <f>SUMIFS(СВЦЭМ!$D$33:$D$776,СВЦЭМ!$A$33:$A$776,$A95,СВЦЭМ!$B$33:$B$776,I$83)+'СЕТ СН'!$H$11+СВЦЭМ!$D$10+'СЕТ СН'!$H$5-'СЕТ СН'!$H$21</f>
        <v>3756.3971932499999</v>
      </c>
      <c r="J95" s="36">
        <f>SUMIFS(СВЦЭМ!$D$33:$D$776,СВЦЭМ!$A$33:$A$776,$A95,СВЦЭМ!$B$33:$B$776,J$83)+'СЕТ СН'!$H$11+СВЦЭМ!$D$10+'СЕТ СН'!$H$5-'СЕТ СН'!$H$21</f>
        <v>3724.4601028699999</v>
      </c>
      <c r="K95" s="36">
        <f>SUMIFS(СВЦЭМ!$D$33:$D$776,СВЦЭМ!$A$33:$A$776,$A95,СВЦЭМ!$B$33:$B$776,K$83)+'СЕТ СН'!$H$11+СВЦЭМ!$D$10+'СЕТ СН'!$H$5-'СЕТ СН'!$H$21</f>
        <v>3725.6502992199999</v>
      </c>
      <c r="L95" s="36">
        <f>SUMIFS(СВЦЭМ!$D$33:$D$776,СВЦЭМ!$A$33:$A$776,$A95,СВЦЭМ!$B$33:$B$776,L$83)+'СЕТ СН'!$H$11+СВЦЭМ!$D$10+'СЕТ СН'!$H$5-'СЕТ СН'!$H$21</f>
        <v>3724.5049004399998</v>
      </c>
      <c r="M95" s="36">
        <f>SUMIFS(СВЦЭМ!$D$33:$D$776,СВЦЭМ!$A$33:$A$776,$A95,СВЦЭМ!$B$33:$B$776,M$83)+'СЕТ СН'!$H$11+СВЦЭМ!$D$10+'СЕТ СН'!$H$5-'СЕТ СН'!$H$21</f>
        <v>3735.4813599399999</v>
      </c>
      <c r="N95" s="36">
        <f>SUMIFS(СВЦЭМ!$D$33:$D$776,СВЦЭМ!$A$33:$A$776,$A95,СВЦЭМ!$B$33:$B$776,N$83)+'СЕТ СН'!$H$11+СВЦЭМ!$D$10+'СЕТ СН'!$H$5-'СЕТ СН'!$H$21</f>
        <v>3724.3560227399998</v>
      </c>
      <c r="O95" s="36">
        <f>SUMIFS(СВЦЭМ!$D$33:$D$776,СВЦЭМ!$A$33:$A$776,$A95,СВЦЭМ!$B$33:$B$776,O$83)+'СЕТ СН'!$H$11+СВЦЭМ!$D$10+'СЕТ СН'!$H$5-'СЕТ СН'!$H$21</f>
        <v>3694.26729183</v>
      </c>
      <c r="P95" s="36">
        <f>SUMIFS(СВЦЭМ!$D$33:$D$776,СВЦЭМ!$A$33:$A$776,$A95,СВЦЭМ!$B$33:$B$776,P$83)+'СЕТ СН'!$H$11+СВЦЭМ!$D$10+'СЕТ СН'!$H$5-'СЕТ СН'!$H$21</f>
        <v>3706.6671606299997</v>
      </c>
      <c r="Q95" s="36">
        <f>SUMIFS(СВЦЭМ!$D$33:$D$776,СВЦЭМ!$A$33:$A$776,$A95,СВЦЭМ!$B$33:$B$776,Q$83)+'СЕТ СН'!$H$11+СВЦЭМ!$D$10+'СЕТ СН'!$H$5-'СЕТ СН'!$H$21</f>
        <v>3719.2663589999997</v>
      </c>
      <c r="R95" s="36">
        <f>SUMIFS(СВЦЭМ!$D$33:$D$776,СВЦЭМ!$A$33:$A$776,$A95,СВЦЭМ!$B$33:$B$776,R$83)+'СЕТ СН'!$H$11+СВЦЭМ!$D$10+'СЕТ СН'!$H$5-'СЕТ СН'!$H$21</f>
        <v>3716.6894939599997</v>
      </c>
      <c r="S95" s="36">
        <f>SUMIFS(СВЦЭМ!$D$33:$D$776,СВЦЭМ!$A$33:$A$776,$A95,СВЦЭМ!$B$33:$B$776,S$83)+'СЕТ СН'!$H$11+СВЦЭМ!$D$10+'СЕТ СН'!$H$5-'СЕТ СН'!$H$21</f>
        <v>3700.0940899099996</v>
      </c>
      <c r="T95" s="36">
        <f>SUMIFS(СВЦЭМ!$D$33:$D$776,СВЦЭМ!$A$33:$A$776,$A95,СВЦЭМ!$B$33:$B$776,T$83)+'СЕТ СН'!$H$11+СВЦЭМ!$D$10+'СЕТ СН'!$H$5-'СЕТ СН'!$H$21</f>
        <v>3660.83799688</v>
      </c>
      <c r="U95" s="36">
        <f>SUMIFS(СВЦЭМ!$D$33:$D$776,СВЦЭМ!$A$33:$A$776,$A95,СВЦЭМ!$B$33:$B$776,U$83)+'СЕТ СН'!$H$11+СВЦЭМ!$D$10+'СЕТ СН'!$H$5-'СЕТ СН'!$H$21</f>
        <v>3660.1012643099998</v>
      </c>
      <c r="V95" s="36">
        <f>SUMIFS(СВЦЭМ!$D$33:$D$776,СВЦЭМ!$A$33:$A$776,$A95,СВЦЭМ!$B$33:$B$776,V$83)+'СЕТ СН'!$H$11+СВЦЭМ!$D$10+'СЕТ СН'!$H$5-'СЕТ СН'!$H$21</f>
        <v>3680.9453131099999</v>
      </c>
      <c r="W95" s="36">
        <f>SUMIFS(СВЦЭМ!$D$33:$D$776,СВЦЭМ!$A$33:$A$776,$A95,СВЦЭМ!$B$33:$B$776,W$83)+'СЕТ СН'!$H$11+СВЦЭМ!$D$10+'СЕТ СН'!$H$5-'СЕТ СН'!$H$21</f>
        <v>3695.5604257199998</v>
      </c>
      <c r="X95" s="36">
        <f>SUMIFS(СВЦЭМ!$D$33:$D$776,СВЦЭМ!$A$33:$A$776,$A95,СВЦЭМ!$B$33:$B$776,X$83)+'СЕТ СН'!$H$11+СВЦЭМ!$D$10+'СЕТ СН'!$H$5-'СЕТ СН'!$H$21</f>
        <v>3718.6886248299998</v>
      </c>
      <c r="Y95" s="36">
        <f>SUMIFS(СВЦЭМ!$D$33:$D$776,СВЦЭМ!$A$33:$A$776,$A95,СВЦЭМ!$B$33:$B$776,Y$83)+'СЕТ СН'!$H$11+СВЦЭМ!$D$10+'СЕТ СН'!$H$5-'СЕТ СН'!$H$21</f>
        <v>3765.8437967999998</v>
      </c>
    </row>
    <row r="96" spans="1:27" ht="15.75" x14ac:dyDescent="0.2">
      <c r="A96" s="35">
        <f t="shared" si="2"/>
        <v>43509</v>
      </c>
      <c r="B96" s="36">
        <f>SUMIFS(СВЦЭМ!$D$33:$D$776,СВЦЭМ!$A$33:$A$776,$A96,СВЦЭМ!$B$33:$B$776,B$83)+'СЕТ СН'!$H$11+СВЦЭМ!$D$10+'СЕТ СН'!$H$5-'СЕТ СН'!$H$21</f>
        <v>3776.4228985</v>
      </c>
      <c r="C96" s="36">
        <f>SUMIFS(СВЦЭМ!$D$33:$D$776,СВЦЭМ!$A$33:$A$776,$A96,СВЦЭМ!$B$33:$B$776,C$83)+'СЕТ СН'!$H$11+СВЦЭМ!$D$10+'СЕТ СН'!$H$5-'СЕТ СН'!$H$21</f>
        <v>3799.5765929999998</v>
      </c>
      <c r="D96" s="36">
        <f>SUMIFS(СВЦЭМ!$D$33:$D$776,СВЦЭМ!$A$33:$A$776,$A96,СВЦЭМ!$B$33:$B$776,D$83)+'СЕТ СН'!$H$11+СВЦЭМ!$D$10+'СЕТ СН'!$H$5-'СЕТ СН'!$H$21</f>
        <v>3831.2353082699997</v>
      </c>
      <c r="E96" s="36">
        <f>SUMIFS(СВЦЭМ!$D$33:$D$776,СВЦЭМ!$A$33:$A$776,$A96,СВЦЭМ!$B$33:$B$776,E$83)+'СЕТ СН'!$H$11+СВЦЭМ!$D$10+'СЕТ СН'!$H$5-'СЕТ СН'!$H$21</f>
        <v>3842.7650683299998</v>
      </c>
      <c r="F96" s="36">
        <f>SUMIFS(СВЦЭМ!$D$33:$D$776,СВЦЭМ!$A$33:$A$776,$A96,СВЦЭМ!$B$33:$B$776,F$83)+'СЕТ СН'!$H$11+СВЦЭМ!$D$10+'СЕТ СН'!$H$5-'СЕТ СН'!$H$21</f>
        <v>3836.8098883799998</v>
      </c>
      <c r="G96" s="36">
        <f>SUMIFS(СВЦЭМ!$D$33:$D$776,СВЦЭМ!$A$33:$A$776,$A96,СВЦЭМ!$B$33:$B$776,G$83)+'СЕТ СН'!$H$11+СВЦЭМ!$D$10+'СЕТ СН'!$H$5-'СЕТ СН'!$H$21</f>
        <v>3804.7006950999994</v>
      </c>
      <c r="H96" s="36">
        <f>SUMIFS(СВЦЭМ!$D$33:$D$776,СВЦЭМ!$A$33:$A$776,$A96,СВЦЭМ!$B$33:$B$776,H$83)+'СЕТ СН'!$H$11+СВЦЭМ!$D$10+'СЕТ СН'!$H$5-'СЕТ СН'!$H$21</f>
        <v>3777.8893945199998</v>
      </c>
      <c r="I96" s="36">
        <f>SUMIFS(СВЦЭМ!$D$33:$D$776,СВЦЭМ!$A$33:$A$776,$A96,СВЦЭМ!$B$33:$B$776,I$83)+'СЕТ СН'!$H$11+СВЦЭМ!$D$10+'СЕТ СН'!$H$5-'СЕТ СН'!$H$21</f>
        <v>3743.2082705599996</v>
      </c>
      <c r="J96" s="36">
        <f>SUMIFS(СВЦЭМ!$D$33:$D$776,СВЦЭМ!$A$33:$A$776,$A96,СВЦЭМ!$B$33:$B$776,J$83)+'СЕТ СН'!$H$11+СВЦЭМ!$D$10+'СЕТ СН'!$H$5-'СЕТ СН'!$H$21</f>
        <v>3721.28635119</v>
      </c>
      <c r="K96" s="36">
        <f>SUMIFS(СВЦЭМ!$D$33:$D$776,СВЦЭМ!$A$33:$A$776,$A96,СВЦЭМ!$B$33:$B$776,K$83)+'СЕТ СН'!$H$11+СВЦЭМ!$D$10+'СЕТ СН'!$H$5-'СЕТ СН'!$H$21</f>
        <v>3718.0131812</v>
      </c>
      <c r="L96" s="36">
        <f>SUMIFS(СВЦЭМ!$D$33:$D$776,СВЦЭМ!$A$33:$A$776,$A96,СВЦЭМ!$B$33:$B$776,L$83)+'СЕТ СН'!$H$11+СВЦЭМ!$D$10+'СЕТ СН'!$H$5-'СЕТ СН'!$H$21</f>
        <v>3715.7982604499998</v>
      </c>
      <c r="M96" s="36">
        <f>SUMIFS(СВЦЭМ!$D$33:$D$776,СВЦЭМ!$A$33:$A$776,$A96,СВЦЭМ!$B$33:$B$776,M$83)+'СЕТ СН'!$H$11+СВЦЭМ!$D$10+'СЕТ СН'!$H$5-'СЕТ СН'!$H$21</f>
        <v>3716.2768452</v>
      </c>
      <c r="N96" s="36">
        <f>SUMIFS(СВЦЭМ!$D$33:$D$776,СВЦЭМ!$A$33:$A$776,$A96,СВЦЭМ!$B$33:$B$776,N$83)+'СЕТ СН'!$H$11+СВЦЭМ!$D$10+'СЕТ СН'!$H$5-'СЕТ СН'!$H$21</f>
        <v>3725.6441131499996</v>
      </c>
      <c r="O96" s="36">
        <f>SUMIFS(СВЦЭМ!$D$33:$D$776,СВЦЭМ!$A$33:$A$776,$A96,СВЦЭМ!$B$33:$B$776,O$83)+'СЕТ СН'!$H$11+СВЦЭМ!$D$10+'СЕТ СН'!$H$5-'СЕТ СН'!$H$21</f>
        <v>3692.2865714</v>
      </c>
      <c r="P96" s="36">
        <f>SUMIFS(СВЦЭМ!$D$33:$D$776,СВЦЭМ!$A$33:$A$776,$A96,СВЦЭМ!$B$33:$B$776,P$83)+'СЕТ СН'!$H$11+СВЦЭМ!$D$10+'СЕТ СН'!$H$5-'СЕТ СН'!$H$21</f>
        <v>3701.8495506599997</v>
      </c>
      <c r="Q96" s="36">
        <f>SUMIFS(СВЦЭМ!$D$33:$D$776,СВЦЭМ!$A$33:$A$776,$A96,СВЦЭМ!$B$33:$B$776,Q$83)+'СЕТ СН'!$H$11+СВЦЭМ!$D$10+'СЕТ СН'!$H$5-'СЕТ СН'!$H$21</f>
        <v>3712.6598589799996</v>
      </c>
      <c r="R96" s="36">
        <f>SUMIFS(СВЦЭМ!$D$33:$D$776,СВЦЭМ!$A$33:$A$776,$A96,СВЦЭМ!$B$33:$B$776,R$83)+'СЕТ СН'!$H$11+СВЦЭМ!$D$10+'СЕТ СН'!$H$5-'СЕТ СН'!$H$21</f>
        <v>3711.7225687199998</v>
      </c>
      <c r="S96" s="36">
        <f>SUMIFS(СВЦЭМ!$D$33:$D$776,СВЦЭМ!$A$33:$A$776,$A96,СВЦЭМ!$B$33:$B$776,S$83)+'СЕТ СН'!$H$11+СВЦЭМ!$D$10+'СЕТ СН'!$H$5-'СЕТ СН'!$H$21</f>
        <v>3704.1516872900002</v>
      </c>
      <c r="T96" s="36">
        <f>SUMIFS(СВЦЭМ!$D$33:$D$776,СВЦЭМ!$A$33:$A$776,$A96,СВЦЭМ!$B$33:$B$776,T$83)+'СЕТ СН'!$H$11+СВЦЭМ!$D$10+'СЕТ СН'!$H$5-'СЕТ СН'!$H$21</f>
        <v>3657.28699637</v>
      </c>
      <c r="U96" s="36">
        <f>SUMIFS(СВЦЭМ!$D$33:$D$776,СВЦЭМ!$A$33:$A$776,$A96,СВЦЭМ!$B$33:$B$776,U$83)+'СЕТ СН'!$H$11+СВЦЭМ!$D$10+'СЕТ СН'!$H$5-'СЕТ СН'!$H$21</f>
        <v>3648.1098480299997</v>
      </c>
      <c r="V96" s="36">
        <f>SUMIFS(СВЦЭМ!$D$33:$D$776,СВЦЭМ!$A$33:$A$776,$A96,СВЦЭМ!$B$33:$B$776,V$83)+'СЕТ СН'!$H$11+СВЦЭМ!$D$10+'СЕТ СН'!$H$5-'СЕТ СН'!$H$21</f>
        <v>3664.2640337100001</v>
      </c>
      <c r="W96" s="36">
        <f>SUMIFS(СВЦЭМ!$D$33:$D$776,СВЦЭМ!$A$33:$A$776,$A96,СВЦЭМ!$B$33:$B$776,W$83)+'СЕТ СН'!$H$11+СВЦЭМ!$D$10+'СЕТ СН'!$H$5-'СЕТ СН'!$H$21</f>
        <v>3678.2070159300001</v>
      </c>
      <c r="X96" s="36">
        <f>SUMIFS(СВЦЭМ!$D$33:$D$776,СВЦЭМ!$A$33:$A$776,$A96,СВЦЭМ!$B$33:$B$776,X$83)+'СЕТ СН'!$H$11+СВЦЭМ!$D$10+'СЕТ СН'!$H$5-'СЕТ СН'!$H$21</f>
        <v>3698.4075542399996</v>
      </c>
      <c r="Y96" s="36">
        <f>SUMIFS(СВЦЭМ!$D$33:$D$776,СВЦЭМ!$A$33:$A$776,$A96,СВЦЭМ!$B$33:$B$776,Y$83)+'СЕТ СН'!$H$11+СВЦЭМ!$D$10+'СЕТ СН'!$H$5-'СЕТ СН'!$H$21</f>
        <v>3740.7613770799999</v>
      </c>
    </row>
    <row r="97" spans="1:25" ht="15.75" x14ac:dyDescent="0.2">
      <c r="A97" s="35">
        <f t="shared" si="2"/>
        <v>43510</v>
      </c>
      <c r="B97" s="36">
        <f>SUMIFS(СВЦЭМ!$D$33:$D$776,СВЦЭМ!$A$33:$A$776,$A97,СВЦЭМ!$B$33:$B$776,B$83)+'СЕТ СН'!$H$11+СВЦЭМ!$D$10+'СЕТ СН'!$H$5-'СЕТ СН'!$H$21</f>
        <v>3789.2237842300001</v>
      </c>
      <c r="C97" s="36">
        <f>SUMIFS(СВЦЭМ!$D$33:$D$776,СВЦЭМ!$A$33:$A$776,$A97,СВЦЭМ!$B$33:$B$776,C$83)+'СЕТ СН'!$H$11+СВЦЭМ!$D$10+'СЕТ СН'!$H$5-'СЕТ СН'!$H$21</f>
        <v>3803.8841033299996</v>
      </c>
      <c r="D97" s="36">
        <f>SUMIFS(СВЦЭМ!$D$33:$D$776,СВЦЭМ!$A$33:$A$776,$A97,СВЦЭМ!$B$33:$B$776,D$83)+'СЕТ СН'!$H$11+СВЦЭМ!$D$10+'СЕТ СН'!$H$5-'СЕТ СН'!$H$21</f>
        <v>3830.1022021099998</v>
      </c>
      <c r="E97" s="36">
        <f>SUMIFS(СВЦЭМ!$D$33:$D$776,СВЦЭМ!$A$33:$A$776,$A97,СВЦЭМ!$B$33:$B$776,E$83)+'СЕТ СН'!$H$11+СВЦЭМ!$D$10+'СЕТ СН'!$H$5-'СЕТ СН'!$H$21</f>
        <v>3853.2621963900001</v>
      </c>
      <c r="F97" s="36">
        <f>SUMIFS(СВЦЭМ!$D$33:$D$776,СВЦЭМ!$A$33:$A$776,$A97,СВЦЭМ!$B$33:$B$776,F$83)+'СЕТ СН'!$H$11+СВЦЭМ!$D$10+'СЕТ СН'!$H$5-'СЕТ СН'!$H$21</f>
        <v>3846.5238453499996</v>
      </c>
      <c r="G97" s="36">
        <f>SUMIFS(СВЦЭМ!$D$33:$D$776,СВЦЭМ!$A$33:$A$776,$A97,СВЦЭМ!$B$33:$B$776,G$83)+'СЕТ СН'!$H$11+СВЦЭМ!$D$10+'СЕТ СН'!$H$5-'СЕТ СН'!$H$21</f>
        <v>3827.6396491199998</v>
      </c>
      <c r="H97" s="36">
        <f>SUMIFS(СВЦЭМ!$D$33:$D$776,СВЦЭМ!$A$33:$A$776,$A97,СВЦЭМ!$B$33:$B$776,H$83)+'СЕТ СН'!$H$11+СВЦЭМ!$D$10+'СЕТ СН'!$H$5-'СЕТ СН'!$H$21</f>
        <v>3781.2077940700001</v>
      </c>
      <c r="I97" s="36">
        <f>SUMIFS(СВЦЭМ!$D$33:$D$776,СВЦЭМ!$A$33:$A$776,$A97,СВЦЭМ!$B$33:$B$776,I$83)+'СЕТ СН'!$H$11+СВЦЭМ!$D$10+'СЕТ СН'!$H$5-'СЕТ СН'!$H$21</f>
        <v>3734.7652334599998</v>
      </c>
      <c r="J97" s="36">
        <f>SUMIFS(СВЦЭМ!$D$33:$D$776,СВЦЭМ!$A$33:$A$776,$A97,СВЦЭМ!$B$33:$B$776,J$83)+'СЕТ СН'!$H$11+СВЦЭМ!$D$10+'СЕТ СН'!$H$5-'СЕТ СН'!$H$21</f>
        <v>3715.7594745699998</v>
      </c>
      <c r="K97" s="36">
        <f>SUMIFS(СВЦЭМ!$D$33:$D$776,СВЦЭМ!$A$33:$A$776,$A97,СВЦЭМ!$B$33:$B$776,K$83)+'СЕТ СН'!$H$11+СВЦЭМ!$D$10+'СЕТ СН'!$H$5-'СЕТ СН'!$H$21</f>
        <v>3712.80255661</v>
      </c>
      <c r="L97" s="36">
        <f>SUMIFS(СВЦЭМ!$D$33:$D$776,СВЦЭМ!$A$33:$A$776,$A97,СВЦЭМ!$B$33:$B$776,L$83)+'СЕТ СН'!$H$11+СВЦЭМ!$D$10+'СЕТ СН'!$H$5-'СЕТ СН'!$H$21</f>
        <v>3706.1769099099997</v>
      </c>
      <c r="M97" s="36">
        <f>SUMIFS(СВЦЭМ!$D$33:$D$776,СВЦЭМ!$A$33:$A$776,$A97,СВЦЭМ!$B$33:$B$776,M$83)+'СЕТ СН'!$H$11+СВЦЭМ!$D$10+'СЕТ СН'!$H$5-'СЕТ СН'!$H$21</f>
        <v>3717.4367206399997</v>
      </c>
      <c r="N97" s="36">
        <f>SUMIFS(СВЦЭМ!$D$33:$D$776,СВЦЭМ!$A$33:$A$776,$A97,СВЦЭМ!$B$33:$B$776,N$83)+'СЕТ СН'!$H$11+СВЦЭМ!$D$10+'СЕТ СН'!$H$5-'СЕТ СН'!$H$21</f>
        <v>3702.9959174199998</v>
      </c>
      <c r="O97" s="36">
        <f>SUMIFS(СВЦЭМ!$D$33:$D$776,СВЦЭМ!$A$33:$A$776,$A97,СВЦЭМ!$B$33:$B$776,O$83)+'СЕТ СН'!$H$11+СВЦЭМ!$D$10+'СЕТ СН'!$H$5-'СЕТ СН'!$H$21</f>
        <v>3680.4247449899999</v>
      </c>
      <c r="P97" s="36">
        <f>SUMIFS(СВЦЭМ!$D$33:$D$776,СВЦЭМ!$A$33:$A$776,$A97,СВЦЭМ!$B$33:$B$776,P$83)+'СЕТ СН'!$H$11+СВЦЭМ!$D$10+'СЕТ СН'!$H$5-'СЕТ СН'!$H$21</f>
        <v>3683.32420938</v>
      </c>
      <c r="Q97" s="36">
        <f>SUMIFS(СВЦЭМ!$D$33:$D$776,СВЦЭМ!$A$33:$A$776,$A97,СВЦЭМ!$B$33:$B$776,Q$83)+'СЕТ СН'!$H$11+СВЦЭМ!$D$10+'СЕТ СН'!$H$5-'СЕТ СН'!$H$21</f>
        <v>3694.1374445199999</v>
      </c>
      <c r="R97" s="36">
        <f>SUMIFS(СВЦЭМ!$D$33:$D$776,СВЦЭМ!$A$33:$A$776,$A97,СВЦЭМ!$B$33:$B$776,R$83)+'СЕТ СН'!$H$11+СВЦЭМ!$D$10+'СЕТ СН'!$H$5-'СЕТ СН'!$H$21</f>
        <v>3694.8486477599999</v>
      </c>
      <c r="S97" s="36">
        <f>SUMIFS(СВЦЭМ!$D$33:$D$776,СВЦЭМ!$A$33:$A$776,$A97,СВЦЭМ!$B$33:$B$776,S$83)+'СЕТ СН'!$H$11+СВЦЭМ!$D$10+'СЕТ СН'!$H$5-'СЕТ СН'!$H$21</f>
        <v>3689.5572011699996</v>
      </c>
      <c r="T97" s="36">
        <f>SUMIFS(СВЦЭМ!$D$33:$D$776,СВЦЭМ!$A$33:$A$776,$A97,СВЦЭМ!$B$33:$B$776,T$83)+'СЕТ СН'!$H$11+СВЦЭМ!$D$10+'СЕТ СН'!$H$5-'СЕТ СН'!$H$21</f>
        <v>3645.7047761399999</v>
      </c>
      <c r="U97" s="36">
        <f>SUMIFS(СВЦЭМ!$D$33:$D$776,СВЦЭМ!$A$33:$A$776,$A97,СВЦЭМ!$B$33:$B$776,U$83)+'СЕТ СН'!$H$11+СВЦЭМ!$D$10+'СЕТ СН'!$H$5-'СЕТ СН'!$H$21</f>
        <v>3653.7982985099998</v>
      </c>
      <c r="V97" s="36">
        <f>SUMIFS(СВЦЭМ!$D$33:$D$776,СВЦЭМ!$A$33:$A$776,$A97,СВЦЭМ!$B$33:$B$776,V$83)+'СЕТ СН'!$H$11+СВЦЭМ!$D$10+'СЕТ СН'!$H$5-'СЕТ СН'!$H$21</f>
        <v>3680.7273506199999</v>
      </c>
      <c r="W97" s="36">
        <f>SUMIFS(СВЦЭМ!$D$33:$D$776,СВЦЭМ!$A$33:$A$776,$A97,СВЦЭМ!$B$33:$B$776,W$83)+'СЕТ СН'!$H$11+СВЦЭМ!$D$10+'СЕТ СН'!$H$5-'СЕТ СН'!$H$21</f>
        <v>3697.4347494599997</v>
      </c>
      <c r="X97" s="36">
        <f>SUMIFS(СВЦЭМ!$D$33:$D$776,СВЦЭМ!$A$33:$A$776,$A97,СВЦЭМ!$B$33:$B$776,X$83)+'СЕТ СН'!$H$11+СВЦЭМ!$D$10+'СЕТ СН'!$H$5-'СЕТ СН'!$H$21</f>
        <v>3711.36084893</v>
      </c>
      <c r="Y97" s="36">
        <f>SUMIFS(СВЦЭМ!$D$33:$D$776,СВЦЭМ!$A$33:$A$776,$A97,СВЦЭМ!$B$33:$B$776,Y$83)+'СЕТ СН'!$H$11+СВЦЭМ!$D$10+'СЕТ СН'!$H$5-'СЕТ СН'!$H$21</f>
        <v>3742.9577570599999</v>
      </c>
    </row>
    <row r="98" spans="1:25" ht="15.75" x14ac:dyDescent="0.2">
      <c r="A98" s="35">
        <f t="shared" si="2"/>
        <v>43511</v>
      </c>
      <c r="B98" s="36">
        <f>SUMIFS(СВЦЭМ!$D$33:$D$776,СВЦЭМ!$A$33:$A$776,$A98,СВЦЭМ!$B$33:$B$776,B$83)+'СЕТ СН'!$H$11+СВЦЭМ!$D$10+'СЕТ СН'!$H$5-'СЕТ СН'!$H$21</f>
        <v>3744.64749996</v>
      </c>
      <c r="C98" s="36">
        <f>SUMIFS(СВЦЭМ!$D$33:$D$776,СВЦЭМ!$A$33:$A$776,$A98,СВЦЭМ!$B$33:$B$776,C$83)+'СЕТ СН'!$H$11+СВЦЭМ!$D$10+'СЕТ СН'!$H$5-'СЕТ СН'!$H$21</f>
        <v>3751.25519046</v>
      </c>
      <c r="D98" s="36">
        <f>SUMIFS(СВЦЭМ!$D$33:$D$776,СВЦЭМ!$A$33:$A$776,$A98,СВЦЭМ!$B$33:$B$776,D$83)+'СЕТ СН'!$H$11+СВЦЭМ!$D$10+'СЕТ СН'!$H$5-'СЕТ СН'!$H$21</f>
        <v>3767.8386546299998</v>
      </c>
      <c r="E98" s="36">
        <f>SUMIFS(СВЦЭМ!$D$33:$D$776,СВЦЭМ!$A$33:$A$776,$A98,СВЦЭМ!$B$33:$B$776,E$83)+'СЕТ СН'!$H$11+СВЦЭМ!$D$10+'СЕТ СН'!$H$5-'СЕТ СН'!$H$21</f>
        <v>3792.94397708</v>
      </c>
      <c r="F98" s="36">
        <f>SUMIFS(СВЦЭМ!$D$33:$D$776,СВЦЭМ!$A$33:$A$776,$A98,СВЦЭМ!$B$33:$B$776,F$83)+'СЕТ СН'!$H$11+СВЦЭМ!$D$10+'СЕТ СН'!$H$5-'СЕТ СН'!$H$21</f>
        <v>3793.7192568800001</v>
      </c>
      <c r="G98" s="36">
        <f>SUMIFS(СВЦЭМ!$D$33:$D$776,СВЦЭМ!$A$33:$A$776,$A98,СВЦЭМ!$B$33:$B$776,G$83)+'СЕТ СН'!$H$11+СВЦЭМ!$D$10+'СЕТ СН'!$H$5-'СЕТ СН'!$H$21</f>
        <v>3770.6180035999996</v>
      </c>
      <c r="H98" s="36">
        <f>SUMIFS(СВЦЭМ!$D$33:$D$776,СВЦЭМ!$A$33:$A$776,$A98,СВЦЭМ!$B$33:$B$776,H$83)+'СЕТ СН'!$H$11+СВЦЭМ!$D$10+'СЕТ СН'!$H$5-'СЕТ СН'!$H$21</f>
        <v>3739.3113397899997</v>
      </c>
      <c r="I98" s="36">
        <f>SUMIFS(СВЦЭМ!$D$33:$D$776,СВЦЭМ!$A$33:$A$776,$A98,СВЦЭМ!$B$33:$B$776,I$83)+'СЕТ СН'!$H$11+СВЦЭМ!$D$10+'СЕТ СН'!$H$5-'СЕТ СН'!$H$21</f>
        <v>3724.2168642500001</v>
      </c>
      <c r="J98" s="36">
        <f>SUMIFS(СВЦЭМ!$D$33:$D$776,СВЦЭМ!$A$33:$A$776,$A98,СВЦЭМ!$B$33:$B$776,J$83)+'СЕТ СН'!$H$11+СВЦЭМ!$D$10+'СЕТ СН'!$H$5-'СЕТ СН'!$H$21</f>
        <v>3714.8153621799997</v>
      </c>
      <c r="K98" s="36">
        <f>SUMIFS(СВЦЭМ!$D$33:$D$776,СВЦЭМ!$A$33:$A$776,$A98,СВЦЭМ!$B$33:$B$776,K$83)+'СЕТ СН'!$H$11+СВЦЭМ!$D$10+'СЕТ СН'!$H$5-'СЕТ СН'!$H$21</f>
        <v>3719.8275051699998</v>
      </c>
      <c r="L98" s="36">
        <f>SUMIFS(СВЦЭМ!$D$33:$D$776,СВЦЭМ!$A$33:$A$776,$A98,СВЦЭМ!$B$33:$B$776,L$83)+'СЕТ СН'!$H$11+СВЦЭМ!$D$10+'СЕТ СН'!$H$5-'СЕТ СН'!$H$21</f>
        <v>3714.3671275899997</v>
      </c>
      <c r="M98" s="36">
        <f>SUMIFS(СВЦЭМ!$D$33:$D$776,СВЦЭМ!$A$33:$A$776,$A98,СВЦЭМ!$B$33:$B$776,M$83)+'СЕТ СН'!$H$11+СВЦЭМ!$D$10+'СЕТ СН'!$H$5-'СЕТ СН'!$H$21</f>
        <v>3716.1240784199999</v>
      </c>
      <c r="N98" s="36">
        <f>SUMIFS(СВЦЭМ!$D$33:$D$776,СВЦЭМ!$A$33:$A$776,$A98,СВЦЭМ!$B$33:$B$776,N$83)+'СЕТ СН'!$H$11+СВЦЭМ!$D$10+'СЕТ СН'!$H$5-'СЕТ СН'!$H$21</f>
        <v>3701.1458235599998</v>
      </c>
      <c r="O98" s="36">
        <f>SUMIFS(СВЦЭМ!$D$33:$D$776,СВЦЭМ!$A$33:$A$776,$A98,СВЦЭМ!$B$33:$B$776,O$83)+'СЕТ СН'!$H$11+СВЦЭМ!$D$10+'СЕТ СН'!$H$5-'СЕТ СН'!$H$21</f>
        <v>3674.5102413099999</v>
      </c>
      <c r="P98" s="36">
        <f>SUMIFS(СВЦЭМ!$D$33:$D$776,СВЦЭМ!$A$33:$A$776,$A98,СВЦЭМ!$B$33:$B$776,P$83)+'СЕТ СН'!$H$11+СВЦЭМ!$D$10+'СЕТ СН'!$H$5-'СЕТ СН'!$H$21</f>
        <v>3673.7960355499999</v>
      </c>
      <c r="Q98" s="36">
        <f>SUMIFS(СВЦЭМ!$D$33:$D$776,СВЦЭМ!$A$33:$A$776,$A98,СВЦЭМ!$B$33:$B$776,Q$83)+'СЕТ СН'!$H$11+СВЦЭМ!$D$10+'СЕТ СН'!$H$5-'СЕТ СН'!$H$21</f>
        <v>3676.1177213999999</v>
      </c>
      <c r="R98" s="36">
        <f>SUMIFS(СВЦЭМ!$D$33:$D$776,СВЦЭМ!$A$33:$A$776,$A98,СВЦЭМ!$B$33:$B$776,R$83)+'СЕТ СН'!$H$11+СВЦЭМ!$D$10+'СЕТ СН'!$H$5-'СЕТ СН'!$H$21</f>
        <v>3676.1852530299998</v>
      </c>
      <c r="S98" s="36">
        <f>SUMIFS(СВЦЭМ!$D$33:$D$776,СВЦЭМ!$A$33:$A$776,$A98,СВЦЭМ!$B$33:$B$776,S$83)+'СЕТ СН'!$H$11+СВЦЭМ!$D$10+'СЕТ СН'!$H$5-'СЕТ СН'!$H$21</f>
        <v>3678.8745943699996</v>
      </c>
      <c r="T98" s="36">
        <f>SUMIFS(СВЦЭМ!$D$33:$D$776,СВЦЭМ!$A$33:$A$776,$A98,СВЦЭМ!$B$33:$B$776,T$83)+'СЕТ СН'!$H$11+СВЦЭМ!$D$10+'СЕТ СН'!$H$5-'СЕТ СН'!$H$21</f>
        <v>3655.1311783900001</v>
      </c>
      <c r="U98" s="36">
        <f>SUMIFS(СВЦЭМ!$D$33:$D$776,СВЦЭМ!$A$33:$A$776,$A98,СВЦЭМ!$B$33:$B$776,U$83)+'СЕТ СН'!$H$11+СВЦЭМ!$D$10+'СЕТ СН'!$H$5-'СЕТ СН'!$H$21</f>
        <v>3658.8496191899999</v>
      </c>
      <c r="V98" s="36">
        <f>SUMIFS(СВЦЭМ!$D$33:$D$776,СВЦЭМ!$A$33:$A$776,$A98,СВЦЭМ!$B$33:$B$776,V$83)+'СЕТ СН'!$H$11+СВЦЭМ!$D$10+'СЕТ СН'!$H$5-'СЕТ СН'!$H$21</f>
        <v>3661.5558645900001</v>
      </c>
      <c r="W98" s="36">
        <f>SUMIFS(СВЦЭМ!$D$33:$D$776,СВЦЭМ!$A$33:$A$776,$A98,СВЦЭМ!$B$33:$B$776,W$83)+'СЕТ СН'!$H$11+СВЦЭМ!$D$10+'СЕТ СН'!$H$5-'СЕТ СН'!$H$21</f>
        <v>3665.7800441999998</v>
      </c>
      <c r="X98" s="36">
        <f>SUMIFS(СВЦЭМ!$D$33:$D$776,СВЦЭМ!$A$33:$A$776,$A98,СВЦЭМ!$B$33:$B$776,X$83)+'СЕТ СН'!$H$11+СВЦЭМ!$D$10+'СЕТ СН'!$H$5-'СЕТ СН'!$H$21</f>
        <v>3681.2478909299998</v>
      </c>
      <c r="Y98" s="36">
        <f>SUMIFS(СВЦЭМ!$D$33:$D$776,СВЦЭМ!$A$33:$A$776,$A98,СВЦЭМ!$B$33:$B$776,Y$83)+'СЕТ СН'!$H$11+СВЦЭМ!$D$10+'СЕТ СН'!$H$5-'СЕТ СН'!$H$21</f>
        <v>3709.94296609</v>
      </c>
    </row>
    <row r="99" spans="1:25" ht="15.75" x14ac:dyDescent="0.2">
      <c r="A99" s="35">
        <f t="shared" si="2"/>
        <v>43512</v>
      </c>
      <c r="B99" s="36">
        <f>SUMIFS(СВЦЭМ!$D$33:$D$776,СВЦЭМ!$A$33:$A$776,$A99,СВЦЭМ!$B$33:$B$776,B$83)+'СЕТ СН'!$H$11+СВЦЭМ!$D$10+'СЕТ СН'!$H$5-'СЕТ СН'!$H$21</f>
        <v>3737.7082868799998</v>
      </c>
      <c r="C99" s="36">
        <f>SUMIFS(СВЦЭМ!$D$33:$D$776,СВЦЭМ!$A$33:$A$776,$A99,СВЦЭМ!$B$33:$B$776,C$83)+'СЕТ СН'!$H$11+СВЦЭМ!$D$10+'СЕТ СН'!$H$5-'СЕТ СН'!$H$21</f>
        <v>3743.3931599299999</v>
      </c>
      <c r="D99" s="36">
        <f>SUMIFS(СВЦЭМ!$D$33:$D$776,СВЦЭМ!$A$33:$A$776,$A99,СВЦЭМ!$B$33:$B$776,D$83)+'СЕТ СН'!$H$11+СВЦЭМ!$D$10+'СЕТ СН'!$H$5-'СЕТ СН'!$H$21</f>
        <v>3775.0742663999999</v>
      </c>
      <c r="E99" s="36">
        <f>SUMIFS(СВЦЭМ!$D$33:$D$776,СВЦЭМ!$A$33:$A$776,$A99,СВЦЭМ!$B$33:$B$776,E$83)+'СЕТ СН'!$H$11+СВЦЭМ!$D$10+'СЕТ СН'!$H$5-'СЕТ СН'!$H$21</f>
        <v>3812.1320433599994</v>
      </c>
      <c r="F99" s="36">
        <f>SUMIFS(СВЦЭМ!$D$33:$D$776,СВЦЭМ!$A$33:$A$776,$A99,СВЦЭМ!$B$33:$B$776,F$83)+'СЕТ СН'!$H$11+СВЦЭМ!$D$10+'СЕТ СН'!$H$5-'СЕТ СН'!$H$21</f>
        <v>3825.8087462499998</v>
      </c>
      <c r="G99" s="36">
        <f>SUMIFS(СВЦЭМ!$D$33:$D$776,СВЦЭМ!$A$33:$A$776,$A99,СВЦЭМ!$B$33:$B$776,G$83)+'СЕТ СН'!$H$11+СВЦЭМ!$D$10+'СЕТ СН'!$H$5-'СЕТ СН'!$H$21</f>
        <v>3820.0389632999995</v>
      </c>
      <c r="H99" s="36">
        <f>SUMIFS(СВЦЭМ!$D$33:$D$776,СВЦЭМ!$A$33:$A$776,$A99,СВЦЭМ!$B$33:$B$776,H$83)+'СЕТ СН'!$H$11+СВЦЭМ!$D$10+'СЕТ СН'!$H$5-'СЕТ СН'!$H$21</f>
        <v>3773.06507788</v>
      </c>
      <c r="I99" s="36">
        <f>SUMIFS(СВЦЭМ!$D$33:$D$776,СВЦЭМ!$A$33:$A$776,$A99,СВЦЭМ!$B$33:$B$776,I$83)+'СЕТ СН'!$H$11+СВЦЭМ!$D$10+'СЕТ СН'!$H$5-'СЕТ СН'!$H$21</f>
        <v>3743.6141491999997</v>
      </c>
      <c r="J99" s="36">
        <f>SUMIFS(СВЦЭМ!$D$33:$D$776,СВЦЭМ!$A$33:$A$776,$A99,СВЦЭМ!$B$33:$B$776,J$83)+'СЕТ СН'!$H$11+СВЦЭМ!$D$10+'СЕТ СН'!$H$5-'СЕТ СН'!$H$21</f>
        <v>3709.6554953300001</v>
      </c>
      <c r="K99" s="36">
        <f>SUMIFS(СВЦЭМ!$D$33:$D$776,СВЦЭМ!$A$33:$A$776,$A99,СВЦЭМ!$B$33:$B$776,K$83)+'СЕТ СН'!$H$11+СВЦЭМ!$D$10+'СЕТ СН'!$H$5-'СЕТ СН'!$H$21</f>
        <v>3670.1843124299999</v>
      </c>
      <c r="L99" s="36">
        <f>SUMIFS(СВЦЭМ!$D$33:$D$776,СВЦЭМ!$A$33:$A$776,$A99,СВЦЭМ!$B$33:$B$776,L$83)+'СЕТ СН'!$H$11+СВЦЭМ!$D$10+'СЕТ СН'!$H$5-'СЕТ СН'!$H$21</f>
        <v>3653.6928319799999</v>
      </c>
      <c r="M99" s="36">
        <f>SUMIFS(СВЦЭМ!$D$33:$D$776,СВЦЭМ!$A$33:$A$776,$A99,СВЦЭМ!$B$33:$B$776,M$83)+'СЕТ СН'!$H$11+СВЦЭМ!$D$10+'СЕТ СН'!$H$5-'СЕТ СН'!$H$21</f>
        <v>3664.3973199299999</v>
      </c>
      <c r="N99" s="36">
        <f>SUMIFS(СВЦЭМ!$D$33:$D$776,СВЦЭМ!$A$33:$A$776,$A99,СВЦЭМ!$B$33:$B$776,N$83)+'СЕТ СН'!$H$11+СВЦЭМ!$D$10+'СЕТ СН'!$H$5-'СЕТ СН'!$H$21</f>
        <v>3685.9844540699996</v>
      </c>
      <c r="O99" s="36">
        <f>SUMIFS(СВЦЭМ!$D$33:$D$776,СВЦЭМ!$A$33:$A$776,$A99,СВЦЭМ!$B$33:$B$776,O$83)+'СЕТ СН'!$H$11+СВЦЭМ!$D$10+'СЕТ СН'!$H$5-'СЕТ СН'!$H$21</f>
        <v>3684.2991161</v>
      </c>
      <c r="P99" s="36">
        <f>SUMIFS(СВЦЭМ!$D$33:$D$776,СВЦЭМ!$A$33:$A$776,$A99,СВЦЭМ!$B$33:$B$776,P$83)+'СЕТ СН'!$H$11+СВЦЭМ!$D$10+'СЕТ СН'!$H$5-'СЕТ СН'!$H$21</f>
        <v>3696.5367753800001</v>
      </c>
      <c r="Q99" s="36">
        <f>SUMIFS(СВЦЭМ!$D$33:$D$776,СВЦЭМ!$A$33:$A$776,$A99,СВЦЭМ!$B$33:$B$776,Q$83)+'СЕТ СН'!$H$11+СВЦЭМ!$D$10+'СЕТ СН'!$H$5-'СЕТ СН'!$H$21</f>
        <v>3705.0768662800001</v>
      </c>
      <c r="R99" s="36">
        <f>SUMIFS(СВЦЭМ!$D$33:$D$776,СВЦЭМ!$A$33:$A$776,$A99,СВЦЭМ!$B$33:$B$776,R$83)+'СЕТ СН'!$H$11+СВЦЭМ!$D$10+'СЕТ СН'!$H$5-'СЕТ СН'!$H$21</f>
        <v>3699.0704351699997</v>
      </c>
      <c r="S99" s="36">
        <f>SUMIFS(СВЦЭМ!$D$33:$D$776,СВЦЭМ!$A$33:$A$776,$A99,СВЦЭМ!$B$33:$B$776,S$83)+'СЕТ СН'!$H$11+СВЦЭМ!$D$10+'СЕТ СН'!$H$5-'СЕТ СН'!$H$21</f>
        <v>3706.9152848699996</v>
      </c>
      <c r="T99" s="36">
        <f>SUMIFS(СВЦЭМ!$D$33:$D$776,СВЦЭМ!$A$33:$A$776,$A99,СВЦЭМ!$B$33:$B$776,T$83)+'СЕТ СН'!$H$11+СВЦЭМ!$D$10+'СЕТ СН'!$H$5-'СЕТ СН'!$H$21</f>
        <v>3667.6896095900001</v>
      </c>
      <c r="U99" s="36">
        <f>SUMIFS(СВЦЭМ!$D$33:$D$776,СВЦЭМ!$A$33:$A$776,$A99,СВЦЭМ!$B$33:$B$776,U$83)+'СЕТ СН'!$H$11+СВЦЭМ!$D$10+'СЕТ СН'!$H$5-'СЕТ СН'!$H$21</f>
        <v>3656.1857793299996</v>
      </c>
      <c r="V99" s="36">
        <f>SUMIFS(СВЦЭМ!$D$33:$D$776,СВЦЭМ!$A$33:$A$776,$A99,СВЦЭМ!$B$33:$B$776,V$83)+'СЕТ СН'!$H$11+СВЦЭМ!$D$10+'СЕТ СН'!$H$5-'СЕТ СН'!$H$21</f>
        <v>3653.9333564600001</v>
      </c>
      <c r="W99" s="36">
        <f>SUMIFS(СВЦЭМ!$D$33:$D$776,СВЦЭМ!$A$33:$A$776,$A99,СВЦЭМ!$B$33:$B$776,W$83)+'СЕТ СН'!$H$11+СВЦЭМ!$D$10+'СЕТ СН'!$H$5-'СЕТ СН'!$H$21</f>
        <v>3660.7172284499998</v>
      </c>
      <c r="X99" s="36">
        <f>SUMIFS(СВЦЭМ!$D$33:$D$776,СВЦЭМ!$A$33:$A$776,$A99,СВЦЭМ!$B$33:$B$776,X$83)+'СЕТ СН'!$H$11+СВЦЭМ!$D$10+'СЕТ СН'!$H$5-'СЕТ СН'!$H$21</f>
        <v>3680.5363505199998</v>
      </c>
      <c r="Y99" s="36">
        <f>SUMIFS(СВЦЭМ!$D$33:$D$776,СВЦЭМ!$A$33:$A$776,$A99,СВЦЭМ!$B$33:$B$776,Y$83)+'СЕТ СН'!$H$11+СВЦЭМ!$D$10+'СЕТ СН'!$H$5-'СЕТ СН'!$H$21</f>
        <v>3725.46717795</v>
      </c>
    </row>
    <row r="100" spans="1:25" ht="15.75" x14ac:dyDescent="0.2">
      <c r="A100" s="35">
        <f t="shared" si="2"/>
        <v>43513</v>
      </c>
      <c r="B100" s="36">
        <f>SUMIFS(СВЦЭМ!$D$33:$D$776,СВЦЭМ!$A$33:$A$776,$A100,СВЦЭМ!$B$33:$B$776,B$83)+'СЕТ СН'!$H$11+СВЦЭМ!$D$10+'СЕТ СН'!$H$5-'СЕТ СН'!$H$21</f>
        <v>3708.09140617</v>
      </c>
      <c r="C100" s="36">
        <f>SUMIFS(СВЦЭМ!$D$33:$D$776,СВЦЭМ!$A$33:$A$776,$A100,СВЦЭМ!$B$33:$B$776,C$83)+'СЕТ СН'!$H$11+СВЦЭМ!$D$10+'СЕТ СН'!$H$5-'СЕТ СН'!$H$21</f>
        <v>3722.9379568300001</v>
      </c>
      <c r="D100" s="36">
        <f>SUMIFS(СВЦЭМ!$D$33:$D$776,СВЦЭМ!$A$33:$A$776,$A100,СВЦЭМ!$B$33:$B$776,D$83)+'СЕТ СН'!$H$11+СВЦЭМ!$D$10+'СЕТ СН'!$H$5-'СЕТ СН'!$H$21</f>
        <v>3762.9578489799997</v>
      </c>
      <c r="E100" s="36">
        <f>SUMIFS(СВЦЭМ!$D$33:$D$776,СВЦЭМ!$A$33:$A$776,$A100,СВЦЭМ!$B$33:$B$776,E$83)+'СЕТ СН'!$H$11+СВЦЭМ!$D$10+'СЕТ СН'!$H$5-'СЕТ СН'!$H$21</f>
        <v>3762.4925163899998</v>
      </c>
      <c r="F100" s="36">
        <f>SUMIFS(СВЦЭМ!$D$33:$D$776,СВЦЭМ!$A$33:$A$776,$A100,СВЦЭМ!$B$33:$B$776,F$83)+'СЕТ СН'!$H$11+СВЦЭМ!$D$10+'СЕТ СН'!$H$5-'СЕТ СН'!$H$21</f>
        <v>3775.9913290199997</v>
      </c>
      <c r="G100" s="36">
        <f>SUMIFS(СВЦЭМ!$D$33:$D$776,СВЦЭМ!$A$33:$A$776,$A100,СВЦЭМ!$B$33:$B$776,G$83)+'СЕТ СН'!$H$11+СВЦЭМ!$D$10+'СЕТ СН'!$H$5-'СЕТ СН'!$H$21</f>
        <v>3769.1681675700002</v>
      </c>
      <c r="H100" s="36">
        <f>SUMIFS(СВЦЭМ!$D$33:$D$776,СВЦЭМ!$A$33:$A$776,$A100,СВЦЭМ!$B$33:$B$776,H$83)+'СЕТ СН'!$H$11+СВЦЭМ!$D$10+'СЕТ СН'!$H$5-'СЕТ СН'!$H$21</f>
        <v>3726.5983846899999</v>
      </c>
      <c r="I100" s="36">
        <f>SUMIFS(СВЦЭМ!$D$33:$D$776,СВЦЭМ!$A$33:$A$776,$A100,СВЦЭМ!$B$33:$B$776,I$83)+'СЕТ СН'!$H$11+СВЦЭМ!$D$10+'СЕТ СН'!$H$5-'СЕТ СН'!$H$21</f>
        <v>3695.9344191800001</v>
      </c>
      <c r="J100" s="36">
        <f>SUMIFS(СВЦЭМ!$D$33:$D$776,СВЦЭМ!$A$33:$A$776,$A100,СВЦЭМ!$B$33:$B$776,J$83)+'СЕТ СН'!$H$11+СВЦЭМ!$D$10+'СЕТ СН'!$H$5-'СЕТ СН'!$H$21</f>
        <v>3669.3158738100001</v>
      </c>
      <c r="K100" s="36">
        <f>SUMIFS(СВЦЭМ!$D$33:$D$776,СВЦЭМ!$A$33:$A$776,$A100,СВЦЭМ!$B$33:$B$776,K$83)+'СЕТ СН'!$H$11+СВЦЭМ!$D$10+'СЕТ СН'!$H$5-'СЕТ СН'!$H$21</f>
        <v>3623.4868591499999</v>
      </c>
      <c r="L100" s="36">
        <f>SUMIFS(СВЦЭМ!$D$33:$D$776,СВЦЭМ!$A$33:$A$776,$A100,СВЦЭМ!$B$33:$B$776,L$83)+'СЕТ СН'!$H$11+СВЦЭМ!$D$10+'СЕТ СН'!$H$5-'СЕТ СН'!$H$21</f>
        <v>3606.4850224699999</v>
      </c>
      <c r="M100" s="36">
        <f>SUMIFS(СВЦЭМ!$D$33:$D$776,СВЦЭМ!$A$33:$A$776,$A100,СВЦЭМ!$B$33:$B$776,M$83)+'СЕТ СН'!$H$11+СВЦЭМ!$D$10+'СЕТ СН'!$H$5-'СЕТ СН'!$H$21</f>
        <v>3626.41058028</v>
      </c>
      <c r="N100" s="36">
        <f>SUMIFS(СВЦЭМ!$D$33:$D$776,СВЦЭМ!$A$33:$A$776,$A100,СВЦЭМ!$B$33:$B$776,N$83)+'СЕТ СН'!$H$11+СВЦЭМ!$D$10+'СЕТ СН'!$H$5-'СЕТ СН'!$H$21</f>
        <v>3670.5847356499999</v>
      </c>
      <c r="O100" s="36">
        <f>SUMIFS(СВЦЭМ!$D$33:$D$776,СВЦЭМ!$A$33:$A$776,$A100,СВЦЭМ!$B$33:$B$776,O$83)+'СЕТ СН'!$H$11+СВЦЭМ!$D$10+'СЕТ СН'!$H$5-'СЕТ СН'!$H$21</f>
        <v>3670.12576734</v>
      </c>
      <c r="P100" s="36">
        <f>SUMIFS(СВЦЭМ!$D$33:$D$776,СВЦЭМ!$A$33:$A$776,$A100,СВЦЭМ!$B$33:$B$776,P$83)+'СЕТ СН'!$H$11+СВЦЭМ!$D$10+'СЕТ СН'!$H$5-'СЕТ СН'!$H$21</f>
        <v>3720.70326647</v>
      </c>
      <c r="Q100" s="36">
        <f>SUMIFS(СВЦЭМ!$D$33:$D$776,СВЦЭМ!$A$33:$A$776,$A100,СВЦЭМ!$B$33:$B$776,Q$83)+'СЕТ СН'!$H$11+СВЦЭМ!$D$10+'СЕТ СН'!$H$5-'СЕТ СН'!$H$21</f>
        <v>3715.3762943799998</v>
      </c>
      <c r="R100" s="36">
        <f>SUMIFS(СВЦЭМ!$D$33:$D$776,СВЦЭМ!$A$33:$A$776,$A100,СВЦЭМ!$B$33:$B$776,R$83)+'СЕТ СН'!$H$11+СВЦЭМ!$D$10+'СЕТ СН'!$H$5-'СЕТ СН'!$H$21</f>
        <v>3712.3635324299999</v>
      </c>
      <c r="S100" s="36">
        <f>SUMIFS(СВЦЭМ!$D$33:$D$776,СВЦЭМ!$A$33:$A$776,$A100,СВЦЭМ!$B$33:$B$776,S$83)+'СЕТ СН'!$H$11+СВЦЭМ!$D$10+'СЕТ СН'!$H$5-'СЕТ СН'!$H$21</f>
        <v>3720.7381647499997</v>
      </c>
      <c r="T100" s="36">
        <f>SUMIFS(СВЦЭМ!$D$33:$D$776,СВЦЭМ!$A$33:$A$776,$A100,СВЦЭМ!$B$33:$B$776,T$83)+'СЕТ СН'!$H$11+СВЦЭМ!$D$10+'СЕТ СН'!$H$5-'СЕТ СН'!$H$21</f>
        <v>3691.0486111399996</v>
      </c>
      <c r="U100" s="36">
        <f>SUMIFS(СВЦЭМ!$D$33:$D$776,СВЦЭМ!$A$33:$A$776,$A100,СВЦЭМ!$B$33:$B$776,U$83)+'СЕТ СН'!$H$11+СВЦЭМ!$D$10+'СЕТ СН'!$H$5-'СЕТ СН'!$H$21</f>
        <v>3673.9364054600001</v>
      </c>
      <c r="V100" s="36">
        <f>SUMIFS(СВЦЭМ!$D$33:$D$776,СВЦЭМ!$A$33:$A$776,$A100,СВЦЭМ!$B$33:$B$776,V$83)+'СЕТ СН'!$H$11+СВЦЭМ!$D$10+'СЕТ СН'!$H$5-'СЕТ СН'!$H$21</f>
        <v>3676.5628948099998</v>
      </c>
      <c r="W100" s="36">
        <f>SUMIFS(СВЦЭМ!$D$33:$D$776,СВЦЭМ!$A$33:$A$776,$A100,СВЦЭМ!$B$33:$B$776,W$83)+'СЕТ СН'!$H$11+СВЦЭМ!$D$10+'СЕТ СН'!$H$5-'СЕТ СН'!$H$21</f>
        <v>3678.2539272899999</v>
      </c>
      <c r="X100" s="36">
        <f>SUMIFS(СВЦЭМ!$D$33:$D$776,СВЦЭМ!$A$33:$A$776,$A100,СВЦЭМ!$B$33:$B$776,X$83)+'СЕТ СН'!$H$11+СВЦЭМ!$D$10+'СЕТ СН'!$H$5-'СЕТ СН'!$H$21</f>
        <v>3696.8225380999997</v>
      </c>
      <c r="Y100" s="36">
        <f>SUMIFS(СВЦЭМ!$D$33:$D$776,СВЦЭМ!$A$33:$A$776,$A100,СВЦЭМ!$B$33:$B$776,Y$83)+'СЕТ СН'!$H$11+СВЦЭМ!$D$10+'СЕТ СН'!$H$5-'СЕТ СН'!$H$21</f>
        <v>3722.4120360299999</v>
      </c>
    </row>
    <row r="101" spans="1:25" ht="15.75" x14ac:dyDescent="0.2">
      <c r="A101" s="35">
        <f t="shared" si="2"/>
        <v>43514</v>
      </c>
      <c r="B101" s="36">
        <f>SUMIFS(СВЦЭМ!$D$33:$D$776,СВЦЭМ!$A$33:$A$776,$A101,СВЦЭМ!$B$33:$B$776,B$83)+'СЕТ СН'!$H$11+СВЦЭМ!$D$10+'СЕТ СН'!$H$5-'СЕТ СН'!$H$21</f>
        <v>3771.1798666499999</v>
      </c>
      <c r="C101" s="36">
        <f>SUMIFS(СВЦЭМ!$D$33:$D$776,СВЦЭМ!$A$33:$A$776,$A101,СВЦЭМ!$B$33:$B$776,C$83)+'СЕТ СН'!$H$11+СВЦЭМ!$D$10+'СЕТ СН'!$H$5-'СЕТ СН'!$H$21</f>
        <v>3813.2270787999996</v>
      </c>
      <c r="D101" s="36">
        <f>SUMIFS(СВЦЭМ!$D$33:$D$776,СВЦЭМ!$A$33:$A$776,$A101,СВЦЭМ!$B$33:$B$776,D$83)+'СЕТ СН'!$H$11+СВЦЭМ!$D$10+'СЕТ СН'!$H$5-'СЕТ СН'!$H$21</f>
        <v>3822.7246701499998</v>
      </c>
      <c r="E101" s="36">
        <f>SUMIFS(СВЦЭМ!$D$33:$D$776,СВЦЭМ!$A$33:$A$776,$A101,СВЦЭМ!$B$33:$B$776,E$83)+'СЕТ СН'!$H$11+СВЦЭМ!$D$10+'СЕТ СН'!$H$5-'СЕТ СН'!$H$21</f>
        <v>3801.1706908599999</v>
      </c>
      <c r="F101" s="36">
        <f>SUMIFS(СВЦЭМ!$D$33:$D$776,СВЦЭМ!$A$33:$A$776,$A101,СВЦЭМ!$B$33:$B$776,F$83)+'СЕТ СН'!$H$11+СВЦЭМ!$D$10+'СЕТ СН'!$H$5-'СЕТ СН'!$H$21</f>
        <v>3807.3162815099995</v>
      </c>
      <c r="G101" s="36">
        <f>SUMIFS(СВЦЭМ!$D$33:$D$776,СВЦЭМ!$A$33:$A$776,$A101,СВЦЭМ!$B$33:$B$776,G$83)+'СЕТ СН'!$H$11+СВЦЭМ!$D$10+'СЕТ СН'!$H$5-'СЕТ СН'!$H$21</f>
        <v>3795.3765448699996</v>
      </c>
      <c r="H101" s="36">
        <f>SUMIFS(СВЦЭМ!$D$33:$D$776,СВЦЭМ!$A$33:$A$776,$A101,СВЦЭМ!$B$33:$B$776,H$83)+'СЕТ СН'!$H$11+СВЦЭМ!$D$10+'СЕТ СН'!$H$5-'СЕТ СН'!$H$21</f>
        <v>3745.8857017299997</v>
      </c>
      <c r="I101" s="36">
        <f>SUMIFS(СВЦЭМ!$D$33:$D$776,СВЦЭМ!$A$33:$A$776,$A101,СВЦЭМ!$B$33:$B$776,I$83)+'СЕТ СН'!$H$11+СВЦЭМ!$D$10+'СЕТ СН'!$H$5-'СЕТ СН'!$H$21</f>
        <v>3710.1550100199997</v>
      </c>
      <c r="J101" s="36">
        <f>SUMIFS(СВЦЭМ!$D$33:$D$776,СВЦЭМ!$A$33:$A$776,$A101,СВЦЭМ!$B$33:$B$776,J$83)+'СЕТ СН'!$H$11+СВЦЭМ!$D$10+'СЕТ СН'!$H$5-'СЕТ СН'!$H$21</f>
        <v>3693.5751820999999</v>
      </c>
      <c r="K101" s="36">
        <f>SUMIFS(СВЦЭМ!$D$33:$D$776,СВЦЭМ!$A$33:$A$776,$A101,СВЦЭМ!$B$33:$B$776,K$83)+'СЕТ СН'!$H$11+СВЦЭМ!$D$10+'СЕТ СН'!$H$5-'СЕТ СН'!$H$21</f>
        <v>3699.0334368399999</v>
      </c>
      <c r="L101" s="36">
        <f>SUMIFS(СВЦЭМ!$D$33:$D$776,СВЦЭМ!$A$33:$A$776,$A101,СВЦЭМ!$B$33:$B$776,L$83)+'СЕТ СН'!$H$11+СВЦЭМ!$D$10+'СЕТ СН'!$H$5-'СЕТ СН'!$H$21</f>
        <v>3698.8144306300001</v>
      </c>
      <c r="M101" s="36">
        <f>SUMIFS(СВЦЭМ!$D$33:$D$776,СВЦЭМ!$A$33:$A$776,$A101,СВЦЭМ!$B$33:$B$776,M$83)+'СЕТ СН'!$H$11+СВЦЭМ!$D$10+'СЕТ СН'!$H$5-'СЕТ СН'!$H$21</f>
        <v>3705.7945577699998</v>
      </c>
      <c r="N101" s="36">
        <f>SUMIFS(СВЦЭМ!$D$33:$D$776,СВЦЭМ!$A$33:$A$776,$A101,СВЦЭМ!$B$33:$B$776,N$83)+'СЕТ СН'!$H$11+СВЦЭМ!$D$10+'СЕТ СН'!$H$5-'СЕТ СН'!$H$21</f>
        <v>3698.59092504</v>
      </c>
      <c r="O101" s="36">
        <f>SUMIFS(СВЦЭМ!$D$33:$D$776,СВЦЭМ!$A$33:$A$776,$A101,СВЦЭМ!$B$33:$B$776,O$83)+'СЕТ СН'!$H$11+СВЦЭМ!$D$10+'СЕТ СН'!$H$5-'СЕТ СН'!$H$21</f>
        <v>3696.47020754</v>
      </c>
      <c r="P101" s="36">
        <f>SUMIFS(СВЦЭМ!$D$33:$D$776,СВЦЭМ!$A$33:$A$776,$A101,СВЦЭМ!$B$33:$B$776,P$83)+'СЕТ СН'!$H$11+СВЦЭМ!$D$10+'СЕТ СН'!$H$5-'СЕТ СН'!$H$21</f>
        <v>3703.5968446500001</v>
      </c>
      <c r="Q101" s="36">
        <f>SUMIFS(СВЦЭМ!$D$33:$D$776,СВЦЭМ!$A$33:$A$776,$A101,СВЦЭМ!$B$33:$B$776,Q$83)+'СЕТ СН'!$H$11+СВЦЭМ!$D$10+'СЕТ СН'!$H$5-'СЕТ СН'!$H$21</f>
        <v>3710.1052789999999</v>
      </c>
      <c r="R101" s="36">
        <f>SUMIFS(СВЦЭМ!$D$33:$D$776,СВЦЭМ!$A$33:$A$776,$A101,СВЦЭМ!$B$33:$B$776,R$83)+'СЕТ СН'!$H$11+СВЦЭМ!$D$10+'СЕТ СН'!$H$5-'СЕТ СН'!$H$21</f>
        <v>3708.6243107999999</v>
      </c>
      <c r="S101" s="36">
        <f>SUMIFS(СВЦЭМ!$D$33:$D$776,СВЦЭМ!$A$33:$A$776,$A101,СВЦЭМ!$B$33:$B$776,S$83)+'СЕТ СН'!$H$11+СВЦЭМ!$D$10+'СЕТ СН'!$H$5-'СЕТ СН'!$H$21</f>
        <v>3701.2646869199998</v>
      </c>
      <c r="T101" s="36">
        <f>SUMIFS(СВЦЭМ!$D$33:$D$776,СВЦЭМ!$A$33:$A$776,$A101,СВЦЭМ!$B$33:$B$776,T$83)+'СЕТ СН'!$H$11+СВЦЭМ!$D$10+'СЕТ СН'!$H$5-'СЕТ СН'!$H$21</f>
        <v>3673.0511291299999</v>
      </c>
      <c r="U101" s="36">
        <f>SUMIFS(СВЦЭМ!$D$33:$D$776,СВЦЭМ!$A$33:$A$776,$A101,СВЦЭМ!$B$33:$B$776,U$83)+'СЕТ СН'!$H$11+СВЦЭМ!$D$10+'СЕТ СН'!$H$5-'СЕТ СН'!$H$21</f>
        <v>3672.5160738</v>
      </c>
      <c r="V101" s="36">
        <f>SUMIFS(СВЦЭМ!$D$33:$D$776,СВЦЭМ!$A$33:$A$776,$A101,СВЦЭМ!$B$33:$B$776,V$83)+'СЕТ СН'!$H$11+СВЦЭМ!$D$10+'СЕТ СН'!$H$5-'СЕТ СН'!$H$21</f>
        <v>3667.7084419599996</v>
      </c>
      <c r="W101" s="36">
        <f>SUMIFS(СВЦЭМ!$D$33:$D$776,СВЦЭМ!$A$33:$A$776,$A101,СВЦЭМ!$B$33:$B$776,W$83)+'СЕТ СН'!$H$11+СВЦЭМ!$D$10+'СЕТ СН'!$H$5-'СЕТ СН'!$H$21</f>
        <v>3682.5163907799997</v>
      </c>
      <c r="X101" s="36">
        <f>SUMIFS(СВЦЭМ!$D$33:$D$776,СВЦЭМ!$A$33:$A$776,$A101,СВЦЭМ!$B$33:$B$776,X$83)+'СЕТ СН'!$H$11+СВЦЭМ!$D$10+'СЕТ СН'!$H$5-'СЕТ СН'!$H$21</f>
        <v>3712.64266288</v>
      </c>
      <c r="Y101" s="36">
        <f>SUMIFS(СВЦЭМ!$D$33:$D$776,СВЦЭМ!$A$33:$A$776,$A101,СВЦЭМ!$B$33:$B$776,Y$83)+'СЕТ СН'!$H$11+СВЦЭМ!$D$10+'СЕТ СН'!$H$5-'СЕТ СН'!$H$21</f>
        <v>3731.16254359</v>
      </c>
    </row>
    <row r="102" spans="1:25" ht="15.75" x14ac:dyDescent="0.2">
      <c r="A102" s="35">
        <f t="shared" si="2"/>
        <v>43515</v>
      </c>
      <c r="B102" s="36">
        <f>SUMIFS(СВЦЭМ!$D$33:$D$776,СВЦЭМ!$A$33:$A$776,$A102,СВЦЭМ!$B$33:$B$776,B$83)+'СЕТ СН'!$H$11+СВЦЭМ!$D$10+'СЕТ СН'!$H$5-'СЕТ СН'!$H$21</f>
        <v>3784.8034059299998</v>
      </c>
      <c r="C102" s="36">
        <f>SUMIFS(СВЦЭМ!$D$33:$D$776,СВЦЭМ!$A$33:$A$776,$A102,СВЦЭМ!$B$33:$B$776,C$83)+'СЕТ СН'!$H$11+СВЦЭМ!$D$10+'СЕТ СН'!$H$5-'СЕТ СН'!$H$21</f>
        <v>3814.9204412700001</v>
      </c>
      <c r="D102" s="36">
        <f>SUMIFS(СВЦЭМ!$D$33:$D$776,СВЦЭМ!$A$33:$A$776,$A102,СВЦЭМ!$B$33:$B$776,D$83)+'СЕТ СН'!$H$11+СВЦЭМ!$D$10+'СЕТ СН'!$H$5-'СЕТ СН'!$H$21</f>
        <v>3832.0664642699999</v>
      </c>
      <c r="E102" s="36">
        <f>SUMIFS(СВЦЭМ!$D$33:$D$776,СВЦЭМ!$A$33:$A$776,$A102,СВЦЭМ!$B$33:$B$776,E$83)+'СЕТ СН'!$H$11+СВЦЭМ!$D$10+'СЕТ СН'!$H$5-'СЕТ СН'!$H$21</f>
        <v>3841.2354311099998</v>
      </c>
      <c r="F102" s="36">
        <f>SUMIFS(СВЦЭМ!$D$33:$D$776,СВЦЭМ!$A$33:$A$776,$A102,СВЦЭМ!$B$33:$B$776,F$83)+'СЕТ СН'!$H$11+СВЦЭМ!$D$10+'СЕТ СН'!$H$5-'СЕТ СН'!$H$21</f>
        <v>3830.85971221</v>
      </c>
      <c r="G102" s="36">
        <f>SUMIFS(СВЦЭМ!$D$33:$D$776,СВЦЭМ!$A$33:$A$776,$A102,СВЦЭМ!$B$33:$B$776,G$83)+'СЕТ СН'!$H$11+СВЦЭМ!$D$10+'СЕТ СН'!$H$5-'СЕТ СН'!$H$21</f>
        <v>3811.5559270499998</v>
      </c>
      <c r="H102" s="36">
        <f>SUMIFS(СВЦЭМ!$D$33:$D$776,СВЦЭМ!$A$33:$A$776,$A102,СВЦЭМ!$B$33:$B$776,H$83)+'СЕТ СН'!$H$11+СВЦЭМ!$D$10+'СЕТ СН'!$H$5-'СЕТ СН'!$H$21</f>
        <v>3782.2830224899999</v>
      </c>
      <c r="I102" s="36">
        <f>SUMIFS(СВЦЭМ!$D$33:$D$776,СВЦЭМ!$A$33:$A$776,$A102,СВЦЭМ!$B$33:$B$776,I$83)+'СЕТ СН'!$H$11+СВЦЭМ!$D$10+'СЕТ СН'!$H$5-'СЕТ СН'!$H$21</f>
        <v>3743.4213050899998</v>
      </c>
      <c r="J102" s="36">
        <f>SUMIFS(СВЦЭМ!$D$33:$D$776,СВЦЭМ!$A$33:$A$776,$A102,СВЦЭМ!$B$33:$B$776,J$83)+'СЕТ СН'!$H$11+СВЦЭМ!$D$10+'СЕТ СН'!$H$5-'СЕТ СН'!$H$21</f>
        <v>3719.61600911</v>
      </c>
      <c r="K102" s="36">
        <f>SUMIFS(СВЦЭМ!$D$33:$D$776,СВЦЭМ!$A$33:$A$776,$A102,СВЦЭМ!$B$33:$B$776,K$83)+'СЕТ СН'!$H$11+СВЦЭМ!$D$10+'СЕТ СН'!$H$5-'СЕТ СН'!$H$21</f>
        <v>3709.367913</v>
      </c>
      <c r="L102" s="36">
        <f>SUMIFS(СВЦЭМ!$D$33:$D$776,СВЦЭМ!$A$33:$A$776,$A102,СВЦЭМ!$B$33:$B$776,L$83)+'СЕТ СН'!$H$11+СВЦЭМ!$D$10+'СЕТ СН'!$H$5-'СЕТ СН'!$H$21</f>
        <v>3703.5136245899998</v>
      </c>
      <c r="M102" s="36">
        <f>SUMIFS(СВЦЭМ!$D$33:$D$776,СВЦЭМ!$A$33:$A$776,$A102,СВЦЭМ!$B$33:$B$776,M$83)+'СЕТ СН'!$H$11+СВЦЭМ!$D$10+'СЕТ СН'!$H$5-'СЕТ СН'!$H$21</f>
        <v>3701.83332591</v>
      </c>
      <c r="N102" s="36">
        <f>SUMIFS(СВЦЭМ!$D$33:$D$776,СВЦЭМ!$A$33:$A$776,$A102,СВЦЭМ!$B$33:$B$776,N$83)+'СЕТ СН'!$H$11+СВЦЭМ!$D$10+'СЕТ СН'!$H$5-'СЕТ СН'!$H$21</f>
        <v>3686.4411506699998</v>
      </c>
      <c r="O102" s="36">
        <f>SUMIFS(СВЦЭМ!$D$33:$D$776,СВЦЭМ!$A$33:$A$776,$A102,СВЦЭМ!$B$33:$B$776,O$83)+'СЕТ СН'!$H$11+СВЦЭМ!$D$10+'СЕТ СН'!$H$5-'СЕТ СН'!$H$21</f>
        <v>3663.6634677299999</v>
      </c>
      <c r="P102" s="36">
        <f>SUMIFS(СВЦЭМ!$D$33:$D$776,СВЦЭМ!$A$33:$A$776,$A102,СВЦЭМ!$B$33:$B$776,P$83)+'СЕТ СН'!$H$11+СВЦЭМ!$D$10+'СЕТ СН'!$H$5-'СЕТ СН'!$H$21</f>
        <v>3668.3239598299997</v>
      </c>
      <c r="Q102" s="36">
        <f>SUMIFS(СВЦЭМ!$D$33:$D$776,СВЦЭМ!$A$33:$A$776,$A102,СВЦЭМ!$B$33:$B$776,Q$83)+'СЕТ СН'!$H$11+СВЦЭМ!$D$10+'СЕТ СН'!$H$5-'СЕТ СН'!$H$21</f>
        <v>3678.2519867800002</v>
      </c>
      <c r="R102" s="36">
        <f>SUMIFS(СВЦЭМ!$D$33:$D$776,СВЦЭМ!$A$33:$A$776,$A102,СВЦЭМ!$B$33:$B$776,R$83)+'СЕТ СН'!$H$11+СВЦЭМ!$D$10+'СЕТ СН'!$H$5-'СЕТ СН'!$H$21</f>
        <v>3677.61992156</v>
      </c>
      <c r="S102" s="36">
        <f>SUMIFS(СВЦЭМ!$D$33:$D$776,СВЦЭМ!$A$33:$A$776,$A102,СВЦЭМ!$B$33:$B$776,S$83)+'СЕТ СН'!$H$11+СВЦЭМ!$D$10+'СЕТ СН'!$H$5-'СЕТ СН'!$H$21</f>
        <v>3671.64001727</v>
      </c>
      <c r="T102" s="36">
        <f>SUMIFS(СВЦЭМ!$D$33:$D$776,СВЦЭМ!$A$33:$A$776,$A102,СВЦЭМ!$B$33:$B$776,T$83)+'СЕТ СН'!$H$11+СВЦЭМ!$D$10+'СЕТ СН'!$H$5-'СЕТ СН'!$H$21</f>
        <v>3642.6818619799997</v>
      </c>
      <c r="U102" s="36">
        <f>SUMIFS(СВЦЭМ!$D$33:$D$776,СВЦЭМ!$A$33:$A$776,$A102,СВЦЭМ!$B$33:$B$776,U$83)+'СЕТ СН'!$H$11+СВЦЭМ!$D$10+'СЕТ СН'!$H$5-'СЕТ СН'!$H$21</f>
        <v>3636.1763445299998</v>
      </c>
      <c r="V102" s="36">
        <f>SUMIFS(СВЦЭМ!$D$33:$D$776,СВЦЭМ!$A$33:$A$776,$A102,СВЦЭМ!$B$33:$B$776,V$83)+'СЕТ СН'!$H$11+СВЦЭМ!$D$10+'СЕТ СН'!$H$5-'СЕТ СН'!$H$21</f>
        <v>3643.1387888099998</v>
      </c>
      <c r="W102" s="36">
        <f>SUMIFS(СВЦЭМ!$D$33:$D$776,СВЦЭМ!$A$33:$A$776,$A102,СВЦЭМ!$B$33:$B$776,W$83)+'СЕТ СН'!$H$11+СВЦЭМ!$D$10+'СЕТ СН'!$H$5-'СЕТ СН'!$H$21</f>
        <v>3650.9184206999998</v>
      </c>
      <c r="X102" s="36">
        <f>SUMIFS(СВЦЭМ!$D$33:$D$776,СВЦЭМ!$A$33:$A$776,$A102,СВЦЭМ!$B$33:$B$776,X$83)+'СЕТ СН'!$H$11+СВЦЭМ!$D$10+'СЕТ СН'!$H$5-'СЕТ СН'!$H$21</f>
        <v>3661.7765930299997</v>
      </c>
      <c r="Y102" s="36">
        <f>SUMIFS(СВЦЭМ!$D$33:$D$776,СВЦЭМ!$A$33:$A$776,$A102,СВЦЭМ!$B$33:$B$776,Y$83)+'СЕТ СН'!$H$11+СВЦЭМ!$D$10+'СЕТ СН'!$H$5-'СЕТ СН'!$H$21</f>
        <v>3702.9392303599998</v>
      </c>
    </row>
    <row r="103" spans="1:25" ht="15.75" x14ac:dyDescent="0.2">
      <c r="A103" s="35">
        <f t="shared" si="2"/>
        <v>43516</v>
      </c>
      <c r="B103" s="36">
        <f>SUMIFS(СВЦЭМ!$D$33:$D$776,СВЦЭМ!$A$33:$A$776,$A103,СВЦЭМ!$B$33:$B$776,B$83)+'СЕТ СН'!$H$11+СВЦЭМ!$D$10+'СЕТ СН'!$H$5-'СЕТ СН'!$H$21</f>
        <v>3767.28131669</v>
      </c>
      <c r="C103" s="36">
        <f>SUMIFS(СВЦЭМ!$D$33:$D$776,СВЦЭМ!$A$33:$A$776,$A103,СВЦЭМ!$B$33:$B$776,C$83)+'СЕТ СН'!$H$11+СВЦЭМ!$D$10+'СЕТ СН'!$H$5-'СЕТ СН'!$H$21</f>
        <v>3800.3238262699997</v>
      </c>
      <c r="D103" s="36">
        <f>SUMIFS(СВЦЭМ!$D$33:$D$776,СВЦЭМ!$A$33:$A$776,$A103,СВЦЭМ!$B$33:$B$776,D$83)+'СЕТ СН'!$H$11+СВЦЭМ!$D$10+'СЕТ СН'!$H$5-'СЕТ СН'!$H$21</f>
        <v>3805.3146055699999</v>
      </c>
      <c r="E103" s="36">
        <f>SUMIFS(СВЦЭМ!$D$33:$D$776,СВЦЭМ!$A$33:$A$776,$A103,СВЦЭМ!$B$33:$B$776,E$83)+'СЕТ СН'!$H$11+СВЦЭМ!$D$10+'СЕТ СН'!$H$5-'СЕТ СН'!$H$21</f>
        <v>3813.9519904399995</v>
      </c>
      <c r="F103" s="36">
        <f>SUMIFS(СВЦЭМ!$D$33:$D$776,СВЦЭМ!$A$33:$A$776,$A103,СВЦЭМ!$B$33:$B$776,F$83)+'СЕТ СН'!$H$11+СВЦЭМ!$D$10+'СЕТ СН'!$H$5-'СЕТ СН'!$H$21</f>
        <v>3807.9085738799995</v>
      </c>
      <c r="G103" s="36">
        <f>SUMIFS(СВЦЭМ!$D$33:$D$776,СВЦЭМ!$A$33:$A$776,$A103,СВЦЭМ!$B$33:$B$776,G$83)+'СЕТ СН'!$H$11+СВЦЭМ!$D$10+'СЕТ СН'!$H$5-'СЕТ СН'!$H$21</f>
        <v>3771.6722896699998</v>
      </c>
      <c r="H103" s="36">
        <f>SUMIFS(СВЦЭМ!$D$33:$D$776,СВЦЭМ!$A$33:$A$776,$A103,СВЦЭМ!$B$33:$B$776,H$83)+'СЕТ СН'!$H$11+СВЦЭМ!$D$10+'СЕТ СН'!$H$5-'СЕТ СН'!$H$21</f>
        <v>3744.9521428099997</v>
      </c>
      <c r="I103" s="36">
        <f>SUMIFS(СВЦЭМ!$D$33:$D$776,СВЦЭМ!$A$33:$A$776,$A103,СВЦЭМ!$B$33:$B$776,I$83)+'СЕТ СН'!$H$11+СВЦЭМ!$D$10+'СЕТ СН'!$H$5-'СЕТ СН'!$H$21</f>
        <v>3711.7173043499997</v>
      </c>
      <c r="J103" s="36">
        <f>SUMIFS(СВЦЭМ!$D$33:$D$776,СВЦЭМ!$A$33:$A$776,$A103,СВЦЭМ!$B$33:$B$776,J$83)+'СЕТ СН'!$H$11+СВЦЭМ!$D$10+'СЕТ СН'!$H$5-'СЕТ СН'!$H$21</f>
        <v>3682.1121837199998</v>
      </c>
      <c r="K103" s="36">
        <f>SUMIFS(СВЦЭМ!$D$33:$D$776,СВЦЭМ!$A$33:$A$776,$A103,СВЦЭМ!$B$33:$B$776,K$83)+'СЕТ СН'!$H$11+СВЦЭМ!$D$10+'СЕТ СН'!$H$5-'СЕТ СН'!$H$21</f>
        <v>3681.91373531</v>
      </c>
      <c r="L103" s="36">
        <f>SUMIFS(СВЦЭМ!$D$33:$D$776,СВЦЭМ!$A$33:$A$776,$A103,СВЦЭМ!$B$33:$B$776,L$83)+'СЕТ СН'!$H$11+СВЦЭМ!$D$10+'СЕТ СН'!$H$5-'СЕТ СН'!$H$21</f>
        <v>3688.4714610699998</v>
      </c>
      <c r="M103" s="36">
        <f>SUMIFS(СВЦЭМ!$D$33:$D$776,СВЦЭМ!$A$33:$A$776,$A103,СВЦЭМ!$B$33:$B$776,M$83)+'СЕТ СН'!$H$11+СВЦЭМ!$D$10+'СЕТ СН'!$H$5-'СЕТ СН'!$H$21</f>
        <v>3691.07462089</v>
      </c>
      <c r="N103" s="36">
        <f>SUMIFS(СВЦЭМ!$D$33:$D$776,СВЦЭМ!$A$33:$A$776,$A103,СВЦЭМ!$B$33:$B$776,N$83)+'СЕТ СН'!$H$11+СВЦЭМ!$D$10+'СЕТ СН'!$H$5-'СЕТ СН'!$H$21</f>
        <v>3683.9736872200001</v>
      </c>
      <c r="O103" s="36">
        <f>SUMIFS(СВЦЭМ!$D$33:$D$776,СВЦЭМ!$A$33:$A$776,$A103,СВЦЭМ!$B$33:$B$776,O$83)+'СЕТ СН'!$H$11+СВЦЭМ!$D$10+'СЕТ СН'!$H$5-'СЕТ СН'!$H$21</f>
        <v>3658.05324268</v>
      </c>
      <c r="P103" s="36">
        <f>SUMIFS(СВЦЭМ!$D$33:$D$776,СВЦЭМ!$A$33:$A$776,$A103,СВЦЭМ!$B$33:$B$776,P$83)+'СЕТ СН'!$H$11+СВЦЭМ!$D$10+'СЕТ СН'!$H$5-'СЕТ СН'!$H$21</f>
        <v>3662.2540455600001</v>
      </c>
      <c r="Q103" s="36">
        <f>SUMIFS(СВЦЭМ!$D$33:$D$776,СВЦЭМ!$A$33:$A$776,$A103,СВЦЭМ!$B$33:$B$776,Q$83)+'СЕТ СН'!$H$11+СВЦЭМ!$D$10+'СЕТ СН'!$H$5-'СЕТ СН'!$H$21</f>
        <v>3673.19518053</v>
      </c>
      <c r="R103" s="36">
        <f>SUMIFS(СВЦЭМ!$D$33:$D$776,СВЦЭМ!$A$33:$A$776,$A103,СВЦЭМ!$B$33:$B$776,R$83)+'СЕТ СН'!$H$11+СВЦЭМ!$D$10+'СЕТ СН'!$H$5-'СЕТ СН'!$H$21</f>
        <v>3681.1485604199997</v>
      </c>
      <c r="S103" s="36">
        <f>SUMIFS(СВЦЭМ!$D$33:$D$776,СВЦЭМ!$A$33:$A$776,$A103,СВЦЭМ!$B$33:$B$776,S$83)+'СЕТ СН'!$H$11+СВЦЭМ!$D$10+'СЕТ СН'!$H$5-'СЕТ СН'!$H$21</f>
        <v>3685.3005426199998</v>
      </c>
      <c r="T103" s="36">
        <f>SUMIFS(СВЦЭМ!$D$33:$D$776,СВЦЭМ!$A$33:$A$776,$A103,СВЦЭМ!$B$33:$B$776,T$83)+'СЕТ СН'!$H$11+СВЦЭМ!$D$10+'СЕТ СН'!$H$5-'СЕТ СН'!$H$21</f>
        <v>3653.03299543</v>
      </c>
      <c r="U103" s="36">
        <f>SUMIFS(СВЦЭМ!$D$33:$D$776,СВЦЭМ!$A$33:$A$776,$A103,СВЦЭМ!$B$33:$B$776,U$83)+'СЕТ СН'!$H$11+СВЦЭМ!$D$10+'СЕТ СН'!$H$5-'СЕТ СН'!$H$21</f>
        <v>3624.7024222099999</v>
      </c>
      <c r="V103" s="36">
        <f>SUMIFS(СВЦЭМ!$D$33:$D$776,СВЦЭМ!$A$33:$A$776,$A103,СВЦЭМ!$B$33:$B$776,V$83)+'СЕТ СН'!$H$11+СВЦЭМ!$D$10+'СЕТ СН'!$H$5-'СЕТ СН'!$H$21</f>
        <v>3621.2557863100001</v>
      </c>
      <c r="W103" s="36">
        <f>SUMIFS(СВЦЭМ!$D$33:$D$776,СВЦЭМ!$A$33:$A$776,$A103,СВЦЭМ!$B$33:$B$776,W$83)+'СЕТ СН'!$H$11+СВЦЭМ!$D$10+'СЕТ СН'!$H$5-'СЕТ СН'!$H$21</f>
        <v>3643.65705441</v>
      </c>
      <c r="X103" s="36">
        <f>SUMIFS(СВЦЭМ!$D$33:$D$776,СВЦЭМ!$A$33:$A$776,$A103,СВЦЭМ!$B$33:$B$776,X$83)+'СЕТ СН'!$H$11+СВЦЭМ!$D$10+'СЕТ СН'!$H$5-'СЕТ СН'!$H$21</f>
        <v>3647.9230742099999</v>
      </c>
      <c r="Y103" s="36">
        <f>SUMIFS(СВЦЭМ!$D$33:$D$776,СВЦЭМ!$A$33:$A$776,$A103,СВЦЭМ!$B$33:$B$776,Y$83)+'СЕТ СН'!$H$11+СВЦЭМ!$D$10+'СЕТ СН'!$H$5-'СЕТ СН'!$H$21</f>
        <v>3687.4839168899998</v>
      </c>
    </row>
    <row r="104" spans="1:25" ht="15.75" x14ac:dyDescent="0.2">
      <c r="A104" s="35">
        <f t="shared" si="2"/>
        <v>43517</v>
      </c>
      <c r="B104" s="36">
        <f>SUMIFS(СВЦЭМ!$D$33:$D$776,СВЦЭМ!$A$33:$A$776,$A104,СВЦЭМ!$B$33:$B$776,B$83)+'СЕТ СН'!$H$11+СВЦЭМ!$D$10+'СЕТ СН'!$H$5-'СЕТ СН'!$H$21</f>
        <v>3737.1956810799998</v>
      </c>
      <c r="C104" s="36">
        <f>SUMIFS(СВЦЭМ!$D$33:$D$776,СВЦЭМ!$A$33:$A$776,$A104,СВЦЭМ!$B$33:$B$776,C$83)+'СЕТ СН'!$H$11+СВЦЭМ!$D$10+'СЕТ СН'!$H$5-'СЕТ СН'!$H$21</f>
        <v>3764.13593752</v>
      </c>
      <c r="D104" s="36">
        <f>SUMIFS(СВЦЭМ!$D$33:$D$776,СВЦЭМ!$A$33:$A$776,$A104,СВЦЭМ!$B$33:$B$776,D$83)+'СЕТ СН'!$H$11+СВЦЭМ!$D$10+'СЕТ СН'!$H$5-'СЕТ СН'!$H$21</f>
        <v>3786.4447531299998</v>
      </c>
      <c r="E104" s="36">
        <f>SUMIFS(СВЦЭМ!$D$33:$D$776,СВЦЭМ!$A$33:$A$776,$A104,СВЦЭМ!$B$33:$B$776,E$83)+'СЕТ СН'!$H$11+СВЦЭМ!$D$10+'СЕТ СН'!$H$5-'СЕТ СН'!$H$21</f>
        <v>3797.6186518099994</v>
      </c>
      <c r="F104" s="36">
        <f>SUMIFS(СВЦЭМ!$D$33:$D$776,СВЦЭМ!$A$33:$A$776,$A104,СВЦЭМ!$B$33:$B$776,F$83)+'СЕТ СН'!$H$11+СВЦЭМ!$D$10+'СЕТ СН'!$H$5-'СЕТ СН'!$H$21</f>
        <v>3795.1624317599999</v>
      </c>
      <c r="G104" s="36">
        <f>SUMIFS(СВЦЭМ!$D$33:$D$776,СВЦЭМ!$A$33:$A$776,$A104,СВЦЭМ!$B$33:$B$776,G$83)+'СЕТ СН'!$H$11+СВЦЭМ!$D$10+'СЕТ СН'!$H$5-'СЕТ СН'!$H$21</f>
        <v>3769.83703728</v>
      </c>
      <c r="H104" s="36">
        <f>SUMIFS(СВЦЭМ!$D$33:$D$776,СВЦЭМ!$A$33:$A$776,$A104,СВЦЭМ!$B$33:$B$776,H$83)+'СЕТ СН'!$H$11+СВЦЭМ!$D$10+'СЕТ СН'!$H$5-'СЕТ СН'!$H$21</f>
        <v>3738.06418764</v>
      </c>
      <c r="I104" s="36">
        <f>SUMIFS(СВЦЭМ!$D$33:$D$776,СВЦЭМ!$A$33:$A$776,$A104,СВЦЭМ!$B$33:$B$776,I$83)+'СЕТ СН'!$H$11+СВЦЭМ!$D$10+'СЕТ СН'!$H$5-'СЕТ СН'!$H$21</f>
        <v>3722.7688928999996</v>
      </c>
      <c r="J104" s="36">
        <f>SUMIFS(СВЦЭМ!$D$33:$D$776,СВЦЭМ!$A$33:$A$776,$A104,СВЦЭМ!$B$33:$B$776,J$83)+'СЕТ СН'!$H$11+СВЦЭМ!$D$10+'СЕТ СН'!$H$5-'СЕТ СН'!$H$21</f>
        <v>3705.7279485399999</v>
      </c>
      <c r="K104" s="36">
        <f>SUMIFS(СВЦЭМ!$D$33:$D$776,СВЦЭМ!$A$33:$A$776,$A104,СВЦЭМ!$B$33:$B$776,K$83)+'СЕТ СН'!$H$11+СВЦЭМ!$D$10+'СЕТ СН'!$H$5-'СЕТ СН'!$H$21</f>
        <v>3717.3947258600001</v>
      </c>
      <c r="L104" s="36">
        <f>SUMIFS(СВЦЭМ!$D$33:$D$776,СВЦЭМ!$A$33:$A$776,$A104,СВЦЭМ!$B$33:$B$776,L$83)+'СЕТ СН'!$H$11+СВЦЭМ!$D$10+'СЕТ СН'!$H$5-'СЕТ СН'!$H$21</f>
        <v>3706.0564657</v>
      </c>
      <c r="M104" s="36">
        <f>SUMIFS(СВЦЭМ!$D$33:$D$776,СВЦЭМ!$A$33:$A$776,$A104,СВЦЭМ!$B$33:$B$776,M$83)+'СЕТ СН'!$H$11+СВЦЭМ!$D$10+'СЕТ СН'!$H$5-'СЕТ СН'!$H$21</f>
        <v>3690.0265234899998</v>
      </c>
      <c r="N104" s="36">
        <f>SUMIFS(СВЦЭМ!$D$33:$D$776,СВЦЭМ!$A$33:$A$776,$A104,СВЦЭМ!$B$33:$B$776,N$83)+'СЕТ СН'!$H$11+СВЦЭМ!$D$10+'СЕТ СН'!$H$5-'СЕТ СН'!$H$21</f>
        <v>3682.470186</v>
      </c>
      <c r="O104" s="36">
        <f>SUMIFS(СВЦЭМ!$D$33:$D$776,СВЦЭМ!$A$33:$A$776,$A104,СВЦЭМ!$B$33:$B$776,O$83)+'СЕТ СН'!$H$11+СВЦЭМ!$D$10+'СЕТ СН'!$H$5-'СЕТ СН'!$H$21</f>
        <v>3654.67998962</v>
      </c>
      <c r="P104" s="36">
        <f>SUMIFS(СВЦЭМ!$D$33:$D$776,СВЦЭМ!$A$33:$A$776,$A104,СВЦЭМ!$B$33:$B$776,P$83)+'СЕТ СН'!$H$11+СВЦЭМ!$D$10+'СЕТ СН'!$H$5-'СЕТ СН'!$H$21</f>
        <v>3655.0982131999999</v>
      </c>
      <c r="Q104" s="36">
        <f>SUMIFS(СВЦЭМ!$D$33:$D$776,СВЦЭМ!$A$33:$A$776,$A104,СВЦЭМ!$B$33:$B$776,Q$83)+'СЕТ СН'!$H$11+СВЦЭМ!$D$10+'СЕТ СН'!$H$5-'СЕТ СН'!$H$21</f>
        <v>3660.4915181799997</v>
      </c>
      <c r="R104" s="36">
        <f>SUMIFS(СВЦЭМ!$D$33:$D$776,СВЦЭМ!$A$33:$A$776,$A104,СВЦЭМ!$B$33:$B$776,R$83)+'СЕТ СН'!$H$11+СВЦЭМ!$D$10+'СЕТ СН'!$H$5-'СЕТ СН'!$H$21</f>
        <v>3681.3790795199998</v>
      </c>
      <c r="S104" s="36">
        <f>SUMIFS(СВЦЭМ!$D$33:$D$776,СВЦЭМ!$A$33:$A$776,$A104,СВЦЭМ!$B$33:$B$776,S$83)+'СЕТ СН'!$H$11+СВЦЭМ!$D$10+'СЕТ СН'!$H$5-'СЕТ СН'!$H$21</f>
        <v>3677.87136323</v>
      </c>
      <c r="T104" s="36">
        <f>SUMIFS(СВЦЭМ!$D$33:$D$776,СВЦЭМ!$A$33:$A$776,$A104,СВЦЭМ!$B$33:$B$776,T$83)+'СЕТ СН'!$H$11+СВЦЭМ!$D$10+'СЕТ СН'!$H$5-'СЕТ СН'!$H$21</f>
        <v>3646.5991013899998</v>
      </c>
      <c r="U104" s="36">
        <f>SUMIFS(СВЦЭМ!$D$33:$D$776,СВЦЭМ!$A$33:$A$776,$A104,СВЦЭМ!$B$33:$B$776,U$83)+'СЕТ СН'!$H$11+СВЦЭМ!$D$10+'СЕТ СН'!$H$5-'СЕТ СН'!$H$21</f>
        <v>3632.3269074499999</v>
      </c>
      <c r="V104" s="36">
        <f>SUMIFS(СВЦЭМ!$D$33:$D$776,СВЦЭМ!$A$33:$A$776,$A104,СВЦЭМ!$B$33:$B$776,V$83)+'СЕТ СН'!$H$11+СВЦЭМ!$D$10+'СЕТ СН'!$H$5-'СЕТ СН'!$H$21</f>
        <v>3644.5741518899999</v>
      </c>
      <c r="W104" s="36">
        <f>SUMIFS(СВЦЭМ!$D$33:$D$776,СВЦЭМ!$A$33:$A$776,$A104,СВЦЭМ!$B$33:$B$776,W$83)+'СЕТ СН'!$H$11+СВЦЭМ!$D$10+'СЕТ СН'!$H$5-'СЕТ СН'!$H$21</f>
        <v>3657.8158001499996</v>
      </c>
      <c r="X104" s="36">
        <f>SUMIFS(СВЦЭМ!$D$33:$D$776,СВЦЭМ!$A$33:$A$776,$A104,СВЦЭМ!$B$33:$B$776,X$83)+'СЕТ СН'!$H$11+СВЦЭМ!$D$10+'СЕТ СН'!$H$5-'СЕТ СН'!$H$21</f>
        <v>3667.06429888</v>
      </c>
      <c r="Y104" s="36">
        <f>SUMIFS(СВЦЭМ!$D$33:$D$776,СВЦЭМ!$A$33:$A$776,$A104,СВЦЭМ!$B$33:$B$776,Y$83)+'СЕТ СН'!$H$11+СВЦЭМ!$D$10+'СЕТ СН'!$H$5-'СЕТ СН'!$H$21</f>
        <v>3702.7318612999998</v>
      </c>
    </row>
    <row r="105" spans="1:25" ht="15.75" x14ac:dyDescent="0.2">
      <c r="A105" s="35">
        <f t="shared" si="2"/>
        <v>43518</v>
      </c>
      <c r="B105" s="36">
        <f>SUMIFS(СВЦЭМ!$D$33:$D$776,СВЦЭМ!$A$33:$A$776,$A105,СВЦЭМ!$B$33:$B$776,B$83)+'СЕТ СН'!$H$11+СВЦЭМ!$D$10+'СЕТ СН'!$H$5-'СЕТ СН'!$H$21</f>
        <v>3714.5391047200001</v>
      </c>
      <c r="C105" s="36">
        <f>SUMIFS(СВЦЭМ!$D$33:$D$776,СВЦЭМ!$A$33:$A$776,$A105,СВЦЭМ!$B$33:$B$776,C$83)+'СЕТ СН'!$H$11+СВЦЭМ!$D$10+'СЕТ СН'!$H$5-'СЕТ СН'!$H$21</f>
        <v>3721.3748729099998</v>
      </c>
      <c r="D105" s="36">
        <f>SUMIFS(СВЦЭМ!$D$33:$D$776,СВЦЭМ!$A$33:$A$776,$A105,СВЦЭМ!$B$33:$B$776,D$83)+'СЕТ СН'!$H$11+СВЦЭМ!$D$10+'СЕТ СН'!$H$5-'СЕТ СН'!$H$21</f>
        <v>3718.4197504399999</v>
      </c>
      <c r="E105" s="36">
        <f>SUMIFS(СВЦЭМ!$D$33:$D$776,СВЦЭМ!$A$33:$A$776,$A105,СВЦЭМ!$B$33:$B$776,E$83)+'СЕТ СН'!$H$11+СВЦЭМ!$D$10+'СЕТ СН'!$H$5-'СЕТ СН'!$H$21</f>
        <v>3715.27699411</v>
      </c>
      <c r="F105" s="36">
        <f>SUMIFS(СВЦЭМ!$D$33:$D$776,СВЦЭМ!$A$33:$A$776,$A105,СВЦЭМ!$B$33:$B$776,F$83)+'СЕТ СН'!$H$11+СВЦЭМ!$D$10+'СЕТ СН'!$H$5-'СЕТ СН'!$H$21</f>
        <v>3713.57369685</v>
      </c>
      <c r="G105" s="36">
        <f>SUMIFS(СВЦЭМ!$D$33:$D$776,СВЦЭМ!$A$33:$A$776,$A105,СВЦЭМ!$B$33:$B$776,G$83)+'СЕТ СН'!$H$11+СВЦЭМ!$D$10+'СЕТ СН'!$H$5-'СЕТ СН'!$H$21</f>
        <v>3717.1383301999999</v>
      </c>
      <c r="H105" s="36">
        <f>SUMIFS(СВЦЭМ!$D$33:$D$776,СВЦЭМ!$A$33:$A$776,$A105,СВЦЭМ!$B$33:$B$776,H$83)+'СЕТ СН'!$H$11+СВЦЭМ!$D$10+'СЕТ СН'!$H$5-'СЕТ СН'!$H$21</f>
        <v>3719.3027208499998</v>
      </c>
      <c r="I105" s="36">
        <f>SUMIFS(СВЦЭМ!$D$33:$D$776,СВЦЭМ!$A$33:$A$776,$A105,СВЦЭМ!$B$33:$B$776,I$83)+'СЕТ СН'!$H$11+СВЦЭМ!$D$10+'СЕТ СН'!$H$5-'СЕТ СН'!$H$21</f>
        <v>3708.4200501799996</v>
      </c>
      <c r="J105" s="36">
        <f>SUMIFS(СВЦЭМ!$D$33:$D$776,СВЦЭМ!$A$33:$A$776,$A105,СВЦЭМ!$B$33:$B$776,J$83)+'СЕТ СН'!$H$11+СВЦЭМ!$D$10+'СЕТ СН'!$H$5-'СЕТ СН'!$H$21</f>
        <v>3699.7181031199998</v>
      </c>
      <c r="K105" s="36">
        <f>SUMIFS(СВЦЭМ!$D$33:$D$776,СВЦЭМ!$A$33:$A$776,$A105,СВЦЭМ!$B$33:$B$776,K$83)+'СЕТ СН'!$H$11+СВЦЭМ!$D$10+'СЕТ СН'!$H$5-'СЕТ СН'!$H$21</f>
        <v>3714.5252800899998</v>
      </c>
      <c r="L105" s="36">
        <f>SUMIFS(СВЦЭМ!$D$33:$D$776,СВЦЭМ!$A$33:$A$776,$A105,СВЦЭМ!$B$33:$B$776,L$83)+'СЕТ СН'!$H$11+СВЦЭМ!$D$10+'СЕТ СН'!$H$5-'СЕТ СН'!$H$21</f>
        <v>3729.13892842</v>
      </c>
      <c r="M105" s="36">
        <f>SUMIFS(СВЦЭМ!$D$33:$D$776,СВЦЭМ!$A$33:$A$776,$A105,СВЦЭМ!$B$33:$B$776,M$83)+'СЕТ СН'!$H$11+СВЦЭМ!$D$10+'СЕТ СН'!$H$5-'СЕТ СН'!$H$21</f>
        <v>3731.0765199399998</v>
      </c>
      <c r="N105" s="36">
        <f>SUMIFS(СВЦЭМ!$D$33:$D$776,СВЦЭМ!$A$33:$A$776,$A105,СВЦЭМ!$B$33:$B$776,N$83)+'СЕТ СН'!$H$11+СВЦЭМ!$D$10+'СЕТ СН'!$H$5-'СЕТ СН'!$H$21</f>
        <v>3701.63530782</v>
      </c>
      <c r="O105" s="36">
        <f>SUMIFS(СВЦЭМ!$D$33:$D$776,СВЦЭМ!$A$33:$A$776,$A105,СВЦЭМ!$B$33:$B$776,O$83)+'СЕТ СН'!$H$11+СВЦЭМ!$D$10+'СЕТ СН'!$H$5-'СЕТ СН'!$H$21</f>
        <v>3669.2719498599999</v>
      </c>
      <c r="P105" s="36">
        <f>SUMIFS(СВЦЭМ!$D$33:$D$776,СВЦЭМ!$A$33:$A$776,$A105,СВЦЭМ!$B$33:$B$776,P$83)+'СЕТ СН'!$H$11+СВЦЭМ!$D$10+'СЕТ СН'!$H$5-'СЕТ СН'!$H$21</f>
        <v>3678.3785962299999</v>
      </c>
      <c r="Q105" s="36">
        <f>SUMIFS(СВЦЭМ!$D$33:$D$776,СВЦЭМ!$A$33:$A$776,$A105,СВЦЭМ!$B$33:$B$776,Q$83)+'СЕТ СН'!$H$11+СВЦЭМ!$D$10+'СЕТ СН'!$H$5-'СЕТ СН'!$H$21</f>
        <v>3681.8257298399999</v>
      </c>
      <c r="R105" s="36">
        <f>SUMIFS(СВЦЭМ!$D$33:$D$776,СВЦЭМ!$A$33:$A$776,$A105,СВЦЭМ!$B$33:$B$776,R$83)+'СЕТ СН'!$H$11+СВЦЭМ!$D$10+'СЕТ СН'!$H$5-'СЕТ СН'!$H$21</f>
        <v>3690.9233730999999</v>
      </c>
      <c r="S105" s="36">
        <f>SUMIFS(СВЦЭМ!$D$33:$D$776,СВЦЭМ!$A$33:$A$776,$A105,СВЦЭМ!$B$33:$B$776,S$83)+'СЕТ СН'!$H$11+СВЦЭМ!$D$10+'СЕТ СН'!$H$5-'СЕТ СН'!$H$21</f>
        <v>3690.5643103399998</v>
      </c>
      <c r="T105" s="36">
        <f>SUMIFS(СВЦЭМ!$D$33:$D$776,СВЦЭМ!$A$33:$A$776,$A105,СВЦЭМ!$B$33:$B$776,T$83)+'СЕТ СН'!$H$11+СВЦЭМ!$D$10+'СЕТ СН'!$H$5-'СЕТ СН'!$H$21</f>
        <v>3658.15077084</v>
      </c>
      <c r="U105" s="36">
        <f>SUMIFS(СВЦЭМ!$D$33:$D$776,СВЦЭМ!$A$33:$A$776,$A105,СВЦЭМ!$B$33:$B$776,U$83)+'СЕТ СН'!$H$11+СВЦЭМ!$D$10+'СЕТ СН'!$H$5-'СЕТ СН'!$H$21</f>
        <v>3644.6392145899999</v>
      </c>
      <c r="V105" s="36">
        <f>SUMIFS(СВЦЭМ!$D$33:$D$776,СВЦЭМ!$A$33:$A$776,$A105,СВЦЭМ!$B$33:$B$776,V$83)+'СЕТ СН'!$H$11+СВЦЭМ!$D$10+'СЕТ СН'!$H$5-'СЕТ СН'!$H$21</f>
        <v>3637.9550295999998</v>
      </c>
      <c r="W105" s="36">
        <f>SUMIFS(СВЦЭМ!$D$33:$D$776,СВЦЭМ!$A$33:$A$776,$A105,СВЦЭМ!$B$33:$B$776,W$83)+'СЕТ СН'!$H$11+СВЦЭМ!$D$10+'СЕТ СН'!$H$5-'СЕТ СН'!$H$21</f>
        <v>3651.9041654899997</v>
      </c>
      <c r="X105" s="36">
        <f>SUMIFS(СВЦЭМ!$D$33:$D$776,СВЦЭМ!$A$33:$A$776,$A105,СВЦЭМ!$B$33:$B$776,X$83)+'СЕТ СН'!$H$11+СВЦЭМ!$D$10+'СЕТ СН'!$H$5-'СЕТ СН'!$H$21</f>
        <v>3670.9815056899997</v>
      </c>
      <c r="Y105" s="36">
        <f>SUMIFS(СВЦЭМ!$D$33:$D$776,СВЦЭМ!$A$33:$A$776,$A105,СВЦЭМ!$B$33:$B$776,Y$83)+'СЕТ СН'!$H$11+СВЦЭМ!$D$10+'СЕТ СН'!$H$5-'СЕТ СН'!$H$21</f>
        <v>3704.0038025999997</v>
      </c>
    </row>
    <row r="106" spans="1:25" ht="15.75" x14ac:dyDescent="0.2">
      <c r="A106" s="35">
        <f t="shared" si="2"/>
        <v>43519</v>
      </c>
      <c r="B106" s="36">
        <f>SUMIFS(СВЦЭМ!$D$33:$D$776,СВЦЭМ!$A$33:$A$776,$A106,СВЦЭМ!$B$33:$B$776,B$83)+'СЕТ СН'!$H$11+СВЦЭМ!$D$10+'СЕТ СН'!$H$5-'СЕТ СН'!$H$21</f>
        <v>3717.1204079099998</v>
      </c>
      <c r="C106" s="36">
        <f>SUMIFS(СВЦЭМ!$D$33:$D$776,СВЦЭМ!$A$33:$A$776,$A106,СВЦЭМ!$B$33:$B$776,C$83)+'СЕТ СН'!$H$11+СВЦЭМ!$D$10+'СЕТ СН'!$H$5-'СЕТ СН'!$H$21</f>
        <v>3720.44971627</v>
      </c>
      <c r="D106" s="36">
        <f>SUMIFS(СВЦЭМ!$D$33:$D$776,СВЦЭМ!$A$33:$A$776,$A106,СВЦЭМ!$B$33:$B$776,D$83)+'СЕТ СН'!$H$11+СВЦЭМ!$D$10+'СЕТ СН'!$H$5-'СЕТ СН'!$H$21</f>
        <v>3712.8014674599999</v>
      </c>
      <c r="E106" s="36">
        <f>SUMIFS(СВЦЭМ!$D$33:$D$776,СВЦЭМ!$A$33:$A$776,$A106,СВЦЭМ!$B$33:$B$776,E$83)+'СЕТ СН'!$H$11+СВЦЭМ!$D$10+'СЕТ СН'!$H$5-'СЕТ СН'!$H$21</f>
        <v>3711.92280256</v>
      </c>
      <c r="F106" s="36">
        <f>SUMIFS(СВЦЭМ!$D$33:$D$776,СВЦЭМ!$A$33:$A$776,$A106,СВЦЭМ!$B$33:$B$776,F$83)+'СЕТ СН'!$H$11+СВЦЭМ!$D$10+'СЕТ СН'!$H$5-'СЕТ СН'!$H$21</f>
        <v>3711.13268801</v>
      </c>
      <c r="G106" s="36">
        <f>SUMIFS(СВЦЭМ!$D$33:$D$776,СВЦЭМ!$A$33:$A$776,$A106,СВЦЭМ!$B$33:$B$776,G$83)+'СЕТ СН'!$H$11+СВЦЭМ!$D$10+'СЕТ СН'!$H$5-'СЕТ СН'!$H$21</f>
        <v>3710.3056224499996</v>
      </c>
      <c r="H106" s="36">
        <f>SUMIFS(СВЦЭМ!$D$33:$D$776,СВЦЭМ!$A$33:$A$776,$A106,СВЦЭМ!$B$33:$B$776,H$83)+'СЕТ СН'!$H$11+СВЦЭМ!$D$10+'СЕТ СН'!$H$5-'СЕТ СН'!$H$21</f>
        <v>3726.10619464</v>
      </c>
      <c r="I106" s="36">
        <f>SUMIFS(СВЦЭМ!$D$33:$D$776,СВЦЭМ!$A$33:$A$776,$A106,СВЦЭМ!$B$33:$B$776,I$83)+'СЕТ СН'!$H$11+СВЦЭМ!$D$10+'СЕТ СН'!$H$5-'СЕТ СН'!$H$21</f>
        <v>3712.9191522000001</v>
      </c>
      <c r="J106" s="36">
        <f>SUMIFS(СВЦЭМ!$D$33:$D$776,СВЦЭМ!$A$33:$A$776,$A106,СВЦЭМ!$B$33:$B$776,J$83)+'СЕТ СН'!$H$11+СВЦЭМ!$D$10+'СЕТ СН'!$H$5-'СЕТ СН'!$H$21</f>
        <v>3693.3847246400001</v>
      </c>
      <c r="K106" s="36">
        <f>SUMIFS(СВЦЭМ!$D$33:$D$776,СВЦЭМ!$A$33:$A$776,$A106,СВЦЭМ!$B$33:$B$776,K$83)+'СЕТ СН'!$H$11+СВЦЭМ!$D$10+'СЕТ СН'!$H$5-'СЕТ СН'!$H$21</f>
        <v>3672.4797253299998</v>
      </c>
      <c r="L106" s="36">
        <f>SUMIFS(СВЦЭМ!$D$33:$D$776,СВЦЭМ!$A$33:$A$776,$A106,СВЦЭМ!$B$33:$B$776,L$83)+'СЕТ СН'!$H$11+СВЦЭМ!$D$10+'СЕТ СН'!$H$5-'СЕТ СН'!$H$21</f>
        <v>3676.6503933599997</v>
      </c>
      <c r="M106" s="36">
        <f>SUMIFS(СВЦЭМ!$D$33:$D$776,СВЦЭМ!$A$33:$A$776,$A106,СВЦЭМ!$B$33:$B$776,M$83)+'СЕТ СН'!$H$11+СВЦЭМ!$D$10+'СЕТ СН'!$H$5-'СЕТ СН'!$H$21</f>
        <v>3686.82678829</v>
      </c>
      <c r="N106" s="36">
        <f>SUMIFS(СВЦЭМ!$D$33:$D$776,СВЦЭМ!$A$33:$A$776,$A106,СВЦЭМ!$B$33:$B$776,N$83)+'СЕТ СН'!$H$11+СВЦЭМ!$D$10+'СЕТ СН'!$H$5-'СЕТ СН'!$H$21</f>
        <v>3695.69738809</v>
      </c>
      <c r="O106" s="36">
        <f>SUMIFS(СВЦЭМ!$D$33:$D$776,СВЦЭМ!$A$33:$A$776,$A106,СВЦЭМ!$B$33:$B$776,O$83)+'СЕТ СН'!$H$11+СВЦЭМ!$D$10+'СЕТ СН'!$H$5-'СЕТ СН'!$H$21</f>
        <v>3674.2536099499998</v>
      </c>
      <c r="P106" s="36">
        <f>SUMIFS(СВЦЭМ!$D$33:$D$776,СВЦЭМ!$A$33:$A$776,$A106,СВЦЭМ!$B$33:$B$776,P$83)+'СЕТ СН'!$H$11+СВЦЭМ!$D$10+'СЕТ СН'!$H$5-'СЕТ СН'!$H$21</f>
        <v>3681.74407655</v>
      </c>
      <c r="Q106" s="36">
        <f>SUMIFS(СВЦЭМ!$D$33:$D$776,СВЦЭМ!$A$33:$A$776,$A106,СВЦЭМ!$B$33:$B$776,Q$83)+'СЕТ СН'!$H$11+СВЦЭМ!$D$10+'СЕТ СН'!$H$5-'СЕТ СН'!$H$21</f>
        <v>3691.0615591799997</v>
      </c>
      <c r="R106" s="36">
        <f>SUMIFS(СВЦЭМ!$D$33:$D$776,СВЦЭМ!$A$33:$A$776,$A106,СВЦЭМ!$B$33:$B$776,R$83)+'СЕТ СН'!$H$11+СВЦЭМ!$D$10+'СЕТ СН'!$H$5-'СЕТ СН'!$H$21</f>
        <v>3699.6552384299998</v>
      </c>
      <c r="S106" s="36">
        <f>SUMIFS(СВЦЭМ!$D$33:$D$776,СВЦЭМ!$A$33:$A$776,$A106,СВЦЭМ!$B$33:$B$776,S$83)+'СЕТ СН'!$H$11+СВЦЭМ!$D$10+'СЕТ СН'!$H$5-'СЕТ СН'!$H$21</f>
        <v>3697.8154124299999</v>
      </c>
      <c r="T106" s="36">
        <f>SUMIFS(СВЦЭМ!$D$33:$D$776,СВЦЭМ!$A$33:$A$776,$A106,СВЦЭМ!$B$33:$B$776,T$83)+'СЕТ СН'!$H$11+СВЦЭМ!$D$10+'СЕТ СН'!$H$5-'СЕТ СН'!$H$21</f>
        <v>3675.62936704</v>
      </c>
      <c r="U106" s="36">
        <f>SUMIFS(СВЦЭМ!$D$33:$D$776,СВЦЭМ!$A$33:$A$776,$A106,СВЦЭМ!$B$33:$B$776,U$83)+'СЕТ СН'!$H$11+СВЦЭМ!$D$10+'СЕТ СН'!$H$5-'СЕТ СН'!$H$21</f>
        <v>3644.5100993799997</v>
      </c>
      <c r="V106" s="36">
        <f>SUMIFS(СВЦЭМ!$D$33:$D$776,СВЦЭМ!$A$33:$A$776,$A106,СВЦЭМ!$B$33:$B$776,V$83)+'СЕТ СН'!$H$11+СВЦЭМ!$D$10+'СЕТ СН'!$H$5-'СЕТ СН'!$H$21</f>
        <v>3639.5541049599997</v>
      </c>
      <c r="W106" s="36">
        <f>SUMIFS(СВЦЭМ!$D$33:$D$776,СВЦЭМ!$A$33:$A$776,$A106,СВЦЭМ!$B$33:$B$776,W$83)+'СЕТ СН'!$H$11+СВЦЭМ!$D$10+'СЕТ СН'!$H$5-'СЕТ СН'!$H$21</f>
        <v>3641.8914151999998</v>
      </c>
      <c r="X106" s="36">
        <f>SUMIFS(СВЦЭМ!$D$33:$D$776,СВЦЭМ!$A$33:$A$776,$A106,СВЦЭМ!$B$33:$B$776,X$83)+'СЕТ СН'!$H$11+СВЦЭМ!$D$10+'СЕТ СН'!$H$5-'СЕТ СН'!$H$21</f>
        <v>3648.2752346799998</v>
      </c>
      <c r="Y106" s="36">
        <f>SUMIFS(СВЦЭМ!$D$33:$D$776,СВЦЭМ!$A$33:$A$776,$A106,СВЦЭМ!$B$33:$B$776,Y$83)+'СЕТ СН'!$H$11+СВЦЭМ!$D$10+'СЕТ СН'!$H$5-'СЕТ СН'!$H$21</f>
        <v>3691.67485971</v>
      </c>
    </row>
    <row r="107" spans="1:25" ht="15.75" x14ac:dyDescent="0.2">
      <c r="A107" s="35">
        <f t="shared" si="2"/>
        <v>43520</v>
      </c>
      <c r="B107" s="36">
        <f>SUMIFS(СВЦЭМ!$D$33:$D$776,СВЦЭМ!$A$33:$A$776,$A107,СВЦЭМ!$B$33:$B$776,B$83)+'СЕТ СН'!$H$11+СВЦЭМ!$D$10+'СЕТ СН'!$H$5-'СЕТ СН'!$H$21</f>
        <v>3731.0681016199997</v>
      </c>
      <c r="C107" s="36">
        <f>SUMIFS(СВЦЭМ!$D$33:$D$776,СВЦЭМ!$A$33:$A$776,$A107,СВЦЭМ!$B$33:$B$776,C$83)+'СЕТ СН'!$H$11+СВЦЭМ!$D$10+'СЕТ СН'!$H$5-'СЕТ СН'!$H$21</f>
        <v>3752.9979512899999</v>
      </c>
      <c r="D107" s="36">
        <f>SUMIFS(СВЦЭМ!$D$33:$D$776,СВЦЭМ!$A$33:$A$776,$A107,СВЦЭМ!$B$33:$B$776,D$83)+'СЕТ СН'!$H$11+СВЦЭМ!$D$10+'СЕТ СН'!$H$5-'СЕТ СН'!$H$21</f>
        <v>3768.1543008799999</v>
      </c>
      <c r="E107" s="36">
        <f>SUMIFS(СВЦЭМ!$D$33:$D$776,СВЦЭМ!$A$33:$A$776,$A107,СВЦЭМ!$B$33:$B$776,E$83)+'СЕТ СН'!$H$11+СВЦЭМ!$D$10+'СЕТ СН'!$H$5-'СЕТ СН'!$H$21</f>
        <v>3780.2998273099997</v>
      </c>
      <c r="F107" s="36">
        <f>SUMIFS(СВЦЭМ!$D$33:$D$776,СВЦЭМ!$A$33:$A$776,$A107,СВЦЭМ!$B$33:$B$776,F$83)+'СЕТ СН'!$H$11+СВЦЭМ!$D$10+'СЕТ СН'!$H$5-'СЕТ СН'!$H$21</f>
        <v>3789.2475700799996</v>
      </c>
      <c r="G107" s="36">
        <f>SUMIFS(СВЦЭМ!$D$33:$D$776,СВЦЭМ!$A$33:$A$776,$A107,СВЦЭМ!$B$33:$B$776,G$83)+'СЕТ СН'!$H$11+СВЦЭМ!$D$10+'СЕТ СН'!$H$5-'СЕТ СН'!$H$21</f>
        <v>3786.6440636500001</v>
      </c>
      <c r="H107" s="36">
        <f>SUMIFS(СВЦЭМ!$D$33:$D$776,СВЦЭМ!$A$33:$A$776,$A107,СВЦЭМ!$B$33:$B$776,H$83)+'СЕТ СН'!$H$11+СВЦЭМ!$D$10+'СЕТ СН'!$H$5-'СЕТ СН'!$H$21</f>
        <v>3773.14775912</v>
      </c>
      <c r="I107" s="36">
        <f>SUMIFS(СВЦЭМ!$D$33:$D$776,СВЦЭМ!$A$33:$A$776,$A107,СВЦЭМ!$B$33:$B$776,I$83)+'СЕТ СН'!$H$11+СВЦЭМ!$D$10+'СЕТ СН'!$H$5-'СЕТ СН'!$H$21</f>
        <v>3758.3561928999998</v>
      </c>
      <c r="J107" s="36">
        <f>SUMIFS(СВЦЭМ!$D$33:$D$776,СВЦЭМ!$A$33:$A$776,$A107,СВЦЭМ!$B$33:$B$776,J$83)+'СЕТ СН'!$H$11+СВЦЭМ!$D$10+'СЕТ СН'!$H$5-'СЕТ СН'!$H$21</f>
        <v>3703.4524616600002</v>
      </c>
      <c r="K107" s="36">
        <f>SUMIFS(СВЦЭМ!$D$33:$D$776,СВЦЭМ!$A$33:$A$776,$A107,СВЦЭМ!$B$33:$B$776,K$83)+'СЕТ СН'!$H$11+СВЦЭМ!$D$10+'СЕТ СН'!$H$5-'СЕТ СН'!$H$21</f>
        <v>3668.1734573899998</v>
      </c>
      <c r="L107" s="36">
        <f>SUMIFS(СВЦЭМ!$D$33:$D$776,СВЦЭМ!$A$33:$A$776,$A107,СВЦЭМ!$B$33:$B$776,L$83)+'СЕТ СН'!$H$11+СВЦЭМ!$D$10+'СЕТ СН'!$H$5-'СЕТ СН'!$H$21</f>
        <v>3660.8888762799997</v>
      </c>
      <c r="M107" s="36">
        <f>SUMIFS(СВЦЭМ!$D$33:$D$776,СВЦЭМ!$A$33:$A$776,$A107,СВЦЭМ!$B$33:$B$776,M$83)+'СЕТ СН'!$H$11+СВЦЭМ!$D$10+'СЕТ СН'!$H$5-'СЕТ СН'!$H$21</f>
        <v>3661.3614131199997</v>
      </c>
      <c r="N107" s="36">
        <f>SUMIFS(СВЦЭМ!$D$33:$D$776,СВЦЭМ!$A$33:$A$776,$A107,СВЦЭМ!$B$33:$B$776,N$83)+'СЕТ СН'!$H$11+СВЦЭМ!$D$10+'СЕТ СН'!$H$5-'СЕТ СН'!$H$21</f>
        <v>3657.6487655699998</v>
      </c>
      <c r="O107" s="36">
        <f>SUMIFS(СВЦЭМ!$D$33:$D$776,СВЦЭМ!$A$33:$A$776,$A107,СВЦЭМ!$B$33:$B$776,O$83)+'СЕТ СН'!$H$11+СВЦЭМ!$D$10+'СЕТ СН'!$H$5-'СЕТ СН'!$H$21</f>
        <v>3637.4774721599997</v>
      </c>
      <c r="P107" s="36">
        <f>SUMIFS(СВЦЭМ!$D$33:$D$776,СВЦЭМ!$A$33:$A$776,$A107,СВЦЭМ!$B$33:$B$776,P$83)+'СЕТ СН'!$H$11+СВЦЭМ!$D$10+'СЕТ СН'!$H$5-'СЕТ СН'!$H$21</f>
        <v>3644.4238608199998</v>
      </c>
      <c r="Q107" s="36">
        <f>SUMIFS(СВЦЭМ!$D$33:$D$776,СВЦЭМ!$A$33:$A$776,$A107,СВЦЭМ!$B$33:$B$776,Q$83)+'СЕТ СН'!$H$11+СВЦЭМ!$D$10+'СЕТ СН'!$H$5-'СЕТ СН'!$H$21</f>
        <v>3650.81877209</v>
      </c>
      <c r="R107" s="36">
        <f>SUMIFS(СВЦЭМ!$D$33:$D$776,СВЦЭМ!$A$33:$A$776,$A107,СВЦЭМ!$B$33:$B$776,R$83)+'СЕТ СН'!$H$11+СВЦЭМ!$D$10+'СЕТ СН'!$H$5-'СЕТ СН'!$H$21</f>
        <v>3652.9857284099999</v>
      </c>
      <c r="S107" s="36">
        <f>SUMIFS(СВЦЭМ!$D$33:$D$776,СВЦЭМ!$A$33:$A$776,$A107,СВЦЭМ!$B$33:$B$776,S$83)+'СЕТ СН'!$H$11+СВЦЭМ!$D$10+'СЕТ СН'!$H$5-'СЕТ СН'!$H$21</f>
        <v>3646.4708639199998</v>
      </c>
      <c r="T107" s="36">
        <f>SUMIFS(СВЦЭМ!$D$33:$D$776,СВЦЭМ!$A$33:$A$776,$A107,СВЦЭМ!$B$33:$B$776,T$83)+'СЕТ СН'!$H$11+СВЦЭМ!$D$10+'СЕТ СН'!$H$5-'СЕТ СН'!$H$21</f>
        <v>3620.43149206</v>
      </c>
      <c r="U107" s="36">
        <f>SUMIFS(СВЦЭМ!$D$33:$D$776,СВЦЭМ!$A$33:$A$776,$A107,СВЦЭМ!$B$33:$B$776,U$83)+'СЕТ СН'!$H$11+СВЦЭМ!$D$10+'СЕТ СН'!$H$5-'СЕТ СН'!$H$21</f>
        <v>3579.1749774</v>
      </c>
      <c r="V107" s="36">
        <f>SUMIFS(СВЦЭМ!$D$33:$D$776,СВЦЭМ!$A$33:$A$776,$A107,СВЦЭМ!$B$33:$B$776,V$83)+'СЕТ СН'!$H$11+СВЦЭМ!$D$10+'СЕТ СН'!$H$5-'СЕТ СН'!$H$21</f>
        <v>3576.6300658199998</v>
      </c>
      <c r="W107" s="36">
        <f>SUMIFS(СВЦЭМ!$D$33:$D$776,СВЦЭМ!$A$33:$A$776,$A107,СВЦЭМ!$B$33:$B$776,W$83)+'СЕТ СН'!$H$11+СВЦЭМ!$D$10+'СЕТ СН'!$H$5-'СЕТ СН'!$H$21</f>
        <v>3589.5306603700001</v>
      </c>
      <c r="X107" s="36">
        <f>SUMIFS(СВЦЭМ!$D$33:$D$776,СВЦЭМ!$A$33:$A$776,$A107,СВЦЭМ!$B$33:$B$776,X$83)+'СЕТ СН'!$H$11+СВЦЭМ!$D$10+'СЕТ СН'!$H$5-'СЕТ СН'!$H$21</f>
        <v>3609.1644864</v>
      </c>
      <c r="Y107" s="36">
        <f>SUMIFS(СВЦЭМ!$D$33:$D$776,СВЦЭМ!$A$33:$A$776,$A107,СВЦЭМ!$B$33:$B$776,Y$83)+'СЕТ СН'!$H$11+СВЦЭМ!$D$10+'СЕТ СН'!$H$5-'СЕТ СН'!$H$21</f>
        <v>3675.27230852</v>
      </c>
    </row>
    <row r="108" spans="1:25" ht="15.75" x14ac:dyDescent="0.2">
      <c r="A108" s="35">
        <f t="shared" si="2"/>
        <v>43521</v>
      </c>
      <c r="B108" s="36">
        <f>SUMIFS(СВЦЭМ!$D$33:$D$776,СВЦЭМ!$A$33:$A$776,$A108,СВЦЭМ!$B$33:$B$776,B$83)+'СЕТ СН'!$H$11+СВЦЭМ!$D$10+'СЕТ СН'!$H$5-'СЕТ СН'!$H$21</f>
        <v>3710.82175822</v>
      </c>
      <c r="C108" s="36">
        <f>SUMIFS(СВЦЭМ!$D$33:$D$776,СВЦЭМ!$A$33:$A$776,$A108,СВЦЭМ!$B$33:$B$776,C$83)+'СЕТ СН'!$H$11+СВЦЭМ!$D$10+'СЕТ СН'!$H$5-'СЕТ СН'!$H$21</f>
        <v>3722.6923982799999</v>
      </c>
      <c r="D108" s="36">
        <f>SUMIFS(СВЦЭМ!$D$33:$D$776,СВЦЭМ!$A$33:$A$776,$A108,СВЦЭМ!$B$33:$B$776,D$83)+'СЕТ СН'!$H$11+СВЦЭМ!$D$10+'СЕТ СН'!$H$5-'СЕТ СН'!$H$21</f>
        <v>3719.34421049</v>
      </c>
      <c r="E108" s="36">
        <f>SUMIFS(СВЦЭМ!$D$33:$D$776,СВЦЭМ!$A$33:$A$776,$A108,СВЦЭМ!$B$33:$B$776,E$83)+'СЕТ СН'!$H$11+СВЦЭМ!$D$10+'СЕТ СН'!$H$5-'СЕТ СН'!$H$21</f>
        <v>3722.3908097599997</v>
      </c>
      <c r="F108" s="36">
        <f>SUMIFS(СВЦЭМ!$D$33:$D$776,СВЦЭМ!$A$33:$A$776,$A108,СВЦЭМ!$B$33:$B$776,F$83)+'СЕТ СН'!$H$11+СВЦЭМ!$D$10+'СЕТ СН'!$H$5-'СЕТ СН'!$H$21</f>
        <v>3722.4610538699999</v>
      </c>
      <c r="G108" s="36">
        <f>SUMIFS(СВЦЭМ!$D$33:$D$776,СВЦЭМ!$A$33:$A$776,$A108,СВЦЭМ!$B$33:$B$776,G$83)+'СЕТ СН'!$H$11+СВЦЭМ!$D$10+'СЕТ СН'!$H$5-'СЕТ СН'!$H$21</f>
        <v>3728.8169823399999</v>
      </c>
      <c r="H108" s="36">
        <f>SUMIFS(СВЦЭМ!$D$33:$D$776,СВЦЭМ!$A$33:$A$776,$A108,СВЦЭМ!$B$33:$B$776,H$83)+'СЕТ СН'!$H$11+СВЦЭМ!$D$10+'СЕТ СН'!$H$5-'СЕТ СН'!$H$21</f>
        <v>3741.0332426599998</v>
      </c>
      <c r="I108" s="36">
        <f>SUMIFS(СВЦЭМ!$D$33:$D$776,СВЦЭМ!$A$33:$A$776,$A108,СВЦЭМ!$B$33:$B$776,I$83)+'СЕТ СН'!$H$11+СВЦЭМ!$D$10+'СЕТ СН'!$H$5-'СЕТ СН'!$H$21</f>
        <v>3718.7014874399997</v>
      </c>
      <c r="J108" s="36">
        <f>SUMIFS(СВЦЭМ!$D$33:$D$776,СВЦЭМ!$A$33:$A$776,$A108,СВЦЭМ!$B$33:$B$776,J$83)+'СЕТ СН'!$H$11+СВЦЭМ!$D$10+'СЕТ СН'!$H$5-'СЕТ СН'!$H$21</f>
        <v>3692.7390816699999</v>
      </c>
      <c r="K108" s="36">
        <f>SUMIFS(СВЦЭМ!$D$33:$D$776,СВЦЭМ!$A$33:$A$776,$A108,СВЦЭМ!$B$33:$B$776,K$83)+'СЕТ СН'!$H$11+СВЦЭМ!$D$10+'СЕТ СН'!$H$5-'СЕТ СН'!$H$21</f>
        <v>3671.5679193199999</v>
      </c>
      <c r="L108" s="36">
        <f>SUMIFS(СВЦЭМ!$D$33:$D$776,СВЦЭМ!$A$33:$A$776,$A108,СВЦЭМ!$B$33:$B$776,L$83)+'СЕТ СН'!$H$11+СВЦЭМ!$D$10+'СЕТ СН'!$H$5-'СЕТ СН'!$H$21</f>
        <v>3674.9132434399999</v>
      </c>
      <c r="M108" s="36">
        <f>SUMIFS(СВЦЭМ!$D$33:$D$776,СВЦЭМ!$A$33:$A$776,$A108,СВЦЭМ!$B$33:$B$776,M$83)+'СЕТ СН'!$H$11+СВЦЭМ!$D$10+'СЕТ СН'!$H$5-'СЕТ СН'!$H$21</f>
        <v>3694.5168968999997</v>
      </c>
      <c r="N108" s="36">
        <f>SUMIFS(СВЦЭМ!$D$33:$D$776,СВЦЭМ!$A$33:$A$776,$A108,СВЦЭМ!$B$33:$B$776,N$83)+'СЕТ СН'!$H$11+СВЦЭМ!$D$10+'СЕТ СН'!$H$5-'СЕТ СН'!$H$21</f>
        <v>3700.43192335</v>
      </c>
      <c r="O108" s="36">
        <f>SUMIFS(СВЦЭМ!$D$33:$D$776,СВЦЭМ!$A$33:$A$776,$A108,СВЦЭМ!$B$33:$B$776,O$83)+'СЕТ СН'!$H$11+СВЦЭМ!$D$10+'СЕТ СН'!$H$5-'СЕТ СН'!$H$21</f>
        <v>3690.1660445799998</v>
      </c>
      <c r="P108" s="36">
        <f>SUMIFS(СВЦЭМ!$D$33:$D$776,СВЦЭМ!$A$33:$A$776,$A108,СВЦЭМ!$B$33:$B$776,P$83)+'СЕТ СН'!$H$11+СВЦЭМ!$D$10+'СЕТ СН'!$H$5-'СЕТ СН'!$H$21</f>
        <v>3697.2327636699997</v>
      </c>
      <c r="Q108" s="36">
        <f>SUMIFS(СВЦЭМ!$D$33:$D$776,СВЦЭМ!$A$33:$A$776,$A108,СВЦЭМ!$B$33:$B$776,Q$83)+'СЕТ СН'!$H$11+СВЦЭМ!$D$10+'СЕТ СН'!$H$5-'СЕТ СН'!$H$21</f>
        <v>3707.0453679699999</v>
      </c>
      <c r="R108" s="36">
        <f>SUMIFS(СВЦЭМ!$D$33:$D$776,СВЦЭМ!$A$33:$A$776,$A108,СВЦЭМ!$B$33:$B$776,R$83)+'СЕТ СН'!$H$11+СВЦЭМ!$D$10+'СЕТ СН'!$H$5-'СЕТ СН'!$H$21</f>
        <v>3708.6105173599999</v>
      </c>
      <c r="S108" s="36">
        <f>SUMIFS(СВЦЭМ!$D$33:$D$776,СВЦЭМ!$A$33:$A$776,$A108,СВЦЭМ!$B$33:$B$776,S$83)+'СЕТ СН'!$H$11+СВЦЭМ!$D$10+'СЕТ СН'!$H$5-'СЕТ СН'!$H$21</f>
        <v>3708.69586179</v>
      </c>
      <c r="T108" s="36">
        <f>SUMIFS(СВЦЭМ!$D$33:$D$776,СВЦЭМ!$A$33:$A$776,$A108,СВЦЭМ!$B$33:$B$776,T$83)+'СЕТ СН'!$H$11+СВЦЭМ!$D$10+'СЕТ СН'!$H$5-'СЕТ СН'!$H$21</f>
        <v>3662.3377256099998</v>
      </c>
      <c r="U108" s="36">
        <f>SUMIFS(СВЦЭМ!$D$33:$D$776,СВЦЭМ!$A$33:$A$776,$A108,СВЦЭМ!$B$33:$B$776,U$83)+'СЕТ СН'!$H$11+СВЦЭМ!$D$10+'СЕТ СН'!$H$5-'СЕТ СН'!$H$21</f>
        <v>3626.8353007799997</v>
      </c>
      <c r="V108" s="36">
        <f>SUMIFS(СВЦЭМ!$D$33:$D$776,СВЦЭМ!$A$33:$A$776,$A108,СВЦЭМ!$B$33:$B$776,V$83)+'СЕТ СН'!$H$11+СВЦЭМ!$D$10+'СЕТ СН'!$H$5-'СЕТ СН'!$H$21</f>
        <v>3623.9231413099997</v>
      </c>
      <c r="W108" s="36">
        <f>SUMIFS(СВЦЭМ!$D$33:$D$776,СВЦЭМ!$A$33:$A$776,$A108,СВЦЭМ!$B$33:$B$776,W$83)+'СЕТ СН'!$H$11+СВЦЭМ!$D$10+'СЕТ СН'!$H$5-'СЕТ СН'!$H$21</f>
        <v>3635.1265022500002</v>
      </c>
      <c r="X108" s="36">
        <f>SUMIFS(СВЦЭМ!$D$33:$D$776,СВЦЭМ!$A$33:$A$776,$A108,СВЦЭМ!$B$33:$B$776,X$83)+'СЕТ СН'!$H$11+СВЦЭМ!$D$10+'СЕТ СН'!$H$5-'СЕТ СН'!$H$21</f>
        <v>3655.0164684199999</v>
      </c>
      <c r="Y108" s="36">
        <f>SUMIFS(СВЦЭМ!$D$33:$D$776,СВЦЭМ!$A$33:$A$776,$A108,СВЦЭМ!$B$33:$B$776,Y$83)+'СЕТ СН'!$H$11+СВЦЭМ!$D$10+'СЕТ СН'!$H$5-'СЕТ СН'!$H$21</f>
        <v>3693.7239470199997</v>
      </c>
    </row>
    <row r="109" spans="1:25" ht="15.75" x14ac:dyDescent="0.2">
      <c r="A109" s="35">
        <f t="shared" si="2"/>
        <v>43522</v>
      </c>
      <c r="B109" s="36">
        <f>SUMIFS(СВЦЭМ!$D$33:$D$776,СВЦЭМ!$A$33:$A$776,$A109,СВЦЭМ!$B$33:$B$776,B$83)+'СЕТ СН'!$H$11+СВЦЭМ!$D$10+'СЕТ СН'!$H$5-'СЕТ СН'!$H$21</f>
        <v>3718.8702917999999</v>
      </c>
      <c r="C109" s="36">
        <f>SUMIFS(СВЦЭМ!$D$33:$D$776,СВЦЭМ!$A$33:$A$776,$A109,СВЦЭМ!$B$33:$B$776,C$83)+'СЕТ СН'!$H$11+СВЦЭМ!$D$10+'СЕТ СН'!$H$5-'СЕТ СН'!$H$21</f>
        <v>3721.4509783599997</v>
      </c>
      <c r="D109" s="36">
        <f>SUMIFS(СВЦЭМ!$D$33:$D$776,СВЦЭМ!$A$33:$A$776,$A109,СВЦЭМ!$B$33:$B$776,D$83)+'СЕТ СН'!$H$11+СВЦЭМ!$D$10+'СЕТ СН'!$H$5-'СЕТ СН'!$H$21</f>
        <v>3715.0928781399998</v>
      </c>
      <c r="E109" s="36">
        <f>SUMIFS(СВЦЭМ!$D$33:$D$776,СВЦЭМ!$A$33:$A$776,$A109,СВЦЭМ!$B$33:$B$776,E$83)+'СЕТ СН'!$H$11+СВЦЭМ!$D$10+'СЕТ СН'!$H$5-'СЕТ СН'!$H$21</f>
        <v>3715.6071506199996</v>
      </c>
      <c r="F109" s="36">
        <f>SUMIFS(СВЦЭМ!$D$33:$D$776,СВЦЭМ!$A$33:$A$776,$A109,СВЦЭМ!$B$33:$B$776,F$83)+'СЕТ СН'!$H$11+СВЦЭМ!$D$10+'СЕТ СН'!$H$5-'СЕТ СН'!$H$21</f>
        <v>3714.0564227300001</v>
      </c>
      <c r="G109" s="36">
        <f>SUMIFS(СВЦЭМ!$D$33:$D$776,СВЦЭМ!$A$33:$A$776,$A109,СВЦЭМ!$B$33:$B$776,G$83)+'СЕТ СН'!$H$11+СВЦЭМ!$D$10+'СЕТ СН'!$H$5-'СЕТ СН'!$H$21</f>
        <v>3721.3844041100001</v>
      </c>
      <c r="H109" s="36">
        <f>SUMIFS(СВЦЭМ!$D$33:$D$776,СВЦЭМ!$A$33:$A$776,$A109,СВЦЭМ!$B$33:$B$776,H$83)+'СЕТ СН'!$H$11+СВЦЭМ!$D$10+'СЕТ СН'!$H$5-'СЕТ СН'!$H$21</f>
        <v>3719.6408656099998</v>
      </c>
      <c r="I109" s="36">
        <f>SUMIFS(СВЦЭМ!$D$33:$D$776,СВЦЭМ!$A$33:$A$776,$A109,СВЦЭМ!$B$33:$B$776,I$83)+'СЕТ СН'!$H$11+СВЦЭМ!$D$10+'СЕТ СН'!$H$5-'СЕТ СН'!$H$21</f>
        <v>3690.9279479500001</v>
      </c>
      <c r="J109" s="36">
        <f>SUMIFS(СВЦЭМ!$D$33:$D$776,СВЦЭМ!$A$33:$A$776,$A109,СВЦЭМ!$B$33:$B$776,J$83)+'СЕТ СН'!$H$11+СВЦЭМ!$D$10+'СЕТ СН'!$H$5-'СЕТ СН'!$H$21</f>
        <v>3671.5158833299997</v>
      </c>
      <c r="K109" s="36">
        <f>SUMIFS(СВЦЭМ!$D$33:$D$776,СВЦЭМ!$A$33:$A$776,$A109,СВЦЭМ!$B$33:$B$776,K$83)+'СЕТ СН'!$H$11+СВЦЭМ!$D$10+'СЕТ СН'!$H$5-'СЕТ СН'!$H$21</f>
        <v>3668.55259458</v>
      </c>
      <c r="L109" s="36">
        <f>SUMIFS(СВЦЭМ!$D$33:$D$776,СВЦЭМ!$A$33:$A$776,$A109,СВЦЭМ!$B$33:$B$776,L$83)+'СЕТ СН'!$H$11+СВЦЭМ!$D$10+'СЕТ СН'!$H$5-'СЕТ СН'!$H$21</f>
        <v>3681.4469141499999</v>
      </c>
      <c r="M109" s="36">
        <f>SUMIFS(СВЦЭМ!$D$33:$D$776,СВЦЭМ!$A$33:$A$776,$A109,СВЦЭМ!$B$33:$B$776,M$83)+'СЕТ СН'!$H$11+СВЦЭМ!$D$10+'СЕТ СН'!$H$5-'СЕТ СН'!$H$21</f>
        <v>3696.8859819700001</v>
      </c>
      <c r="N109" s="36">
        <f>SUMIFS(СВЦЭМ!$D$33:$D$776,СВЦЭМ!$A$33:$A$776,$A109,СВЦЭМ!$B$33:$B$776,N$83)+'СЕТ СН'!$H$11+СВЦЭМ!$D$10+'СЕТ СН'!$H$5-'СЕТ СН'!$H$21</f>
        <v>3680.5694789599997</v>
      </c>
      <c r="O109" s="36">
        <f>SUMIFS(СВЦЭМ!$D$33:$D$776,СВЦЭМ!$A$33:$A$776,$A109,СВЦЭМ!$B$33:$B$776,O$83)+'СЕТ СН'!$H$11+СВЦЭМ!$D$10+'СЕТ СН'!$H$5-'СЕТ СН'!$H$21</f>
        <v>3650.75335116</v>
      </c>
      <c r="P109" s="36">
        <f>SUMIFS(СВЦЭМ!$D$33:$D$776,СВЦЭМ!$A$33:$A$776,$A109,СВЦЭМ!$B$33:$B$776,P$83)+'СЕТ СН'!$H$11+СВЦЭМ!$D$10+'СЕТ СН'!$H$5-'СЕТ СН'!$H$21</f>
        <v>3654.5683862199999</v>
      </c>
      <c r="Q109" s="36">
        <f>SUMIFS(СВЦЭМ!$D$33:$D$776,СВЦЭМ!$A$33:$A$776,$A109,СВЦЭМ!$B$33:$B$776,Q$83)+'СЕТ СН'!$H$11+СВЦЭМ!$D$10+'СЕТ СН'!$H$5-'СЕТ СН'!$H$21</f>
        <v>3666.3660383199999</v>
      </c>
      <c r="R109" s="36">
        <f>SUMIFS(СВЦЭМ!$D$33:$D$776,СВЦЭМ!$A$33:$A$776,$A109,СВЦЭМ!$B$33:$B$776,R$83)+'СЕТ СН'!$H$11+СВЦЭМ!$D$10+'СЕТ СН'!$H$5-'СЕТ СН'!$H$21</f>
        <v>3681.6532489000001</v>
      </c>
      <c r="S109" s="36">
        <f>SUMIFS(СВЦЭМ!$D$33:$D$776,СВЦЭМ!$A$33:$A$776,$A109,СВЦЭМ!$B$33:$B$776,S$83)+'СЕТ СН'!$H$11+СВЦЭМ!$D$10+'СЕТ СН'!$H$5-'СЕТ СН'!$H$21</f>
        <v>3698.0020034999998</v>
      </c>
      <c r="T109" s="36">
        <f>SUMIFS(СВЦЭМ!$D$33:$D$776,СВЦЭМ!$A$33:$A$776,$A109,СВЦЭМ!$B$33:$B$776,T$83)+'СЕТ СН'!$H$11+СВЦЭМ!$D$10+'СЕТ СН'!$H$5-'СЕТ СН'!$H$21</f>
        <v>3658.00360946</v>
      </c>
      <c r="U109" s="36">
        <f>SUMIFS(СВЦЭМ!$D$33:$D$776,СВЦЭМ!$A$33:$A$776,$A109,СВЦЭМ!$B$33:$B$776,U$83)+'СЕТ СН'!$H$11+СВЦЭМ!$D$10+'СЕТ СН'!$H$5-'СЕТ СН'!$H$21</f>
        <v>3621.5290589699998</v>
      </c>
      <c r="V109" s="36">
        <f>SUMIFS(СВЦЭМ!$D$33:$D$776,СВЦЭМ!$A$33:$A$776,$A109,СВЦЭМ!$B$33:$B$776,V$83)+'СЕТ СН'!$H$11+СВЦЭМ!$D$10+'СЕТ СН'!$H$5-'СЕТ СН'!$H$21</f>
        <v>3618.2303437999999</v>
      </c>
      <c r="W109" s="36">
        <f>SUMIFS(СВЦЭМ!$D$33:$D$776,СВЦЭМ!$A$33:$A$776,$A109,СВЦЭМ!$B$33:$B$776,W$83)+'СЕТ СН'!$H$11+СВЦЭМ!$D$10+'СЕТ СН'!$H$5-'СЕТ СН'!$H$21</f>
        <v>3629.9856500799997</v>
      </c>
      <c r="X109" s="36">
        <f>SUMIFS(СВЦЭМ!$D$33:$D$776,СВЦЭМ!$A$33:$A$776,$A109,СВЦЭМ!$B$33:$B$776,X$83)+'СЕТ СН'!$H$11+СВЦЭМ!$D$10+'СЕТ СН'!$H$5-'СЕТ СН'!$H$21</f>
        <v>3647.3225839899997</v>
      </c>
      <c r="Y109" s="36">
        <f>SUMIFS(СВЦЭМ!$D$33:$D$776,СВЦЭМ!$A$33:$A$776,$A109,СВЦЭМ!$B$33:$B$776,Y$83)+'СЕТ СН'!$H$11+СВЦЭМ!$D$10+'СЕТ СН'!$H$5-'СЕТ СН'!$H$21</f>
        <v>3687.4756233799999</v>
      </c>
    </row>
    <row r="110" spans="1:25" ht="15.75" x14ac:dyDescent="0.2">
      <c r="A110" s="35">
        <f t="shared" si="2"/>
        <v>43523</v>
      </c>
      <c r="B110" s="36">
        <f>SUMIFS(СВЦЭМ!$D$33:$D$776,СВЦЭМ!$A$33:$A$776,$A110,СВЦЭМ!$B$33:$B$776,B$83)+'СЕТ СН'!$H$11+СВЦЭМ!$D$10+'СЕТ СН'!$H$5-'СЕТ СН'!$H$21</f>
        <v>3721.9693020699997</v>
      </c>
      <c r="C110" s="36">
        <f>SUMIFS(СВЦЭМ!$D$33:$D$776,СВЦЭМ!$A$33:$A$776,$A110,СВЦЭМ!$B$33:$B$776,C$83)+'СЕТ СН'!$H$11+СВЦЭМ!$D$10+'СЕТ СН'!$H$5-'СЕТ СН'!$H$21</f>
        <v>3753.4252223799999</v>
      </c>
      <c r="D110" s="36">
        <f>SUMIFS(СВЦЭМ!$D$33:$D$776,СВЦЭМ!$A$33:$A$776,$A110,СВЦЭМ!$B$33:$B$776,D$83)+'СЕТ СН'!$H$11+СВЦЭМ!$D$10+'СЕТ СН'!$H$5-'СЕТ СН'!$H$21</f>
        <v>3765.6898545699996</v>
      </c>
      <c r="E110" s="36">
        <f>SUMIFS(СВЦЭМ!$D$33:$D$776,СВЦЭМ!$A$33:$A$776,$A110,СВЦЭМ!$B$33:$B$776,E$83)+'СЕТ СН'!$H$11+СВЦЭМ!$D$10+'СЕТ СН'!$H$5-'СЕТ СН'!$H$21</f>
        <v>3769.5888485400001</v>
      </c>
      <c r="F110" s="36">
        <f>SUMIFS(СВЦЭМ!$D$33:$D$776,СВЦЭМ!$A$33:$A$776,$A110,СВЦЭМ!$B$33:$B$776,F$83)+'СЕТ СН'!$H$11+СВЦЭМ!$D$10+'СЕТ СН'!$H$5-'СЕТ СН'!$H$21</f>
        <v>3763.8743871699999</v>
      </c>
      <c r="G110" s="36">
        <f>SUMIFS(СВЦЭМ!$D$33:$D$776,СВЦЭМ!$A$33:$A$776,$A110,СВЦЭМ!$B$33:$B$776,G$83)+'СЕТ СН'!$H$11+СВЦЭМ!$D$10+'СЕТ СН'!$H$5-'СЕТ СН'!$H$21</f>
        <v>3742.8492032300001</v>
      </c>
      <c r="H110" s="36">
        <f>SUMIFS(СВЦЭМ!$D$33:$D$776,СВЦЭМ!$A$33:$A$776,$A110,СВЦЭМ!$B$33:$B$776,H$83)+'СЕТ СН'!$H$11+СВЦЭМ!$D$10+'СЕТ СН'!$H$5-'СЕТ СН'!$H$21</f>
        <v>3704.54828073</v>
      </c>
      <c r="I110" s="36">
        <f>SUMIFS(СВЦЭМ!$D$33:$D$776,СВЦЭМ!$A$33:$A$776,$A110,СВЦЭМ!$B$33:$B$776,I$83)+'СЕТ СН'!$H$11+СВЦЭМ!$D$10+'СЕТ СН'!$H$5-'СЕТ СН'!$H$21</f>
        <v>3679.9288644600001</v>
      </c>
      <c r="J110" s="36">
        <f>SUMIFS(СВЦЭМ!$D$33:$D$776,СВЦЭМ!$A$33:$A$776,$A110,СВЦЭМ!$B$33:$B$776,J$83)+'СЕТ СН'!$H$11+СВЦЭМ!$D$10+'СЕТ СН'!$H$5-'СЕТ СН'!$H$21</f>
        <v>3666.1501125099999</v>
      </c>
      <c r="K110" s="36">
        <f>SUMIFS(СВЦЭМ!$D$33:$D$776,СВЦЭМ!$A$33:$A$776,$A110,СВЦЭМ!$B$33:$B$776,K$83)+'СЕТ СН'!$H$11+СВЦЭМ!$D$10+'СЕТ СН'!$H$5-'СЕТ СН'!$H$21</f>
        <v>3669.2930987499999</v>
      </c>
      <c r="L110" s="36">
        <f>SUMIFS(СВЦЭМ!$D$33:$D$776,СВЦЭМ!$A$33:$A$776,$A110,СВЦЭМ!$B$33:$B$776,L$83)+'СЕТ СН'!$H$11+СВЦЭМ!$D$10+'СЕТ СН'!$H$5-'СЕТ СН'!$H$21</f>
        <v>3690.0644420600001</v>
      </c>
      <c r="M110" s="36">
        <f>SUMIFS(СВЦЭМ!$D$33:$D$776,СВЦЭМ!$A$33:$A$776,$A110,СВЦЭМ!$B$33:$B$776,M$83)+'СЕТ СН'!$H$11+СВЦЭМ!$D$10+'СЕТ СН'!$H$5-'СЕТ СН'!$H$21</f>
        <v>3683.8008172499999</v>
      </c>
      <c r="N110" s="36">
        <f>SUMIFS(СВЦЭМ!$D$33:$D$776,СВЦЭМ!$A$33:$A$776,$A110,СВЦЭМ!$B$33:$B$776,N$83)+'СЕТ СН'!$H$11+СВЦЭМ!$D$10+'СЕТ СН'!$H$5-'СЕТ СН'!$H$21</f>
        <v>3681.8153571399998</v>
      </c>
      <c r="O110" s="36">
        <f>SUMIFS(СВЦЭМ!$D$33:$D$776,СВЦЭМ!$A$33:$A$776,$A110,СВЦЭМ!$B$33:$B$776,O$83)+'СЕТ СН'!$H$11+СВЦЭМ!$D$10+'СЕТ СН'!$H$5-'СЕТ СН'!$H$21</f>
        <v>3636.4718022099996</v>
      </c>
      <c r="P110" s="36">
        <f>SUMIFS(СВЦЭМ!$D$33:$D$776,СВЦЭМ!$A$33:$A$776,$A110,СВЦЭМ!$B$33:$B$776,P$83)+'СЕТ СН'!$H$11+СВЦЭМ!$D$10+'СЕТ СН'!$H$5-'СЕТ СН'!$H$21</f>
        <v>3638.73241074</v>
      </c>
      <c r="Q110" s="36">
        <f>SUMIFS(СВЦЭМ!$D$33:$D$776,СВЦЭМ!$A$33:$A$776,$A110,СВЦЭМ!$B$33:$B$776,Q$83)+'СЕТ СН'!$H$11+СВЦЭМ!$D$10+'СЕТ СН'!$H$5-'СЕТ СН'!$H$21</f>
        <v>3645.53541408</v>
      </c>
      <c r="R110" s="36">
        <f>SUMIFS(СВЦЭМ!$D$33:$D$776,СВЦЭМ!$A$33:$A$776,$A110,СВЦЭМ!$B$33:$B$776,R$83)+'СЕТ СН'!$H$11+СВЦЭМ!$D$10+'СЕТ СН'!$H$5-'СЕТ СН'!$H$21</f>
        <v>3638.7727792299997</v>
      </c>
      <c r="S110" s="36">
        <f>SUMIFS(СВЦЭМ!$D$33:$D$776,СВЦЭМ!$A$33:$A$776,$A110,СВЦЭМ!$B$33:$B$776,S$83)+'СЕТ СН'!$H$11+СВЦЭМ!$D$10+'СЕТ СН'!$H$5-'СЕТ СН'!$H$21</f>
        <v>3639.0013654300001</v>
      </c>
      <c r="T110" s="36">
        <f>SUMIFS(СВЦЭМ!$D$33:$D$776,СВЦЭМ!$A$33:$A$776,$A110,СВЦЭМ!$B$33:$B$776,T$83)+'СЕТ СН'!$H$11+СВЦЭМ!$D$10+'СЕТ СН'!$H$5-'СЕТ СН'!$H$21</f>
        <v>3626.9952013299999</v>
      </c>
      <c r="U110" s="36">
        <f>SUMIFS(СВЦЭМ!$D$33:$D$776,СВЦЭМ!$A$33:$A$776,$A110,СВЦЭМ!$B$33:$B$776,U$83)+'СЕТ СН'!$H$11+СВЦЭМ!$D$10+'СЕТ СН'!$H$5-'СЕТ СН'!$H$21</f>
        <v>3599.8223094199998</v>
      </c>
      <c r="V110" s="36">
        <f>SUMIFS(СВЦЭМ!$D$33:$D$776,СВЦЭМ!$A$33:$A$776,$A110,СВЦЭМ!$B$33:$B$776,V$83)+'СЕТ СН'!$H$11+СВЦЭМ!$D$10+'СЕТ СН'!$H$5-'СЕТ СН'!$H$21</f>
        <v>3595.22711785</v>
      </c>
      <c r="W110" s="36">
        <f>SUMIFS(СВЦЭМ!$D$33:$D$776,СВЦЭМ!$A$33:$A$776,$A110,СВЦЭМ!$B$33:$B$776,W$83)+'СЕТ СН'!$H$11+СВЦЭМ!$D$10+'СЕТ СН'!$H$5-'СЕТ СН'!$H$21</f>
        <v>3608.0668468099998</v>
      </c>
      <c r="X110" s="36">
        <f>SUMIFS(СВЦЭМ!$D$33:$D$776,СВЦЭМ!$A$33:$A$776,$A110,СВЦЭМ!$B$33:$B$776,X$83)+'СЕТ СН'!$H$11+СВЦЭМ!$D$10+'СЕТ СН'!$H$5-'СЕТ СН'!$H$21</f>
        <v>3633.1822214699996</v>
      </c>
      <c r="Y110" s="36">
        <f>SUMIFS(СВЦЭМ!$D$33:$D$776,СВЦЭМ!$A$33:$A$776,$A110,СВЦЭМ!$B$33:$B$776,Y$83)+'СЕТ СН'!$H$11+СВЦЭМ!$D$10+'СЕТ СН'!$H$5-'СЕТ СН'!$H$21</f>
        <v>3673.3510589999996</v>
      </c>
    </row>
    <row r="111" spans="1:25" ht="15.75" x14ac:dyDescent="0.2">
      <c r="A111" s="35">
        <f t="shared" si="2"/>
        <v>43524</v>
      </c>
      <c r="B111" s="36">
        <f>SUMIFS(СВЦЭМ!$D$33:$D$776,СВЦЭМ!$A$33:$A$776,$A111,СВЦЭМ!$B$33:$B$776,B$83)+'СЕТ СН'!$H$11+СВЦЭМ!$D$10+'СЕТ СН'!$H$5-'СЕТ СН'!$H$21</f>
        <v>3715.8830278299997</v>
      </c>
      <c r="C111" s="36">
        <f>SUMIFS(СВЦЭМ!$D$33:$D$776,СВЦЭМ!$A$33:$A$776,$A111,СВЦЭМ!$B$33:$B$776,C$83)+'СЕТ СН'!$H$11+СВЦЭМ!$D$10+'СЕТ СН'!$H$5-'СЕТ СН'!$H$21</f>
        <v>3740.7900279199998</v>
      </c>
      <c r="D111" s="36">
        <f>SUMIFS(СВЦЭМ!$D$33:$D$776,СВЦЭМ!$A$33:$A$776,$A111,СВЦЭМ!$B$33:$B$776,D$83)+'СЕТ СН'!$H$11+СВЦЭМ!$D$10+'СЕТ СН'!$H$5-'СЕТ СН'!$H$21</f>
        <v>3751.4996365699999</v>
      </c>
      <c r="E111" s="36">
        <f>SUMIFS(СВЦЭМ!$D$33:$D$776,СВЦЭМ!$A$33:$A$776,$A111,СВЦЭМ!$B$33:$B$776,E$83)+'СЕТ СН'!$H$11+СВЦЭМ!$D$10+'СЕТ СН'!$H$5-'СЕТ СН'!$H$21</f>
        <v>3752.8797748099996</v>
      </c>
      <c r="F111" s="36">
        <f>SUMIFS(СВЦЭМ!$D$33:$D$776,СВЦЭМ!$A$33:$A$776,$A111,СВЦЭМ!$B$33:$B$776,F$83)+'СЕТ СН'!$H$11+СВЦЭМ!$D$10+'СЕТ СН'!$H$5-'СЕТ СН'!$H$21</f>
        <v>3748.3740946199996</v>
      </c>
      <c r="G111" s="36">
        <f>SUMIFS(СВЦЭМ!$D$33:$D$776,СВЦЭМ!$A$33:$A$776,$A111,СВЦЭМ!$B$33:$B$776,G$83)+'СЕТ СН'!$H$11+СВЦЭМ!$D$10+'СЕТ СН'!$H$5-'СЕТ СН'!$H$21</f>
        <v>3736.47703327</v>
      </c>
      <c r="H111" s="36">
        <f>SUMIFS(СВЦЭМ!$D$33:$D$776,СВЦЭМ!$A$33:$A$776,$A111,СВЦЭМ!$B$33:$B$776,H$83)+'СЕТ СН'!$H$11+СВЦЭМ!$D$10+'СЕТ СН'!$H$5-'СЕТ СН'!$H$21</f>
        <v>3711.9711442299999</v>
      </c>
      <c r="I111" s="36">
        <f>SUMIFS(СВЦЭМ!$D$33:$D$776,СВЦЭМ!$A$33:$A$776,$A111,СВЦЭМ!$B$33:$B$776,I$83)+'СЕТ СН'!$H$11+СВЦЭМ!$D$10+'СЕТ СН'!$H$5-'СЕТ СН'!$H$21</f>
        <v>3690.2940034899998</v>
      </c>
      <c r="J111" s="36">
        <f>SUMIFS(СВЦЭМ!$D$33:$D$776,СВЦЭМ!$A$33:$A$776,$A111,СВЦЭМ!$B$33:$B$776,J$83)+'СЕТ СН'!$H$11+СВЦЭМ!$D$10+'СЕТ СН'!$H$5-'СЕТ СН'!$H$21</f>
        <v>3676.37217874</v>
      </c>
      <c r="K111" s="36">
        <f>SUMIFS(СВЦЭМ!$D$33:$D$776,СВЦЭМ!$A$33:$A$776,$A111,СВЦЭМ!$B$33:$B$776,K$83)+'СЕТ СН'!$H$11+СВЦЭМ!$D$10+'СЕТ СН'!$H$5-'СЕТ СН'!$H$21</f>
        <v>3679.9268273600001</v>
      </c>
      <c r="L111" s="36">
        <f>SUMIFS(СВЦЭМ!$D$33:$D$776,СВЦЭМ!$A$33:$A$776,$A111,СВЦЭМ!$B$33:$B$776,L$83)+'СЕТ СН'!$H$11+СВЦЭМ!$D$10+'СЕТ СН'!$H$5-'СЕТ СН'!$H$21</f>
        <v>3684.11827511</v>
      </c>
      <c r="M111" s="36">
        <f>SUMIFS(СВЦЭМ!$D$33:$D$776,СВЦЭМ!$A$33:$A$776,$A111,СВЦЭМ!$B$33:$B$776,M$83)+'СЕТ СН'!$H$11+СВЦЭМ!$D$10+'СЕТ СН'!$H$5-'СЕТ СН'!$H$21</f>
        <v>3698.2273387799996</v>
      </c>
      <c r="N111" s="36">
        <f>SUMIFS(СВЦЭМ!$D$33:$D$776,СВЦЭМ!$A$33:$A$776,$A111,СВЦЭМ!$B$33:$B$776,N$83)+'СЕТ СН'!$H$11+СВЦЭМ!$D$10+'СЕТ СН'!$H$5-'СЕТ СН'!$H$21</f>
        <v>3684.60786856</v>
      </c>
      <c r="O111" s="36">
        <f>SUMIFS(СВЦЭМ!$D$33:$D$776,СВЦЭМ!$A$33:$A$776,$A111,СВЦЭМ!$B$33:$B$776,O$83)+'СЕТ СН'!$H$11+СВЦЭМ!$D$10+'СЕТ СН'!$H$5-'СЕТ СН'!$H$21</f>
        <v>3659.9004866099999</v>
      </c>
      <c r="P111" s="36">
        <f>SUMIFS(СВЦЭМ!$D$33:$D$776,СВЦЭМ!$A$33:$A$776,$A111,СВЦЭМ!$B$33:$B$776,P$83)+'СЕТ СН'!$H$11+СВЦЭМ!$D$10+'СЕТ СН'!$H$5-'СЕТ СН'!$H$21</f>
        <v>3663.8327225099997</v>
      </c>
      <c r="Q111" s="36">
        <f>SUMIFS(СВЦЭМ!$D$33:$D$776,СВЦЭМ!$A$33:$A$776,$A111,СВЦЭМ!$B$33:$B$776,Q$83)+'СЕТ СН'!$H$11+СВЦЭМ!$D$10+'СЕТ СН'!$H$5-'СЕТ СН'!$H$21</f>
        <v>3669.6812017799998</v>
      </c>
      <c r="R111" s="36">
        <f>SUMIFS(СВЦЭМ!$D$33:$D$776,СВЦЭМ!$A$33:$A$776,$A111,СВЦЭМ!$B$33:$B$776,R$83)+'СЕТ СН'!$H$11+СВЦЭМ!$D$10+'СЕТ СН'!$H$5-'СЕТ СН'!$H$21</f>
        <v>3663.6110041900001</v>
      </c>
      <c r="S111" s="36">
        <f>SUMIFS(СВЦЭМ!$D$33:$D$776,СВЦЭМ!$A$33:$A$776,$A111,СВЦЭМ!$B$33:$B$776,S$83)+'СЕТ СН'!$H$11+СВЦЭМ!$D$10+'СЕТ СН'!$H$5-'СЕТ СН'!$H$21</f>
        <v>3659.1421476299997</v>
      </c>
      <c r="T111" s="36">
        <f>SUMIFS(СВЦЭМ!$D$33:$D$776,СВЦЭМ!$A$33:$A$776,$A111,СВЦЭМ!$B$33:$B$776,T$83)+'СЕТ СН'!$H$11+СВЦЭМ!$D$10+'СЕТ СН'!$H$5-'СЕТ СН'!$H$21</f>
        <v>3628.3352740699997</v>
      </c>
      <c r="U111" s="36">
        <f>SUMIFS(СВЦЭМ!$D$33:$D$776,СВЦЭМ!$A$33:$A$776,$A111,СВЦЭМ!$B$33:$B$776,U$83)+'СЕТ СН'!$H$11+СВЦЭМ!$D$10+'СЕТ СН'!$H$5-'СЕТ СН'!$H$21</f>
        <v>3605.8714516</v>
      </c>
      <c r="V111" s="36">
        <f>SUMIFS(СВЦЭМ!$D$33:$D$776,СВЦЭМ!$A$33:$A$776,$A111,СВЦЭМ!$B$33:$B$776,V$83)+'СЕТ СН'!$H$11+СВЦЭМ!$D$10+'СЕТ СН'!$H$5-'СЕТ СН'!$H$21</f>
        <v>3600.7620901099999</v>
      </c>
      <c r="W111" s="36">
        <f>SUMIFS(СВЦЭМ!$D$33:$D$776,СВЦЭМ!$A$33:$A$776,$A111,СВЦЭМ!$B$33:$B$776,W$83)+'СЕТ СН'!$H$11+СВЦЭМ!$D$10+'СЕТ СН'!$H$5-'СЕТ СН'!$H$21</f>
        <v>3620.5818882999997</v>
      </c>
      <c r="X111" s="36">
        <f>SUMIFS(СВЦЭМ!$D$33:$D$776,СВЦЭМ!$A$33:$A$776,$A111,СВЦЭМ!$B$33:$B$776,X$83)+'СЕТ СН'!$H$11+СВЦЭМ!$D$10+'СЕТ СН'!$H$5-'СЕТ СН'!$H$21</f>
        <v>3641.57368855</v>
      </c>
      <c r="Y111" s="36">
        <f>SUMIFS(СВЦЭМ!$D$33:$D$776,СВЦЭМ!$A$33:$A$776,$A111,СВЦЭМ!$B$33:$B$776,Y$83)+'СЕТ СН'!$H$11+СВЦЭМ!$D$10+'СЕТ СН'!$H$5-'СЕТ СН'!$H$21</f>
        <v>3682.8832043899997</v>
      </c>
    </row>
    <row r="112" spans="1:25" ht="15.75" hidden="1" x14ac:dyDescent="0.2">
      <c r="A112" s="35">
        <f t="shared" si="2"/>
        <v>43525</v>
      </c>
      <c r="B112" s="36">
        <f>SUMIFS(СВЦЭМ!$D$33:$D$776,СВЦЭМ!$A$33:$A$776,$A112,СВЦЭМ!$B$33:$B$776,B$83)+'СЕТ СН'!$H$11+СВЦЭМ!$D$10+'СЕТ СН'!$H$5-'СЕТ СН'!$H$21</f>
        <v>2799.39346041</v>
      </c>
      <c r="C112" s="36">
        <f>SUMIFS(СВЦЭМ!$D$33:$D$776,СВЦЭМ!$A$33:$A$776,$A112,СВЦЭМ!$B$33:$B$776,C$83)+'СЕТ СН'!$H$11+СВЦЭМ!$D$10+'СЕТ СН'!$H$5-'СЕТ СН'!$H$21</f>
        <v>2799.39346041</v>
      </c>
      <c r="D112" s="36">
        <f>SUMIFS(СВЦЭМ!$D$33:$D$776,СВЦЭМ!$A$33:$A$776,$A112,СВЦЭМ!$B$33:$B$776,D$83)+'СЕТ СН'!$H$11+СВЦЭМ!$D$10+'СЕТ СН'!$H$5-'СЕТ СН'!$H$21</f>
        <v>2799.39346041</v>
      </c>
      <c r="E112" s="36">
        <f>SUMIFS(СВЦЭМ!$D$33:$D$776,СВЦЭМ!$A$33:$A$776,$A112,СВЦЭМ!$B$33:$B$776,E$83)+'СЕТ СН'!$H$11+СВЦЭМ!$D$10+'СЕТ СН'!$H$5-'СЕТ СН'!$H$21</f>
        <v>2799.39346041</v>
      </c>
      <c r="F112" s="36">
        <f>SUMIFS(СВЦЭМ!$D$33:$D$776,СВЦЭМ!$A$33:$A$776,$A112,СВЦЭМ!$B$33:$B$776,F$83)+'СЕТ СН'!$H$11+СВЦЭМ!$D$10+'СЕТ СН'!$H$5-'СЕТ СН'!$H$21</f>
        <v>2799.39346041</v>
      </c>
      <c r="G112" s="36">
        <f>SUMIFS(СВЦЭМ!$D$33:$D$776,СВЦЭМ!$A$33:$A$776,$A112,СВЦЭМ!$B$33:$B$776,G$83)+'СЕТ СН'!$H$11+СВЦЭМ!$D$10+'СЕТ СН'!$H$5-'СЕТ СН'!$H$21</f>
        <v>2799.39346041</v>
      </c>
      <c r="H112" s="36">
        <f>SUMIFS(СВЦЭМ!$D$33:$D$776,СВЦЭМ!$A$33:$A$776,$A112,СВЦЭМ!$B$33:$B$776,H$83)+'СЕТ СН'!$H$11+СВЦЭМ!$D$10+'СЕТ СН'!$H$5-'СЕТ СН'!$H$21</f>
        <v>2799.39346041</v>
      </c>
      <c r="I112" s="36">
        <f>SUMIFS(СВЦЭМ!$D$33:$D$776,СВЦЭМ!$A$33:$A$776,$A112,СВЦЭМ!$B$33:$B$776,I$83)+'СЕТ СН'!$H$11+СВЦЭМ!$D$10+'СЕТ СН'!$H$5-'СЕТ СН'!$H$21</f>
        <v>2799.39346041</v>
      </c>
      <c r="J112" s="36">
        <f>SUMIFS(СВЦЭМ!$D$33:$D$776,СВЦЭМ!$A$33:$A$776,$A112,СВЦЭМ!$B$33:$B$776,J$83)+'СЕТ СН'!$H$11+СВЦЭМ!$D$10+'СЕТ СН'!$H$5-'СЕТ СН'!$H$21</f>
        <v>2799.39346041</v>
      </c>
      <c r="K112" s="36">
        <f>SUMIFS(СВЦЭМ!$D$33:$D$776,СВЦЭМ!$A$33:$A$776,$A112,СВЦЭМ!$B$33:$B$776,K$83)+'СЕТ СН'!$H$11+СВЦЭМ!$D$10+'СЕТ СН'!$H$5-'СЕТ СН'!$H$21</f>
        <v>2799.39346041</v>
      </c>
      <c r="L112" s="36">
        <f>SUMIFS(СВЦЭМ!$D$33:$D$776,СВЦЭМ!$A$33:$A$776,$A112,СВЦЭМ!$B$33:$B$776,L$83)+'СЕТ СН'!$H$11+СВЦЭМ!$D$10+'СЕТ СН'!$H$5-'СЕТ СН'!$H$21</f>
        <v>2799.39346041</v>
      </c>
      <c r="M112" s="36">
        <f>SUMIFS(СВЦЭМ!$D$33:$D$776,СВЦЭМ!$A$33:$A$776,$A112,СВЦЭМ!$B$33:$B$776,M$83)+'СЕТ СН'!$H$11+СВЦЭМ!$D$10+'СЕТ СН'!$H$5-'СЕТ СН'!$H$21</f>
        <v>2799.39346041</v>
      </c>
      <c r="N112" s="36">
        <f>SUMIFS(СВЦЭМ!$D$33:$D$776,СВЦЭМ!$A$33:$A$776,$A112,СВЦЭМ!$B$33:$B$776,N$83)+'СЕТ СН'!$H$11+СВЦЭМ!$D$10+'СЕТ СН'!$H$5-'СЕТ СН'!$H$21</f>
        <v>2799.39346041</v>
      </c>
      <c r="O112" s="36">
        <f>SUMIFS(СВЦЭМ!$D$33:$D$776,СВЦЭМ!$A$33:$A$776,$A112,СВЦЭМ!$B$33:$B$776,O$83)+'СЕТ СН'!$H$11+СВЦЭМ!$D$10+'СЕТ СН'!$H$5-'СЕТ СН'!$H$21</f>
        <v>2799.39346041</v>
      </c>
      <c r="P112" s="36">
        <f>SUMIFS(СВЦЭМ!$D$33:$D$776,СВЦЭМ!$A$33:$A$776,$A112,СВЦЭМ!$B$33:$B$776,P$83)+'СЕТ СН'!$H$11+СВЦЭМ!$D$10+'СЕТ СН'!$H$5-'СЕТ СН'!$H$21</f>
        <v>2799.39346041</v>
      </c>
      <c r="Q112" s="36">
        <f>SUMIFS(СВЦЭМ!$D$33:$D$776,СВЦЭМ!$A$33:$A$776,$A112,СВЦЭМ!$B$33:$B$776,Q$83)+'СЕТ СН'!$H$11+СВЦЭМ!$D$10+'СЕТ СН'!$H$5-'СЕТ СН'!$H$21</f>
        <v>2799.39346041</v>
      </c>
      <c r="R112" s="36">
        <f>SUMIFS(СВЦЭМ!$D$33:$D$776,СВЦЭМ!$A$33:$A$776,$A112,СВЦЭМ!$B$33:$B$776,R$83)+'СЕТ СН'!$H$11+СВЦЭМ!$D$10+'СЕТ СН'!$H$5-'СЕТ СН'!$H$21</f>
        <v>2799.39346041</v>
      </c>
      <c r="S112" s="36">
        <f>SUMIFS(СВЦЭМ!$D$33:$D$776,СВЦЭМ!$A$33:$A$776,$A112,СВЦЭМ!$B$33:$B$776,S$83)+'СЕТ СН'!$H$11+СВЦЭМ!$D$10+'СЕТ СН'!$H$5-'СЕТ СН'!$H$21</f>
        <v>2799.39346041</v>
      </c>
      <c r="T112" s="36">
        <f>SUMIFS(СВЦЭМ!$D$33:$D$776,СВЦЭМ!$A$33:$A$776,$A112,СВЦЭМ!$B$33:$B$776,T$83)+'СЕТ СН'!$H$11+СВЦЭМ!$D$10+'СЕТ СН'!$H$5-'СЕТ СН'!$H$21</f>
        <v>2799.39346041</v>
      </c>
      <c r="U112" s="36">
        <f>SUMIFS(СВЦЭМ!$D$33:$D$776,СВЦЭМ!$A$33:$A$776,$A112,СВЦЭМ!$B$33:$B$776,U$83)+'СЕТ СН'!$H$11+СВЦЭМ!$D$10+'СЕТ СН'!$H$5-'СЕТ СН'!$H$21</f>
        <v>2799.39346041</v>
      </c>
      <c r="V112" s="36">
        <f>SUMIFS(СВЦЭМ!$D$33:$D$776,СВЦЭМ!$A$33:$A$776,$A112,СВЦЭМ!$B$33:$B$776,V$83)+'СЕТ СН'!$H$11+СВЦЭМ!$D$10+'СЕТ СН'!$H$5-'СЕТ СН'!$H$21</f>
        <v>2799.39346041</v>
      </c>
      <c r="W112" s="36">
        <f>SUMIFS(СВЦЭМ!$D$33:$D$776,СВЦЭМ!$A$33:$A$776,$A112,СВЦЭМ!$B$33:$B$776,W$83)+'СЕТ СН'!$H$11+СВЦЭМ!$D$10+'СЕТ СН'!$H$5-'СЕТ СН'!$H$21</f>
        <v>2799.39346041</v>
      </c>
      <c r="X112" s="36">
        <f>SUMIFS(СВЦЭМ!$D$33:$D$776,СВЦЭМ!$A$33:$A$776,$A112,СВЦЭМ!$B$33:$B$776,X$83)+'СЕТ СН'!$H$11+СВЦЭМ!$D$10+'СЕТ СН'!$H$5-'СЕТ СН'!$H$21</f>
        <v>2799.39346041</v>
      </c>
      <c r="Y112" s="36">
        <f>SUMIFS(СВЦЭМ!$D$33:$D$776,СВЦЭМ!$A$33:$A$776,$A112,СВЦЭМ!$B$33:$B$776,Y$83)+'СЕТ СН'!$H$11+СВЦЭМ!$D$10+'СЕТ СН'!$H$5-'СЕТ СН'!$H$21</f>
        <v>2799.39346041</v>
      </c>
    </row>
    <row r="113" spans="1:27" ht="15.75" hidden="1" x14ac:dyDescent="0.2">
      <c r="A113" s="35">
        <f t="shared" si="2"/>
        <v>43526</v>
      </c>
      <c r="B113" s="36">
        <f>SUMIFS(СВЦЭМ!$D$33:$D$776,СВЦЭМ!$A$33:$A$776,$A113,СВЦЭМ!$B$33:$B$776,B$83)+'СЕТ СН'!$H$11+СВЦЭМ!$D$10+'СЕТ СН'!$H$5-'СЕТ СН'!$H$21</f>
        <v>2799.39346041</v>
      </c>
      <c r="C113" s="36">
        <f>SUMIFS(СВЦЭМ!$D$33:$D$776,СВЦЭМ!$A$33:$A$776,$A113,СВЦЭМ!$B$33:$B$776,C$83)+'СЕТ СН'!$H$11+СВЦЭМ!$D$10+'СЕТ СН'!$H$5-'СЕТ СН'!$H$21</f>
        <v>2799.39346041</v>
      </c>
      <c r="D113" s="36">
        <f>SUMIFS(СВЦЭМ!$D$33:$D$776,СВЦЭМ!$A$33:$A$776,$A113,СВЦЭМ!$B$33:$B$776,D$83)+'СЕТ СН'!$H$11+СВЦЭМ!$D$10+'СЕТ СН'!$H$5-'СЕТ СН'!$H$21</f>
        <v>2799.39346041</v>
      </c>
      <c r="E113" s="36">
        <f>SUMIFS(СВЦЭМ!$D$33:$D$776,СВЦЭМ!$A$33:$A$776,$A113,СВЦЭМ!$B$33:$B$776,E$83)+'СЕТ СН'!$H$11+СВЦЭМ!$D$10+'СЕТ СН'!$H$5-'СЕТ СН'!$H$21</f>
        <v>2799.39346041</v>
      </c>
      <c r="F113" s="36">
        <f>SUMIFS(СВЦЭМ!$D$33:$D$776,СВЦЭМ!$A$33:$A$776,$A113,СВЦЭМ!$B$33:$B$776,F$83)+'СЕТ СН'!$H$11+СВЦЭМ!$D$10+'СЕТ СН'!$H$5-'СЕТ СН'!$H$21</f>
        <v>2799.39346041</v>
      </c>
      <c r="G113" s="36">
        <f>SUMIFS(СВЦЭМ!$D$33:$D$776,СВЦЭМ!$A$33:$A$776,$A113,СВЦЭМ!$B$33:$B$776,G$83)+'СЕТ СН'!$H$11+СВЦЭМ!$D$10+'СЕТ СН'!$H$5-'СЕТ СН'!$H$21</f>
        <v>2799.39346041</v>
      </c>
      <c r="H113" s="36">
        <f>SUMIFS(СВЦЭМ!$D$33:$D$776,СВЦЭМ!$A$33:$A$776,$A113,СВЦЭМ!$B$33:$B$776,H$83)+'СЕТ СН'!$H$11+СВЦЭМ!$D$10+'СЕТ СН'!$H$5-'СЕТ СН'!$H$21</f>
        <v>2799.39346041</v>
      </c>
      <c r="I113" s="36">
        <f>SUMIFS(СВЦЭМ!$D$33:$D$776,СВЦЭМ!$A$33:$A$776,$A113,СВЦЭМ!$B$33:$B$776,I$83)+'СЕТ СН'!$H$11+СВЦЭМ!$D$10+'СЕТ СН'!$H$5-'СЕТ СН'!$H$21</f>
        <v>2799.39346041</v>
      </c>
      <c r="J113" s="36">
        <f>SUMIFS(СВЦЭМ!$D$33:$D$776,СВЦЭМ!$A$33:$A$776,$A113,СВЦЭМ!$B$33:$B$776,J$83)+'СЕТ СН'!$H$11+СВЦЭМ!$D$10+'СЕТ СН'!$H$5-'СЕТ СН'!$H$21</f>
        <v>2799.39346041</v>
      </c>
      <c r="K113" s="36">
        <f>SUMIFS(СВЦЭМ!$D$33:$D$776,СВЦЭМ!$A$33:$A$776,$A113,СВЦЭМ!$B$33:$B$776,K$83)+'СЕТ СН'!$H$11+СВЦЭМ!$D$10+'СЕТ СН'!$H$5-'СЕТ СН'!$H$21</f>
        <v>2799.39346041</v>
      </c>
      <c r="L113" s="36">
        <f>SUMIFS(СВЦЭМ!$D$33:$D$776,СВЦЭМ!$A$33:$A$776,$A113,СВЦЭМ!$B$33:$B$776,L$83)+'СЕТ СН'!$H$11+СВЦЭМ!$D$10+'СЕТ СН'!$H$5-'СЕТ СН'!$H$21</f>
        <v>2799.39346041</v>
      </c>
      <c r="M113" s="36">
        <f>SUMIFS(СВЦЭМ!$D$33:$D$776,СВЦЭМ!$A$33:$A$776,$A113,СВЦЭМ!$B$33:$B$776,M$83)+'СЕТ СН'!$H$11+СВЦЭМ!$D$10+'СЕТ СН'!$H$5-'СЕТ СН'!$H$21</f>
        <v>2799.39346041</v>
      </c>
      <c r="N113" s="36">
        <f>SUMIFS(СВЦЭМ!$D$33:$D$776,СВЦЭМ!$A$33:$A$776,$A113,СВЦЭМ!$B$33:$B$776,N$83)+'СЕТ СН'!$H$11+СВЦЭМ!$D$10+'СЕТ СН'!$H$5-'СЕТ СН'!$H$21</f>
        <v>2799.39346041</v>
      </c>
      <c r="O113" s="36">
        <f>SUMIFS(СВЦЭМ!$D$33:$D$776,СВЦЭМ!$A$33:$A$776,$A113,СВЦЭМ!$B$33:$B$776,O$83)+'СЕТ СН'!$H$11+СВЦЭМ!$D$10+'СЕТ СН'!$H$5-'СЕТ СН'!$H$21</f>
        <v>2799.39346041</v>
      </c>
      <c r="P113" s="36">
        <f>SUMIFS(СВЦЭМ!$D$33:$D$776,СВЦЭМ!$A$33:$A$776,$A113,СВЦЭМ!$B$33:$B$776,P$83)+'СЕТ СН'!$H$11+СВЦЭМ!$D$10+'СЕТ СН'!$H$5-'СЕТ СН'!$H$21</f>
        <v>2799.39346041</v>
      </c>
      <c r="Q113" s="36">
        <f>SUMIFS(СВЦЭМ!$D$33:$D$776,СВЦЭМ!$A$33:$A$776,$A113,СВЦЭМ!$B$33:$B$776,Q$83)+'СЕТ СН'!$H$11+СВЦЭМ!$D$10+'СЕТ СН'!$H$5-'СЕТ СН'!$H$21</f>
        <v>2799.39346041</v>
      </c>
      <c r="R113" s="36">
        <f>SUMIFS(СВЦЭМ!$D$33:$D$776,СВЦЭМ!$A$33:$A$776,$A113,СВЦЭМ!$B$33:$B$776,R$83)+'СЕТ СН'!$H$11+СВЦЭМ!$D$10+'СЕТ СН'!$H$5-'СЕТ СН'!$H$21</f>
        <v>2799.39346041</v>
      </c>
      <c r="S113" s="36">
        <f>SUMIFS(СВЦЭМ!$D$33:$D$776,СВЦЭМ!$A$33:$A$776,$A113,СВЦЭМ!$B$33:$B$776,S$83)+'СЕТ СН'!$H$11+СВЦЭМ!$D$10+'СЕТ СН'!$H$5-'СЕТ СН'!$H$21</f>
        <v>2799.39346041</v>
      </c>
      <c r="T113" s="36">
        <f>SUMIFS(СВЦЭМ!$D$33:$D$776,СВЦЭМ!$A$33:$A$776,$A113,СВЦЭМ!$B$33:$B$776,T$83)+'СЕТ СН'!$H$11+СВЦЭМ!$D$10+'СЕТ СН'!$H$5-'СЕТ СН'!$H$21</f>
        <v>2799.39346041</v>
      </c>
      <c r="U113" s="36">
        <f>SUMIFS(СВЦЭМ!$D$33:$D$776,СВЦЭМ!$A$33:$A$776,$A113,СВЦЭМ!$B$33:$B$776,U$83)+'СЕТ СН'!$H$11+СВЦЭМ!$D$10+'СЕТ СН'!$H$5-'СЕТ СН'!$H$21</f>
        <v>2799.39346041</v>
      </c>
      <c r="V113" s="36">
        <f>SUMIFS(СВЦЭМ!$D$33:$D$776,СВЦЭМ!$A$33:$A$776,$A113,СВЦЭМ!$B$33:$B$776,V$83)+'СЕТ СН'!$H$11+СВЦЭМ!$D$10+'СЕТ СН'!$H$5-'СЕТ СН'!$H$21</f>
        <v>2799.39346041</v>
      </c>
      <c r="W113" s="36">
        <f>SUMIFS(СВЦЭМ!$D$33:$D$776,СВЦЭМ!$A$33:$A$776,$A113,СВЦЭМ!$B$33:$B$776,W$83)+'СЕТ СН'!$H$11+СВЦЭМ!$D$10+'СЕТ СН'!$H$5-'СЕТ СН'!$H$21</f>
        <v>2799.39346041</v>
      </c>
      <c r="X113" s="36">
        <f>SUMIFS(СВЦЭМ!$D$33:$D$776,СВЦЭМ!$A$33:$A$776,$A113,СВЦЭМ!$B$33:$B$776,X$83)+'СЕТ СН'!$H$11+СВЦЭМ!$D$10+'СЕТ СН'!$H$5-'СЕТ СН'!$H$21</f>
        <v>2799.39346041</v>
      </c>
      <c r="Y113" s="36">
        <f>SUMIFS(СВЦЭМ!$D$33:$D$776,СВЦЭМ!$A$33:$A$776,$A113,СВЦЭМ!$B$33:$B$776,Y$83)+'СЕТ СН'!$H$11+СВЦЭМ!$D$10+'СЕТ СН'!$H$5-'СЕТ СН'!$H$21</f>
        <v>2799.39346041</v>
      </c>
    </row>
    <row r="114" spans="1:27" ht="15.75" hidden="1" x14ac:dyDescent="0.2">
      <c r="A114" s="35">
        <f t="shared" si="2"/>
        <v>43527</v>
      </c>
      <c r="B114" s="36">
        <f>SUMIFS(СВЦЭМ!$D$33:$D$776,СВЦЭМ!$A$33:$A$776,$A114,СВЦЭМ!$B$33:$B$776,B$83)+'СЕТ СН'!$H$11+СВЦЭМ!$D$10+'СЕТ СН'!$H$5-'СЕТ СН'!$H$21</f>
        <v>2799.39346041</v>
      </c>
      <c r="C114" s="36">
        <f>SUMIFS(СВЦЭМ!$D$33:$D$776,СВЦЭМ!$A$33:$A$776,$A114,СВЦЭМ!$B$33:$B$776,C$83)+'СЕТ СН'!$H$11+СВЦЭМ!$D$10+'СЕТ СН'!$H$5-'СЕТ СН'!$H$21</f>
        <v>2799.39346041</v>
      </c>
      <c r="D114" s="36">
        <f>SUMIFS(СВЦЭМ!$D$33:$D$776,СВЦЭМ!$A$33:$A$776,$A114,СВЦЭМ!$B$33:$B$776,D$83)+'СЕТ СН'!$H$11+СВЦЭМ!$D$10+'СЕТ СН'!$H$5-'СЕТ СН'!$H$21</f>
        <v>2799.39346041</v>
      </c>
      <c r="E114" s="36">
        <f>SUMIFS(СВЦЭМ!$D$33:$D$776,СВЦЭМ!$A$33:$A$776,$A114,СВЦЭМ!$B$33:$B$776,E$83)+'СЕТ СН'!$H$11+СВЦЭМ!$D$10+'СЕТ СН'!$H$5-'СЕТ СН'!$H$21</f>
        <v>2799.39346041</v>
      </c>
      <c r="F114" s="36">
        <f>SUMIFS(СВЦЭМ!$D$33:$D$776,СВЦЭМ!$A$33:$A$776,$A114,СВЦЭМ!$B$33:$B$776,F$83)+'СЕТ СН'!$H$11+СВЦЭМ!$D$10+'СЕТ СН'!$H$5-'СЕТ СН'!$H$21</f>
        <v>2799.39346041</v>
      </c>
      <c r="G114" s="36">
        <f>SUMIFS(СВЦЭМ!$D$33:$D$776,СВЦЭМ!$A$33:$A$776,$A114,СВЦЭМ!$B$33:$B$776,G$83)+'СЕТ СН'!$H$11+СВЦЭМ!$D$10+'СЕТ СН'!$H$5-'СЕТ СН'!$H$21</f>
        <v>2799.39346041</v>
      </c>
      <c r="H114" s="36">
        <f>SUMIFS(СВЦЭМ!$D$33:$D$776,СВЦЭМ!$A$33:$A$776,$A114,СВЦЭМ!$B$33:$B$776,H$83)+'СЕТ СН'!$H$11+СВЦЭМ!$D$10+'СЕТ СН'!$H$5-'СЕТ СН'!$H$21</f>
        <v>2799.39346041</v>
      </c>
      <c r="I114" s="36">
        <f>SUMIFS(СВЦЭМ!$D$33:$D$776,СВЦЭМ!$A$33:$A$776,$A114,СВЦЭМ!$B$33:$B$776,I$83)+'СЕТ СН'!$H$11+СВЦЭМ!$D$10+'СЕТ СН'!$H$5-'СЕТ СН'!$H$21</f>
        <v>2799.39346041</v>
      </c>
      <c r="J114" s="36">
        <f>SUMIFS(СВЦЭМ!$D$33:$D$776,СВЦЭМ!$A$33:$A$776,$A114,СВЦЭМ!$B$33:$B$776,J$83)+'СЕТ СН'!$H$11+СВЦЭМ!$D$10+'СЕТ СН'!$H$5-'СЕТ СН'!$H$21</f>
        <v>2799.39346041</v>
      </c>
      <c r="K114" s="36">
        <f>SUMIFS(СВЦЭМ!$D$33:$D$776,СВЦЭМ!$A$33:$A$776,$A114,СВЦЭМ!$B$33:$B$776,K$83)+'СЕТ СН'!$H$11+СВЦЭМ!$D$10+'СЕТ СН'!$H$5-'СЕТ СН'!$H$21</f>
        <v>2799.39346041</v>
      </c>
      <c r="L114" s="36">
        <f>SUMIFS(СВЦЭМ!$D$33:$D$776,СВЦЭМ!$A$33:$A$776,$A114,СВЦЭМ!$B$33:$B$776,L$83)+'СЕТ СН'!$H$11+СВЦЭМ!$D$10+'СЕТ СН'!$H$5-'СЕТ СН'!$H$21</f>
        <v>2799.39346041</v>
      </c>
      <c r="M114" s="36">
        <f>SUMIFS(СВЦЭМ!$D$33:$D$776,СВЦЭМ!$A$33:$A$776,$A114,СВЦЭМ!$B$33:$B$776,M$83)+'СЕТ СН'!$H$11+СВЦЭМ!$D$10+'СЕТ СН'!$H$5-'СЕТ СН'!$H$21</f>
        <v>2799.39346041</v>
      </c>
      <c r="N114" s="36">
        <f>SUMIFS(СВЦЭМ!$D$33:$D$776,СВЦЭМ!$A$33:$A$776,$A114,СВЦЭМ!$B$33:$B$776,N$83)+'СЕТ СН'!$H$11+СВЦЭМ!$D$10+'СЕТ СН'!$H$5-'СЕТ СН'!$H$21</f>
        <v>2799.39346041</v>
      </c>
      <c r="O114" s="36">
        <f>SUMIFS(СВЦЭМ!$D$33:$D$776,СВЦЭМ!$A$33:$A$776,$A114,СВЦЭМ!$B$33:$B$776,O$83)+'СЕТ СН'!$H$11+СВЦЭМ!$D$10+'СЕТ СН'!$H$5-'СЕТ СН'!$H$21</f>
        <v>2799.39346041</v>
      </c>
      <c r="P114" s="36">
        <f>SUMIFS(СВЦЭМ!$D$33:$D$776,СВЦЭМ!$A$33:$A$776,$A114,СВЦЭМ!$B$33:$B$776,P$83)+'СЕТ СН'!$H$11+СВЦЭМ!$D$10+'СЕТ СН'!$H$5-'СЕТ СН'!$H$21</f>
        <v>2799.39346041</v>
      </c>
      <c r="Q114" s="36">
        <f>SUMIFS(СВЦЭМ!$D$33:$D$776,СВЦЭМ!$A$33:$A$776,$A114,СВЦЭМ!$B$33:$B$776,Q$83)+'СЕТ СН'!$H$11+СВЦЭМ!$D$10+'СЕТ СН'!$H$5-'СЕТ СН'!$H$21</f>
        <v>2799.39346041</v>
      </c>
      <c r="R114" s="36">
        <f>SUMIFS(СВЦЭМ!$D$33:$D$776,СВЦЭМ!$A$33:$A$776,$A114,СВЦЭМ!$B$33:$B$776,R$83)+'СЕТ СН'!$H$11+СВЦЭМ!$D$10+'СЕТ СН'!$H$5-'СЕТ СН'!$H$21</f>
        <v>2799.39346041</v>
      </c>
      <c r="S114" s="36">
        <f>SUMIFS(СВЦЭМ!$D$33:$D$776,СВЦЭМ!$A$33:$A$776,$A114,СВЦЭМ!$B$33:$B$776,S$83)+'СЕТ СН'!$H$11+СВЦЭМ!$D$10+'СЕТ СН'!$H$5-'СЕТ СН'!$H$21</f>
        <v>2799.39346041</v>
      </c>
      <c r="T114" s="36">
        <f>SUMIFS(СВЦЭМ!$D$33:$D$776,СВЦЭМ!$A$33:$A$776,$A114,СВЦЭМ!$B$33:$B$776,T$83)+'СЕТ СН'!$H$11+СВЦЭМ!$D$10+'СЕТ СН'!$H$5-'СЕТ СН'!$H$21</f>
        <v>2799.39346041</v>
      </c>
      <c r="U114" s="36">
        <f>SUMIFS(СВЦЭМ!$D$33:$D$776,СВЦЭМ!$A$33:$A$776,$A114,СВЦЭМ!$B$33:$B$776,U$83)+'СЕТ СН'!$H$11+СВЦЭМ!$D$10+'СЕТ СН'!$H$5-'СЕТ СН'!$H$21</f>
        <v>2799.39346041</v>
      </c>
      <c r="V114" s="36">
        <f>SUMIFS(СВЦЭМ!$D$33:$D$776,СВЦЭМ!$A$33:$A$776,$A114,СВЦЭМ!$B$33:$B$776,V$83)+'СЕТ СН'!$H$11+СВЦЭМ!$D$10+'СЕТ СН'!$H$5-'СЕТ СН'!$H$21</f>
        <v>2799.39346041</v>
      </c>
      <c r="W114" s="36">
        <f>SUMIFS(СВЦЭМ!$D$33:$D$776,СВЦЭМ!$A$33:$A$776,$A114,СВЦЭМ!$B$33:$B$776,W$83)+'СЕТ СН'!$H$11+СВЦЭМ!$D$10+'СЕТ СН'!$H$5-'СЕТ СН'!$H$21</f>
        <v>2799.39346041</v>
      </c>
      <c r="X114" s="36">
        <f>SUMIFS(СВЦЭМ!$D$33:$D$776,СВЦЭМ!$A$33:$A$776,$A114,СВЦЭМ!$B$33:$B$776,X$83)+'СЕТ СН'!$H$11+СВЦЭМ!$D$10+'СЕТ СН'!$H$5-'СЕТ СН'!$H$21</f>
        <v>2799.39346041</v>
      </c>
      <c r="Y114" s="36">
        <f>SUMIFS(СВЦЭМ!$D$33:$D$776,СВЦЭМ!$A$33:$A$776,$A114,СВЦЭМ!$B$33:$B$776,Y$83)+'СЕТ СН'!$H$11+СВЦЭМ!$D$10+'СЕТ СН'!$H$5-'СЕТ СН'!$H$21</f>
        <v>2799.39346041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01.02.2019</v>
      </c>
      <c r="B120" s="36">
        <f>SUMIFS(СВЦЭМ!$D$33:$D$776,СВЦЭМ!$A$33:$A$776,$A120,СВЦЭМ!$B$33:$B$776,B$119)+'СЕТ СН'!$I$11+СВЦЭМ!$D$10+'СЕТ СН'!$I$5-'СЕТ СН'!$I$21</f>
        <v>4081.1624415599999</v>
      </c>
      <c r="C120" s="36">
        <f>SUMIFS(СВЦЭМ!$D$33:$D$776,СВЦЭМ!$A$33:$A$776,$A120,СВЦЭМ!$B$33:$B$776,C$119)+'СЕТ СН'!$I$11+СВЦЭМ!$D$10+'СЕТ СН'!$I$5-'СЕТ СН'!$I$21</f>
        <v>4108.2379389500002</v>
      </c>
      <c r="D120" s="36">
        <f>SUMIFS(СВЦЭМ!$D$33:$D$776,СВЦЭМ!$A$33:$A$776,$A120,СВЦЭМ!$B$33:$B$776,D$119)+'СЕТ СН'!$I$11+СВЦЭМ!$D$10+'СЕТ СН'!$I$5-'СЕТ СН'!$I$21</f>
        <v>4123.7986001700001</v>
      </c>
      <c r="E120" s="36">
        <f>SUMIFS(СВЦЭМ!$D$33:$D$776,СВЦЭМ!$A$33:$A$776,$A120,СВЦЭМ!$B$33:$B$776,E$119)+'СЕТ СН'!$I$11+СВЦЭМ!$D$10+'СЕТ СН'!$I$5-'СЕТ СН'!$I$21</f>
        <v>4122.92327957</v>
      </c>
      <c r="F120" s="36">
        <f>SUMIFS(СВЦЭМ!$D$33:$D$776,СВЦЭМ!$A$33:$A$776,$A120,СВЦЭМ!$B$33:$B$776,F$119)+'СЕТ СН'!$I$11+СВЦЭМ!$D$10+'СЕТ СН'!$I$5-'СЕТ СН'!$I$21</f>
        <v>4116.4025230500001</v>
      </c>
      <c r="G120" s="36">
        <f>SUMIFS(СВЦЭМ!$D$33:$D$776,СВЦЭМ!$A$33:$A$776,$A120,СВЦЭМ!$B$33:$B$776,G$119)+'СЕТ СН'!$I$11+СВЦЭМ!$D$10+'СЕТ СН'!$I$5-'СЕТ СН'!$I$21</f>
        <v>4101.7186834900003</v>
      </c>
      <c r="H120" s="36">
        <f>SUMIFS(СВЦЭМ!$D$33:$D$776,СВЦЭМ!$A$33:$A$776,$A120,СВЦЭМ!$B$33:$B$776,H$119)+'СЕТ СН'!$I$11+СВЦЭМ!$D$10+'СЕТ СН'!$I$5-'СЕТ СН'!$I$21</f>
        <v>4055.11545114</v>
      </c>
      <c r="I120" s="36">
        <f>SUMIFS(СВЦЭМ!$D$33:$D$776,СВЦЭМ!$A$33:$A$776,$A120,СВЦЭМ!$B$33:$B$776,I$119)+'СЕТ СН'!$I$11+СВЦЭМ!$D$10+'СЕТ СН'!$I$5-'СЕТ СН'!$I$21</f>
        <v>4030.3879528300004</v>
      </c>
      <c r="J120" s="36">
        <f>SUMIFS(СВЦЭМ!$D$33:$D$776,СВЦЭМ!$A$33:$A$776,$A120,СВЦЭМ!$B$33:$B$776,J$119)+'СЕТ СН'!$I$11+СВЦЭМ!$D$10+'СЕТ СН'!$I$5-'СЕТ СН'!$I$21</f>
        <v>3999.3363018100004</v>
      </c>
      <c r="K120" s="36">
        <f>SUMIFS(СВЦЭМ!$D$33:$D$776,СВЦЭМ!$A$33:$A$776,$A120,СВЦЭМ!$B$33:$B$776,K$119)+'СЕТ СН'!$I$11+СВЦЭМ!$D$10+'СЕТ СН'!$I$5-'СЕТ СН'!$I$21</f>
        <v>3990.5808671600003</v>
      </c>
      <c r="L120" s="36">
        <f>SUMIFS(СВЦЭМ!$D$33:$D$776,СВЦЭМ!$A$33:$A$776,$A120,СВЦЭМ!$B$33:$B$776,L$119)+'СЕТ СН'!$I$11+СВЦЭМ!$D$10+'СЕТ СН'!$I$5-'СЕТ СН'!$I$21</f>
        <v>3991.3432312900004</v>
      </c>
      <c r="M120" s="36">
        <f>SUMIFS(СВЦЭМ!$D$33:$D$776,СВЦЭМ!$A$33:$A$776,$A120,СВЦЭМ!$B$33:$B$776,M$119)+'СЕТ СН'!$I$11+СВЦЭМ!$D$10+'СЕТ СН'!$I$5-'СЕТ СН'!$I$21</f>
        <v>4004.3518947700004</v>
      </c>
      <c r="N120" s="36">
        <f>SUMIFS(СВЦЭМ!$D$33:$D$776,СВЦЭМ!$A$33:$A$776,$A120,СВЦЭМ!$B$33:$B$776,N$119)+'СЕТ СН'!$I$11+СВЦЭМ!$D$10+'СЕТ СН'!$I$5-'СЕТ СН'!$I$21</f>
        <v>4006.1675711300004</v>
      </c>
      <c r="O120" s="36">
        <f>SUMIFS(СВЦЭМ!$D$33:$D$776,СВЦЭМ!$A$33:$A$776,$A120,СВЦЭМ!$B$33:$B$776,O$119)+'СЕТ СН'!$I$11+СВЦЭМ!$D$10+'СЕТ СН'!$I$5-'СЕТ СН'!$I$21</f>
        <v>3977.3471950700005</v>
      </c>
      <c r="P120" s="36">
        <f>SUMIFS(СВЦЭМ!$D$33:$D$776,СВЦЭМ!$A$33:$A$776,$A120,СВЦЭМ!$B$33:$B$776,P$119)+'СЕТ СН'!$I$11+СВЦЭМ!$D$10+'СЕТ СН'!$I$5-'СЕТ СН'!$I$21</f>
        <v>3982.67068733</v>
      </c>
      <c r="Q120" s="36">
        <f>SUMIFS(СВЦЭМ!$D$33:$D$776,СВЦЭМ!$A$33:$A$776,$A120,СВЦЭМ!$B$33:$B$776,Q$119)+'СЕТ СН'!$I$11+СВЦЭМ!$D$10+'СЕТ СН'!$I$5-'СЕТ СН'!$I$21</f>
        <v>3991.6158355400003</v>
      </c>
      <c r="R120" s="36">
        <f>SUMIFS(СВЦЭМ!$D$33:$D$776,СВЦЭМ!$A$33:$A$776,$A120,СВЦЭМ!$B$33:$B$776,R$119)+'СЕТ СН'!$I$11+СВЦЭМ!$D$10+'СЕТ СН'!$I$5-'СЕТ СН'!$I$21</f>
        <v>3992.3462405</v>
      </c>
      <c r="S120" s="36">
        <f>SUMIFS(СВЦЭМ!$D$33:$D$776,СВЦЭМ!$A$33:$A$776,$A120,СВЦЭМ!$B$33:$B$776,S$119)+'СЕТ СН'!$I$11+СВЦЭМ!$D$10+'СЕТ СН'!$I$5-'СЕТ СН'!$I$21</f>
        <v>3972.6846257900002</v>
      </c>
      <c r="T120" s="36">
        <f>SUMIFS(СВЦЭМ!$D$33:$D$776,СВЦЭМ!$A$33:$A$776,$A120,СВЦЭМ!$B$33:$B$776,T$119)+'СЕТ СН'!$I$11+СВЦЭМ!$D$10+'СЕТ СН'!$I$5-'СЕТ СН'!$I$21</f>
        <v>3946.7207436799999</v>
      </c>
      <c r="U120" s="36">
        <f>SUMIFS(СВЦЭМ!$D$33:$D$776,СВЦЭМ!$A$33:$A$776,$A120,СВЦЭМ!$B$33:$B$776,U$119)+'СЕТ СН'!$I$11+СВЦЭМ!$D$10+'СЕТ СН'!$I$5-'СЕТ СН'!$I$21</f>
        <v>3947.2694394500004</v>
      </c>
      <c r="V120" s="36">
        <f>SUMIFS(СВЦЭМ!$D$33:$D$776,СВЦЭМ!$A$33:$A$776,$A120,СВЦЭМ!$B$33:$B$776,V$119)+'СЕТ СН'!$I$11+СВЦЭМ!$D$10+'СЕТ СН'!$I$5-'СЕТ СН'!$I$21</f>
        <v>3968.7103356699999</v>
      </c>
      <c r="W120" s="36">
        <f>SUMIFS(СВЦЭМ!$D$33:$D$776,СВЦЭМ!$A$33:$A$776,$A120,СВЦЭМ!$B$33:$B$776,W$119)+'СЕТ СН'!$I$11+СВЦЭМ!$D$10+'СЕТ СН'!$I$5-'СЕТ СН'!$I$21</f>
        <v>3986.2069392200001</v>
      </c>
      <c r="X120" s="36">
        <f>SUMIFS(СВЦЭМ!$D$33:$D$776,СВЦЭМ!$A$33:$A$776,$A120,СВЦЭМ!$B$33:$B$776,X$119)+'СЕТ СН'!$I$11+СВЦЭМ!$D$10+'СЕТ СН'!$I$5-'СЕТ СН'!$I$21</f>
        <v>3998.2418163900002</v>
      </c>
      <c r="Y120" s="36">
        <f>SUMIFS(СВЦЭМ!$D$33:$D$776,СВЦЭМ!$A$33:$A$776,$A120,СВЦЭМ!$B$33:$B$776,Y$119)+'СЕТ СН'!$I$11+СВЦЭМ!$D$10+'СЕТ СН'!$I$5-'СЕТ СН'!$I$21</f>
        <v>4009.7628803600001</v>
      </c>
      <c r="AA120" s="45"/>
    </row>
    <row r="121" spans="1:27" ht="15.75" x14ac:dyDescent="0.2">
      <c r="A121" s="35">
        <f>A120+1</f>
        <v>43498</v>
      </c>
      <c r="B121" s="36">
        <f>SUMIFS(СВЦЭМ!$D$33:$D$776,СВЦЭМ!$A$33:$A$776,$A121,СВЦЭМ!$B$33:$B$776,B$119)+'СЕТ СН'!$I$11+СВЦЭМ!$D$10+'СЕТ СН'!$I$5-'СЕТ СН'!$I$21</f>
        <v>4092.1113696700004</v>
      </c>
      <c r="C121" s="36">
        <f>SUMIFS(СВЦЭМ!$D$33:$D$776,СВЦЭМ!$A$33:$A$776,$A121,СВЦЭМ!$B$33:$B$776,C$119)+'СЕТ СН'!$I$11+СВЦЭМ!$D$10+'СЕТ СН'!$I$5-'СЕТ СН'!$I$21</f>
        <v>4096.3474026100002</v>
      </c>
      <c r="D121" s="36">
        <f>SUMIFS(СВЦЭМ!$D$33:$D$776,СВЦЭМ!$A$33:$A$776,$A121,СВЦЭМ!$B$33:$B$776,D$119)+'СЕТ СН'!$I$11+СВЦЭМ!$D$10+'СЕТ СН'!$I$5-'СЕТ СН'!$I$21</f>
        <v>4099.2233703399997</v>
      </c>
      <c r="E121" s="36">
        <f>SUMIFS(СВЦЭМ!$D$33:$D$776,СВЦЭМ!$A$33:$A$776,$A121,СВЦЭМ!$B$33:$B$776,E$119)+'СЕТ СН'!$I$11+СВЦЭМ!$D$10+'СЕТ СН'!$I$5-'СЕТ СН'!$I$21</f>
        <v>4111.0157275599995</v>
      </c>
      <c r="F121" s="36">
        <f>SUMIFS(СВЦЭМ!$D$33:$D$776,СВЦЭМ!$A$33:$A$776,$A121,СВЦЭМ!$B$33:$B$776,F$119)+'СЕТ СН'!$I$11+СВЦЭМ!$D$10+'СЕТ СН'!$I$5-'СЕТ СН'!$I$21</f>
        <v>4115.7053403500004</v>
      </c>
      <c r="G121" s="36">
        <f>SUMIFS(СВЦЭМ!$D$33:$D$776,СВЦЭМ!$A$33:$A$776,$A121,СВЦЭМ!$B$33:$B$776,G$119)+'СЕТ СН'!$I$11+СВЦЭМ!$D$10+'СЕТ СН'!$I$5-'СЕТ СН'!$I$21</f>
        <v>4098.13424407</v>
      </c>
      <c r="H121" s="36">
        <f>SUMIFS(СВЦЭМ!$D$33:$D$776,СВЦЭМ!$A$33:$A$776,$A121,СВЦЭМ!$B$33:$B$776,H$119)+'СЕТ СН'!$I$11+СВЦЭМ!$D$10+'СЕТ СН'!$I$5-'СЕТ СН'!$I$21</f>
        <v>4075.8514931999998</v>
      </c>
      <c r="I121" s="36">
        <f>SUMIFS(СВЦЭМ!$D$33:$D$776,СВЦЭМ!$A$33:$A$776,$A121,СВЦЭМ!$B$33:$B$776,I$119)+'СЕТ СН'!$I$11+СВЦЭМ!$D$10+'СЕТ СН'!$I$5-'СЕТ СН'!$I$21</f>
        <v>4067.9651030699997</v>
      </c>
      <c r="J121" s="36">
        <f>SUMIFS(СВЦЭМ!$D$33:$D$776,СВЦЭМ!$A$33:$A$776,$A121,СВЦЭМ!$B$33:$B$776,J$119)+'СЕТ СН'!$I$11+СВЦЭМ!$D$10+'СЕТ СН'!$I$5-'СЕТ СН'!$I$21</f>
        <v>4027.0256055600003</v>
      </c>
      <c r="K121" s="36">
        <f>SUMIFS(СВЦЭМ!$D$33:$D$776,СВЦЭМ!$A$33:$A$776,$A121,СВЦЭМ!$B$33:$B$776,K$119)+'СЕТ СН'!$I$11+СВЦЭМ!$D$10+'СЕТ СН'!$I$5-'СЕТ СН'!$I$21</f>
        <v>4003.9952569300003</v>
      </c>
      <c r="L121" s="36">
        <f>SUMIFS(СВЦЭМ!$D$33:$D$776,СВЦЭМ!$A$33:$A$776,$A121,СВЦЭМ!$B$33:$B$776,L$119)+'СЕТ СН'!$I$11+СВЦЭМ!$D$10+'СЕТ СН'!$I$5-'СЕТ СН'!$I$21</f>
        <v>3991.4221243500001</v>
      </c>
      <c r="M121" s="36">
        <f>SUMIFS(СВЦЭМ!$D$33:$D$776,СВЦЭМ!$A$33:$A$776,$A121,СВЦЭМ!$B$33:$B$776,M$119)+'СЕТ СН'!$I$11+СВЦЭМ!$D$10+'СЕТ СН'!$I$5-'СЕТ СН'!$I$21</f>
        <v>4006.9513379600003</v>
      </c>
      <c r="N121" s="36">
        <f>SUMIFS(СВЦЭМ!$D$33:$D$776,СВЦЭМ!$A$33:$A$776,$A121,СВЦЭМ!$B$33:$B$776,N$119)+'СЕТ СН'!$I$11+СВЦЭМ!$D$10+'СЕТ СН'!$I$5-'СЕТ СН'!$I$21</f>
        <v>3998.4086142100005</v>
      </c>
      <c r="O121" s="36">
        <f>SUMIFS(СВЦЭМ!$D$33:$D$776,СВЦЭМ!$A$33:$A$776,$A121,СВЦЭМ!$B$33:$B$776,O$119)+'СЕТ СН'!$I$11+СВЦЭМ!$D$10+'СЕТ СН'!$I$5-'СЕТ СН'!$I$21</f>
        <v>3976.5963546700004</v>
      </c>
      <c r="P121" s="36">
        <f>SUMIFS(СВЦЭМ!$D$33:$D$776,СВЦЭМ!$A$33:$A$776,$A121,СВЦЭМ!$B$33:$B$776,P$119)+'СЕТ СН'!$I$11+СВЦЭМ!$D$10+'СЕТ СН'!$I$5-'СЕТ СН'!$I$21</f>
        <v>3987.7840465300001</v>
      </c>
      <c r="Q121" s="36">
        <f>SUMIFS(СВЦЭМ!$D$33:$D$776,СВЦЭМ!$A$33:$A$776,$A121,СВЦЭМ!$B$33:$B$776,Q$119)+'СЕТ СН'!$I$11+СВЦЭМ!$D$10+'СЕТ СН'!$I$5-'СЕТ СН'!$I$21</f>
        <v>3999.0074519600003</v>
      </c>
      <c r="R121" s="36">
        <f>SUMIFS(СВЦЭМ!$D$33:$D$776,СВЦЭМ!$A$33:$A$776,$A121,СВЦЭМ!$B$33:$B$776,R$119)+'СЕТ СН'!$I$11+СВЦЭМ!$D$10+'СЕТ СН'!$I$5-'СЕТ СН'!$I$21</f>
        <v>4005.0534993000001</v>
      </c>
      <c r="S121" s="36">
        <f>SUMIFS(СВЦЭМ!$D$33:$D$776,СВЦЭМ!$A$33:$A$776,$A121,СВЦЭМ!$B$33:$B$776,S$119)+'СЕТ СН'!$I$11+СВЦЭМ!$D$10+'СЕТ СН'!$I$5-'СЕТ СН'!$I$21</f>
        <v>4003.3302493000001</v>
      </c>
      <c r="T121" s="36">
        <f>SUMIFS(СВЦЭМ!$D$33:$D$776,СВЦЭМ!$A$33:$A$776,$A121,СВЦЭМ!$B$33:$B$776,T$119)+'СЕТ СН'!$I$11+СВЦЭМ!$D$10+'СЕТ СН'!$I$5-'СЕТ СН'!$I$21</f>
        <v>3961.0644266500003</v>
      </c>
      <c r="U121" s="36">
        <f>SUMIFS(СВЦЭМ!$D$33:$D$776,СВЦЭМ!$A$33:$A$776,$A121,СВЦЭМ!$B$33:$B$776,U$119)+'СЕТ СН'!$I$11+СВЦЭМ!$D$10+'СЕТ СН'!$I$5-'СЕТ СН'!$I$21</f>
        <v>3950.9913311200003</v>
      </c>
      <c r="V121" s="36">
        <f>SUMIFS(СВЦЭМ!$D$33:$D$776,СВЦЭМ!$A$33:$A$776,$A121,СВЦЭМ!$B$33:$B$776,V$119)+'СЕТ СН'!$I$11+СВЦЭМ!$D$10+'СЕТ СН'!$I$5-'СЕТ СН'!$I$21</f>
        <v>3968.11595751</v>
      </c>
      <c r="W121" s="36">
        <f>SUMIFS(СВЦЭМ!$D$33:$D$776,СВЦЭМ!$A$33:$A$776,$A121,СВЦЭМ!$B$33:$B$776,W$119)+'СЕТ СН'!$I$11+СВЦЭМ!$D$10+'СЕТ СН'!$I$5-'СЕТ СН'!$I$21</f>
        <v>3983.0449332000003</v>
      </c>
      <c r="X121" s="36">
        <f>SUMIFS(СВЦЭМ!$D$33:$D$776,СВЦЭМ!$A$33:$A$776,$A121,СВЦЭМ!$B$33:$B$776,X$119)+'СЕТ СН'!$I$11+СВЦЭМ!$D$10+'СЕТ СН'!$I$5-'СЕТ СН'!$I$21</f>
        <v>3998.1110956400003</v>
      </c>
      <c r="Y121" s="36">
        <f>SUMIFS(СВЦЭМ!$D$33:$D$776,СВЦЭМ!$A$33:$A$776,$A121,СВЦЭМ!$B$33:$B$776,Y$119)+'СЕТ СН'!$I$11+СВЦЭМ!$D$10+'СЕТ СН'!$I$5-'СЕТ СН'!$I$21</f>
        <v>4012.9132447600005</v>
      </c>
    </row>
    <row r="122" spans="1:27" ht="15.75" x14ac:dyDescent="0.2">
      <c r="A122" s="35">
        <f t="shared" ref="A122:A150" si="3">A121+1</f>
        <v>43499</v>
      </c>
      <c r="B122" s="36">
        <f>SUMIFS(СВЦЭМ!$D$33:$D$776,СВЦЭМ!$A$33:$A$776,$A122,СВЦЭМ!$B$33:$B$776,B$119)+'СЕТ СН'!$I$11+СВЦЭМ!$D$10+'СЕТ СН'!$I$5-'СЕТ СН'!$I$21</f>
        <v>4061.8264358599999</v>
      </c>
      <c r="C122" s="36">
        <f>SUMIFS(СВЦЭМ!$D$33:$D$776,СВЦЭМ!$A$33:$A$776,$A122,СВЦЭМ!$B$33:$B$776,C$119)+'СЕТ СН'!$I$11+СВЦЭМ!$D$10+'СЕТ СН'!$I$5-'СЕТ СН'!$I$21</f>
        <v>4102.3424119600004</v>
      </c>
      <c r="D122" s="36">
        <f>SUMIFS(СВЦЭМ!$D$33:$D$776,СВЦЭМ!$A$33:$A$776,$A122,СВЦЭМ!$B$33:$B$776,D$119)+'СЕТ СН'!$I$11+СВЦЭМ!$D$10+'СЕТ СН'!$I$5-'СЕТ СН'!$I$21</f>
        <v>4102.7026092800006</v>
      </c>
      <c r="E122" s="36">
        <f>SUMIFS(СВЦЭМ!$D$33:$D$776,СВЦЭМ!$A$33:$A$776,$A122,СВЦЭМ!$B$33:$B$776,E$119)+'СЕТ СН'!$I$11+СВЦЭМ!$D$10+'СЕТ СН'!$I$5-'СЕТ СН'!$I$21</f>
        <v>4115.7962498300003</v>
      </c>
      <c r="F122" s="36">
        <f>SUMIFS(СВЦЭМ!$D$33:$D$776,СВЦЭМ!$A$33:$A$776,$A122,СВЦЭМ!$B$33:$B$776,F$119)+'СЕТ СН'!$I$11+СВЦЭМ!$D$10+'СЕТ СН'!$I$5-'СЕТ СН'!$I$21</f>
        <v>4112.0084666800003</v>
      </c>
      <c r="G122" s="36">
        <f>SUMIFS(СВЦЭМ!$D$33:$D$776,СВЦЭМ!$A$33:$A$776,$A122,СВЦЭМ!$B$33:$B$776,G$119)+'СЕТ СН'!$I$11+СВЦЭМ!$D$10+'СЕТ СН'!$I$5-'СЕТ СН'!$I$21</f>
        <v>4107.8270205999997</v>
      </c>
      <c r="H122" s="36">
        <f>SUMIFS(СВЦЭМ!$D$33:$D$776,СВЦЭМ!$A$33:$A$776,$A122,СВЦЭМ!$B$33:$B$776,H$119)+'СЕТ СН'!$I$11+СВЦЭМ!$D$10+'СЕТ СН'!$I$5-'СЕТ СН'!$I$21</f>
        <v>4087.6190835799998</v>
      </c>
      <c r="I122" s="36">
        <f>SUMIFS(СВЦЭМ!$D$33:$D$776,СВЦЭМ!$A$33:$A$776,$A122,СВЦЭМ!$B$33:$B$776,I$119)+'СЕТ СН'!$I$11+СВЦЭМ!$D$10+'СЕТ СН'!$I$5-'СЕТ СН'!$I$21</f>
        <v>4078.8499091599997</v>
      </c>
      <c r="J122" s="36">
        <f>SUMIFS(СВЦЭМ!$D$33:$D$776,СВЦЭМ!$A$33:$A$776,$A122,СВЦЭМ!$B$33:$B$776,J$119)+'СЕТ СН'!$I$11+СВЦЭМ!$D$10+'СЕТ СН'!$I$5-'СЕТ СН'!$I$21</f>
        <v>4056.3672395100002</v>
      </c>
      <c r="K122" s="36">
        <f>SUMIFS(СВЦЭМ!$D$33:$D$776,СВЦЭМ!$A$33:$A$776,$A122,СВЦЭМ!$B$33:$B$776,K$119)+'СЕТ СН'!$I$11+СВЦЭМ!$D$10+'СЕТ СН'!$I$5-'СЕТ СН'!$I$21</f>
        <v>4024.7160475700002</v>
      </c>
      <c r="L122" s="36">
        <f>SUMIFS(СВЦЭМ!$D$33:$D$776,СВЦЭМ!$A$33:$A$776,$A122,СВЦЭМ!$B$33:$B$776,L$119)+'СЕТ СН'!$I$11+СВЦЭМ!$D$10+'СЕТ СН'!$I$5-'СЕТ СН'!$I$21</f>
        <v>3998.4375222400004</v>
      </c>
      <c r="M122" s="36">
        <f>SUMIFS(СВЦЭМ!$D$33:$D$776,СВЦЭМ!$A$33:$A$776,$A122,СВЦЭМ!$B$33:$B$776,M$119)+'СЕТ СН'!$I$11+СВЦЭМ!$D$10+'СЕТ СН'!$I$5-'СЕТ СН'!$I$21</f>
        <v>4003.2674610600002</v>
      </c>
      <c r="N122" s="36">
        <f>SUMIFS(СВЦЭМ!$D$33:$D$776,СВЦЭМ!$A$33:$A$776,$A122,СВЦЭМ!$B$33:$B$776,N$119)+'СЕТ СН'!$I$11+СВЦЭМ!$D$10+'СЕТ СН'!$I$5-'СЕТ СН'!$I$21</f>
        <v>4009.7289691800001</v>
      </c>
      <c r="O122" s="36">
        <f>SUMIFS(СВЦЭМ!$D$33:$D$776,СВЦЭМ!$A$33:$A$776,$A122,СВЦЭМ!$B$33:$B$776,O$119)+'СЕТ СН'!$I$11+СВЦЭМ!$D$10+'СЕТ СН'!$I$5-'СЕТ СН'!$I$21</f>
        <v>3995.7260566700002</v>
      </c>
      <c r="P122" s="36">
        <f>SUMIFS(СВЦЭМ!$D$33:$D$776,СВЦЭМ!$A$33:$A$776,$A122,СВЦЭМ!$B$33:$B$776,P$119)+'СЕТ СН'!$I$11+СВЦЭМ!$D$10+'СЕТ СН'!$I$5-'СЕТ СН'!$I$21</f>
        <v>4000.6643529600001</v>
      </c>
      <c r="Q122" s="36">
        <f>SUMIFS(СВЦЭМ!$D$33:$D$776,СВЦЭМ!$A$33:$A$776,$A122,СВЦЭМ!$B$33:$B$776,Q$119)+'СЕТ СН'!$I$11+СВЦЭМ!$D$10+'СЕТ СН'!$I$5-'СЕТ СН'!$I$21</f>
        <v>4015.2808365700002</v>
      </c>
      <c r="R122" s="36">
        <f>SUMIFS(СВЦЭМ!$D$33:$D$776,СВЦЭМ!$A$33:$A$776,$A122,СВЦЭМ!$B$33:$B$776,R$119)+'СЕТ СН'!$I$11+СВЦЭМ!$D$10+'СЕТ СН'!$I$5-'СЕТ СН'!$I$21</f>
        <v>4000.5333878500001</v>
      </c>
      <c r="S122" s="36">
        <f>SUMIFS(СВЦЭМ!$D$33:$D$776,СВЦЭМ!$A$33:$A$776,$A122,СВЦЭМ!$B$33:$B$776,S$119)+'СЕТ СН'!$I$11+СВЦЭМ!$D$10+'СЕТ СН'!$I$5-'СЕТ СН'!$I$21</f>
        <v>3987.8896898000003</v>
      </c>
      <c r="T122" s="36">
        <f>SUMIFS(СВЦЭМ!$D$33:$D$776,СВЦЭМ!$A$33:$A$776,$A122,СВЦЭМ!$B$33:$B$776,T$119)+'СЕТ СН'!$I$11+СВЦЭМ!$D$10+'СЕТ СН'!$I$5-'СЕТ СН'!$I$21</f>
        <v>3954.8120073300001</v>
      </c>
      <c r="U122" s="36">
        <f>SUMIFS(СВЦЭМ!$D$33:$D$776,СВЦЭМ!$A$33:$A$776,$A122,СВЦЭМ!$B$33:$B$776,U$119)+'СЕТ СН'!$I$11+СВЦЭМ!$D$10+'СЕТ СН'!$I$5-'СЕТ СН'!$I$21</f>
        <v>3943.0713831500002</v>
      </c>
      <c r="V122" s="36">
        <f>SUMIFS(СВЦЭМ!$D$33:$D$776,СВЦЭМ!$A$33:$A$776,$A122,СВЦЭМ!$B$33:$B$776,V$119)+'СЕТ СН'!$I$11+СВЦЭМ!$D$10+'СЕТ СН'!$I$5-'СЕТ СН'!$I$21</f>
        <v>3946.9959983400004</v>
      </c>
      <c r="W122" s="36">
        <f>SUMIFS(СВЦЭМ!$D$33:$D$776,СВЦЭМ!$A$33:$A$776,$A122,СВЦЭМ!$B$33:$B$776,W$119)+'СЕТ СН'!$I$11+СВЦЭМ!$D$10+'СЕТ СН'!$I$5-'СЕТ СН'!$I$21</f>
        <v>3970.8079057100003</v>
      </c>
      <c r="X122" s="36">
        <f>SUMIFS(СВЦЭМ!$D$33:$D$776,СВЦЭМ!$A$33:$A$776,$A122,СВЦЭМ!$B$33:$B$776,X$119)+'СЕТ СН'!$I$11+СВЦЭМ!$D$10+'СЕТ СН'!$I$5-'СЕТ СН'!$I$21</f>
        <v>3990.2791081600003</v>
      </c>
      <c r="Y122" s="36">
        <f>SUMIFS(СВЦЭМ!$D$33:$D$776,СВЦЭМ!$A$33:$A$776,$A122,СВЦЭМ!$B$33:$B$776,Y$119)+'СЕТ СН'!$I$11+СВЦЭМ!$D$10+'СЕТ СН'!$I$5-'СЕТ СН'!$I$21</f>
        <v>4022.4972042100003</v>
      </c>
    </row>
    <row r="123" spans="1:27" ht="15.75" x14ac:dyDescent="0.2">
      <c r="A123" s="35">
        <f t="shared" si="3"/>
        <v>43500</v>
      </c>
      <c r="B123" s="36">
        <f>SUMIFS(СВЦЭМ!$D$33:$D$776,СВЦЭМ!$A$33:$A$776,$A123,СВЦЭМ!$B$33:$B$776,B$119)+'СЕТ СН'!$I$11+СВЦЭМ!$D$10+'СЕТ СН'!$I$5-'СЕТ СН'!$I$21</f>
        <v>4090.1902837400003</v>
      </c>
      <c r="C123" s="36">
        <f>SUMIFS(СВЦЭМ!$D$33:$D$776,СВЦЭМ!$A$33:$A$776,$A123,СВЦЭМ!$B$33:$B$776,C$119)+'СЕТ СН'!$I$11+СВЦЭМ!$D$10+'СЕТ СН'!$I$5-'СЕТ СН'!$I$21</f>
        <v>4117.4553040400006</v>
      </c>
      <c r="D123" s="36">
        <f>SUMIFS(СВЦЭМ!$D$33:$D$776,СВЦЭМ!$A$33:$A$776,$A123,СВЦЭМ!$B$33:$B$776,D$119)+'СЕТ СН'!$I$11+СВЦЭМ!$D$10+'СЕТ СН'!$I$5-'СЕТ СН'!$I$21</f>
        <v>4150.61960817</v>
      </c>
      <c r="E123" s="36">
        <f>SUMIFS(СВЦЭМ!$D$33:$D$776,СВЦЭМ!$A$33:$A$776,$A123,СВЦЭМ!$B$33:$B$776,E$119)+'СЕТ СН'!$I$11+СВЦЭМ!$D$10+'СЕТ СН'!$I$5-'СЕТ СН'!$I$21</f>
        <v>4170.6929193699998</v>
      </c>
      <c r="F123" s="36">
        <f>SUMIFS(СВЦЭМ!$D$33:$D$776,СВЦЭМ!$A$33:$A$776,$A123,СВЦЭМ!$B$33:$B$776,F$119)+'СЕТ СН'!$I$11+СВЦЭМ!$D$10+'СЕТ СН'!$I$5-'СЕТ СН'!$I$21</f>
        <v>4170.40752797</v>
      </c>
      <c r="G123" s="36">
        <f>SUMIFS(СВЦЭМ!$D$33:$D$776,СВЦЭМ!$A$33:$A$776,$A123,СВЦЭМ!$B$33:$B$776,G$119)+'СЕТ СН'!$I$11+СВЦЭМ!$D$10+'СЕТ СН'!$I$5-'СЕТ СН'!$I$21</f>
        <v>4155.9250821900005</v>
      </c>
      <c r="H123" s="36">
        <f>SUMIFS(СВЦЭМ!$D$33:$D$776,СВЦЭМ!$A$33:$A$776,$A123,СВЦЭМ!$B$33:$B$776,H$119)+'СЕТ СН'!$I$11+СВЦЭМ!$D$10+'СЕТ СН'!$I$5-'СЕТ СН'!$I$21</f>
        <v>4112.9191959399996</v>
      </c>
      <c r="I123" s="36">
        <f>SUMIFS(СВЦЭМ!$D$33:$D$776,СВЦЭМ!$A$33:$A$776,$A123,СВЦЭМ!$B$33:$B$776,I$119)+'СЕТ СН'!$I$11+СВЦЭМ!$D$10+'СЕТ СН'!$I$5-'СЕТ СН'!$I$21</f>
        <v>4085.8993287900003</v>
      </c>
      <c r="J123" s="36">
        <f>SUMIFS(СВЦЭМ!$D$33:$D$776,СВЦЭМ!$A$33:$A$776,$A123,СВЦЭМ!$B$33:$B$776,J$119)+'СЕТ СН'!$I$11+СВЦЭМ!$D$10+'СЕТ СН'!$I$5-'СЕТ СН'!$I$21</f>
        <v>4056.18138821</v>
      </c>
      <c r="K123" s="36">
        <f>SUMIFS(СВЦЭМ!$D$33:$D$776,СВЦЭМ!$A$33:$A$776,$A123,СВЦЭМ!$B$33:$B$776,K$119)+'СЕТ СН'!$I$11+СВЦЭМ!$D$10+'СЕТ СН'!$I$5-'СЕТ СН'!$I$21</f>
        <v>4053.5875639200003</v>
      </c>
      <c r="L123" s="36">
        <f>SUMIFS(СВЦЭМ!$D$33:$D$776,СВЦЭМ!$A$33:$A$776,$A123,СВЦЭМ!$B$33:$B$776,L$119)+'СЕТ СН'!$I$11+СВЦЭМ!$D$10+'СЕТ СН'!$I$5-'СЕТ СН'!$I$21</f>
        <v>4047.09112964</v>
      </c>
      <c r="M123" s="36">
        <f>SUMIFS(СВЦЭМ!$D$33:$D$776,СВЦЭМ!$A$33:$A$776,$A123,СВЦЭМ!$B$33:$B$776,M$119)+'СЕТ СН'!$I$11+СВЦЭМ!$D$10+'СЕТ СН'!$I$5-'СЕТ СН'!$I$21</f>
        <v>4057.8847225400004</v>
      </c>
      <c r="N123" s="36">
        <f>SUMIFS(СВЦЭМ!$D$33:$D$776,СВЦЭМ!$A$33:$A$776,$A123,СВЦЭМ!$B$33:$B$776,N$119)+'СЕТ СН'!$I$11+СВЦЭМ!$D$10+'СЕТ СН'!$I$5-'СЕТ СН'!$I$21</f>
        <v>3986.0324908000002</v>
      </c>
      <c r="O123" s="36">
        <f>SUMIFS(СВЦЭМ!$D$33:$D$776,СВЦЭМ!$A$33:$A$776,$A123,СВЦЭМ!$B$33:$B$776,O$119)+'СЕТ СН'!$I$11+СВЦЭМ!$D$10+'СЕТ СН'!$I$5-'СЕТ СН'!$I$21</f>
        <v>3958.2999181900004</v>
      </c>
      <c r="P123" s="36">
        <f>SUMIFS(СВЦЭМ!$D$33:$D$776,СВЦЭМ!$A$33:$A$776,$A123,СВЦЭМ!$B$33:$B$776,P$119)+'СЕТ СН'!$I$11+СВЦЭМ!$D$10+'СЕТ СН'!$I$5-'СЕТ СН'!$I$21</f>
        <v>3962.9486774000002</v>
      </c>
      <c r="Q123" s="36">
        <f>SUMIFS(СВЦЭМ!$D$33:$D$776,СВЦЭМ!$A$33:$A$776,$A123,СВЦЭМ!$B$33:$B$776,Q$119)+'СЕТ СН'!$I$11+СВЦЭМ!$D$10+'СЕТ СН'!$I$5-'СЕТ СН'!$I$21</f>
        <v>3990.6136310000002</v>
      </c>
      <c r="R123" s="36">
        <f>SUMIFS(СВЦЭМ!$D$33:$D$776,СВЦЭМ!$A$33:$A$776,$A123,СВЦЭМ!$B$33:$B$776,R$119)+'СЕТ СН'!$I$11+СВЦЭМ!$D$10+'СЕТ СН'!$I$5-'СЕТ СН'!$I$21</f>
        <v>3992.6876976500002</v>
      </c>
      <c r="S123" s="36">
        <f>SUMIFS(СВЦЭМ!$D$33:$D$776,СВЦЭМ!$A$33:$A$776,$A123,СВЦЭМ!$B$33:$B$776,S$119)+'СЕТ СН'!$I$11+СВЦЭМ!$D$10+'СЕТ СН'!$I$5-'СЕТ СН'!$I$21</f>
        <v>3963.8070199900003</v>
      </c>
      <c r="T123" s="36">
        <f>SUMIFS(СВЦЭМ!$D$33:$D$776,СВЦЭМ!$A$33:$A$776,$A123,СВЦЭМ!$B$33:$B$776,T$119)+'СЕТ СН'!$I$11+СВЦЭМ!$D$10+'СЕТ СН'!$I$5-'СЕТ СН'!$I$21</f>
        <v>3942.8840547600003</v>
      </c>
      <c r="U123" s="36">
        <f>SUMIFS(СВЦЭМ!$D$33:$D$776,СВЦЭМ!$A$33:$A$776,$A123,СВЦЭМ!$B$33:$B$776,U$119)+'СЕТ СН'!$I$11+СВЦЭМ!$D$10+'СЕТ СН'!$I$5-'СЕТ СН'!$I$21</f>
        <v>3947.0777081200004</v>
      </c>
      <c r="V123" s="36">
        <f>SUMIFS(СВЦЭМ!$D$33:$D$776,СВЦЭМ!$A$33:$A$776,$A123,СВЦЭМ!$B$33:$B$776,V$119)+'СЕТ СН'!$I$11+СВЦЭМ!$D$10+'СЕТ СН'!$I$5-'СЕТ СН'!$I$21</f>
        <v>3957.17717399</v>
      </c>
      <c r="W123" s="36">
        <f>SUMIFS(СВЦЭМ!$D$33:$D$776,СВЦЭМ!$A$33:$A$776,$A123,СВЦЭМ!$B$33:$B$776,W$119)+'СЕТ СН'!$I$11+СВЦЭМ!$D$10+'СЕТ СН'!$I$5-'СЕТ СН'!$I$21</f>
        <v>3976.6668198200005</v>
      </c>
      <c r="X123" s="36">
        <f>SUMIFS(СВЦЭМ!$D$33:$D$776,СВЦЭМ!$A$33:$A$776,$A123,СВЦЭМ!$B$33:$B$776,X$119)+'СЕТ СН'!$I$11+СВЦЭМ!$D$10+'СЕТ СН'!$I$5-'СЕТ СН'!$I$21</f>
        <v>3997.96849737</v>
      </c>
      <c r="Y123" s="36">
        <f>SUMIFS(СВЦЭМ!$D$33:$D$776,СВЦЭМ!$A$33:$A$776,$A123,СВЦЭМ!$B$33:$B$776,Y$119)+'СЕТ СН'!$I$11+СВЦЭМ!$D$10+'СЕТ СН'!$I$5-'СЕТ СН'!$I$21</f>
        <v>4015.2198666600002</v>
      </c>
    </row>
    <row r="124" spans="1:27" ht="15.75" x14ac:dyDescent="0.2">
      <c r="A124" s="35">
        <f t="shared" si="3"/>
        <v>43501</v>
      </c>
      <c r="B124" s="36">
        <f>SUMIFS(СВЦЭМ!$D$33:$D$776,СВЦЭМ!$A$33:$A$776,$A124,СВЦЭМ!$B$33:$B$776,B$119)+'СЕТ СН'!$I$11+СВЦЭМ!$D$10+'СЕТ СН'!$I$5-'СЕТ СН'!$I$21</f>
        <v>4102.7507874299999</v>
      </c>
      <c r="C124" s="36">
        <f>SUMIFS(СВЦЭМ!$D$33:$D$776,СВЦЭМ!$A$33:$A$776,$A124,СВЦЭМ!$B$33:$B$776,C$119)+'СЕТ СН'!$I$11+СВЦЭМ!$D$10+'СЕТ СН'!$I$5-'СЕТ СН'!$I$21</f>
        <v>4129.6953825800001</v>
      </c>
      <c r="D124" s="36">
        <f>SUMIFS(СВЦЭМ!$D$33:$D$776,СВЦЭМ!$A$33:$A$776,$A124,СВЦЭМ!$B$33:$B$776,D$119)+'СЕТ СН'!$I$11+СВЦЭМ!$D$10+'СЕТ СН'!$I$5-'СЕТ СН'!$I$21</f>
        <v>4146.1263067099999</v>
      </c>
      <c r="E124" s="36">
        <f>SUMIFS(СВЦЭМ!$D$33:$D$776,СВЦЭМ!$A$33:$A$776,$A124,СВЦЭМ!$B$33:$B$776,E$119)+'СЕТ СН'!$I$11+СВЦЭМ!$D$10+'СЕТ СН'!$I$5-'СЕТ СН'!$I$21</f>
        <v>4143.5901987500001</v>
      </c>
      <c r="F124" s="36">
        <f>SUMIFS(СВЦЭМ!$D$33:$D$776,СВЦЭМ!$A$33:$A$776,$A124,СВЦЭМ!$B$33:$B$776,F$119)+'СЕТ СН'!$I$11+СВЦЭМ!$D$10+'СЕТ СН'!$I$5-'СЕТ СН'!$I$21</f>
        <v>4140.6946087300003</v>
      </c>
      <c r="G124" s="36">
        <f>SUMIFS(СВЦЭМ!$D$33:$D$776,СВЦЭМ!$A$33:$A$776,$A124,СВЦЭМ!$B$33:$B$776,G$119)+'СЕТ СН'!$I$11+СВЦЭМ!$D$10+'СЕТ СН'!$I$5-'СЕТ СН'!$I$21</f>
        <v>4120.0009003599998</v>
      </c>
      <c r="H124" s="36">
        <f>SUMIFS(СВЦЭМ!$D$33:$D$776,СВЦЭМ!$A$33:$A$776,$A124,СВЦЭМ!$B$33:$B$776,H$119)+'СЕТ СН'!$I$11+СВЦЭМ!$D$10+'СЕТ СН'!$I$5-'СЕТ СН'!$I$21</f>
        <v>4076.5745342299997</v>
      </c>
      <c r="I124" s="36">
        <f>SUMIFS(СВЦЭМ!$D$33:$D$776,СВЦЭМ!$A$33:$A$776,$A124,СВЦЭМ!$B$33:$B$776,I$119)+'СЕТ СН'!$I$11+СВЦЭМ!$D$10+'СЕТ СН'!$I$5-'СЕТ СН'!$I$21</f>
        <v>4068.4721571600003</v>
      </c>
      <c r="J124" s="36">
        <f>SUMIFS(СВЦЭМ!$D$33:$D$776,СВЦЭМ!$A$33:$A$776,$A124,СВЦЭМ!$B$33:$B$776,J$119)+'СЕТ СН'!$I$11+СВЦЭМ!$D$10+'СЕТ СН'!$I$5-'СЕТ СН'!$I$21</f>
        <v>4046.0557952700001</v>
      </c>
      <c r="K124" s="36">
        <f>SUMIFS(СВЦЭМ!$D$33:$D$776,СВЦЭМ!$A$33:$A$776,$A124,СВЦЭМ!$B$33:$B$776,K$119)+'СЕТ СН'!$I$11+СВЦЭМ!$D$10+'СЕТ СН'!$I$5-'СЕТ СН'!$I$21</f>
        <v>4049.6800515599998</v>
      </c>
      <c r="L124" s="36">
        <f>SUMIFS(СВЦЭМ!$D$33:$D$776,СВЦЭМ!$A$33:$A$776,$A124,СВЦЭМ!$B$33:$B$776,L$119)+'СЕТ СН'!$I$11+СВЦЭМ!$D$10+'СЕТ СН'!$I$5-'СЕТ СН'!$I$21</f>
        <v>4050.26743756</v>
      </c>
      <c r="M124" s="36">
        <f>SUMIFS(СВЦЭМ!$D$33:$D$776,СВЦЭМ!$A$33:$A$776,$A124,СВЦЭМ!$B$33:$B$776,M$119)+'СЕТ СН'!$I$11+СВЦЭМ!$D$10+'СЕТ СН'!$I$5-'СЕТ СН'!$I$21</f>
        <v>4055.4992138300004</v>
      </c>
      <c r="N124" s="36">
        <f>SUMIFS(СВЦЭМ!$D$33:$D$776,СВЦЭМ!$A$33:$A$776,$A124,СВЦЭМ!$B$33:$B$776,N$119)+'СЕТ СН'!$I$11+СВЦЭМ!$D$10+'СЕТ СН'!$I$5-'СЕТ СН'!$I$21</f>
        <v>4034.5566701500002</v>
      </c>
      <c r="O124" s="36">
        <f>SUMIFS(СВЦЭМ!$D$33:$D$776,СВЦЭМ!$A$33:$A$776,$A124,СВЦЭМ!$B$33:$B$776,O$119)+'СЕТ СН'!$I$11+СВЦЭМ!$D$10+'СЕТ СН'!$I$5-'СЕТ СН'!$I$21</f>
        <v>4006.44288873</v>
      </c>
      <c r="P124" s="36">
        <f>SUMIFS(СВЦЭМ!$D$33:$D$776,СВЦЭМ!$A$33:$A$776,$A124,СВЦЭМ!$B$33:$B$776,P$119)+'СЕТ СН'!$I$11+СВЦЭМ!$D$10+'СЕТ СН'!$I$5-'СЕТ СН'!$I$21</f>
        <v>4011.6162043800005</v>
      </c>
      <c r="Q124" s="36">
        <f>SUMIFS(СВЦЭМ!$D$33:$D$776,СВЦЭМ!$A$33:$A$776,$A124,СВЦЭМ!$B$33:$B$776,Q$119)+'СЕТ СН'!$I$11+СВЦЭМ!$D$10+'СЕТ СН'!$I$5-'СЕТ СН'!$I$21</f>
        <v>4023.93502558</v>
      </c>
      <c r="R124" s="36">
        <f>SUMIFS(СВЦЭМ!$D$33:$D$776,СВЦЭМ!$A$33:$A$776,$A124,СВЦЭМ!$B$33:$B$776,R$119)+'СЕТ СН'!$I$11+СВЦЭМ!$D$10+'СЕТ СН'!$I$5-'СЕТ СН'!$I$21</f>
        <v>4015.13174927</v>
      </c>
      <c r="S124" s="36">
        <f>SUMIFS(СВЦЭМ!$D$33:$D$776,СВЦЭМ!$A$33:$A$776,$A124,СВЦЭМ!$B$33:$B$776,S$119)+'СЕТ СН'!$I$11+СВЦЭМ!$D$10+'СЕТ СН'!$I$5-'СЕТ СН'!$I$21</f>
        <v>4014.4889206400003</v>
      </c>
      <c r="T124" s="36">
        <f>SUMIFS(СВЦЭМ!$D$33:$D$776,СВЦЭМ!$A$33:$A$776,$A124,СВЦЭМ!$B$33:$B$776,T$119)+'СЕТ СН'!$I$11+СВЦЭМ!$D$10+'СЕТ СН'!$I$5-'СЕТ СН'!$I$21</f>
        <v>3972.7112821000001</v>
      </c>
      <c r="U124" s="36">
        <f>SUMIFS(СВЦЭМ!$D$33:$D$776,СВЦЭМ!$A$33:$A$776,$A124,СВЦЭМ!$B$33:$B$776,U$119)+'СЕТ СН'!$I$11+СВЦЭМ!$D$10+'СЕТ СН'!$I$5-'СЕТ СН'!$I$21</f>
        <v>3985.6369287900002</v>
      </c>
      <c r="V124" s="36">
        <f>SUMIFS(СВЦЭМ!$D$33:$D$776,СВЦЭМ!$A$33:$A$776,$A124,СВЦЭМ!$B$33:$B$776,V$119)+'СЕТ СН'!$I$11+СВЦЭМ!$D$10+'СЕТ СН'!$I$5-'СЕТ СН'!$I$21</f>
        <v>4002.6339791700002</v>
      </c>
      <c r="W124" s="36">
        <f>SUMIFS(СВЦЭМ!$D$33:$D$776,СВЦЭМ!$A$33:$A$776,$A124,СВЦЭМ!$B$33:$B$776,W$119)+'СЕТ СН'!$I$11+СВЦЭМ!$D$10+'СЕТ СН'!$I$5-'СЕТ СН'!$I$21</f>
        <v>4014.4279881800003</v>
      </c>
      <c r="X124" s="36">
        <f>SUMIFS(СВЦЭМ!$D$33:$D$776,СВЦЭМ!$A$33:$A$776,$A124,СВЦЭМ!$B$33:$B$776,X$119)+'СЕТ СН'!$I$11+СВЦЭМ!$D$10+'СЕТ СН'!$I$5-'СЕТ СН'!$I$21</f>
        <v>4037.3411918600004</v>
      </c>
      <c r="Y124" s="36">
        <f>SUMIFS(СВЦЭМ!$D$33:$D$776,СВЦЭМ!$A$33:$A$776,$A124,СВЦЭМ!$B$33:$B$776,Y$119)+'СЕТ СН'!$I$11+СВЦЭМ!$D$10+'СЕТ СН'!$I$5-'СЕТ СН'!$I$21</f>
        <v>4050.7897738800002</v>
      </c>
    </row>
    <row r="125" spans="1:27" ht="15.75" x14ac:dyDescent="0.2">
      <c r="A125" s="35">
        <f t="shared" si="3"/>
        <v>43502</v>
      </c>
      <c r="B125" s="36">
        <f>SUMIFS(СВЦЭМ!$D$33:$D$776,СВЦЭМ!$A$33:$A$776,$A125,СВЦЭМ!$B$33:$B$776,B$119)+'СЕТ СН'!$I$11+СВЦЭМ!$D$10+'СЕТ СН'!$I$5-'СЕТ СН'!$I$21</f>
        <v>4090.2272701000002</v>
      </c>
      <c r="C125" s="36">
        <f>SUMIFS(СВЦЭМ!$D$33:$D$776,СВЦЭМ!$A$33:$A$776,$A125,СВЦЭМ!$B$33:$B$776,C$119)+'СЕТ СН'!$I$11+СВЦЭМ!$D$10+'СЕТ СН'!$I$5-'СЕТ СН'!$I$21</f>
        <v>4118.37788224</v>
      </c>
      <c r="D125" s="36">
        <f>SUMIFS(СВЦЭМ!$D$33:$D$776,СВЦЭМ!$A$33:$A$776,$A125,СВЦЭМ!$B$33:$B$776,D$119)+'СЕТ СН'!$I$11+СВЦЭМ!$D$10+'СЕТ СН'!$I$5-'СЕТ СН'!$I$21</f>
        <v>4127.6292314599996</v>
      </c>
      <c r="E125" s="36">
        <f>SUMIFS(СВЦЭМ!$D$33:$D$776,СВЦЭМ!$A$33:$A$776,$A125,СВЦЭМ!$B$33:$B$776,E$119)+'СЕТ СН'!$I$11+СВЦЭМ!$D$10+'СЕТ СН'!$I$5-'СЕТ СН'!$I$21</f>
        <v>4128.2726277399997</v>
      </c>
      <c r="F125" s="36">
        <f>SUMIFS(СВЦЭМ!$D$33:$D$776,СВЦЭМ!$A$33:$A$776,$A125,СВЦЭМ!$B$33:$B$776,F$119)+'СЕТ СН'!$I$11+СВЦЭМ!$D$10+'СЕТ СН'!$I$5-'СЕТ СН'!$I$21</f>
        <v>4125.2224043699998</v>
      </c>
      <c r="G125" s="36">
        <f>SUMIFS(СВЦЭМ!$D$33:$D$776,СВЦЭМ!$A$33:$A$776,$A125,СВЦЭМ!$B$33:$B$776,G$119)+'СЕТ СН'!$I$11+СВЦЭМ!$D$10+'СЕТ СН'!$I$5-'СЕТ СН'!$I$21</f>
        <v>4099.1535370500005</v>
      </c>
      <c r="H125" s="36">
        <f>SUMIFS(СВЦЭМ!$D$33:$D$776,СВЦЭМ!$A$33:$A$776,$A125,СВЦЭМ!$B$33:$B$776,H$119)+'СЕТ СН'!$I$11+СВЦЭМ!$D$10+'СЕТ СН'!$I$5-'СЕТ СН'!$I$21</f>
        <v>4066.5390674800001</v>
      </c>
      <c r="I125" s="36">
        <f>SUMIFS(СВЦЭМ!$D$33:$D$776,СВЦЭМ!$A$33:$A$776,$A125,СВЦЭМ!$B$33:$B$776,I$119)+'СЕТ СН'!$I$11+СВЦЭМ!$D$10+'СЕТ СН'!$I$5-'СЕТ СН'!$I$21</f>
        <v>4042.5643446599997</v>
      </c>
      <c r="J125" s="36">
        <f>SUMIFS(СВЦЭМ!$D$33:$D$776,СВЦЭМ!$A$33:$A$776,$A125,СВЦЭМ!$B$33:$B$776,J$119)+'СЕТ СН'!$I$11+СВЦЭМ!$D$10+'СЕТ СН'!$I$5-'СЕТ СН'!$I$21</f>
        <v>4056.75125811</v>
      </c>
      <c r="K125" s="36">
        <f>SUMIFS(СВЦЭМ!$D$33:$D$776,СВЦЭМ!$A$33:$A$776,$A125,СВЦЭМ!$B$33:$B$776,K$119)+'СЕТ СН'!$I$11+СВЦЭМ!$D$10+'СЕТ СН'!$I$5-'СЕТ СН'!$I$21</f>
        <v>4053.67172811</v>
      </c>
      <c r="L125" s="36">
        <f>SUMIFS(СВЦЭМ!$D$33:$D$776,СВЦЭМ!$A$33:$A$776,$A125,СВЦЭМ!$B$33:$B$776,L$119)+'СЕТ СН'!$I$11+СВЦЭМ!$D$10+'СЕТ СН'!$I$5-'СЕТ СН'!$I$21</f>
        <v>4061.55928434</v>
      </c>
      <c r="M125" s="36">
        <f>SUMIFS(СВЦЭМ!$D$33:$D$776,СВЦЭМ!$A$33:$A$776,$A125,СВЦЭМ!$B$33:$B$776,M$119)+'СЕТ СН'!$I$11+СВЦЭМ!$D$10+'СЕТ СН'!$I$5-'СЕТ СН'!$I$21</f>
        <v>4063.5782784399998</v>
      </c>
      <c r="N125" s="36">
        <f>SUMIFS(СВЦЭМ!$D$33:$D$776,СВЦЭМ!$A$33:$A$776,$A125,СВЦЭМ!$B$33:$B$776,N$119)+'СЕТ СН'!$I$11+СВЦЭМ!$D$10+'СЕТ СН'!$I$5-'СЕТ СН'!$I$21</f>
        <v>4049.3963797699998</v>
      </c>
      <c r="O125" s="36">
        <f>SUMIFS(СВЦЭМ!$D$33:$D$776,СВЦЭМ!$A$33:$A$776,$A125,СВЦЭМ!$B$33:$B$776,O$119)+'СЕТ СН'!$I$11+СВЦЭМ!$D$10+'СЕТ СН'!$I$5-'СЕТ СН'!$I$21</f>
        <v>4024.9441915800003</v>
      </c>
      <c r="P125" s="36">
        <f>SUMIFS(СВЦЭМ!$D$33:$D$776,СВЦЭМ!$A$33:$A$776,$A125,СВЦЭМ!$B$33:$B$776,P$119)+'СЕТ СН'!$I$11+СВЦЭМ!$D$10+'СЕТ СН'!$I$5-'СЕТ СН'!$I$21</f>
        <v>4022.5031373700003</v>
      </c>
      <c r="Q125" s="36">
        <f>SUMIFS(СВЦЭМ!$D$33:$D$776,СВЦЭМ!$A$33:$A$776,$A125,СВЦЭМ!$B$33:$B$776,Q$119)+'СЕТ СН'!$I$11+СВЦЭМ!$D$10+'СЕТ СН'!$I$5-'СЕТ СН'!$I$21</f>
        <v>4026.0860360700003</v>
      </c>
      <c r="R125" s="36">
        <f>SUMIFS(СВЦЭМ!$D$33:$D$776,СВЦЭМ!$A$33:$A$776,$A125,СВЦЭМ!$B$33:$B$776,R$119)+'СЕТ СН'!$I$11+СВЦЭМ!$D$10+'СЕТ СН'!$I$5-'СЕТ СН'!$I$21</f>
        <v>4019.4536499000001</v>
      </c>
      <c r="S125" s="36">
        <f>SUMIFS(СВЦЭМ!$D$33:$D$776,СВЦЭМ!$A$33:$A$776,$A125,СВЦЭМ!$B$33:$B$776,S$119)+'СЕТ СН'!$I$11+СВЦЭМ!$D$10+'СЕТ СН'!$I$5-'СЕТ СН'!$I$21</f>
        <v>4025.9612890000003</v>
      </c>
      <c r="T125" s="36">
        <f>SUMIFS(СВЦЭМ!$D$33:$D$776,СВЦЭМ!$A$33:$A$776,$A125,СВЦЭМ!$B$33:$B$776,T$119)+'СЕТ СН'!$I$11+СВЦЭМ!$D$10+'СЕТ СН'!$I$5-'СЕТ СН'!$I$21</f>
        <v>4003.16871459</v>
      </c>
      <c r="U125" s="36">
        <f>SUMIFS(СВЦЭМ!$D$33:$D$776,СВЦЭМ!$A$33:$A$776,$A125,СВЦЭМ!$B$33:$B$776,U$119)+'СЕТ СН'!$I$11+СВЦЭМ!$D$10+'СЕТ СН'!$I$5-'СЕТ СН'!$I$21</f>
        <v>4006.3207623400003</v>
      </c>
      <c r="V125" s="36">
        <f>SUMIFS(СВЦЭМ!$D$33:$D$776,СВЦЭМ!$A$33:$A$776,$A125,СВЦЭМ!$B$33:$B$776,V$119)+'СЕТ СН'!$I$11+СВЦЭМ!$D$10+'СЕТ СН'!$I$5-'СЕТ СН'!$I$21</f>
        <v>4026.06589609</v>
      </c>
      <c r="W125" s="36">
        <f>SUMIFS(СВЦЭМ!$D$33:$D$776,СВЦЭМ!$A$33:$A$776,$A125,СВЦЭМ!$B$33:$B$776,W$119)+'СЕТ СН'!$I$11+СВЦЭМ!$D$10+'СЕТ СН'!$I$5-'СЕТ СН'!$I$21</f>
        <v>4036.6668224599998</v>
      </c>
      <c r="X125" s="36">
        <f>SUMIFS(СВЦЭМ!$D$33:$D$776,СВЦЭМ!$A$33:$A$776,$A125,СВЦЭМ!$B$33:$B$776,X$119)+'СЕТ СН'!$I$11+СВЦЭМ!$D$10+'СЕТ СН'!$I$5-'СЕТ СН'!$I$21</f>
        <v>4059.17539571</v>
      </c>
      <c r="Y125" s="36">
        <f>SUMIFS(СВЦЭМ!$D$33:$D$776,СВЦЭМ!$A$33:$A$776,$A125,СВЦЭМ!$B$33:$B$776,Y$119)+'СЕТ СН'!$I$11+СВЦЭМ!$D$10+'СЕТ СН'!$I$5-'СЕТ СН'!$I$21</f>
        <v>4089.2203774899999</v>
      </c>
    </row>
    <row r="126" spans="1:27" ht="15.75" x14ac:dyDescent="0.2">
      <c r="A126" s="35">
        <f t="shared" si="3"/>
        <v>43503</v>
      </c>
      <c r="B126" s="36">
        <f>SUMIFS(СВЦЭМ!$D$33:$D$776,СВЦЭМ!$A$33:$A$776,$A126,СВЦЭМ!$B$33:$B$776,B$119)+'СЕТ СН'!$I$11+СВЦЭМ!$D$10+'СЕТ СН'!$I$5-'СЕТ СН'!$I$21</f>
        <v>4114.9249090499998</v>
      </c>
      <c r="C126" s="36">
        <f>SUMIFS(СВЦЭМ!$D$33:$D$776,СВЦЭМ!$A$33:$A$776,$A126,СВЦЭМ!$B$33:$B$776,C$119)+'СЕТ СН'!$I$11+СВЦЭМ!$D$10+'СЕТ СН'!$I$5-'СЕТ СН'!$I$21</f>
        <v>4132.3189123800003</v>
      </c>
      <c r="D126" s="36">
        <f>SUMIFS(СВЦЭМ!$D$33:$D$776,СВЦЭМ!$A$33:$A$776,$A126,СВЦЭМ!$B$33:$B$776,D$119)+'СЕТ СН'!$I$11+СВЦЭМ!$D$10+'СЕТ СН'!$I$5-'СЕТ СН'!$I$21</f>
        <v>4150.0668343199995</v>
      </c>
      <c r="E126" s="36">
        <f>SUMIFS(СВЦЭМ!$D$33:$D$776,СВЦЭМ!$A$33:$A$776,$A126,СВЦЭМ!$B$33:$B$776,E$119)+'СЕТ СН'!$I$11+СВЦЭМ!$D$10+'СЕТ СН'!$I$5-'СЕТ СН'!$I$21</f>
        <v>4173.6062728899997</v>
      </c>
      <c r="F126" s="36">
        <f>SUMIFS(СВЦЭМ!$D$33:$D$776,СВЦЭМ!$A$33:$A$776,$A126,СВЦЭМ!$B$33:$B$776,F$119)+'СЕТ СН'!$I$11+СВЦЭМ!$D$10+'СЕТ СН'!$I$5-'СЕТ СН'!$I$21</f>
        <v>4156.2724688099997</v>
      </c>
      <c r="G126" s="36">
        <f>SUMIFS(СВЦЭМ!$D$33:$D$776,СВЦЭМ!$A$33:$A$776,$A126,СВЦЭМ!$B$33:$B$776,G$119)+'СЕТ СН'!$I$11+СВЦЭМ!$D$10+'СЕТ СН'!$I$5-'СЕТ СН'!$I$21</f>
        <v>4142.7820819500002</v>
      </c>
      <c r="H126" s="36">
        <f>SUMIFS(СВЦЭМ!$D$33:$D$776,СВЦЭМ!$A$33:$A$776,$A126,СВЦЭМ!$B$33:$B$776,H$119)+'СЕТ СН'!$I$11+СВЦЭМ!$D$10+'СЕТ СН'!$I$5-'СЕТ СН'!$I$21</f>
        <v>4113.3246483200001</v>
      </c>
      <c r="I126" s="36">
        <f>SUMIFS(СВЦЭМ!$D$33:$D$776,СВЦЭМ!$A$33:$A$776,$A126,СВЦЭМ!$B$33:$B$776,I$119)+'СЕТ СН'!$I$11+СВЦЭМ!$D$10+'СЕТ СН'!$I$5-'СЕТ СН'!$I$21</f>
        <v>4094.1837078400004</v>
      </c>
      <c r="J126" s="36">
        <f>SUMIFS(СВЦЭМ!$D$33:$D$776,СВЦЭМ!$A$33:$A$776,$A126,СВЦЭМ!$B$33:$B$776,J$119)+'СЕТ СН'!$I$11+СВЦЭМ!$D$10+'СЕТ СН'!$I$5-'СЕТ СН'!$I$21</f>
        <v>4082.9091381500002</v>
      </c>
      <c r="K126" s="36">
        <f>SUMIFS(СВЦЭМ!$D$33:$D$776,СВЦЭМ!$A$33:$A$776,$A126,СВЦЭМ!$B$33:$B$776,K$119)+'СЕТ СН'!$I$11+СВЦЭМ!$D$10+'СЕТ СН'!$I$5-'СЕТ СН'!$I$21</f>
        <v>4072.6988674100003</v>
      </c>
      <c r="L126" s="36">
        <f>SUMIFS(СВЦЭМ!$D$33:$D$776,СВЦЭМ!$A$33:$A$776,$A126,СВЦЭМ!$B$33:$B$776,L$119)+'СЕТ СН'!$I$11+СВЦЭМ!$D$10+'СЕТ СН'!$I$5-'СЕТ СН'!$I$21</f>
        <v>4071.8603912600001</v>
      </c>
      <c r="M126" s="36">
        <f>SUMIFS(СВЦЭМ!$D$33:$D$776,СВЦЭМ!$A$33:$A$776,$A126,СВЦЭМ!$B$33:$B$776,M$119)+'СЕТ СН'!$I$11+СВЦЭМ!$D$10+'СЕТ СН'!$I$5-'СЕТ СН'!$I$21</f>
        <v>4079.0077983600004</v>
      </c>
      <c r="N126" s="36">
        <f>SUMIFS(СВЦЭМ!$D$33:$D$776,СВЦЭМ!$A$33:$A$776,$A126,СВЦЭМ!$B$33:$B$776,N$119)+'СЕТ СН'!$I$11+СВЦЭМ!$D$10+'СЕТ СН'!$I$5-'СЕТ СН'!$I$21</f>
        <v>4064.0589518799998</v>
      </c>
      <c r="O126" s="36">
        <f>SUMIFS(СВЦЭМ!$D$33:$D$776,СВЦЭМ!$A$33:$A$776,$A126,СВЦЭМ!$B$33:$B$776,O$119)+'СЕТ СН'!$I$11+СВЦЭМ!$D$10+'СЕТ СН'!$I$5-'СЕТ СН'!$I$21</f>
        <v>4032.06938008</v>
      </c>
      <c r="P126" s="36">
        <f>SUMIFS(СВЦЭМ!$D$33:$D$776,СВЦЭМ!$A$33:$A$776,$A126,СВЦЭМ!$B$33:$B$776,P$119)+'СЕТ СН'!$I$11+СВЦЭМ!$D$10+'СЕТ СН'!$I$5-'СЕТ СН'!$I$21</f>
        <v>4030.78780912</v>
      </c>
      <c r="Q126" s="36">
        <f>SUMIFS(СВЦЭМ!$D$33:$D$776,СВЦЭМ!$A$33:$A$776,$A126,СВЦЭМ!$B$33:$B$776,Q$119)+'СЕТ СН'!$I$11+СВЦЭМ!$D$10+'СЕТ СН'!$I$5-'СЕТ СН'!$I$21</f>
        <v>4034.7522515600003</v>
      </c>
      <c r="R126" s="36">
        <f>SUMIFS(СВЦЭМ!$D$33:$D$776,СВЦЭМ!$A$33:$A$776,$A126,СВЦЭМ!$B$33:$B$776,R$119)+'СЕТ СН'!$I$11+СВЦЭМ!$D$10+'СЕТ СН'!$I$5-'СЕТ СН'!$I$21</f>
        <v>4033.9762135800001</v>
      </c>
      <c r="S126" s="36">
        <f>SUMIFS(СВЦЭМ!$D$33:$D$776,СВЦЭМ!$A$33:$A$776,$A126,СВЦЭМ!$B$33:$B$776,S$119)+'СЕТ СН'!$I$11+СВЦЭМ!$D$10+'СЕТ СН'!$I$5-'СЕТ СН'!$I$21</f>
        <v>4025.083208</v>
      </c>
      <c r="T126" s="36">
        <f>SUMIFS(СВЦЭМ!$D$33:$D$776,СВЦЭМ!$A$33:$A$776,$A126,СВЦЭМ!$B$33:$B$776,T$119)+'СЕТ СН'!$I$11+СВЦЭМ!$D$10+'СЕТ СН'!$I$5-'СЕТ СН'!$I$21</f>
        <v>3989.6059389700004</v>
      </c>
      <c r="U126" s="36">
        <f>SUMIFS(СВЦЭМ!$D$33:$D$776,СВЦЭМ!$A$33:$A$776,$A126,СВЦЭМ!$B$33:$B$776,U$119)+'СЕТ СН'!$I$11+СВЦЭМ!$D$10+'СЕТ СН'!$I$5-'СЕТ СН'!$I$21</f>
        <v>3982.5879643300004</v>
      </c>
      <c r="V126" s="36">
        <f>SUMIFS(СВЦЭМ!$D$33:$D$776,СВЦЭМ!$A$33:$A$776,$A126,СВЦЭМ!$B$33:$B$776,V$119)+'СЕТ СН'!$I$11+СВЦЭМ!$D$10+'СЕТ СН'!$I$5-'СЕТ СН'!$I$21</f>
        <v>3999.0383970100002</v>
      </c>
      <c r="W126" s="36">
        <f>SUMIFS(СВЦЭМ!$D$33:$D$776,СВЦЭМ!$A$33:$A$776,$A126,СВЦЭМ!$B$33:$B$776,W$119)+'СЕТ СН'!$I$11+СВЦЭМ!$D$10+'СЕТ СН'!$I$5-'СЕТ СН'!$I$21</f>
        <v>4015.5851846600003</v>
      </c>
      <c r="X126" s="36">
        <f>SUMIFS(СВЦЭМ!$D$33:$D$776,СВЦЭМ!$A$33:$A$776,$A126,СВЦЭМ!$B$33:$B$776,X$119)+'СЕТ СН'!$I$11+СВЦЭМ!$D$10+'СЕТ СН'!$I$5-'СЕТ СН'!$I$21</f>
        <v>4032.95512091</v>
      </c>
      <c r="Y126" s="36">
        <f>SUMIFS(СВЦЭМ!$D$33:$D$776,СВЦЭМ!$A$33:$A$776,$A126,СВЦЭМ!$B$33:$B$776,Y$119)+'СЕТ СН'!$I$11+СВЦЭМ!$D$10+'СЕТ СН'!$I$5-'СЕТ СН'!$I$21</f>
        <v>4050.1637093300001</v>
      </c>
    </row>
    <row r="127" spans="1:27" ht="15.75" x14ac:dyDescent="0.2">
      <c r="A127" s="35">
        <f t="shared" si="3"/>
        <v>43504</v>
      </c>
      <c r="B127" s="36">
        <f>SUMIFS(СВЦЭМ!$D$33:$D$776,СВЦЭМ!$A$33:$A$776,$A127,СВЦЭМ!$B$33:$B$776,B$119)+'СЕТ СН'!$I$11+СВЦЭМ!$D$10+'СЕТ СН'!$I$5-'СЕТ СН'!$I$21</f>
        <v>4118.84235291</v>
      </c>
      <c r="C127" s="36">
        <f>SUMIFS(СВЦЭМ!$D$33:$D$776,СВЦЭМ!$A$33:$A$776,$A127,СВЦЭМ!$B$33:$B$776,C$119)+'СЕТ СН'!$I$11+СВЦЭМ!$D$10+'СЕТ СН'!$I$5-'СЕТ СН'!$I$21</f>
        <v>4139.0182457000001</v>
      </c>
      <c r="D127" s="36">
        <f>SUMIFS(СВЦЭМ!$D$33:$D$776,СВЦЭМ!$A$33:$A$776,$A127,СВЦЭМ!$B$33:$B$776,D$119)+'СЕТ СН'!$I$11+СВЦЭМ!$D$10+'СЕТ СН'!$I$5-'СЕТ СН'!$I$21</f>
        <v>4152.1917237300004</v>
      </c>
      <c r="E127" s="36">
        <f>SUMIFS(СВЦЭМ!$D$33:$D$776,СВЦЭМ!$A$33:$A$776,$A127,СВЦЭМ!$B$33:$B$776,E$119)+'СЕТ СН'!$I$11+СВЦЭМ!$D$10+'СЕТ СН'!$I$5-'СЕТ СН'!$I$21</f>
        <v>4179.2218407300006</v>
      </c>
      <c r="F127" s="36">
        <f>SUMIFS(СВЦЭМ!$D$33:$D$776,СВЦЭМ!$A$33:$A$776,$A127,СВЦЭМ!$B$33:$B$776,F$119)+'СЕТ СН'!$I$11+СВЦЭМ!$D$10+'СЕТ СН'!$I$5-'СЕТ СН'!$I$21</f>
        <v>4169.7906157500001</v>
      </c>
      <c r="G127" s="36">
        <f>SUMIFS(СВЦЭМ!$D$33:$D$776,СВЦЭМ!$A$33:$A$776,$A127,СВЦЭМ!$B$33:$B$776,G$119)+'СЕТ СН'!$I$11+СВЦЭМ!$D$10+'СЕТ СН'!$I$5-'СЕТ СН'!$I$21</f>
        <v>4142.19087752</v>
      </c>
      <c r="H127" s="36">
        <f>SUMIFS(СВЦЭМ!$D$33:$D$776,СВЦЭМ!$A$33:$A$776,$A127,СВЦЭМ!$B$33:$B$776,H$119)+'СЕТ СН'!$I$11+СВЦЭМ!$D$10+'СЕТ СН'!$I$5-'СЕТ СН'!$I$21</f>
        <v>4108.27711929</v>
      </c>
      <c r="I127" s="36">
        <f>SUMIFS(СВЦЭМ!$D$33:$D$776,СВЦЭМ!$A$33:$A$776,$A127,СВЦЭМ!$B$33:$B$776,I$119)+'СЕТ СН'!$I$11+СВЦЭМ!$D$10+'СЕТ СН'!$I$5-'СЕТ СН'!$I$21</f>
        <v>4093.9020692000004</v>
      </c>
      <c r="J127" s="36">
        <f>SUMIFS(СВЦЭМ!$D$33:$D$776,СВЦЭМ!$A$33:$A$776,$A127,СВЦЭМ!$B$33:$B$776,J$119)+'СЕТ СН'!$I$11+СВЦЭМ!$D$10+'СЕТ СН'!$I$5-'СЕТ СН'!$I$21</f>
        <v>4076.4811440399999</v>
      </c>
      <c r="K127" s="36">
        <f>SUMIFS(СВЦЭМ!$D$33:$D$776,СВЦЭМ!$A$33:$A$776,$A127,СВЦЭМ!$B$33:$B$776,K$119)+'СЕТ СН'!$I$11+СВЦЭМ!$D$10+'СЕТ СН'!$I$5-'СЕТ СН'!$I$21</f>
        <v>4048.4964788699999</v>
      </c>
      <c r="L127" s="36">
        <f>SUMIFS(СВЦЭМ!$D$33:$D$776,СВЦЭМ!$A$33:$A$776,$A127,СВЦЭМ!$B$33:$B$776,L$119)+'СЕТ СН'!$I$11+СВЦЭМ!$D$10+'СЕТ СН'!$I$5-'СЕТ СН'!$I$21</f>
        <v>4024.2620646700002</v>
      </c>
      <c r="M127" s="36">
        <f>SUMIFS(СВЦЭМ!$D$33:$D$776,СВЦЭМ!$A$33:$A$776,$A127,СВЦЭМ!$B$33:$B$776,M$119)+'СЕТ СН'!$I$11+СВЦЭМ!$D$10+'СЕТ СН'!$I$5-'СЕТ СН'!$I$21</f>
        <v>4032.73167319</v>
      </c>
      <c r="N127" s="36">
        <f>SUMIFS(СВЦЭМ!$D$33:$D$776,СВЦЭМ!$A$33:$A$776,$A127,СВЦЭМ!$B$33:$B$776,N$119)+'СЕТ СН'!$I$11+СВЦЭМ!$D$10+'СЕТ СН'!$I$5-'СЕТ СН'!$I$21</f>
        <v>4023.7091304300002</v>
      </c>
      <c r="O127" s="36">
        <f>SUMIFS(СВЦЭМ!$D$33:$D$776,СВЦЭМ!$A$33:$A$776,$A127,СВЦЭМ!$B$33:$B$776,O$119)+'СЕТ СН'!$I$11+СВЦЭМ!$D$10+'СЕТ СН'!$I$5-'СЕТ СН'!$I$21</f>
        <v>4020.1411815500001</v>
      </c>
      <c r="P127" s="36">
        <f>SUMIFS(СВЦЭМ!$D$33:$D$776,СВЦЭМ!$A$33:$A$776,$A127,СВЦЭМ!$B$33:$B$776,P$119)+'СЕТ СН'!$I$11+СВЦЭМ!$D$10+'СЕТ СН'!$I$5-'СЕТ СН'!$I$21</f>
        <v>4033.1485426100003</v>
      </c>
      <c r="Q127" s="36">
        <f>SUMIFS(СВЦЭМ!$D$33:$D$776,СВЦЭМ!$A$33:$A$776,$A127,СВЦЭМ!$B$33:$B$776,Q$119)+'СЕТ СН'!$I$11+СВЦЭМ!$D$10+'СЕТ СН'!$I$5-'СЕТ СН'!$I$21</f>
        <v>4039.3411493000003</v>
      </c>
      <c r="R127" s="36">
        <f>SUMIFS(СВЦЭМ!$D$33:$D$776,СВЦЭМ!$A$33:$A$776,$A127,СВЦЭМ!$B$33:$B$776,R$119)+'СЕТ СН'!$I$11+СВЦЭМ!$D$10+'СЕТ СН'!$I$5-'СЕТ СН'!$I$21</f>
        <v>4039.8623721499998</v>
      </c>
      <c r="S127" s="36">
        <f>SUMIFS(СВЦЭМ!$D$33:$D$776,СВЦЭМ!$A$33:$A$776,$A127,СВЦЭМ!$B$33:$B$776,S$119)+'СЕТ СН'!$I$11+СВЦЭМ!$D$10+'СЕТ СН'!$I$5-'СЕТ СН'!$I$21</f>
        <v>4025.7317067700001</v>
      </c>
      <c r="T127" s="36">
        <f>SUMIFS(СВЦЭМ!$D$33:$D$776,СВЦЭМ!$A$33:$A$776,$A127,СВЦЭМ!$B$33:$B$776,T$119)+'СЕТ СН'!$I$11+СВЦЭМ!$D$10+'СЕТ СН'!$I$5-'СЕТ СН'!$I$21</f>
        <v>3983.0667162700001</v>
      </c>
      <c r="U127" s="36">
        <f>SUMIFS(СВЦЭМ!$D$33:$D$776,СВЦЭМ!$A$33:$A$776,$A127,СВЦЭМ!$B$33:$B$776,U$119)+'СЕТ СН'!$I$11+СВЦЭМ!$D$10+'СЕТ СН'!$I$5-'СЕТ СН'!$I$21</f>
        <v>3979.9206566900002</v>
      </c>
      <c r="V127" s="36">
        <f>SUMIFS(СВЦЭМ!$D$33:$D$776,СВЦЭМ!$A$33:$A$776,$A127,СВЦЭМ!$B$33:$B$776,V$119)+'СЕТ СН'!$I$11+СВЦЭМ!$D$10+'СЕТ СН'!$I$5-'СЕТ СН'!$I$21</f>
        <v>4007.8974696800001</v>
      </c>
      <c r="W127" s="36">
        <f>SUMIFS(СВЦЭМ!$D$33:$D$776,СВЦЭМ!$A$33:$A$776,$A127,СВЦЭМ!$B$33:$B$776,W$119)+'СЕТ СН'!$I$11+СВЦЭМ!$D$10+'СЕТ СН'!$I$5-'СЕТ СН'!$I$21</f>
        <v>4034.0082157500001</v>
      </c>
      <c r="X127" s="36">
        <f>SUMIFS(СВЦЭМ!$D$33:$D$776,СВЦЭМ!$A$33:$A$776,$A127,СВЦЭМ!$B$33:$B$776,X$119)+'СЕТ СН'!$I$11+СВЦЭМ!$D$10+'СЕТ СН'!$I$5-'СЕТ СН'!$I$21</f>
        <v>4062.2939130200002</v>
      </c>
      <c r="Y127" s="36">
        <f>SUMIFS(СВЦЭМ!$D$33:$D$776,СВЦЭМ!$A$33:$A$776,$A127,СВЦЭМ!$B$33:$B$776,Y$119)+'СЕТ СН'!$I$11+СВЦЭМ!$D$10+'СЕТ СН'!$I$5-'СЕТ СН'!$I$21</f>
        <v>4076.9332936299998</v>
      </c>
    </row>
    <row r="128" spans="1:27" ht="15.75" x14ac:dyDescent="0.2">
      <c r="A128" s="35">
        <f t="shared" si="3"/>
        <v>43505</v>
      </c>
      <c r="B128" s="36">
        <f>SUMIFS(СВЦЭМ!$D$33:$D$776,СВЦЭМ!$A$33:$A$776,$A128,СВЦЭМ!$B$33:$B$776,B$119)+'СЕТ СН'!$I$11+СВЦЭМ!$D$10+'СЕТ СН'!$I$5-'СЕТ СН'!$I$21</f>
        <v>4089.6239069800004</v>
      </c>
      <c r="C128" s="36">
        <f>SUMIFS(СВЦЭМ!$D$33:$D$776,СВЦЭМ!$A$33:$A$776,$A128,СВЦЭМ!$B$33:$B$776,C$119)+'СЕТ СН'!$I$11+СВЦЭМ!$D$10+'СЕТ СН'!$I$5-'СЕТ СН'!$I$21</f>
        <v>4117.9849195000006</v>
      </c>
      <c r="D128" s="36">
        <f>SUMIFS(СВЦЭМ!$D$33:$D$776,СВЦЭМ!$A$33:$A$776,$A128,СВЦЭМ!$B$33:$B$776,D$119)+'СЕТ СН'!$I$11+СВЦЭМ!$D$10+'СЕТ СН'!$I$5-'СЕТ СН'!$I$21</f>
        <v>4134.49296512</v>
      </c>
      <c r="E128" s="36">
        <f>SUMIFS(СВЦЭМ!$D$33:$D$776,СВЦЭМ!$A$33:$A$776,$A128,СВЦЭМ!$B$33:$B$776,E$119)+'СЕТ СН'!$I$11+СВЦЭМ!$D$10+'СЕТ СН'!$I$5-'СЕТ СН'!$I$21</f>
        <v>4134.85811087</v>
      </c>
      <c r="F128" s="36">
        <f>SUMIFS(СВЦЭМ!$D$33:$D$776,СВЦЭМ!$A$33:$A$776,$A128,СВЦЭМ!$B$33:$B$776,F$119)+'СЕТ СН'!$I$11+СВЦЭМ!$D$10+'СЕТ СН'!$I$5-'СЕТ СН'!$I$21</f>
        <v>4132.0844898699997</v>
      </c>
      <c r="G128" s="36">
        <f>SUMIFS(СВЦЭМ!$D$33:$D$776,СВЦЭМ!$A$33:$A$776,$A128,СВЦЭМ!$B$33:$B$776,G$119)+'СЕТ СН'!$I$11+СВЦЭМ!$D$10+'СЕТ СН'!$I$5-'СЕТ СН'!$I$21</f>
        <v>4130.3627248299999</v>
      </c>
      <c r="H128" s="36">
        <f>SUMIFS(СВЦЭМ!$D$33:$D$776,СВЦЭМ!$A$33:$A$776,$A128,СВЦЭМ!$B$33:$B$776,H$119)+'СЕТ СН'!$I$11+СВЦЭМ!$D$10+'СЕТ СН'!$I$5-'СЕТ СН'!$I$21</f>
        <v>4108.5385034800001</v>
      </c>
      <c r="I128" s="36">
        <f>SUMIFS(СВЦЭМ!$D$33:$D$776,СВЦЭМ!$A$33:$A$776,$A128,СВЦЭМ!$B$33:$B$776,I$119)+'СЕТ СН'!$I$11+СВЦЭМ!$D$10+'СЕТ СН'!$I$5-'СЕТ СН'!$I$21</f>
        <v>4095.1803277700001</v>
      </c>
      <c r="J128" s="36">
        <f>SUMIFS(СВЦЭМ!$D$33:$D$776,СВЦЭМ!$A$33:$A$776,$A128,СВЦЭМ!$B$33:$B$776,J$119)+'СЕТ СН'!$I$11+СВЦЭМ!$D$10+'СЕТ СН'!$I$5-'СЕТ СН'!$I$21</f>
        <v>4055.9864018400003</v>
      </c>
      <c r="K128" s="36">
        <f>SUMIFS(СВЦЭМ!$D$33:$D$776,СВЦЭМ!$A$33:$A$776,$A128,СВЦЭМ!$B$33:$B$776,K$119)+'СЕТ СН'!$I$11+СВЦЭМ!$D$10+'СЕТ СН'!$I$5-'СЕТ СН'!$I$21</f>
        <v>4032.8897959000001</v>
      </c>
      <c r="L128" s="36">
        <f>SUMIFS(СВЦЭМ!$D$33:$D$776,СВЦЭМ!$A$33:$A$776,$A128,СВЦЭМ!$B$33:$B$776,L$119)+'СЕТ СН'!$I$11+СВЦЭМ!$D$10+'СЕТ СН'!$I$5-'СЕТ СН'!$I$21</f>
        <v>4028.7078474700002</v>
      </c>
      <c r="M128" s="36">
        <f>SUMIFS(СВЦЭМ!$D$33:$D$776,СВЦЭМ!$A$33:$A$776,$A128,СВЦЭМ!$B$33:$B$776,M$119)+'СЕТ СН'!$I$11+СВЦЭМ!$D$10+'СЕТ СН'!$I$5-'СЕТ СН'!$I$21</f>
        <v>4035.3507178500004</v>
      </c>
      <c r="N128" s="36">
        <f>SUMIFS(СВЦЭМ!$D$33:$D$776,СВЦЭМ!$A$33:$A$776,$A128,СВЦЭМ!$B$33:$B$776,N$119)+'СЕТ СН'!$I$11+СВЦЭМ!$D$10+'СЕТ СН'!$I$5-'СЕТ СН'!$I$21</f>
        <v>4037.5504418099999</v>
      </c>
      <c r="O128" s="36">
        <f>SUMIFS(СВЦЭМ!$D$33:$D$776,СВЦЭМ!$A$33:$A$776,$A128,СВЦЭМ!$B$33:$B$776,O$119)+'СЕТ СН'!$I$11+СВЦЭМ!$D$10+'СЕТ СН'!$I$5-'СЕТ СН'!$I$21</f>
        <v>4023.2536181400001</v>
      </c>
      <c r="P128" s="36">
        <f>SUMIFS(СВЦЭМ!$D$33:$D$776,СВЦЭМ!$A$33:$A$776,$A128,СВЦЭМ!$B$33:$B$776,P$119)+'СЕТ СН'!$I$11+СВЦЭМ!$D$10+'СЕТ СН'!$I$5-'СЕТ СН'!$I$21</f>
        <v>4022.4463196500001</v>
      </c>
      <c r="Q128" s="36">
        <f>SUMIFS(СВЦЭМ!$D$33:$D$776,СВЦЭМ!$A$33:$A$776,$A128,СВЦЭМ!$B$33:$B$776,Q$119)+'СЕТ СН'!$I$11+СВЦЭМ!$D$10+'СЕТ СН'!$I$5-'СЕТ СН'!$I$21</f>
        <v>4029.7519690900003</v>
      </c>
      <c r="R128" s="36">
        <f>SUMIFS(СВЦЭМ!$D$33:$D$776,СВЦЭМ!$A$33:$A$776,$A128,СВЦЭМ!$B$33:$B$776,R$119)+'СЕТ СН'!$I$11+СВЦЭМ!$D$10+'СЕТ СН'!$I$5-'СЕТ СН'!$I$21</f>
        <v>4012.6361996100004</v>
      </c>
      <c r="S128" s="36">
        <f>SUMIFS(СВЦЭМ!$D$33:$D$776,СВЦЭМ!$A$33:$A$776,$A128,СВЦЭМ!$B$33:$B$776,S$119)+'СЕТ СН'!$I$11+СВЦЭМ!$D$10+'СЕТ СН'!$I$5-'СЕТ СН'!$I$21</f>
        <v>3996.4699169200003</v>
      </c>
      <c r="T128" s="36">
        <f>SUMIFS(СВЦЭМ!$D$33:$D$776,СВЦЭМ!$A$33:$A$776,$A128,СВЦЭМ!$B$33:$B$776,T$119)+'СЕТ СН'!$I$11+СВЦЭМ!$D$10+'СЕТ СН'!$I$5-'СЕТ СН'!$I$21</f>
        <v>3959.7341576700001</v>
      </c>
      <c r="U128" s="36">
        <f>SUMIFS(СВЦЭМ!$D$33:$D$776,СВЦЭМ!$A$33:$A$776,$A128,СВЦЭМ!$B$33:$B$776,U$119)+'СЕТ СН'!$I$11+СВЦЭМ!$D$10+'СЕТ СН'!$I$5-'СЕТ СН'!$I$21</f>
        <v>3952.1718675400002</v>
      </c>
      <c r="V128" s="36">
        <f>SUMIFS(СВЦЭМ!$D$33:$D$776,СВЦЭМ!$A$33:$A$776,$A128,СВЦЭМ!$B$33:$B$776,V$119)+'СЕТ СН'!$I$11+СВЦЭМ!$D$10+'СЕТ СН'!$I$5-'СЕТ СН'!$I$21</f>
        <v>3967.5885888299999</v>
      </c>
      <c r="W128" s="36">
        <f>SUMIFS(СВЦЭМ!$D$33:$D$776,СВЦЭМ!$A$33:$A$776,$A128,СВЦЭМ!$B$33:$B$776,W$119)+'СЕТ СН'!$I$11+СВЦЭМ!$D$10+'СЕТ СН'!$I$5-'СЕТ СН'!$I$21</f>
        <v>3985.51895728</v>
      </c>
      <c r="X128" s="36">
        <f>SUMIFS(СВЦЭМ!$D$33:$D$776,СВЦЭМ!$A$33:$A$776,$A128,СВЦЭМ!$B$33:$B$776,X$119)+'СЕТ СН'!$I$11+СВЦЭМ!$D$10+'СЕТ СН'!$I$5-'СЕТ СН'!$I$21</f>
        <v>4005.5994548600002</v>
      </c>
      <c r="Y128" s="36">
        <f>SUMIFS(СВЦЭМ!$D$33:$D$776,СВЦЭМ!$A$33:$A$776,$A128,СВЦЭМ!$B$33:$B$776,Y$119)+'СЕТ СН'!$I$11+СВЦЭМ!$D$10+'СЕТ СН'!$I$5-'СЕТ СН'!$I$21</f>
        <v>4031.3535459600002</v>
      </c>
    </row>
    <row r="129" spans="1:25" ht="15.75" x14ac:dyDescent="0.2">
      <c r="A129" s="35">
        <f t="shared" si="3"/>
        <v>43506</v>
      </c>
      <c r="B129" s="36">
        <f>SUMIFS(СВЦЭМ!$D$33:$D$776,СВЦЭМ!$A$33:$A$776,$A129,СВЦЭМ!$B$33:$B$776,B$119)+'СЕТ СН'!$I$11+СВЦЭМ!$D$10+'СЕТ СН'!$I$5-'СЕТ СН'!$I$21</f>
        <v>4051.9346014700004</v>
      </c>
      <c r="C129" s="36">
        <f>SUMIFS(СВЦЭМ!$D$33:$D$776,СВЦЭМ!$A$33:$A$776,$A129,СВЦЭМ!$B$33:$B$776,C$119)+'СЕТ СН'!$I$11+СВЦЭМ!$D$10+'СЕТ СН'!$I$5-'СЕТ СН'!$I$21</f>
        <v>4063.5842115</v>
      </c>
      <c r="D129" s="36">
        <f>SUMIFS(СВЦЭМ!$D$33:$D$776,СВЦЭМ!$A$33:$A$776,$A129,СВЦЭМ!$B$33:$B$776,D$119)+'СЕТ СН'!$I$11+СВЦЭМ!$D$10+'СЕТ СН'!$I$5-'СЕТ СН'!$I$21</f>
        <v>4098.0729265199998</v>
      </c>
      <c r="E129" s="36">
        <f>SUMIFS(СВЦЭМ!$D$33:$D$776,СВЦЭМ!$A$33:$A$776,$A129,СВЦЭМ!$B$33:$B$776,E$119)+'СЕТ СН'!$I$11+СВЦЭМ!$D$10+'СЕТ СН'!$I$5-'СЕТ СН'!$I$21</f>
        <v>4110.93585721</v>
      </c>
      <c r="F129" s="36">
        <f>SUMIFS(СВЦЭМ!$D$33:$D$776,СВЦЭМ!$A$33:$A$776,$A129,СВЦЭМ!$B$33:$B$776,F$119)+'СЕТ СН'!$I$11+СВЦЭМ!$D$10+'СЕТ СН'!$I$5-'СЕТ СН'!$I$21</f>
        <v>4108.2647749799999</v>
      </c>
      <c r="G129" s="36">
        <f>SUMIFS(СВЦЭМ!$D$33:$D$776,СВЦЭМ!$A$33:$A$776,$A129,СВЦЭМ!$B$33:$B$776,G$119)+'СЕТ СН'!$I$11+СВЦЭМ!$D$10+'СЕТ СН'!$I$5-'СЕТ СН'!$I$21</f>
        <v>4100.8199078100006</v>
      </c>
      <c r="H129" s="36">
        <f>SUMIFS(СВЦЭМ!$D$33:$D$776,СВЦЭМ!$A$33:$A$776,$A129,СВЦЭМ!$B$33:$B$776,H$119)+'СЕТ СН'!$I$11+СВЦЭМ!$D$10+'СЕТ СН'!$I$5-'СЕТ СН'!$I$21</f>
        <v>4090.5244664399997</v>
      </c>
      <c r="I129" s="36">
        <f>SUMIFS(СВЦЭМ!$D$33:$D$776,СВЦЭМ!$A$33:$A$776,$A129,СВЦЭМ!$B$33:$B$776,I$119)+'СЕТ СН'!$I$11+СВЦЭМ!$D$10+'СЕТ СН'!$I$5-'СЕТ СН'!$I$21</f>
        <v>4065.05515302</v>
      </c>
      <c r="J129" s="36">
        <f>SUMIFS(СВЦЭМ!$D$33:$D$776,СВЦЭМ!$A$33:$A$776,$A129,СВЦЭМ!$B$33:$B$776,J$119)+'СЕТ СН'!$I$11+СВЦЭМ!$D$10+'СЕТ СН'!$I$5-'СЕТ СН'!$I$21</f>
        <v>4036.83975624</v>
      </c>
      <c r="K129" s="36">
        <f>SUMIFS(СВЦЭМ!$D$33:$D$776,СВЦЭМ!$A$33:$A$776,$A129,СВЦЭМ!$B$33:$B$776,K$119)+'СЕТ СН'!$I$11+СВЦЭМ!$D$10+'СЕТ СН'!$I$5-'СЕТ СН'!$I$21</f>
        <v>3995.7796079899999</v>
      </c>
      <c r="L129" s="36">
        <f>SUMIFS(СВЦЭМ!$D$33:$D$776,СВЦЭМ!$A$33:$A$776,$A129,СВЦЭМ!$B$33:$B$776,L$119)+'СЕТ СН'!$I$11+СВЦЭМ!$D$10+'СЕТ СН'!$I$5-'СЕТ СН'!$I$21</f>
        <v>3974.7087331000002</v>
      </c>
      <c r="M129" s="36">
        <f>SUMIFS(СВЦЭМ!$D$33:$D$776,СВЦЭМ!$A$33:$A$776,$A129,СВЦЭМ!$B$33:$B$776,M$119)+'СЕТ СН'!$I$11+СВЦЭМ!$D$10+'СЕТ СН'!$I$5-'СЕТ СН'!$I$21</f>
        <v>3975.9208025600001</v>
      </c>
      <c r="N129" s="36">
        <f>SUMIFS(СВЦЭМ!$D$33:$D$776,СВЦЭМ!$A$33:$A$776,$A129,СВЦЭМ!$B$33:$B$776,N$119)+'СЕТ СН'!$I$11+СВЦЭМ!$D$10+'СЕТ СН'!$I$5-'СЕТ СН'!$I$21</f>
        <v>3982.1637880200001</v>
      </c>
      <c r="O129" s="36">
        <f>SUMIFS(СВЦЭМ!$D$33:$D$776,СВЦЭМ!$A$33:$A$776,$A129,СВЦЭМ!$B$33:$B$776,O$119)+'СЕТ СН'!$I$11+СВЦЭМ!$D$10+'СЕТ СН'!$I$5-'СЕТ СН'!$I$21</f>
        <v>3967.3402455</v>
      </c>
      <c r="P129" s="36">
        <f>SUMIFS(СВЦЭМ!$D$33:$D$776,СВЦЭМ!$A$33:$A$776,$A129,СВЦЭМ!$B$33:$B$776,P$119)+'СЕТ СН'!$I$11+СВЦЭМ!$D$10+'СЕТ СН'!$I$5-'СЕТ СН'!$I$21</f>
        <v>3966.1070456100001</v>
      </c>
      <c r="Q129" s="36">
        <f>SUMIFS(СВЦЭМ!$D$33:$D$776,СВЦЭМ!$A$33:$A$776,$A129,СВЦЭМ!$B$33:$B$776,Q$119)+'СЕТ СН'!$I$11+СВЦЭМ!$D$10+'СЕТ СН'!$I$5-'СЕТ СН'!$I$21</f>
        <v>3983.1285432900004</v>
      </c>
      <c r="R129" s="36">
        <f>SUMIFS(СВЦЭМ!$D$33:$D$776,СВЦЭМ!$A$33:$A$776,$A129,СВЦЭМ!$B$33:$B$776,R$119)+'СЕТ СН'!$I$11+СВЦЭМ!$D$10+'СЕТ СН'!$I$5-'СЕТ СН'!$I$21</f>
        <v>3995.5081233300002</v>
      </c>
      <c r="S129" s="36">
        <f>SUMIFS(СВЦЭМ!$D$33:$D$776,СВЦЭМ!$A$33:$A$776,$A129,СВЦЭМ!$B$33:$B$776,S$119)+'СЕТ СН'!$I$11+СВЦЭМ!$D$10+'СЕТ СН'!$I$5-'СЕТ СН'!$I$21</f>
        <v>3986.3263696600002</v>
      </c>
      <c r="T129" s="36">
        <f>SUMIFS(СВЦЭМ!$D$33:$D$776,СВЦЭМ!$A$33:$A$776,$A129,СВЦЭМ!$B$33:$B$776,T$119)+'СЕТ СН'!$I$11+СВЦЭМ!$D$10+'СЕТ СН'!$I$5-'СЕТ СН'!$I$21</f>
        <v>3959.24667125</v>
      </c>
      <c r="U129" s="36">
        <f>SUMIFS(СВЦЭМ!$D$33:$D$776,СВЦЭМ!$A$33:$A$776,$A129,СВЦЭМ!$B$33:$B$776,U$119)+'СЕТ СН'!$I$11+СВЦЭМ!$D$10+'СЕТ СН'!$I$5-'СЕТ СН'!$I$21</f>
        <v>3953.63566412</v>
      </c>
      <c r="V129" s="36">
        <f>SUMIFS(СВЦЭМ!$D$33:$D$776,СВЦЭМ!$A$33:$A$776,$A129,СВЦЭМ!$B$33:$B$776,V$119)+'СЕТ СН'!$I$11+СВЦЭМ!$D$10+'СЕТ СН'!$I$5-'СЕТ СН'!$I$21</f>
        <v>3935.3096611200003</v>
      </c>
      <c r="W129" s="36">
        <f>SUMIFS(СВЦЭМ!$D$33:$D$776,СВЦЭМ!$A$33:$A$776,$A129,СВЦЭМ!$B$33:$B$776,W$119)+'СЕТ СН'!$I$11+СВЦЭМ!$D$10+'СЕТ СН'!$I$5-'СЕТ СН'!$I$21</f>
        <v>3948.4499308000004</v>
      </c>
      <c r="X129" s="36">
        <f>SUMIFS(СВЦЭМ!$D$33:$D$776,СВЦЭМ!$A$33:$A$776,$A129,СВЦЭМ!$B$33:$B$776,X$119)+'СЕТ СН'!$I$11+СВЦЭМ!$D$10+'СЕТ СН'!$I$5-'СЕТ СН'!$I$21</f>
        <v>3968.2364675700001</v>
      </c>
      <c r="Y129" s="36">
        <f>SUMIFS(СВЦЭМ!$D$33:$D$776,СВЦЭМ!$A$33:$A$776,$A129,СВЦЭМ!$B$33:$B$776,Y$119)+'СЕТ СН'!$I$11+СВЦЭМ!$D$10+'СЕТ СН'!$I$5-'СЕТ СН'!$I$21</f>
        <v>4020.4905308500001</v>
      </c>
    </row>
    <row r="130" spans="1:25" ht="15.75" x14ac:dyDescent="0.2">
      <c r="A130" s="35">
        <f t="shared" si="3"/>
        <v>43507</v>
      </c>
      <c r="B130" s="36">
        <f>SUMIFS(СВЦЭМ!$D$33:$D$776,СВЦЭМ!$A$33:$A$776,$A130,СВЦЭМ!$B$33:$B$776,B$119)+'СЕТ СН'!$I$11+СВЦЭМ!$D$10+'СЕТ СН'!$I$5-'СЕТ СН'!$I$21</f>
        <v>4062.87970666</v>
      </c>
      <c r="C130" s="36">
        <f>SUMIFS(СВЦЭМ!$D$33:$D$776,СВЦЭМ!$A$33:$A$776,$A130,СВЦЭМ!$B$33:$B$776,C$119)+'СЕТ СН'!$I$11+СВЦЭМ!$D$10+'СЕТ СН'!$I$5-'СЕТ СН'!$I$21</f>
        <v>4081.9340811700004</v>
      </c>
      <c r="D130" s="36">
        <f>SUMIFS(СВЦЭМ!$D$33:$D$776,СВЦЭМ!$A$33:$A$776,$A130,СВЦЭМ!$B$33:$B$776,D$119)+'СЕТ СН'!$I$11+СВЦЭМ!$D$10+'СЕТ СН'!$I$5-'СЕТ СН'!$I$21</f>
        <v>4105.9396907</v>
      </c>
      <c r="E130" s="36">
        <f>SUMIFS(СВЦЭМ!$D$33:$D$776,СВЦЭМ!$A$33:$A$776,$A130,СВЦЭМ!$B$33:$B$776,E$119)+'СЕТ СН'!$I$11+СВЦЭМ!$D$10+'СЕТ СН'!$I$5-'СЕТ СН'!$I$21</f>
        <v>4116.1363257200001</v>
      </c>
      <c r="F130" s="36">
        <f>SUMIFS(СВЦЭМ!$D$33:$D$776,СВЦЭМ!$A$33:$A$776,$A130,СВЦЭМ!$B$33:$B$776,F$119)+'СЕТ СН'!$I$11+СВЦЭМ!$D$10+'СЕТ СН'!$I$5-'СЕТ СН'!$I$21</f>
        <v>4113.2976790299999</v>
      </c>
      <c r="G130" s="36">
        <f>SUMIFS(СВЦЭМ!$D$33:$D$776,СВЦЭМ!$A$33:$A$776,$A130,СВЦЭМ!$B$33:$B$776,G$119)+'СЕТ СН'!$I$11+СВЦЭМ!$D$10+'СЕТ СН'!$I$5-'СЕТ СН'!$I$21</f>
        <v>4103.3680506600003</v>
      </c>
      <c r="H130" s="36">
        <f>SUMIFS(СВЦЭМ!$D$33:$D$776,СВЦЭМ!$A$33:$A$776,$A130,СВЦЭМ!$B$33:$B$776,H$119)+'СЕТ СН'!$I$11+СВЦЭМ!$D$10+'СЕТ СН'!$I$5-'СЕТ СН'!$I$21</f>
        <v>4058.3488836300003</v>
      </c>
      <c r="I130" s="36">
        <f>SUMIFS(СВЦЭМ!$D$33:$D$776,СВЦЭМ!$A$33:$A$776,$A130,СВЦЭМ!$B$33:$B$776,I$119)+'СЕТ СН'!$I$11+СВЦЭМ!$D$10+'СЕТ СН'!$I$5-'СЕТ СН'!$I$21</f>
        <v>4028.1481290400002</v>
      </c>
      <c r="J130" s="36">
        <f>SUMIFS(СВЦЭМ!$D$33:$D$776,СВЦЭМ!$A$33:$A$776,$A130,СВЦЭМ!$B$33:$B$776,J$119)+'СЕТ СН'!$I$11+СВЦЭМ!$D$10+'СЕТ СН'!$I$5-'СЕТ СН'!$I$21</f>
        <v>4017.4290573300004</v>
      </c>
      <c r="K130" s="36">
        <f>SUMIFS(СВЦЭМ!$D$33:$D$776,СВЦЭМ!$A$33:$A$776,$A130,СВЦЭМ!$B$33:$B$776,K$119)+'СЕТ СН'!$I$11+СВЦЭМ!$D$10+'СЕТ СН'!$I$5-'СЕТ СН'!$I$21</f>
        <v>4017.1852586300001</v>
      </c>
      <c r="L130" s="36">
        <f>SUMIFS(СВЦЭМ!$D$33:$D$776,СВЦЭМ!$A$33:$A$776,$A130,СВЦЭМ!$B$33:$B$776,L$119)+'СЕТ СН'!$I$11+СВЦЭМ!$D$10+'СЕТ СН'!$I$5-'СЕТ СН'!$I$21</f>
        <v>4006.7150592000003</v>
      </c>
      <c r="M130" s="36">
        <f>SUMIFS(СВЦЭМ!$D$33:$D$776,СВЦЭМ!$A$33:$A$776,$A130,СВЦЭМ!$B$33:$B$776,M$119)+'СЕТ СН'!$I$11+СВЦЭМ!$D$10+'СЕТ СН'!$I$5-'СЕТ СН'!$I$21</f>
        <v>4008.9253725500002</v>
      </c>
      <c r="N130" s="36">
        <f>SUMIFS(СВЦЭМ!$D$33:$D$776,СВЦЭМ!$A$33:$A$776,$A130,СВЦЭМ!$B$33:$B$776,N$119)+'СЕТ СН'!$I$11+СВЦЭМ!$D$10+'СЕТ СН'!$I$5-'СЕТ СН'!$I$21</f>
        <v>4014.1020114000003</v>
      </c>
      <c r="O130" s="36">
        <f>SUMIFS(СВЦЭМ!$D$33:$D$776,СВЦЭМ!$A$33:$A$776,$A130,СВЦЭМ!$B$33:$B$776,O$119)+'СЕТ СН'!$I$11+СВЦЭМ!$D$10+'СЕТ СН'!$I$5-'СЕТ СН'!$I$21</f>
        <v>3985.2979055800001</v>
      </c>
      <c r="P130" s="36">
        <f>SUMIFS(СВЦЭМ!$D$33:$D$776,СВЦЭМ!$A$33:$A$776,$A130,СВЦЭМ!$B$33:$B$776,P$119)+'СЕТ СН'!$I$11+СВЦЭМ!$D$10+'СЕТ СН'!$I$5-'СЕТ СН'!$I$21</f>
        <v>3999.8213555900002</v>
      </c>
      <c r="Q130" s="36">
        <f>SUMIFS(СВЦЭМ!$D$33:$D$776,СВЦЭМ!$A$33:$A$776,$A130,СВЦЭМ!$B$33:$B$776,Q$119)+'СЕТ СН'!$I$11+СВЦЭМ!$D$10+'СЕТ СН'!$I$5-'СЕТ СН'!$I$21</f>
        <v>3997.7790762100003</v>
      </c>
      <c r="R130" s="36">
        <f>SUMIFS(СВЦЭМ!$D$33:$D$776,СВЦЭМ!$A$33:$A$776,$A130,СВЦЭМ!$B$33:$B$776,R$119)+'СЕТ СН'!$I$11+СВЦЭМ!$D$10+'СЕТ СН'!$I$5-'СЕТ СН'!$I$21</f>
        <v>3996.8038523499999</v>
      </c>
      <c r="S130" s="36">
        <f>SUMIFS(СВЦЭМ!$D$33:$D$776,СВЦЭМ!$A$33:$A$776,$A130,СВЦЭМ!$B$33:$B$776,S$119)+'СЕТ СН'!$I$11+СВЦЭМ!$D$10+'СЕТ СН'!$I$5-'СЕТ СН'!$I$21</f>
        <v>3986.6045861500002</v>
      </c>
      <c r="T130" s="36">
        <f>SUMIFS(СВЦЭМ!$D$33:$D$776,СВЦЭМ!$A$33:$A$776,$A130,СВЦЭМ!$B$33:$B$776,T$119)+'СЕТ СН'!$I$11+СВЦЭМ!$D$10+'СЕТ СН'!$I$5-'СЕТ СН'!$I$21</f>
        <v>3939.6456702100004</v>
      </c>
      <c r="U130" s="36">
        <f>SUMIFS(СВЦЭМ!$D$33:$D$776,СВЦЭМ!$A$33:$A$776,$A130,СВЦЭМ!$B$33:$B$776,U$119)+'СЕТ СН'!$I$11+СВЦЭМ!$D$10+'СЕТ СН'!$I$5-'СЕТ СН'!$I$21</f>
        <v>3922.8745190700001</v>
      </c>
      <c r="V130" s="36">
        <f>SUMIFS(СВЦЭМ!$D$33:$D$776,СВЦЭМ!$A$33:$A$776,$A130,СВЦЭМ!$B$33:$B$776,V$119)+'СЕТ СН'!$I$11+СВЦЭМ!$D$10+'СЕТ СН'!$I$5-'СЕТ СН'!$I$21</f>
        <v>3942.1797694500001</v>
      </c>
      <c r="W130" s="36">
        <f>SUMIFS(СВЦЭМ!$D$33:$D$776,СВЦЭМ!$A$33:$A$776,$A130,СВЦЭМ!$B$33:$B$776,W$119)+'СЕТ СН'!$I$11+СВЦЭМ!$D$10+'СЕТ СН'!$I$5-'СЕТ СН'!$I$21</f>
        <v>3952.8650120300003</v>
      </c>
      <c r="X130" s="36">
        <f>SUMIFS(СВЦЭМ!$D$33:$D$776,СВЦЭМ!$A$33:$A$776,$A130,СВЦЭМ!$B$33:$B$776,X$119)+'СЕТ СН'!$I$11+СВЦЭМ!$D$10+'СЕТ СН'!$I$5-'СЕТ СН'!$I$21</f>
        <v>3976.6454727200003</v>
      </c>
      <c r="Y130" s="36">
        <f>SUMIFS(СВЦЭМ!$D$33:$D$776,СВЦЭМ!$A$33:$A$776,$A130,СВЦЭМ!$B$33:$B$776,Y$119)+'СЕТ СН'!$I$11+СВЦЭМ!$D$10+'СЕТ СН'!$I$5-'СЕТ СН'!$I$21</f>
        <v>4020.30401871</v>
      </c>
    </row>
    <row r="131" spans="1:25" ht="15.75" x14ac:dyDescent="0.2">
      <c r="A131" s="35">
        <f t="shared" si="3"/>
        <v>43508</v>
      </c>
      <c r="B131" s="36">
        <f>SUMIFS(СВЦЭМ!$D$33:$D$776,СВЦЭМ!$A$33:$A$776,$A131,СВЦЭМ!$B$33:$B$776,B$119)+'СЕТ СН'!$I$11+СВЦЭМ!$D$10+'СЕТ СН'!$I$5-'СЕТ СН'!$I$21</f>
        <v>4050.3428633900003</v>
      </c>
      <c r="C131" s="36">
        <f>SUMIFS(СВЦЭМ!$D$33:$D$776,СВЦЭМ!$A$33:$A$776,$A131,СВЦЭМ!$B$33:$B$776,C$119)+'СЕТ СН'!$I$11+СВЦЭМ!$D$10+'СЕТ СН'!$I$5-'СЕТ СН'!$I$21</f>
        <v>4076.6105412500001</v>
      </c>
      <c r="D131" s="36">
        <f>SUMIFS(СВЦЭМ!$D$33:$D$776,СВЦЭМ!$A$33:$A$776,$A131,СВЦЭМ!$B$33:$B$776,D$119)+'СЕТ СН'!$I$11+СВЦЭМ!$D$10+'СЕТ СН'!$I$5-'СЕТ СН'!$I$21</f>
        <v>4091.2348034400002</v>
      </c>
      <c r="E131" s="36">
        <f>SUMIFS(СВЦЭМ!$D$33:$D$776,СВЦЭМ!$A$33:$A$776,$A131,СВЦЭМ!$B$33:$B$776,E$119)+'СЕТ СН'!$I$11+СВЦЭМ!$D$10+'СЕТ СН'!$I$5-'СЕТ СН'!$I$21</f>
        <v>4101.7131717600005</v>
      </c>
      <c r="F131" s="36">
        <f>SUMIFS(СВЦЭМ!$D$33:$D$776,СВЦЭМ!$A$33:$A$776,$A131,СВЦЭМ!$B$33:$B$776,F$119)+'СЕТ СН'!$I$11+СВЦЭМ!$D$10+'СЕТ СН'!$I$5-'СЕТ СН'!$I$21</f>
        <v>4099.7487817600004</v>
      </c>
      <c r="G131" s="36">
        <f>SUMIFS(СВЦЭМ!$D$33:$D$776,СВЦЭМ!$A$33:$A$776,$A131,СВЦЭМ!$B$33:$B$776,G$119)+'СЕТ СН'!$I$11+СВЦЭМ!$D$10+'СЕТ СН'!$I$5-'СЕТ СН'!$I$21</f>
        <v>4086.0735060400002</v>
      </c>
      <c r="H131" s="36">
        <f>SUMIFS(СВЦЭМ!$D$33:$D$776,СВЦЭМ!$A$33:$A$776,$A131,СВЦЭМ!$B$33:$B$776,H$119)+'СЕТ СН'!$I$11+СВЦЭМ!$D$10+'СЕТ СН'!$I$5-'СЕТ СН'!$I$21</f>
        <v>4047.8928514600002</v>
      </c>
      <c r="I131" s="36">
        <f>SUMIFS(СВЦЭМ!$D$33:$D$776,СВЦЭМ!$A$33:$A$776,$A131,СВЦЭМ!$B$33:$B$776,I$119)+'СЕТ СН'!$I$11+СВЦЭМ!$D$10+'СЕТ СН'!$I$5-'СЕТ СН'!$I$21</f>
        <v>4019.5571932500002</v>
      </c>
      <c r="J131" s="36">
        <f>SUMIFS(СВЦЭМ!$D$33:$D$776,СВЦЭМ!$A$33:$A$776,$A131,СВЦЭМ!$B$33:$B$776,J$119)+'СЕТ СН'!$I$11+СВЦЭМ!$D$10+'СЕТ СН'!$I$5-'СЕТ СН'!$I$21</f>
        <v>3987.6201028700002</v>
      </c>
      <c r="K131" s="36">
        <f>SUMIFS(СВЦЭМ!$D$33:$D$776,СВЦЭМ!$A$33:$A$776,$A131,СВЦЭМ!$B$33:$B$776,K$119)+'СЕТ СН'!$I$11+СВЦЭМ!$D$10+'СЕТ СН'!$I$5-'СЕТ СН'!$I$21</f>
        <v>3988.8102992200002</v>
      </c>
      <c r="L131" s="36">
        <f>SUMIFS(СВЦЭМ!$D$33:$D$776,СВЦЭМ!$A$33:$A$776,$A131,СВЦЭМ!$B$33:$B$776,L$119)+'СЕТ СН'!$I$11+СВЦЭМ!$D$10+'СЕТ СН'!$I$5-'СЕТ СН'!$I$21</f>
        <v>3987.6649004400001</v>
      </c>
      <c r="M131" s="36">
        <f>SUMIFS(СВЦЭМ!$D$33:$D$776,СВЦЭМ!$A$33:$A$776,$A131,СВЦЭМ!$B$33:$B$776,M$119)+'СЕТ СН'!$I$11+СВЦЭМ!$D$10+'СЕТ СН'!$I$5-'СЕТ СН'!$I$21</f>
        <v>3998.6413599400003</v>
      </c>
      <c r="N131" s="36">
        <f>SUMIFS(СВЦЭМ!$D$33:$D$776,СВЦЭМ!$A$33:$A$776,$A131,СВЦЭМ!$B$33:$B$776,N$119)+'СЕТ СН'!$I$11+СВЦЭМ!$D$10+'СЕТ СН'!$I$5-'СЕТ СН'!$I$21</f>
        <v>3987.5160227400002</v>
      </c>
      <c r="O131" s="36">
        <f>SUMIFS(СВЦЭМ!$D$33:$D$776,СВЦЭМ!$A$33:$A$776,$A131,СВЦЭМ!$B$33:$B$776,O$119)+'СЕТ СН'!$I$11+СВЦЭМ!$D$10+'СЕТ СН'!$I$5-'СЕТ СН'!$I$21</f>
        <v>3957.4272918300003</v>
      </c>
      <c r="P131" s="36">
        <f>SUMIFS(СВЦЭМ!$D$33:$D$776,СВЦЭМ!$A$33:$A$776,$A131,СВЦЭМ!$B$33:$B$776,P$119)+'СЕТ СН'!$I$11+СВЦЭМ!$D$10+'СЕТ СН'!$I$5-'СЕТ СН'!$I$21</f>
        <v>3969.8271606300004</v>
      </c>
      <c r="Q131" s="36">
        <f>SUMIFS(СВЦЭМ!$D$33:$D$776,СВЦЭМ!$A$33:$A$776,$A131,СВЦЭМ!$B$33:$B$776,Q$119)+'СЕТ СН'!$I$11+СВЦЭМ!$D$10+'СЕТ СН'!$I$5-'СЕТ СН'!$I$21</f>
        <v>3982.426359</v>
      </c>
      <c r="R131" s="36">
        <f>SUMIFS(СВЦЭМ!$D$33:$D$776,СВЦЭМ!$A$33:$A$776,$A131,СВЦЭМ!$B$33:$B$776,R$119)+'СЕТ СН'!$I$11+СВЦЭМ!$D$10+'СЕТ СН'!$I$5-'СЕТ СН'!$I$21</f>
        <v>3979.84949396</v>
      </c>
      <c r="S131" s="36">
        <f>SUMIFS(СВЦЭМ!$D$33:$D$776,СВЦЭМ!$A$33:$A$776,$A131,СВЦЭМ!$B$33:$B$776,S$119)+'СЕТ СН'!$I$11+СВЦЭМ!$D$10+'СЕТ СН'!$I$5-'СЕТ СН'!$I$21</f>
        <v>3963.2540899100004</v>
      </c>
      <c r="T131" s="36">
        <f>SUMIFS(СВЦЭМ!$D$33:$D$776,СВЦЭМ!$A$33:$A$776,$A131,СВЦЭМ!$B$33:$B$776,T$119)+'СЕТ СН'!$I$11+СВЦЭМ!$D$10+'СЕТ СН'!$I$5-'СЕТ СН'!$I$21</f>
        <v>3923.9979968800003</v>
      </c>
      <c r="U131" s="36">
        <f>SUMIFS(СВЦЭМ!$D$33:$D$776,СВЦЭМ!$A$33:$A$776,$A131,СВЦЭМ!$B$33:$B$776,U$119)+'СЕТ СН'!$I$11+СВЦЭМ!$D$10+'СЕТ СН'!$I$5-'СЕТ СН'!$I$21</f>
        <v>3923.2612643100001</v>
      </c>
      <c r="V131" s="36">
        <f>SUMIFS(СВЦЭМ!$D$33:$D$776,СВЦЭМ!$A$33:$A$776,$A131,СВЦЭМ!$B$33:$B$776,V$119)+'СЕТ СН'!$I$11+СВЦЭМ!$D$10+'СЕТ СН'!$I$5-'СЕТ СН'!$I$21</f>
        <v>3944.1053131100002</v>
      </c>
      <c r="W131" s="36">
        <f>SUMIFS(СВЦЭМ!$D$33:$D$776,СВЦЭМ!$A$33:$A$776,$A131,СВЦЭМ!$B$33:$B$776,W$119)+'СЕТ СН'!$I$11+СВЦЭМ!$D$10+'СЕТ СН'!$I$5-'СЕТ СН'!$I$21</f>
        <v>3958.7204257200001</v>
      </c>
      <c r="X131" s="36">
        <f>SUMIFS(СВЦЭМ!$D$33:$D$776,СВЦЭМ!$A$33:$A$776,$A131,СВЦЭМ!$B$33:$B$776,X$119)+'СЕТ СН'!$I$11+СВЦЭМ!$D$10+'СЕТ СН'!$I$5-'СЕТ СН'!$I$21</f>
        <v>3981.8486248300001</v>
      </c>
      <c r="Y131" s="36">
        <f>SUMIFS(СВЦЭМ!$D$33:$D$776,СВЦЭМ!$A$33:$A$776,$A131,СВЦЭМ!$B$33:$B$776,Y$119)+'СЕТ СН'!$I$11+СВЦЭМ!$D$10+'СЕТ СН'!$I$5-'СЕТ СН'!$I$21</f>
        <v>4029.0037968000001</v>
      </c>
    </row>
    <row r="132" spans="1:25" ht="15.75" x14ac:dyDescent="0.2">
      <c r="A132" s="35">
        <f t="shared" si="3"/>
        <v>43509</v>
      </c>
      <c r="B132" s="36">
        <f>SUMIFS(СВЦЭМ!$D$33:$D$776,СВЦЭМ!$A$33:$A$776,$A132,СВЦЭМ!$B$33:$B$776,B$119)+'СЕТ СН'!$I$11+СВЦЭМ!$D$10+'СЕТ СН'!$I$5-'СЕТ СН'!$I$21</f>
        <v>4039.5828984999998</v>
      </c>
      <c r="C132" s="36">
        <f>SUMIFS(СВЦЭМ!$D$33:$D$776,СВЦЭМ!$A$33:$A$776,$A132,СВЦЭМ!$B$33:$B$776,C$119)+'СЕТ СН'!$I$11+СВЦЭМ!$D$10+'СЕТ СН'!$I$5-'СЕТ СН'!$I$21</f>
        <v>4062.7365930000001</v>
      </c>
      <c r="D132" s="36">
        <f>SUMIFS(СВЦЭМ!$D$33:$D$776,СВЦЭМ!$A$33:$A$776,$A132,СВЦЭМ!$B$33:$B$776,D$119)+'СЕТ СН'!$I$11+СВЦЭМ!$D$10+'СЕТ СН'!$I$5-'СЕТ СН'!$I$21</f>
        <v>4094.39530827</v>
      </c>
      <c r="E132" s="36">
        <f>SUMIFS(СВЦЭМ!$D$33:$D$776,СВЦЭМ!$A$33:$A$776,$A132,СВЦЭМ!$B$33:$B$776,E$119)+'СЕТ СН'!$I$11+СВЦЭМ!$D$10+'СЕТ СН'!$I$5-'СЕТ СН'!$I$21</f>
        <v>4105.9250683299997</v>
      </c>
      <c r="F132" s="36">
        <f>SUMIFS(СВЦЭМ!$D$33:$D$776,СВЦЭМ!$A$33:$A$776,$A132,СВЦЭМ!$B$33:$B$776,F$119)+'СЕТ СН'!$I$11+СВЦЭМ!$D$10+'СЕТ СН'!$I$5-'СЕТ СН'!$I$21</f>
        <v>4099.9698883800002</v>
      </c>
      <c r="G132" s="36">
        <f>SUMIFS(СВЦЭМ!$D$33:$D$776,СВЦЭМ!$A$33:$A$776,$A132,СВЦЭМ!$B$33:$B$776,G$119)+'СЕТ СН'!$I$11+СВЦЭМ!$D$10+'СЕТ СН'!$I$5-'СЕТ СН'!$I$21</f>
        <v>4067.8606951000002</v>
      </c>
      <c r="H132" s="36">
        <f>SUMIFS(СВЦЭМ!$D$33:$D$776,СВЦЭМ!$A$33:$A$776,$A132,СВЦЭМ!$B$33:$B$776,H$119)+'СЕТ СН'!$I$11+СВЦЭМ!$D$10+'СЕТ СН'!$I$5-'СЕТ СН'!$I$21</f>
        <v>4041.0493945200001</v>
      </c>
      <c r="I132" s="36">
        <f>SUMIFS(СВЦЭМ!$D$33:$D$776,СВЦЭМ!$A$33:$A$776,$A132,СВЦЭМ!$B$33:$B$776,I$119)+'СЕТ СН'!$I$11+СВЦЭМ!$D$10+'СЕТ СН'!$I$5-'СЕТ СН'!$I$21</f>
        <v>4006.3682705600004</v>
      </c>
      <c r="J132" s="36">
        <f>SUMIFS(СВЦЭМ!$D$33:$D$776,СВЦЭМ!$A$33:$A$776,$A132,СВЦЭМ!$B$33:$B$776,J$119)+'СЕТ СН'!$I$11+СВЦЭМ!$D$10+'СЕТ СН'!$I$5-'СЕТ СН'!$I$21</f>
        <v>3984.4463511900003</v>
      </c>
      <c r="K132" s="36">
        <f>SUMIFS(СВЦЭМ!$D$33:$D$776,СВЦЭМ!$A$33:$A$776,$A132,СВЦЭМ!$B$33:$B$776,K$119)+'СЕТ СН'!$I$11+СВЦЭМ!$D$10+'СЕТ СН'!$I$5-'СЕТ СН'!$I$21</f>
        <v>3981.1731812000003</v>
      </c>
      <c r="L132" s="36">
        <f>SUMIFS(СВЦЭМ!$D$33:$D$776,СВЦЭМ!$A$33:$A$776,$A132,СВЦЭМ!$B$33:$B$776,L$119)+'СЕТ СН'!$I$11+СВЦЭМ!$D$10+'СЕТ СН'!$I$5-'СЕТ СН'!$I$21</f>
        <v>3978.9582604500001</v>
      </c>
      <c r="M132" s="36">
        <f>SUMIFS(СВЦЭМ!$D$33:$D$776,СВЦЭМ!$A$33:$A$776,$A132,СВЦЭМ!$B$33:$B$776,M$119)+'СЕТ СН'!$I$11+СВЦЭМ!$D$10+'СЕТ СН'!$I$5-'СЕТ СН'!$I$21</f>
        <v>3979.4368452000003</v>
      </c>
      <c r="N132" s="36">
        <f>SUMIFS(СВЦЭМ!$D$33:$D$776,СВЦЭМ!$A$33:$A$776,$A132,СВЦЭМ!$B$33:$B$776,N$119)+'СЕТ СН'!$I$11+СВЦЭМ!$D$10+'СЕТ СН'!$I$5-'СЕТ СН'!$I$21</f>
        <v>3988.8041131500004</v>
      </c>
      <c r="O132" s="36">
        <f>SUMIFS(СВЦЭМ!$D$33:$D$776,СВЦЭМ!$A$33:$A$776,$A132,СВЦЭМ!$B$33:$B$776,O$119)+'СЕТ СН'!$I$11+СВЦЭМ!$D$10+'СЕТ СН'!$I$5-'СЕТ СН'!$I$21</f>
        <v>3955.4465714000003</v>
      </c>
      <c r="P132" s="36">
        <f>SUMIFS(СВЦЭМ!$D$33:$D$776,СВЦЭМ!$A$33:$A$776,$A132,СВЦЭМ!$B$33:$B$776,P$119)+'СЕТ СН'!$I$11+СВЦЭМ!$D$10+'СЕТ СН'!$I$5-'СЕТ СН'!$I$21</f>
        <v>3965.0095506600001</v>
      </c>
      <c r="Q132" s="36">
        <f>SUMIFS(СВЦЭМ!$D$33:$D$776,СВЦЭМ!$A$33:$A$776,$A132,СВЦЭМ!$B$33:$B$776,Q$119)+'СЕТ СН'!$I$11+СВЦЭМ!$D$10+'СЕТ СН'!$I$5-'СЕТ СН'!$I$21</f>
        <v>3975.8198589800004</v>
      </c>
      <c r="R132" s="36">
        <f>SUMIFS(СВЦЭМ!$D$33:$D$776,СВЦЭМ!$A$33:$A$776,$A132,СВЦЭМ!$B$33:$B$776,R$119)+'СЕТ СН'!$I$11+СВЦЭМ!$D$10+'СЕТ СН'!$I$5-'СЕТ СН'!$I$21</f>
        <v>3974.8825687200001</v>
      </c>
      <c r="S132" s="36">
        <f>SUMIFS(СВЦЭМ!$D$33:$D$776,СВЦЭМ!$A$33:$A$776,$A132,СВЦЭМ!$B$33:$B$776,S$119)+'СЕТ СН'!$I$11+СВЦЭМ!$D$10+'СЕТ СН'!$I$5-'СЕТ СН'!$I$21</f>
        <v>3967.31168729</v>
      </c>
      <c r="T132" s="36">
        <f>SUMIFS(СВЦЭМ!$D$33:$D$776,СВЦЭМ!$A$33:$A$776,$A132,СВЦЭМ!$B$33:$B$776,T$119)+'СЕТ СН'!$I$11+СВЦЭМ!$D$10+'СЕТ СН'!$I$5-'СЕТ СН'!$I$21</f>
        <v>3920.4469963700003</v>
      </c>
      <c r="U132" s="36">
        <f>SUMIFS(СВЦЭМ!$D$33:$D$776,СВЦЭМ!$A$33:$A$776,$A132,СВЦЭМ!$B$33:$B$776,U$119)+'СЕТ СН'!$I$11+СВЦЭМ!$D$10+'СЕТ СН'!$I$5-'СЕТ СН'!$I$21</f>
        <v>3911.26984803</v>
      </c>
      <c r="V132" s="36">
        <f>SUMIFS(СВЦЭМ!$D$33:$D$776,СВЦЭМ!$A$33:$A$776,$A132,СВЦЭМ!$B$33:$B$776,V$119)+'СЕТ СН'!$I$11+СВЦЭМ!$D$10+'СЕТ СН'!$I$5-'СЕТ СН'!$I$21</f>
        <v>3927.42403371</v>
      </c>
      <c r="W132" s="36">
        <f>SUMIFS(СВЦЭМ!$D$33:$D$776,СВЦЭМ!$A$33:$A$776,$A132,СВЦЭМ!$B$33:$B$776,W$119)+'СЕТ СН'!$I$11+СВЦЭМ!$D$10+'СЕТ СН'!$I$5-'СЕТ СН'!$I$21</f>
        <v>3941.36701593</v>
      </c>
      <c r="X132" s="36">
        <f>SUMIFS(СВЦЭМ!$D$33:$D$776,СВЦЭМ!$A$33:$A$776,$A132,СВЦЭМ!$B$33:$B$776,X$119)+'СЕТ СН'!$I$11+СВЦЭМ!$D$10+'СЕТ СН'!$I$5-'СЕТ СН'!$I$21</f>
        <v>3961.5675542400004</v>
      </c>
      <c r="Y132" s="36">
        <f>SUMIFS(СВЦЭМ!$D$33:$D$776,СВЦЭМ!$A$33:$A$776,$A132,СВЦЭМ!$B$33:$B$776,Y$119)+'СЕТ СН'!$I$11+СВЦЭМ!$D$10+'СЕТ СН'!$I$5-'СЕТ СН'!$I$21</f>
        <v>4003.9213770800002</v>
      </c>
    </row>
    <row r="133" spans="1:25" ht="15.75" x14ac:dyDescent="0.2">
      <c r="A133" s="35">
        <f t="shared" si="3"/>
        <v>43510</v>
      </c>
      <c r="B133" s="36">
        <f>SUMIFS(СВЦЭМ!$D$33:$D$776,СВЦЭМ!$A$33:$A$776,$A133,СВЦЭМ!$B$33:$B$776,B$119)+'СЕТ СН'!$I$11+СВЦЭМ!$D$10+'СЕТ СН'!$I$5-'СЕТ СН'!$I$21</f>
        <v>4052.3837842299999</v>
      </c>
      <c r="C133" s="36">
        <f>SUMIFS(СВЦЭМ!$D$33:$D$776,СВЦЭМ!$A$33:$A$776,$A133,СВЦЭМ!$B$33:$B$776,C$119)+'СЕТ СН'!$I$11+СВЦЭМ!$D$10+'СЕТ СН'!$I$5-'СЕТ СН'!$I$21</f>
        <v>4067.0441033300003</v>
      </c>
      <c r="D133" s="36">
        <f>SUMIFS(СВЦЭМ!$D$33:$D$776,СВЦЭМ!$A$33:$A$776,$A133,СВЦЭМ!$B$33:$B$776,D$119)+'СЕТ СН'!$I$11+СВЦЭМ!$D$10+'СЕТ СН'!$I$5-'СЕТ СН'!$I$21</f>
        <v>4093.2622021100001</v>
      </c>
      <c r="E133" s="36">
        <f>SUMIFS(СВЦЭМ!$D$33:$D$776,СВЦЭМ!$A$33:$A$776,$A133,СВЦЭМ!$B$33:$B$776,E$119)+'СЕТ СН'!$I$11+СВЦЭМ!$D$10+'СЕТ СН'!$I$5-'СЕТ СН'!$I$21</f>
        <v>4116.42219639</v>
      </c>
      <c r="F133" s="36">
        <f>SUMIFS(СВЦЭМ!$D$33:$D$776,СВЦЭМ!$A$33:$A$776,$A133,СВЦЭМ!$B$33:$B$776,F$119)+'СЕТ СН'!$I$11+СВЦЭМ!$D$10+'СЕТ СН'!$I$5-'СЕТ СН'!$I$21</f>
        <v>4109.6838453500004</v>
      </c>
      <c r="G133" s="36">
        <f>SUMIFS(СВЦЭМ!$D$33:$D$776,СВЦЭМ!$A$33:$A$776,$A133,СВЦЭМ!$B$33:$B$776,G$119)+'СЕТ СН'!$I$11+СВЦЭМ!$D$10+'СЕТ СН'!$I$5-'СЕТ СН'!$I$21</f>
        <v>4090.7996491200001</v>
      </c>
      <c r="H133" s="36">
        <f>SUMIFS(СВЦЭМ!$D$33:$D$776,СВЦЭМ!$A$33:$A$776,$A133,СВЦЭМ!$B$33:$B$776,H$119)+'СЕТ СН'!$I$11+СВЦЭМ!$D$10+'СЕТ СН'!$I$5-'СЕТ СН'!$I$21</f>
        <v>4044.3677940699999</v>
      </c>
      <c r="I133" s="36">
        <f>SUMIFS(СВЦЭМ!$D$33:$D$776,СВЦЭМ!$A$33:$A$776,$A133,СВЦЭМ!$B$33:$B$776,I$119)+'СЕТ СН'!$I$11+СВЦЭМ!$D$10+'СЕТ СН'!$I$5-'СЕТ СН'!$I$21</f>
        <v>3997.9252334600001</v>
      </c>
      <c r="J133" s="36">
        <f>SUMIFS(СВЦЭМ!$D$33:$D$776,СВЦЭМ!$A$33:$A$776,$A133,СВЦЭМ!$B$33:$B$776,J$119)+'СЕТ СН'!$I$11+СВЦЭМ!$D$10+'СЕТ СН'!$I$5-'СЕТ СН'!$I$21</f>
        <v>3978.9194745700001</v>
      </c>
      <c r="K133" s="36">
        <f>SUMIFS(СВЦЭМ!$D$33:$D$776,СВЦЭМ!$A$33:$A$776,$A133,СВЦЭМ!$B$33:$B$776,K$119)+'СЕТ СН'!$I$11+СВЦЭМ!$D$10+'СЕТ СН'!$I$5-'СЕТ СН'!$I$21</f>
        <v>3975.9625566100003</v>
      </c>
      <c r="L133" s="36">
        <f>SUMIFS(СВЦЭМ!$D$33:$D$776,СВЦЭМ!$A$33:$A$776,$A133,СВЦЭМ!$B$33:$B$776,L$119)+'СЕТ СН'!$I$11+СВЦЭМ!$D$10+'СЕТ СН'!$I$5-'СЕТ СН'!$I$21</f>
        <v>3969.33690991</v>
      </c>
      <c r="M133" s="36">
        <f>SUMIFS(СВЦЭМ!$D$33:$D$776,СВЦЭМ!$A$33:$A$776,$A133,СВЦЭМ!$B$33:$B$776,M$119)+'СЕТ СН'!$I$11+СВЦЭМ!$D$10+'СЕТ СН'!$I$5-'СЕТ СН'!$I$21</f>
        <v>3980.5967206400001</v>
      </c>
      <c r="N133" s="36">
        <f>SUMIFS(СВЦЭМ!$D$33:$D$776,СВЦЭМ!$A$33:$A$776,$A133,СВЦЭМ!$B$33:$B$776,N$119)+'СЕТ СН'!$I$11+СВЦЭМ!$D$10+'СЕТ СН'!$I$5-'СЕТ СН'!$I$21</f>
        <v>3966.1559174200002</v>
      </c>
      <c r="O133" s="36">
        <f>SUMIFS(СВЦЭМ!$D$33:$D$776,СВЦЭМ!$A$33:$A$776,$A133,СВЦЭМ!$B$33:$B$776,O$119)+'СЕТ СН'!$I$11+СВЦЭМ!$D$10+'СЕТ СН'!$I$5-'СЕТ СН'!$I$21</f>
        <v>3943.5847449900002</v>
      </c>
      <c r="P133" s="36">
        <f>SUMIFS(СВЦЭМ!$D$33:$D$776,СВЦЭМ!$A$33:$A$776,$A133,СВЦЭМ!$B$33:$B$776,P$119)+'СЕТ СН'!$I$11+СВЦЭМ!$D$10+'СЕТ СН'!$I$5-'СЕТ СН'!$I$21</f>
        <v>3946.4842093800003</v>
      </c>
      <c r="Q133" s="36">
        <f>SUMIFS(СВЦЭМ!$D$33:$D$776,СВЦЭМ!$A$33:$A$776,$A133,СВЦЭМ!$B$33:$B$776,Q$119)+'СЕТ СН'!$I$11+СВЦЭМ!$D$10+'СЕТ СН'!$I$5-'СЕТ СН'!$I$21</f>
        <v>3957.2974445200002</v>
      </c>
      <c r="R133" s="36">
        <f>SUMIFS(СВЦЭМ!$D$33:$D$776,СВЦЭМ!$A$33:$A$776,$A133,СВЦЭМ!$B$33:$B$776,R$119)+'СЕТ СН'!$I$11+СВЦЭМ!$D$10+'СЕТ СН'!$I$5-'СЕТ СН'!$I$21</f>
        <v>3958.0086477600003</v>
      </c>
      <c r="S133" s="36">
        <f>SUMIFS(СВЦЭМ!$D$33:$D$776,СВЦЭМ!$A$33:$A$776,$A133,СВЦЭМ!$B$33:$B$776,S$119)+'СЕТ СН'!$I$11+СВЦЭМ!$D$10+'СЕТ СН'!$I$5-'СЕТ СН'!$I$21</f>
        <v>3952.7172011700004</v>
      </c>
      <c r="T133" s="36">
        <f>SUMIFS(СВЦЭМ!$D$33:$D$776,СВЦЭМ!$A$33:$A$776,$A133,СВЦЭМ!$B$33:$B$776,T$119)+'СЕТ СН'!$I$11+СВЦЭМ!$D$10+'СЕТ СН'!$I$5-'СЕТ СН'!$I$21</f>
        <v>3908.8647761400002</v>
      </c>
      <c r="U133" s="36">
        <f>SUMIFS(СВЦЭМ!$D$33:$D$776,СВЦЭМ!$A$33:$A$776,$A133,СВЦЭМ!$B$33:$B$776,U$119)+'СЕТ СН'!$I$11+СВЦЭМ!$D$10+'СЕТ СН'!$I$5-'СЕТ СН'!$I$21</f>
        <v>3916.9582985100001</v>
      </c>
      <c r="V133" s="36">
        <f>SUMIFS(СВЦЭМ!$D$33:$D$776,СВЦЭМ!$A$33:$A$776,$A133,СВЦЭМ!$B$33:$B$776,V$119)+'СЕТ СН'!$I$11+СВЦЭМ!$D$10+'СЕТ СН'!$I$5-'СЕТ СН'!$I$21</f>
        <v>3943.8873506200002</v>
      </c>
      <c r="W133" s="36">
        <f>SUMIFS(СВЦЭМ!$D$33:$D$776,СВЦЭМ!$A$33:$A$776,$A133,СВЦЭМ!$B$33:$B$776,W$119)+'СЕТ СН'!$I$11+СВЦЭМ!$D$10+'СЕТ СН'!$I$5-'СЕТ СН'!$I$21</f>
        <v>3960.5947494600005</v>
      </c>
      <c r="X133" s="36">
        <f>SUMIFS(СВЦЭМ!$D$33:$D$776,СВЦЭМ!$A$33:$A$776,$A133,СВЦЭМ!$B$33:$B$776,X$119)+'СЕТ СН'!$I$11+СВЦЭМ!$D$10+'СЕТ СН'!$I$5-'СЕТ СН'!$I$21</f>
        <v>3974.5208489300003</v>
      </c>
      <c r="Y133" s="36">
        <f>SUMIFS(СВЦЭМ!$D$33:$D$776,СВЦЭМ!$A$33:$A$776,$A133,СВЦЭМ!$B$33:$B$776,Y$119)+'СЕТ СН'!$I$11+СВЦЭМ!$D$10+'СЕТ СН'!$I$5-'СЕТ СН'!$I$21</f>
        <v>4006.1177570600003</v>
      </c>
    </row>
    <row r="134" spans="1:25" ht="15.75" x14ac:dyDescent="0.2">
      <c r="A134" s="35">
        <f t="shared" si="3"/>
        <v>43511</v>
      </c>
      <c r="B134" s="36">
        <f>SUMIFS(СВЦЭМ!$D$33:$D$776,СВЦЭМ!$A$33:$A$776,$A134,СВЦЭМ!$B$33:$B$776,B$119)+'СЕТ СН'!$I$11+СВЦЭМ!$D$10+'СЕТ СН'!$I$5-'СЕТ СН'!$I$21</f>
        <v>4007.8074999600003</v>
      </c>
      <c r="C134" s="36">
        <f>SUMIFS(СВЦЭМ!$D$33:$D$776,СВЦЭМ!$A$33:$A$776,$A134,СВЦЭМ!$B$33:$B$776,C$119)+'СЕТ СН'!$I$11+СВЦЭМ!$D$10+'СЕТ СН'!$I$5-'СЕТ СН'!$I$21</f>
        <v>4014.4151904600003</v>
      </c>
      <c r="D134" s="36">
        <f>SUMIFS(СВЦЭМ!$D$33:$D$776,СВЦЭМ!$A$33:$A$776,$A134,СВЦЭМ!$B$33:$B$776,D$119)+'СЕТ СН'!$I$11+СВЦЭМ!$D$10+'СЕТ СН'!$I$5-'СЕТ СН'!$I$21</f>
        <v>4030.9986546300001</v>
      </c>
      <c r="E134" s="36">
        <f>SUMIFS(СВЦЭМ!$D$33:$D$776,СВЦЭМ!$A$33:$A$776,$A134,СВЦЭМ!$B$33:$B$776,E$119)+'СЕТ СН'!$I$11+СВЦЭМ!$D$10+'СЕТ СН'!$I$5-'СЕТ СН'!$I$21</f>
        <v>4056.1039770799998</v>
      </c>
      <c r="F134" s="36">
        <f>SUMIFS(СВЦЭМ!$D$33:$D$776,СВЦЭМ!$A$33:$A$776,$A134,СВЦЭМ!$B$33:$B$776,F$119)+'СЕТ СН'!$I$11+СВЦЭМ!$D$10+'СЕТ СН'!$I$5-'СЕТ СН'!$I$21</f>
        <v>4056.87925688</v>
      </c>
      <c r="G134" s="36">
        <f>SUMIFS(СВЦЭМ!$D$33:$D$776,СВЦЭМ!$A$33:$A$776,$A134,СВЦЭМ!$B$33:$B$776,G$119)+'СЕТ СН'!$I$11+СВЦЭМ!$D$10+'СЕТ СН'!$I$5-'СЕТ СН'!$I$21</f>
        <v>4033.7780036000004</v>
      </c>
      <c r="H134" s="36">
        <f>SUMIFS(СВЦЭМ!$D$33:$D$776,СВЦЭМ!$A$33:$A$776,$A134,СВЦЭМ!$B$33:$B$776,H$119)+'СЕТ СН'!$I$11+СВЦЭМ!$D$10+'СЕТ СН'!$I$5-'СЕТ СН'!$I$21</f>
        <v>4002.4713397900005</v>
      </c>
      <c r="I134" s="36">
        <f>SUMIFS(СВЦЭМ!$D$33:$D$776,СВЦЭМ!$A$33:$A$776,$A134,СВЦЭМ!$B$33:$B$776,I$119)+'СЕТ СН'!$I$11+СВЦЭМ!$D$10+'СЕТ СН'!$I$5-'СЕТ СН'!$I$21</f>
        <v>3987.3768642499999</v>
      </c>
      <c r="J134" s="36">
        <f>SUMIFS(СВЦЭМ!$D$33:$D$776,СВЦЭМ!$A$33:$A$776,$A134,СВЦЭМ!$B$33:$B$776,J$119)+'СЕТ СН'!$I$11+СВЦЭМ!$D$10+'СЕТ СН'!$I$5-'СЕТ СН'!$I$21</f>
        <v>3977.97536218</v>
      </c>
      <c r="K134" s="36">
        <f>SUMIFS(СВЦЭМ!$D$33:$D$776,СВЦЭМ!$A$33:$A$776,$A134,СВЦЭМ!$B$33:$B$776,K$119)+'СЕТ СН'!$I$11+СВЦЭМ!$D$10+'СЕТ СН'!$I$5-'СЕТ СН'!$I$21</f>
        <v>3982.9875051700001</v>
      </c>
      <c r="L134" s="36">
        <f>SUMIFS(СВЦЭМ!$D$33:$D$776,СВЦЭМ!$A$33:$A$776,$A134,СВЦЭМ!$B$33:$B$776,L$119)+'СЕТ СН'!$I$11+СВЦЭМ!$D$10+'СЕТ СН'!$I$5-'СЕТ СН'!$I$21</f>
        <v>3977.5271275900004</v>
      </c>
      <c r="M134" s="36">
        <f>SUMIFS(СВЦЭМ!$D$33:$D$776,СВЦЭМ!$A$33:$A$776,$A134,СВЦЭМ!$B$33:$B$776,M$119)+'СЕТ СН'!$I$11+СВЦЭМ!$D$10+'СЕТ СН'!$I$5-'СЕТ СН'!$I$21</f>
        <v>3979.2840784200002</v>
      </c>
      <c r="N134" s="36">
        <f>SUMIFS(СВЦЭМ!$D$33:$D$776,СВЦЭМ!$A$33:$A$776,$A134,СВЦЭМ!$B$33:$B$776,N$119)+'СЕТ СН'!$I$11+СВЦЭМ!$D$10+'СЕТ СН'!$I$5-'СЕТ СН'!$I$21</f>
        <v>3964.3058235600001</v>
      </c>
      <c r="O134" s="36">
        <f>SUMIFS(СВЦЭМ!$D$33:$D$776,СВЦЭМ!$A$33:$A$776,$A134,СВЦЭМ!$B$33:$B$776,O$119)+'СЕТ СН'!$I$11+СВЦЭМ!$D$10+'СЕТ СН'!$I$5-'СЕТ СН'!$I$21</f>
        <v>3937.6702413100002</v>
      </c>
      <c r="P134" s="36">
        <f>SUMIFS(СВЦЭМ!$D$33:$D$776,СВЦЭМ!$A$33:$A$776,$A134,СВЦЭМ!$B$33:$B$776,P$119)+'СЕТ СН'!$I$11+СВЦЭМ!$D$10+'СЕТ СН'!$I$5-'СЕТ СН'!$I$21</f>
        <v>3936.9560355500003</v>
      </c>
      <c r="Q134" s="36">
        <f>SUMIFS(СВЦЭМ!$D$33:$D$776,СВЦЭМ!$A$33:$A$776,$A134,СВЦЭМ!$B$33:$B$776,Q$119)+'СЕТ СН'!$I$11+СВЦЭМ!$D$10+'СЕТ СН'!$I$5-'СЕТ СН'!$I$21</f>
        <v>3939.2777214000002</v>
      </c>
      <c r="R134" s="36">
        <f>SUMIFS(СВЦЭМ!$D$33:$D$776,СВЦЭМ!$A$33:$A$776,$A134,СВЦЭМ!$B$33:$B$776,R$119)+'СЕТ СН'!$I$11+СВЦЭМ!$D$10+'СЕТ СН'!$I$5-'СЕТ СН'!$I$21</f>
        <v>3939.3452530300001</v>
      </c>
      <c r="S134" s="36">
        <f>SUMIFS(СВЦЭМ!$D$33:$D$776,СВЦЭМ!$A$33:$A$776,$A134,СВЦЭМ!$B$33:$B$776,S$119)+'СЕТ СН'!$I$11+СВЦЭМ!$D$10+'СЕТ СН'!$I$5-'СЕТ СН'!$I$21</f>
        <v>3942.0345943700004</v>
      </c>
      <c r="T134" s="36">
        <f>SUMIFS(СВЦЭМ!$D$33:$D$776,СВЦЭМ!$A$33:$A$776,$A134,СВЦЭМ!$B$33:$B$776,T$119)+'СЕТ СН'!$I$11+СВЦЭМ!$D$10+'СЕТ СН'!$I$5-'СЕТ СН'!$I$21</f>
        <v>3918.2911783899999</v>
      </c>
      <c r="U134" s="36">
        <f>SUMIFS(СВЦЭМ!$D$33:$D$776,СВЦЭМ!$A$33:$A$776,$A134,СВЦЭМ!$B$33:$B$776,U$119)+'СЕТ СН'!$I$11+СВЦЭМ!$D$10+'СЕТ СН'!$I$5-'СЕТ СН'!$I$21</f>
        <v>3922.0096191900002</v>
      </c>
      <c r="V134" s="36">
        <f>SUMIFS(СВЦЭМ!$D$33:$D$776,СВЦЭМ!$A$33:$A$776,$A134,СВЦЭМ!$B$33:$B$776,V$119)+'СЕТ СН'!$I$11+СВЦЭМ!$D$10+'СЕТ СН'!$I$5-'СЕТ СН'!$I$21</f>
        <v>3924.7158645899999</v>
      </c>
      <c r="W134" s="36">
        <f>SUMIFS(СВЦЭМ!$D$33:$D$776,СВЦЭМ!$A$33:$A$776,$A134,СВЦЭМ!$B$33:$B$776,W$119)+'СЕТ СН'!$I$11+СВЦЭМ!$D$10+'СЕТ СН'!$I$5-'СЕТ СН'!$I$21</f>
        <v>3928.9400442000001</v>
      </c>
      <c r="X134" s="36">
        <f>SUMIFS(СВЦЭМ!$D$33:$D$776,СВЦЭМ!$A$33:$A$776,$A134,СВЦЭМ!$B$33:$B$776,X$119)+'СЕТ СН'!$I$11+СВЦЭМ!$D$10+'СЕТ СН'!$I$5-'СЕТ СН'!$I$21</f>
        <v>3944.4078909300001</v>
      </c>
      <c r="Y134" s="36">
        <f>SUMIFS(СВЦЭМ!$D$33:$D$776,СВЦЭМ!$A$33:$A$776,$A134,СВЦЭМ!$B$33:$B$776,Y$119)+'СЕТ СН'!$I$11+СВЦЭМ!$D$10+'СЕТ СН'!$I$5-'СЕТ СН'!$I$21</f>
        <v>3973.1029660900003</v>
      </c>
    </row>
    <row r="135" spans="1:25" ht="15.75" x14ac:dyDescent="0.2">
      <c r="A135" s="35">
        <f t="shared" si="3"/>
        <v>43512</v>
      </c>
      <c r="B135" s="36">
        <f>SUMIFS(СВЦЭМ!$D$33:$D$776,СВЦЭМ!$A$33:$A$776,$A135,СВЦЭМ!$B$33:$B$776,B$119)+'СЕТ СН'!$I$11+СВЦЭМ!$D$10+'СЕТ СН'!$I$5-'СЕТ СН'!$I$21</f>
        <v>4000.8682868800001</v>
      </c>
      <c r="C135" s="36">
        <f>SUMIFS(СВЦЭМ!$D$33:$D$776,СВЦЭМ!$A$33:$A$776,$A135,СВЦЭМ!$B$33:$B$776,C$119)+'СЕТ СН'!$I$11+СВЦЭМ!$D$10+'СЕТ СН'!$I$5-'СЕТ СН'!$I$21</f>
        <v>4006.5531599300002</v>
      </c>
      <c r="D135" s="36">
        <f>SUMIFS(СВЦЭМ!$D$33:$D$776,СВЦЭМ!$A$33:$A$776,$A135,СВЦЭМ!$B$33:$B$776,D$119)+'СЕТ СН'!$I$11+СВЦЭМ!$D$10+'СЕТ СН'!$I$5-'СЕТ СН'!$I$21</f>
        <v>4038.2342663999998</v>
      </c>
      <c r="E135" s="36">
        <f>SUMIFS(СВЦЭМ!$D$33:$D$776,СВЦЭМ!$A$33:$A$776,$A135,СВЦЭМ!$B$33:$B$776,E$119)+'СЕТ СН'!$I$11+СВЦЭМ!$D$10+'СЕТ СН'!$I$5-'СЕТ СН'!$I$21</f>
        <v>4075.2920433600002</v>
      </c>
      <c r="F135" s="36">
        <f>SUMIFS(СВЦЭМ!$D$33:$D$776,СВЦЭМ!$A$33:$A$776,$A135,СВЦЭМ!$B$33:$B$776,F$119)+'СЕТ СН'!$I$11+СВЦЭМ!$D$10+'СЕТ СН'!$I$5-'СЕТ СН'!$I$21</f>
        <v>4088.9687462500001</v>
      </c>
      <c r="G135" s="36">
        <f>SUMIFS(СВЦЭМ!$D$33:$D$776,СВЦЭМ!$A$33:$A$776,$A135,СВЦЭМ!$B$33:$B$776,G$119)+'СЕТ СН'!$I$11+СВЦЭМ!$D$10+'СЕТ СН'!$I$5-'СЕТ СН'!$I$21</f>
        <v>4083.1989633000003</v>
      </c>
      <c r="H135" s="36">
        <f>SUMIFS(СВЦЭМ!$D$33:$D$776,СВЦЭМ!$A$33:$A$776,$A135,СВЦЭМ!$B$33:$B$776,H$119)+'СЕТ СН'!$I$11+СВЦЭМ!$D$10+'СЕТ СН'!$I$5-'СЕТ СН'!$I$21</f>
        <v>4036.2250778799998</v>
      </c>
      <c r="I135" s="36">
        <f>SUMIFS(СВЦЭМ!$D$33:$D$776,СВЦЭМ!$A$33:$A$776,$A135,СВЦЭМ!$B$33:$B$776,I$119)+'СЕТ СН'!$I$11+СВЦЭМ!$D$10+'СЕТ СН'!$I$5-'СЕТ СН'!$I$21</f>
        <v>4006.7741492000005</v>
      </c>
      <c r="J135" s="36">
        <f>SUMIFS(СВЦЭМ!$D$33:$D$776,СВЦЭМ!$A$33:$A$776,$A135,СВЦЭМ!$B$33:$B$776,J$119)+'СЕТ СН'!$I$11+СВЦЭМ!$D$10+'СЕТ СН'!$I$5-'СЕТ СН'!$I$21</f>
        <v>3972.81549533</v>
      </c>
      <c r="K135" s="36">
        <f>SUMIFS(СВЦЭМ!$D$33:$D$776,СВЦЭМ!$A$33:$A$776,$A135,СВЦЭМ!$B$33:$B$776,K$119)+'СЕТ СН'!$I$11+СВЦЭМ!$D$10+'СЕТ СН'!$I$5-'СЕТ СН'!$I$21</f>
        <v>3933.3443124300002</v>
      </c>
      <c r="L135" s="36">
        <f>SUMIFS(СВЦЭМ!$D$33:$D$776,СВЦЭМ!$A$33:$A$776,$A135,СВЦЭМ!$B$33:$B$776,L$119)+'СЕТ СН'!$I$11+СВЦЭМ!$D$10+'СЕТ СН'!$I$5-'СЕТ СН'!$I$21</f>
        <v>3916.8528319800002</v>
      </c>
      <c r="M135" s="36">
        <f>SUMIFS(СВЦЭМ!$D$33:$D$776,СВЦЭМ!$A$33:$A$776,$A135,СВЦЭМ!$B$33:$B$776,M$119)+'СЕТ СН'!$I$11+СВЦЭМ!$D$10+'СЕТ СН'!$I$5-'СЕТ СН'!$I$21</f>
        <v>3927.5573199300002</v>
      </c>
      <c r="N135" s="36">
        <f>SUMIFS(СВЦЭМ!$D$33:$D$776,СВЦЭМ!$A$33:$A$776,$A135,СВЦЭМ!$B$33:$B$776,N$119)+'СЕТ СН'!$I$11+СВЦЭМ!$D$10+'СЕТ СН'!$I$5-'СЕТ СН'!$I$21</f>
        <v>3949.1444540700004</v>
      </c>
      <c r="O135" s="36">
        <f>SUMIFS(СВЦЭМ!$D$33:$D$776,СВЦЭМ!$A$33:$A$776,$A135,СВЦЭМ!$B$33:$B$776,O$119)+'СЕТ СН'!$I$11+СВЦЭМ!$D$10+'СЕТ СН'!$I$5-'СЕТ СН'!$I$21</f>
        <v>3947.4591161000003</v>
      </c>
      <c r="P135" s="36">
        <f>SUMIFS(СВЦЭМ!$D$33:$D$776,СВЦЭМ!$A$33:$A$776,$A135,СВЦЭМ!$B$33:$B$776,P$119)+'СЕТ СН'!$I$11+СВЦЭМ!$D$10+'СЕТ СН'!$I$5-'СЕТ СН'!$I$21</f>
        <v>3959.69677538</v>
      </c>
      <c r="Q135" s="36">
        <f>SUMIFS(СВЦЭМ!$D$33:$D$776,СВЦЭМ!$A$33:$A$776,$A135,СВЦЭМ!$B$33:$B$776,Q$119)+'СЕТ СН'!$I$11+СВЦЭМ!$D$10+'СЕТ СН'!$I$5-'СЕТ СН'!$I$21</f>
        <v>3968.23686628</v>
      </c>
      <c r="R135" s="36">
        <f>SUMIFS(СВЦЭМ!$D$33:$D$776,СВЦЭМ!$A$33:$A$776,$A135,СВЦЭМ!$B$33:$B$776,R$119)+'СЕТ СН'!$I$11+СВЦЭМ!$D$10+'СЕТ СН'!$I$5-'СЕТ СН'!$I$21</f>
        <v>3962.2304351700004</v>
      </c>
      <c r="S135" s="36">
        <f>SUMIFS(СВЦЭМ!$D$33:$D$776,СВЦЭМ!$A$33:$A$776,$A135,СВЦЭМ!$B$33:$B$776,S$119)+'СЕТ СН'!$I$11+СВЦЭМ!$D$10+'СЕТ СН'!$I$5-'СЕТ СН'!$I$21</f>
        <v>3970.0752848700004</v>
      </c>
      <c r="T135" s="36">
        <f>SUMIFS(СВЦЭМ!$D$33:$D$776,СВЦЭМ!$A$33:$A$776,$A135,СВЦЭМ!$B$33:$B$776,T$119)+'СЕТ СН'!$I$11+СВЦЭМ!$D$10+'СЕТ СН'!$I$5-'СЕТ СН'!$I$21</f>
        <v>3930.84960959</v>
      </c>
      <c r="U135" s="36">
        <f>SUMIFS(СВЦЭМ!$D$33:$D$776,СВЦЭМ!$A$33:$A$776,$A135,СВЦЭМ!$B$33:$B$776,U$119)+'СЕТ СН'!$I$11+СВЦЭМ!$D$10+'СЕТ СН'!$I$5-'СЕТ СН'!$I$21</f>
        <v>3919.3457793300004</v>
      </c>
      <c r="V135" s="36">
        <f>SUMIFS(СВЦЭМ!$D$33:$D$776,СВЦЭМ!$A$33:$A$776,$A135,СВЦЭМ!$B$33:$B$776,V$119)+'СЕТ СН'!$I$11+СВЦЭМ!$D$10+'СЕТ СН'!$I$5-'СЕТ СН'!$I$21</f>
        <v>3917.09335646</v>
      </c>
      <c r="W135" s="36">
        <f>SUMIFS(СВЦЭМ!$D$33:$D$776,СВЦЭМ!$A$33:$A$776,$A135,СВЦЭМ!$B$33:$B$776,W$119)+'СЕТ СН'!$I$11+СВЦЭМ!$D$10+'СЕТ СН'!$I$5-'СЕТ СН'!$I$21</f>
        <v>3923.8772284500001</v>
      </c>
      <c r="X135" s="36">
        <f>SUMIFS(СВЦЭМ!$D$33:$D$776,СВЦЭМ!$A$33:$A$776,$A135,СВЦЭМ!$B$33:$B$776,X$119)+'СЕТ СН'!$I$11+СВЦЭМ!$D$10+'СЕТ СН'!$I$5-'СЕТ СН'!$I$21</f>
        <v>3943.6963505200001</v>
      </c>
      <c r="Y135" s="36">
        <f>SUMIFS(СВЦЭМ!$D$33:$D$776,СВЦЭМ!$A$33:$A$776,$A135,СВЦЭМ!$B$33:$B$776,Y$119)+'СЕТ СН'!$I$11+СВЦЭМ!$D$10+'СЕТ СН'!$I$5-'СЕТ СН'!$I$21</f>
        <v>3988.6271779500003</v>
      </c>
    </row>
    <row r="136" spans="1:25" ht="15.75" x14ac:dyDescent="0.2">
      <c r="A136" s="35">
        <f t="shared" si="3"/>
        <v>43513</v>
      </c>
      <c r="B136" s="36">
        <f>SUMIFS(СВЦЭМ!$D$33:$D$776,СВЦЭМ!$A$33:$A$776,$A136,СВЦЭМ!$B$33:$B$776,B$119)+'СЕТ СН'!$I$11+СВЦЭМ!$D$10+'СЕТ СН'!$I$5-'СЕТ СН'!$I$21</f>
        <v>3971.2514061700003</v>
      </c>
      <c r="C136" s="36">
        <f>SUMIFS(СВЦЭМ!$D$33:$D$776,СВЦЭМ!$A$33:$A$776,$A136,СВЦЭМ!$B$33:$B$776,C$119)+'СЕТ СН'!$I$11+СВЦЭМ!$D$10+'СЕТ СН'!$I$5-'СЕТ СН'!$I$21</f>
        <v>3986.0979568299999</v>
      </c>
      <c r="D136" s="36">
        <f>SUMIFS(СВЦЭМ!$D$33:$D$776,СВЦЭМ!$A$33:$A$776,$A136,СВЦЭМ!$B$33:$B$776,D$119)+'СЕТ СН'!$I$11+СВЦЭМ!$D$10+'СЕТ СН'!$I$5-'СЕТ СН'!$I$21</f>
        <v>4026.1178489800004</v>
      </c>
      <c r="E136" s="36">
        <f>SUMIFS(СВЦЭМ!$D$33:$D$776,СВЦЭМ!$A$33:$A$776,$A136,СВЦЭМ!$B$33:$B$776,E$119)+'СЕТ СН'!$I$11+СВЦЭМ!$D$10+'СЕТ СН'!$I$5-'СЕТ СН'!$I$21</f>
        <v>4025.6525163900001</v>
      </c>
      <c r="F136" s="36">
        <f>SUMIFS(СВЦЭМ!$D$33:$D$776,СВЦЭМ!$A$33:$A$776,$A136,СВЦЭМ!$B$33:$B$776,F$119)+'СЕТ СН'!$I$11+СВЦЭМ!$D$10+'СЕТ СН'!$I$5-'СЕТ СН'!$I$21</f>
        <v>4039.15132902</v>
      </c>
      <c r="G136" s="36">
        <f>SUMIFS(СВЦЭМ!$D$33:$D$776,СВЦЭМ!$A$33:$A$776,$A136,СВЦЭМ!$B$33:$B$776,G$119)+'СЕТ СН'!$I$11+СВЦЭМ!$D$10+'СЕТ СН'!$I$5-'СЕТ СН'!$I$21</f>
        <v>4032.32816757</v>
      </c>
      <c r="H136" s="36">
        <f>SUMIFS(СВЦЭМ!$D$33:$D$776,СВЦЭМ!$A$33:$A$776,$A136,СВЦЭМ!$B$33:$B$776,H$119)+'СЕТ СН'!$I$11+СВЦЭМ!$D$10+'СЕТ СН'!$I$5-'СЕТ СН'!$I$21</f>
        <v>3989.7583846900002</v>
      </c>
      <c r="I136" s="36">
        <f>SUMIFS(СВЦЭМ!$D$33:$D$776,СВЦЭМ!$A$33:$A$776,$A136,СВЦЭМ!$B$33:$B$776,I$119)+'СЕТ СН'!$I$11+СВЦЭМ!$D$10+'СЕТ СН'!$I$5-'СЕТ СН'!$I$21</f>
        <v>3959.0944191799999</v>
      </c>
      <c r="J136" s="36">
        <f>SUMIFS(СВЦЭМ!$D$33:$D$776,СВЦЭМ!$A$33:$A$776,$A136,СВЦЭМ!$B$33:$B$776,J$119)+'СЕТ СН'!$I$11+СВЦЭМ!$D$10+'СЕТ СН'!$I$5-'СЕТ СН'!$I$21</f>
        <v>3932.4758738099999</v>
      </c>
      <c r="K136" s="36">
        <f>SUMIFS(СВЦЭМ!$D$33:$D$776,СВЦЭМ!$A$33:$A$776,$A136,СВЦЭМ!$B$33:$B$776,K$119)+'СЕТ СН'!$I$11+СВЦЭМ!$D$10+'СЕТ СН'!$I$5-'СЕТ СН'!$I$21</f>
        <v>3886.6468591500002</v>
      </c>
      <c r="L136" s="36">
        <f>SUMIFS(СВЦЭМ!$D$33:$D$776,СВЦЭМ!$A$33:$A$776,$A136,СВЦЭМ!$B$33:$B$776,L$119)+'СЕТ СН'!$I$11+СВЦЭМ!$D$10+'СЕТ СН'!$I$5-'СЕТ СН'!$I$21</f>
        <v>3869.6450224700002</v>
      </c>
      <c r="M136" s="36">
        <f>SUMIFS(СВЦЭМ!$D$33:$D$776,СВЦЭМ!$A$33:$A$776,$A136,СВЦЭМ!$B$33:$B$776,M$119)+'СЕТ СН'!$I$11+СВЦЭМ!$D$10+'СЕТ СН'!$I$5-'СЕТ СН'!$I$21</f>
        <v>3889.5705802800003</v>
      </c>
      <c r="N136" s="36">
        <f>SUMIFS(СВЦЭМ!$D$33:$D$776,СВЦЭМ!$A$33:$A$776,$A136,СВЦЭМ!$B$33:$B$776,N$119)+'СЕТ СН'!$I$11+СВЦЭМ!$D$10+'СЕТ СН'!$I$5-'СЕТ СН'!$I$21</f>
        <v>3933.7447356500002</v>
      </c>
      <c r="O136" s="36">
        <f>SUMIFS(СВЦЭМ!$D$33:$D$776,СВЦЭМ!$A$33:$A$776,$A136,СВЦЭМ!$B$33:$B$776,O$119)+'СЕТ СН'!$I$11+СВЦЭМ!$D$10+'СЕТ СН'!$I$5-'СЕТ СН'!$I$21</f>
        <v>3933.2857673400003</v>
      </c>
      <c r="P136" s="36">
        <f>SUMIFS(СВЦЭМ!$D$33:$D$776,СВЦЭМ!$A$33:$A$776,$A136,СВЦЭМ!$B$33:$B$776,P$119)+'СЕТ СН'!$I$11+СВЦЭМ!$D$10+'СЕТ СН'!$I$5-'СЕТ СН'!$I$21</f>
        <v>3983.8632664700003</v>
      </c>
      <c r="Q136" s="36">
        <f>SUMIFS(СВЦЭМ!$D$33:$D$776,СВЦЭМ!$A$33:$A$776,$A136,СВЦЭМ!$B$33:$B$776,Q$119)+'СЕТ СН'!$I$11+СВЦЭМ!$D$10+'СЕТ СН'!$I$5-'СЕТ СН'!$I$21</f>
        <v>3978.5362943800001</v>
      </c>
      <c r="R136" s="36">
        <f>SUMIFS(СВЦЭМ!$D$33:$D$776,СВЦЭМ!$A$33:$A$776,$A136,СВЦЭМ!$B$33:$B$776,R$119)+'СЕТ СН'!$I$11+СВЦЭМ!$D$10+'СЕТ СН'!$I$5-'СЕТ СН'!$I$21</f>
        <v>3975.5235324300002</v>
      </c>
      <c r="S136" s="36">
        <f>SUMIFS(СВЦЭМ!$D$33:$D$776,СВЦЭМ!$A$33:$A$776,$A136,СВЦЭМ!$B$33:$B$776,S$119)+'СЕТ СН'!$I$11+СВЦЭМ!$D$10+'СЕТ СН'!$I$5-'СЕТ СН'!$I$21</f>
        <v>3983.8981647500004</v>
      </c>
      <c r="T136" s="36">
        <f>SUMIFS(СВЦЭМ!$D$33:$D$776,СВЦЭМ!$A$33:$A$776,$A136,СВЦЭМ!$B$33:$B$776,T$119)+'СЕТ СН'!$I$11+СВЦЭМ!$D$10+'СЕТ СН'!$I$5-'СЕТ СН'!$I$21</f>
        <v>3954.2086111400004</v>
      </c>
      <c r="U136" s="36">
        <f>SUMIFS(СВЦЭМ!$D$33:$D$776,СВЦЭМ!$A$33:$A$776,$A136,СВЦЭМ!$B$33:$B$776,U$119)+'СЕТ СН'!$I$11+СВЦЭМ!$D$10+'СЕТ СН'!$I$5-'СЕТ СН'!$I$21</f>
        <v>3937.0964054599999</v>
      </c>
      <c r="V136" s="36">
        <f>SUMIFS(СВЦЭМ!$D$33:$D$776,СВЦЭМ!$A$33:$A$776,$A136,СВЦЭМ!$B$33:$B$776,V$119)+'СЕТ СН'!$I$11+СВЦЭМ!$D$10+'СЕТ СН'!$I$5-'СЕТ СН'!$I$21</f>
        <v>3939.7228948100001</v>
      </c>
      <c r="W136" s="36">
        <f>SUMIFS(СВЦЭМ!$D$33:$D$776,СВЦЭМ!$A$33:$A$776,$A136,СВЦЭМ!$B$33:$B$776,W$119)+'СЕТ СН'!$I$11+СВЦЭМ!$D$10+'СЕТ СН'!$I$5-'СЕТ СН'!$I$21</f>
        <v>3941.4139272900002</v>
      </c>
      <c r="X136" s="36">
        <f>SUMIFS(СВЦЭМ!$D$33:$D$776,СВЦЭМ!$A$33:$A$776,$A136,СВЦЭМ!$B$33:$B$776,X$119)+'СЕТ СН'!$I$11+СВЦЭМ!$D$10+'СЕТ СН'!$I$5-'СЕТ СН'!$I$21</f>
        <v>3959.9825381000001</v>
      </c>
      <c r="Y136" s="36">
        <f>SUMIFS(СВЦЭМ!$D$33:$D$776,СВЦЭМ!$A$33:$A$776,$A136,СВЦЭМ!$B$33:$B$776,Y$119)+'СЕТ СН'!$I$11+СВЦЭМ!$D$10+'СЕТ СН'!$I$5-'СЕТ СН'!$I$21</f>
        <v>3985.5720360300002</v>
      </c>
    </row>
    <row r="137" spans="1:25" ht="15.75" x14ac:dyDescent="0.2">
      <c r="A137" s="35">
        <f t="shared" si="3"/>
        <v>43514</v>
      </c>
      <c r="B137" s="36">
        <f>SUMIFS(СВЦЭМ!$D$33:$D$776,СВЦЭМ!$A$33:$A$776,$A137,СВЦЭМ!$B$33:$B$776,B$119)+'СЕТ СН'!$I$11+СВЦЭМ!$D$10+'СЕТ СН'!$I$5-'СЕТ СН'!$I$21</f>
        <v>4034.3398666500002</v>
      </c>
      <c r="C137" s="36">
        <f>SUMIFS(СВЦЭМ!$D$33:$D$776,СВЦЭМ!$A$33:$A$776,$A137,СВЦЭМ!$B$33:$B$776,C$119)+'СЕТ СН'!$I$11+СВЦЭМ!$D$10+'СЕТ СН'!$I$5-'СЕТ СН'!$I$21</f>
        <v>4076.3870788000004</v>
      </c>
      <c r="D137" s="36">
        <f>SUMIFS(СВЦЭМ!$D$33:$D$776,СВЦЭМ!$A$33:$A$776,$A137,СВЦЭМ!$B$33:$B$776,D$119)+'СЕТ СН'!$I$11+СВЦЭМ!$D$10+'СЕТ СН'!$I$5-'СЕТ СН'!$I$21</f>
        <v>4085.8846701499997</v>
      </c>
      <c r="E137" s="36">
        <f>SUMIFS(СВЦЭМ!$D$33:$D$776,СВЦЭМ!$A$33:$A$776,$A137,СВЦЭМ!$B$33:$B$776,E$119)+'СЕТ СН'!$I$11+СВЦЭМ!$D$10+'СЕТ СН'!$I$5-'СЕТ СН'!$I$21</f>
        <v>4064.3306908599998</v>
      </c>
      <c r="F137" s="36">
        <f>SUMIFS(СВЦЭМ!$D$33:$D$776,СВЦЭМ!$A$33:$A$776,$A137,СВЦЭМ!$B$33:$B$776,F$119)+'СЕТ СН'!$I$11+СВЦЭМ!$D$10+'СЕТ СН'!$I$5-'СЕТ СН'!$I$21</f>
        <v>4070.4762815100003</v>
      </c>
      <c r="G137" s="36">
        <f>SUMIFS(СВЦЭМ!$D$33:$D$776,СВЦЭМ!$A$33:$A$776,$A137,СВЦЭМ!$B$33:$B$776,G$119)+'СЕТ СН'!$I$11+СВЦЭМ!$D$10+'СЕТ СН'!$I$5-'СЕТ СН'!$I$21</f>
        <v>4058.5365448700004</v>
      </c>
      <c r="H137" s="36">
        <f>SUMIFS(СВЦЭМ!$D$33:$D$776,СВЦЭМ!$A$33:$A$776,$A137,СВЦЭМ!$B$33:$B$776,H$119)+'СЕТ СН'!$I$11+СВЦЭМ!$D$10+'СЕТ СН'!$I$5-'СЕТ СН'!$I$21</f>
        <v>4009.04570173</v>
      </c>
      <c r="I137" s="36">
        <f>SUMIFS(СВЦЭМ!$D$33:$D$776,СВЦЭМ!$A$33:$A$776,$A137,СВЦЭМ!$B$33:$B$776,I$119)+'СЕТ СН'!$I$11+СВЦЭМ!$D$10+'СЕТ СН'!$I$5-'СЕТ СН'!$I$21</f>
        <v>3973.31501002</v>
      </c>
      <c r="J137" s="36">
        <f>SUMIFS(СВЦЭМ!$D$33:$D$776,СВЦЭМ!$A$33:$A$776,$A137,СВЦЭМ!$B$33:$B$776,J$119)+'СЕТ СН'!$I$11+СВЦЭМ!$D$10+'СЕТ СН'!$I$5-'СЕТ СН'!$I$21</f>
        <v>3956.7351821000002</v>
      </c>
      <c r="K137" s="36">
        <f>SUMIFS(СВЦЭМ!$D$33:$D$776,СВЦЭМ!$A$33:$A$776,$A137,СВЦЭМ!$B$33:$B$776,K$119)+'СЕТ СН'!$I$11+СВЦЭМ!$D$10+'СЕТ СН'!$I$5-'СЕТ СН'!$I$21</f>
        <v>3962.1934368400002</v>
      </c>
      <c r="L137" s="36">
        <f>SUMIFS(СВЦЭМ!$D$33:$D$776,СВЦЭМ!$A$33:$A$776,$A137,СВЦЭМ!$B$33:$B$776,L$119)+'СЕТ СН'!$I$11+СВЦЭМ!$D$10+'СЕТ СН'!$I$5-'СЕТ СН'!$I$21</f>
        <v>3961.9744306299999</v>
      </c>
      <c r="M137" s="36">
        <f>SUMIFS(СВЦЭМ!$D$33:$D$776,СВЦЭМ!$A$33:$A$776,$A137,СВЦЭМ!$B$33:$B$776,M$119)+'СЕТ СН'!$I$11+СВЦЭМ!$D$10+'СЕТ СН'!$I$5-'СЕТ СН'!$I$21</f>
        <v>3968.9545577700001</v>
      </c>
      <c r="N137" s="36">
        <f>SUMIFS(СВЦЭМ!$D$33:$D$776,СВЦЭМ!$A$33:$A$776,$A137,СВЦЭМ!$B$33:$B$776,N$119)+'СЕТ СН'!$I$11+СВЦЭМ!$D$10+'СЕТ СН'!$I$5-'СЕТ СН'!$I$21</f>
        <v>3961.7509250400003</v>
      </c>
      <c r="O137" s="36">
        <f>SUMIFS(СВЦЭМ!$D$33:$D$776,СВЦЭМ!$A$33:$A$776,$A137,СВЦЭМ!$B$33:$B$776,O$119)+'СЕТ СН'!$I$11+СВЦЭМ!$D$10+'СЕТ СН'!$I$5-'СЕТ СН'!$I$21</f>
        <v>3959.6302075399999</v>
      </c>
      <c r="P137" s="36">
        <f>SUMIFS(СВЦЭМ!$D$33:$D$776,СВЦЭМ!$A$33:$A$776,$A137,СВЦЭМ!$B$33:$B$776,P$119)+'СЕТ СН'!$I$11+СВЦЭМ!$D$10+'СЕТ СН'!$I$5-'СЕТ СН'!$I$21</f>
        <v>3966.7568446499999</v>
      </c>
      <c r="Q137" s="36">
        <f>SUMIFS(СВЦЭМ!$D$33:$D$776,СВЦЭМ!$A$33:$A$776,$A137,СВЦЭМ!$B$33:$B$776,Q$119)+'СЕТ СН'!$I$11+СВЦЭМ!$D$10+'СЕТ СН'!$I$5-'СЕТ СН'!$I$21</f>
        <v>3973.2652790000002</v>
      </c>
      <c r="R137" s="36">
        <f>SUMIFS(СВЦЭМ!$D$33:$D$776,СВЦЭМ!$A$33:$A$776,$A137,СВЦЭМ!$B$33:$B$776,R$119)+'СЕТ СН'!$I$11+СВЦЭМ!$D$10+'СЕТ СН'!$I$5-'СЕТ СН'!$I$21</f>
        <v>3971.7843108000002</v>
      </c>
      <c r="S137" s="36">
        <f>SUMIFS(СВЦЭМ!$D$33:$D$776,СВЦЭМ!$A$33:$A$776,$A137,СВЦЭМ!$B$33:$B$776,S$119)+'СЕТ СН'!$I$11+СВЦЭМ!$D$10+'СЕТ СН'!$I$5-'СЕТ СН'!$I$21</f>
        <v>3964.4246869200001</v>
      </c>
      <c r="T137" s="36">
        <f>SUMIFS(СВЦЭМ!$D$33:$D$776,СВЦЭМ!$A$33:$A$776,$A137,СВЦЭМ!$B$33:$B$776,T$119)+'СЕТ СН'!$I$11+СВЦЭМ!$D$10+'СЕТ СН'!$I$5-'СЕТ СН'!$I$21</f>
        <v>3936.2111291300002</v>
      </c>
      <c r="U137" s="36">
        <f>SUMIFS(СВЦЭМ!$D$33:$D$776,СВЦЭМ!$A$33:$A$776,$A137,СВЦЭМ!$B$33:$B$776,U$119)+'СЕТ СН'!$I$11+СВЦЭМ!$D$10+'СЕТ СН'!$I$5-'СЕТ СН'!$I$21</f>
        <v>3935.6760738000003</v>
      </c>
      <c r="V137" s="36">
        <f>SUMIFS(СВЦЭМ!$D$33:$D$776,СВЦЭМ!$A$33:$A$776,$A137,СВЦЭМ!$B$33:$B$776,V$119)+'СЕТ СН'!$I$11+СВЦЭМ!$D$10+'СЕТ СН'!$I$5-'СЕТ СН'!$I$21</f>
        <v>3930.8684419600004</v>
      </c>
      <c r="W137" s="36">
        <f>SUMIFS(СВЦЭМ!$D$33:$D$776,СВЦЭМ!$A$33:$A$776,$A137,СВЦЭМ!$B$33:$B$776,W$119)+'СЕТ СН'!$I$11+СВЦЭМ!$D$10+'СЕТ СН'!$I$5-'СЕТ СН'!$I$21</f>
        <v>3945.67639078</v>
      </c>
      <c r="X137" s="36">
        <f>SUMIFS(СВЦЭМ!$D$33:$D$776,СВЦЭМ!$A$33:$A$776,$A137,СВЦЭМ!$B$33:$B$776,X$119)+'СЕТ СН'!$I$11+СВЦЭМ!$D$10+'СЕТ СН'!$I$5-'СЕТ СН'!$I$21</f>
        <v>3975.8026628800003</v>
      </c>
      <c r="Y137" s="36">
        <f>SUMIFS(СВЦЭМ!$D$33:$D$776,СВЦЭМ!$A$33:$A$776,$A137,СВЦЭМ!$B$33:$B$776,Y$119)+'СЕТ СН'!$I$11+СВЦЭМ!$D$10+'СЕТ СН'!$I$5-'СЕТ СН'!$I$21</f>
        <v>3994.3225435900004</v>
      </c>
    </row>
    <row r="138" spans="1:25" ht="15.75" x14ac:dyDescent="0.2">
      <c r="A138" s="35">
        <f t="shared" si="3"/>
        <v>43515</v>
      </c>
      <c r="B138" s="36">
        <f>SUMIFS(СВЦЭМ!$D$33:$D$776,СВЦЭМ!$A$33:$A$776,$A138,СВЦЭМ!$B$33:$B$776,B$119)+'СЕТ СН'!$I$11+СВЦЭМ!$D$10+'СЕТ СН'!$I$5-'СЕТ СН'!$I$21</f>
        <v>4047.9634059299997</v>
      </c>
      <c r="C138" s="36">
        <f>SUMIFS(СВЦЭМ!$D$33:$D$776,СВЦЭМ!$A$33:$A$776,$A138,СВЦЭМ!$B$33:$B$776,C$119)+'СЕТ СН'!$I$11+СВЦЭМ!$D$10+'СЕТ СН'!$I$5-'СЕТ СН'!$I$21</f>
        <v>4078.0804412699999</v>
      </c>
      <c r="D138" s="36">
        <f>SUMIFS(СВЦЭМ!$D$33:$D$776,СВЦЭМ!$A$33:$A$776,$A138,СВЦЭМ!$B$33:$B$776,D$119)+'СЕТ СН'!$I$11+СВЦЭМ!$D$10+'СЕТ СН'!$I$5-'СЕТ СН'!$I$21</f>
        <v>4095.2264642700002</v>
      </c>
      <c r="E138" s="36">
        <f>SUMIFS(СВЦЭМ!$D$33:$D$776,СВЦЭМ!$A$33:$A$776,$A138,СВЦЭМ!$B$33:$B$776,E$119)+'СЕТ СН'!$I$11+СВЦЭМ!$D$10+'СЕТ СН'!$I$5-'СЕТ СН'!$I$21</f>
        <v>4104.3954311100006</v>
      </c>
      <c r="F138" s="36">
        <f>SUMIFS(СВЦЭМ!$D$33:$D$776,СВЦЭМ!$A$33:$A$776,$A138,СВЦЭМ!$B$33:$B$776,F$119)+'СЕТ СН'!$I$11+СВЦЭМ!$D$10+'СЕТ СН'!$I$5-'СЕТ СН'!$I$21</f>
        <v>4094.0197122099999</v>
      </c>
      <c r="G138" s="36">
        <f>SUMIFS(СВЦЭМ!$D$33:$D$776,СВЦЭМ!$A$33:$A$776,$A138,СВЦЭМ!$B$33:$B$776,G$119)+'СЕТ СН'!$I$11+СВЦЭМ!$D$10+'СЕТ СН'!$I$5-'СЕТ СН'!$I$21</f>
        <v>4074.7159270500001</v>
      </c>
      <c r="H138" s="36">
        <f>SUMIFS(СВЦЭМ!$D$33:$D$776,СВЦЭМ!$A$33:$A$776,$A138,СВЦЭМ!$B$33:$B$776,H$119)+'СЕТ СН'!$I$11+СВЦЭМ!$D$10+'СЕТ СН'!$I$5-'СЕТ СН'!$I$21</f>
        <v>4045.4430224899997</v>
      </c>
      <c r="I138" s="36">
        <f>SUMIFS(СВЦЭМ!$D$33:$D$776,СВЦЭМ!$A$33:$A$776,$A138,СВЦЭМ!$B$33:$B$776,I$119)+'СЕТ СН'!$I$11+СВЦЭМ!$D$10+'СЕТ СН'!$I$5-'СЕТ СН'!$I$21</f>
        <v>4006.5813050900001</v>
      </c>
      <c r="J138" s="36">
        <f>SUMIFS(СВЦЭМ!$D$33:$D$776,СВЦЭМ!$A$33:$A$776,$A138,СВЦЭМ!$B$33:$B$776,J$119)+'СЕТ СН'!$I$11+СВЦЭМ!$D$10+'СЕТ СН'!$I$5-'СЕТ СН'!$I$21</f>
        <v>3982.7760091099999</v>
      </c>
      <c r="K138" s="36">
        <f>SUMIFS(СВЦЭМ!$D$33:$D$776,СВЦЭМ!$A$33:$A$776,$A138,СВЦЭМ!$B$33:$B$776,K$119)+'СЕТ СН'!$I$11+СВЦЭМ!$D$10+'СЕТ СН'!$I$5-'СЕТ СН'!$I$21</f>
        <v>3972.5279130000004</v>
      </c>
      <c r="L138" s="36">
        <f>SUMIFS(СВЦЭМ!$D$33:$D$776,СВЦЭМ!$A$33:$A$776,$A138,СВЦЭМ!$B$33:$B$776,L$119)+'СЕТ СН'!$I$11+СВЦЭМ!$D$10+'СЕТ СН'!$I$5-'СЕТ СН'!$I$21</f>
        <v>3966.6736245900001</v>
      </c>
      <c r="M138" s="36">
        <f>SUMIFS(СВЦЭМ!$D$33:$D$776,СВЦЭМ!$A$33:$A$776,$A138,СВЦЭМ!$B$33:$B$776,M$119)+'СЕТ СН'!$I$11+СВЦЭМ!$D$10+'СЕТ СН'!$I$5-'СЕТ СН'!$I$21</f>
        <v>3964.9933259100003</v>
      </c>
      <c r="N138" s="36">
        <f>SUMIFS(СВЦЭМ!$D$33:$D$776,СВЦЭМ!$A$33:$A$776,$A138,СВЦЭМ!$B$33:$B$776,N$119)+'СЕТ СН'!$I$11+СВЦЭМ!$D$10+'СЕТ СН'!$I$5-'СЕТ СН'!$I$21</f>
        <v>3949.6011506700002</v>
      </c>
      <c r="O138" s="36">
        <f>SUMIFS(СВЦЭМ!$D$33:$D$776,СВЦЭМ!$A$33:$A$776,$A138,СВЦЭМ!$B$33:$B$776,O$119)+'СЕТ СН'!$I$11+СВЦЭМ!$D$10+'СЕТ СН'!$I$5-'СЕТ СН'!$I$21</f>
        <v>3926.8234677300002</v>
      </c>
      <c r="P138" s="36">
        <f>SUMIFS(СВЦЭМ!$D$33:$D$776,СВЦЭМ!$A$33:$A$776,$A138,СВЦЭМ!$B$33:$B$776,P$119)+'СЕТ СН'!$I$11+СВЦЭМ!$D$10+'СЕТ СН'!$I$5-'СЕТ СН'!$I$21</f>
        <v>3931.4839598300005</v>
      </c>
      <c r="Q138" s="36">
        <f>SUMIFS(СВЦЭМ!$D$33:$D$776,СВЦЭМ!$A$33:$A$776,$A138,СВЦЭМ!$B$33:$B$776,Q$119)+'СЕТ СН'!$I$11+СВЦЭМ!$D$10+'СЕТ СН'!$I$5-'СЕТ СН'!$I$21</f>
        <v>3941.41198678</v>
      </c>
      <c r="R138" s="36">
        <f>SUMIFS(СВЦЭМ!$D$33:$D$776,СВЦЭМ!$A$33:$A$776,$A138,СВЦЭМ!$B$33:$B$776,R$119)+'СЕТ СН'!$I$11+СВЦЭМ!$D$10+'СЕТ СН'!$I$5-'СЕТ СН'!$I$21</f>
        <v>3940.7799215600003</v>
      </c>
      <c r="S138" s="36">
        <f>SUMIFS(СВЦЭМ!$D$33:$D$776,СВЦЭМ!$A$33:$A$776,$A138,СВЦЭМ!$B$33:$B$776,S$119)+'СЕТ СН'!$I$11+СВЦЭМ!$D$10+'СЕТ СН'!$I$5-'СЕТ СН'!$I$21</f>
        <v>3934.8000172700004</v>
      </c>
      <c r="T138" s="36">
        <f>SUMIFS(СВЦЭМ!$D$33:$D$776,СВЦЭМ!$A$33:$A$776,$A138,СВЦЭМ!$B$33:$B$776,T$119)+'СЕТ СН'!$I$11+СВЦЭМ!$D$10+'СЕТ СН'!$I$5-'СЕТ СН'!$I$21</f>
        <v>3905.8418619800004</v>
      </c>
      <c r="U138" s="36">
        <f>SUMIFS(СВЦЭМ!$D$33:$D$776,СВЦЭМ!$A$33:$A$776,$A138,СВЦЭМ!$B$33:$B$776,U$119)+'СЕТ СН'!$I$11+СВЦЭМ!$D$10+'СЕТ СН'!$I$5-'СЕТ СН'!$I$21</f>
        <v>3899.3363445300001</v>
      </c>
      <c r="V138" s="36">
        <f>SUMIFS(СВЦЭМ!$D$33:$D$776,СВЦЭМ!$A$33:$A$776,$A138,СВЦЭМ!$B$33:$B$776,V$119)+'СЕТ СН'!$I$11+СВЦЭМ!$D$10+'СЕТ СН'!$I$5-'СЕТ СН'!$I$21</f>
        <v>3906.2987888100001</v>
      </c>
      <c r="W138" s="36">
        <f>SUMIFS(СВЦЭМ!$D$33:$D$776,СВЦЭМ!$A$33:$A$776,$A138,СВЦЭМ!$B$33:$B$776,W$119)+'СЕТ СН'!$I$11+СВЦЭМ!$D$10+'СЕТ СН'!$I$5-'СЕТ СН'!$I$21</f>
        <v>3914.0784207000002</v>
      </c>
      <c r="X138" s="36">
        <f>SUMIFS(СВЦЭМ!$D$33:$D$776,СВЦЭМ!$A$33:$A$776,$A138,СВЦЭМ!$B$33:$B$776,X$119)+'СЕТ СН'!$I$11+СВЦЭМ!$D$10+'СЕТ СН'!$I$5-'СЕТ СН'!$I$21</f>
        <v>3924.93659303</v>
      </c>
      <c r="Y138" s="36">
        <f>SUMIFS(СВЦЭМ!$D$33:$D$776,СВЦЭМ!$A$33:$A$776,$A138,СВЦЭМ!$B$33:$B$776,Y$119)+'СЕТ СН'!$I$11+СВЦЭМ!$D$10+'СЕТ СН'!$I$5-'СЕТ СН'!$I$21</f>
        <v>3966.0992303600001</v>
      </c>
    </row>
    <row r="139" spans="1:25" ht="15.75" x14ac:dyDescent="0.2">
      <c r="A139" s="35">
        <f t="shared" si="3"/>
        <v>43516</v>
      </c>
      <c r="B139" s="36">
        <f>SUMIFS(СВЦЭМ!$D$33:$D$776,СВЦЭМ!$A$33:$A$776,$A139,СВЦЭМ!$B$33:$B$776,B$119)+'СЕТ СН'!$I$11+СВЦЭМ!$D$10+'СЕТ СН'!$I$5-'СЕТ СН'!$I$21</f>
        <v>4030.4413166900003</v>
      </c>
      <c r="C139" s="36">
        <f>SUMIFS(СВЦЭМ!$D$33:$D$776,СВЦЭМ!$A$33:$A$776,$A139,СВЦЭМ!$B$33:$B$776,C$119)+'СЕТ СН'!$I$11+СВЦЭМ!$D$10+'СЕТ СН'!$I$5-'СЕТ СН'!$I$21</f>
        <v>4063.4838262700005</v>
      </c>
      <c r="D139" s="36">
        <f>SUMIFS(СВЦЭМ!$D$33:$D$776,СВЦЭМ!$A$33:$A$776,$A139,СВЦЭМ!$B$33:$B$776,D$119)+'СЕТ СН'!$I$11+СВЦЭМ!$D$10+'СЕТ СН'!$I$5-'СЕТ СН'!$I$21</f>
        <v>4068.4746055699998</v>
      </c>
      <c r="E139" s="36">
        <f>SUMIFS(СВЦЭМ!$D$33:$D$776,СВЦЭМ!$A$33:$A$776,$A139,СВЦЭМ!$B$33:$B$776,E$119)+'СЕТ СН'!$I$11+СВЦЭМ!$D$10+'СЕТ СН'!$I$5-'СЕТ СН'!$I$21</f>
        <v>4077.1119904400002</v>
      </c>
      <c r="F139" s="36">
        <f>SUMIFS(СВЦЭМ!$D$33:$D$776,СВЦЭМ!$A$33:$A$776,$A139,СВЦЭМ!$B$33:$B$776,F$119)+'СЕТ СН'!$I$11+СВЦЭМ!$D$10+'СЕТ СН'!$I$5-'СЕТ СН'!$I$21</f>
        <v>4071.0685738800003</v>
      </c>
      <c r="G139" s="36">
        <f>SUMIFS(СВЦЭМ!$D$33:$D$776,СВЦЭМ!$A$33:$A$776,$A139,СВЦЭМ!$B$33:$B$776,G$119)+'СЕТ СН'!$I$11+СВЦЭМ!$D$10+'СЕТ СН'!$I$5-'СЕТ СН'!$I$21</f>
        <v>4034.8322896700001</v>
      </c>
      <c r="H139" s="36">
        <f>SUMIFS(СВЦЭМ!$D$33:$D$776,СВЦЭМ!$A$33:$A$776,$A139,СВЦЭМ!$B$33:$B$776,H$119)+'СЕТ СН'!$I$11+СВЦЭМ!$D$10+'СЕТ СН'!$I$5-'СЕТ СН'!$I$21</f>
        <v>4008.11214281</v>
      </c>
      <c r="I139" s="36">
        <f>SUMIFS(СВЦЭМ!$D$33:$D$776,СВЦЭМ!$A$33:$A$776,$A139,СВЦЭМ!$B$33:$B$776,I$119)+'СЕТ СН'!$I$11+СВЦЭМ!$D$10+'СЕТ СН'!$I$5-'СЕТ СН'!$I$21</f>
        <v>3974.87730435</v>
      </c>
      <c r="J139" s="36">
        <f>SUMIFS(СВЦЭМ!$D$33:$D$776,СВЦЭМ!$A$33:$A$776,$A139,СВЦЭМ!$B$33:$B$776,J$119)+'СЕТ СН'!$I$11+СВЦЭМ!$D$10+'СЕТ СН'!$I$5-'СЕТ СН'!$I$21</f>
        <v>3945.2721837200002</v>
      </c>
      <c r="K139" s="36">
        <f>SUMIFS(СВЦЭМ!$D$33:$D$776,СВЦЭМ!$A$33:$A$776,$A139,СВЦЭМ!$B$33:$B$776,K$119)+'СЕТ СН'!$I$11+СВЦЭМ!$D$10+'СЕТ СН'!$I$5-'СЕТ СН'!$I$21</f>
        <v>3945.0737353100003</v>
      </c>
      <c r="L139" s="36">
        <f>SUMIFS(СВЦЭМ!$D$33:$D$776,СВЦЭМ!$A$33:$A$776,$A139,СВЦЭМ!$B$33:$B$776,L$119)+'СЕТ СН'!$I$11+СВЦЭМ!$D$10+'СЕТ СН'!$I$5-'СЕТ СН'!$I$21</f>
        <v>3951.6314610700001</v>
      </c>
      <c r="M139" s="36">
        <f>SUMIFS(СВЦЭМ!$D$33:$D$776,СВЦЭМ!$A$33:$A$776,$A139,СВЦЭМ!$B$33:$B$776,M$119)+'СЕТ СН'!$I$11+СВЦЭМ!$D$10+'СЕТ СН'!$I$5-'СЕТ СН'!$I$21</f>
        <v>3954.2346208900003</v>
      </c>
      <c r="N139" s="36">
        <f>SUMIFS(СВЦЭМ!$D$33:$D$776,СВЦЭМ!$A$33:$A$776,$A139,СВЦЭМ!$B$33:$B$776,N$119)+'СЕТ СН'!$I$11+СВЦЭМ!$D$10+'СЕТ СН'!$I$5-'СЕТ СН'!$I$21</f>
        <v>3947.13368722</v>
      </c>
      <c r="O139" s="36">
        <f>SUMIFS(СВЦЭМ!$D$33:$D$776,СВЦЭМ!$A$33:$A$776,$A139,СВЦЭМ!$B$33:$B$776,O$119)+'СЕТ СН'!$I$11+СВЦЭМ!$D$10+'СЕТ СН'!$I$5-'СЕТ СН'!$I$21</f>
        <v>3921.2132426800003</v>
      </c>
      <c r="P139" s="36">
        <f>SUMIFS(СВЦЭМ!$D$33:$D$776,СВЦЭМ!$A$33:$A$776,$A139,СВЦЭМ!$B$33:$B$776,P$119)+'СЕТ СН'!$I$11+СВЦЭМ!$D$10+'СЕТ СН'!$I$5-'СЕТ СН'!$I$21</f>
        <v>3925.41404556</v>
      </c>
      <c r="Q139" s="36">
        <f>SUMIFS(СВЦЭМ!$D$33:$D$776,СВЦЭМ!$A$33:$A$776,$A139,СВЦЭМ!$B$33:$B$776,Q$119)+'СЕТ СН'!$I$11+СВЦЭМ!$D$10+'СЕТ СН'!$I$5-'СЕТ СН'!$I$21</f>
        <v>3936.3551805300003</v>
      </c>
      <c r="R139" s="36">
        <f>SUMIFS(СВЦЭМ!$D$33:$D$776,СВЦЭМ!$A$33:$A$776,$A139,СВЦЭМ!$B$33:$B$776,R$119)+'СЕТ СН'!$I$11+СВЦЭМ!$D$10+'СЕТ СН'!$I$5-'СЕТ СН'!$I$21</f>
        <v>3944.30856042</v>
      </c>
      <c r="S139" s="36">
        <f>SUMIFS(СВЦЭМ!$D$33:$D$776,СВЦЭМ!$A$33:$A$776,$A139,СВЦЭМ!$B$33:$B$776,S$119)+'СЕТ СН'!$I$11+СВЦЭМ!$D$10+'СЕТ СН'!$I$5-'СЕТ СН'!$I$21</f>
        <v>3948.4605426200001</v>
      </c>
      <c r="T139" s="36">
        <f>SUMIFS(СВЦЭМ!$D$33:$D$776,СВЦЭМ!$A$33:$A$776,$A139,СВЦЭМ!$B$33:$B$776,T$119)+'СЕТ СН'!$I$11+СВЦЭМ!$D$10+'СЕТ СН'!$I$5-'СЕТ СН'!$I$21</f>
        <v>3916.1929954300003</v>
      </c>
      <c r="U139" s="36">
        <f>SUMIFS(СВЦЭМ!$D$33:$D$776,СВЦЭМ!$A$33:$A$776,$A139,СВЦЭМ!$B$33:$B$776,U$119)+'СЕТ СН'!$I$11+СВЦЭМ!$D$10+'СЕТ СН'!$I$5-'СЕТ СН'!$I$21</f>
        <v>3887.8624222100002</v>
      </c>
      <c r="V139" s="36">
        <f>SUMIFS(СВЦЭМ!$D$33:$D$776,СВЦЭМ!$A$33:$A$776,$A139,СВЦЭМ!$B$33:$B$776,V$119)+'СЕТ СН'!$I$11+СВЦЭМ!$D$10+'СЕТ СН'!$I$5-'СЕТ СН'!$I$21</f>
        <v>3884.4157863099999</v>
      </c>
      <c r="W139" s="36">
        <f>SUMIFS(СВЦЭМ!$D$33:$D$776,СВЦЭМ!$A$33:$A$776,$A139,СВЦЭМ!$B$33:$B$776,W$119)+'СЕТ СН'!$I$11+СВЦЭМ!$D$10+'СЕТ СН'!$I$5-'СЕТ СН'!$I$21</f>
        <v>3906.8170544100003</v>
      </c>
      <c r="X139" s="36">
        <f>SUMIFS(СВЦЭМ!$D$33:$D$776,СВЦЭМ!$A$33:$A$776,$A139,СВЦЭМ!$B$33:$B$776,X$119)+'СЕТ СН'!$I$11+СВЦЭМ!$D$10+'СЕТ СН'!$I$5-'СЕТ СН'!$I$21</f>
        <v>3911.0830742100002</v>
      </c>
      <c r="Y139" s="36">
        <f>SUMIFS(СВЦЭМ!$D$33:$D$776,СВЦЭМ!$A$33:$A$776,$A139,СВЦЭМ!$B$33:$B$776,Y$119)+'СЕТ СН'!$I$11+СВЦЭМ!$D$10+'СЕТ СН'!$I$5-'СЕТ СН'!$I$21</f>
        <v>3950.6439168900001</v>
      </c>
    </row>
    <row r="140" spans="1:25" ht="15.75" x14ac:dyDescent="0.2">
      <c r="A140" s="35">
        <f t="shared" si="3"/>
        <v>43517</v>
      </c>
      <c r="B140" s="36">
        <f>SUMIFS(СВЦЭМ!$D$33:$D$776,СВЦЭМ!$A$33:$A$776,$A140,СВЦЭМ!$B$33:$B$776,B$119)+'СЕТ СН'!$I$11+СВЦЭМ!$D$10+'СЕТ СН'!$I$5-'СЕТ СН'!$I$21</f>
        <v>4000.3556810800001</v>
      </c>
      <c r="C140" s="36">
        <f>SUMIFS(СВЦЭМ!$D$33:$D$776,СВЦЭМ!$A$33:$A$776,$A140,СВЦЭМ!$B$33:$B$776,C$119)+'СЕТ СН'!$I$11+СВЦЭМ!$D$10+'СЕТ СН'!$I$5-'СЕТ СН'!$I$21</f>
        <v>4027.2959375200003</v>
      </c>
      <c r="D140" s="36">
        <f>SUMIFS(СВЦЭМ!$D$33:$D$776,СВЦЭМ!$A$33:$A$776,$A140,СВЦЭМ!$B$33:$B$776,D$119)+'СЕТ СН'!$I$11+СВЦЭМ!$D$10+'СЕТ СН'!$I$5-'СЕТ СН'!$I$21</f>
        <v>4049.6047531300001</v>
      </c>
      <c r="E140" s="36">
        <f>SUMIFS(СВЦЭМ!$D$33:$D$776,СВЦЭМ!$A$33:$A$776,$A140,СВЦЭМ!$B$33:$B$776,E$119)+'СЕТ СН'!$I$11+СВЦЭМ!$D$10+'СЕТ СН'!$I$5-'СЕТ СН'!$I$21</f>
        <v>4060.7786518100002</v>
      </c>
      <c r="F140" s="36">
        <f>SUMIFS(СВЦЭМ!$D$33:$D$776,СВЦЭМ!$A$33:$A$776,$A140,СВЦЭМ!$B$33:$B$776,F$119)+'СЕТ СН'!$I$11+СВЦЭМ!$D$10+'СЕТ СН'!$I$5-'СЕТ СН'!$I$21</f>
        <v>4058.3224317599997</v>
      </c>
      <c r="G140" s="36">
        <f>SUMIFS(СВЦЭМ!$D$33:$D$776,СВЦЭМ!$A$33:$A$776,$A140,СВЦЭМ!$B$33:$B$776,G$119)+'СЕТ СН'!$I$11+СВЦЭМ!$D$10+'СЕТ СН'!$I$5-'СЕТ СН'!$I$21</f>
        <v>4032.9970372800003</v>
      </c>
      <c r="H140" s="36">
        <f>SUMIFS(СВЦЭМ!$D$33:$D$776,СВЦЭМ!$A$33:$A$776,$A140,СВЦЭМ!$B$33:$B$776,H$119)+'СЕТ СН'!$I$11+СВЦЭМ!$D$10+'СЕТ СН'!$I$5-'СЕТ СН'!$I$21</f>
        <v>4001.2241876400003</v>
      </c>
      <c r="I140" s="36">
        <f>SUMIFS(СВЦЭМ!$D$33:$D$776,СВЦЭМ!$A$33:$A$776,$A140,СВЦЭМ!$B$33:$B$776,I$119)+'СЕТ СН'!$I$11+СВЦЭМ!$D$10+'СЕТ СН'!$I$5-'СЕТ СН'!$I$21</f>
        <v>3985.9288929000004</v>
      </c>
      <c r="J140" s="36">
        <f>SUMIFS(СВЦЭМ!$D$33:$D$776,СВЦЭМ!$A$33:$A$776,$A140,СВЦЭМ!$B$33:$B$776,J$119)+'СЕТ СН'!$I$11+СВЦЭМ!$D$10+'СЕТ СН'!$I$5-'СЕТ СН'!$I$21</f>
        <v>3968.8879485400003</v>
      </c>
      <c r="K140" s="36">
        <f>SUMIFS(СВЦЭМ!$D$33:$D$776,СВЦЭМ!$A$33:$A$776,$A140,СВЦЭМ!$B$33:$B$776,K$119)+'СЕТ СН'!$I$11+СВЦЭМ!$D$10+'СЕТ СН'!$I$5-'СЕТ СН'!$I$21</f>
        <v>3980.55472586</v>
      </c>
      <c r="L140" s="36">
        <f>SUMIFS(СВЦЭМ!$D$33:$D$776,СВЦЭМ!$A$33:$A$776,$A140,СВЦЭМ!$B$33:$B$776,L$119)+'СЕТ СН'!$I$11+СВЦЭМ!$D$10+'СЕТ СН'!$I$5-'СЕТ СН'!$I$21</f>
        <v>3969.2164657000003</v>
      </c>
      <c r="M140" s="36">
        <f>SUMIFS(СВЦЭМ!$D$33:$D$776,СВЦЭМ!$A$33:$A$776,$A140,СВЦЭМ!$B$33:$B$776,M$119)+'СЕТ СН'!$I$11+СВЦЭМ!$D$10+'СЕТ СН'!$I$5-'СЕТ СН'!$I$21</f>
        <v>3953.1865234900001</v>
      </c>
      <c r="N140" s="36">
        <f>SUMIFS(СВЦЭМ!$D$33:$D$776,СВЦЭМ!$A$33:$A$776,$A140,СВЦЭМ!$B$33:$B$776,N$119)+'СЕТ СН'!$I$11+СВЦЭМ!$D$10+'СЕТ СН'!$I$5-'СЕТ СН'!$I$21</f>
        <v>3945.6301860000003</v>
      </c>
      <c r="O140" s="36">
        <f>SUMIFS(СВЦЭМ!$D$33:$D$776,СВЦЭМ!$A$33:$A$776,$A140,СВЦЭМ!$B$33:$B$776,O$119)+'СЕТ СН'!$I$11+СВЦЭМ!$D$10+'СЕТ СН'!$I$5-'СЕТ СН'!$I$21</f>
        <v>3917.8399896200003</v>
      </c>
      <c r="P140" s="36">
        <f>SUMIFS(СВЦЭМ!$D$33:$D$776,СВЦЭМ!$A$33:$A$776,$A140,СВЦЭМ!$B$33:$B$776,P$119)+'СЕТ СН'!$I$11+СВЦЭМ!$D$10+'СЕТ СН'!$I$5-'СЕТ СН'!$I$21</f>
        <v>3918.2582132000002</v>
      </c>
      <c r="Q140" s="36">
        <f>SUMIFS(СВЦЭМ!$D$33:$D$776,СВЦЭМ!$A$33:$A$776,$A140,СВЦЭМ!$B$33:$B$776,Q$119)+'СЕТ СН'!$I$11+СВЦЭМ!$D$10+'СЕТ СН'!$I$5-'СЕТ СН'!$I$21</f>
        <v>3923.65151818</v>
      </c>
      <c r="R140" s="36">
        <f>SUMIFS(СВЦЭМ!$D$33:$D$776,СВЦЭМ!$A$33:$A$776,$A140,СВЦЭМ!$B$33:$B$776,R$119)+'СЕТ СН'!$I$11+СВЦЭМ!$D$10+'СЕТ СН'!$I$5-'СЕТ СН'!$I$21</f>
        <v>3944.5390795200001</v>
      </c>
      <c r="S140" s="36">
        <f>SUMIFS(СВЦЭМ!$D$33:$D$776,СВЦЭМ!$A$33:$A$776,$A140,СВЦЭМ!$B$33:$B$776,S$119)+'СЕТ СН'!$I$11+СВЦЭМ!$D$10+'СЕТ СН'!$I$5-'СЕТ СН'!$I$21</f>
        <v>3941.0313632300004</v>
      </c>
      <c r="T140" s="36">
        <f>SUMIFS(СВЦЭМ!$D$33:$D$776,СВЦЭМ!$A$33:$A$776,$A140,СВЦЭМ!$B$33:$B$776,T$119)+'СЕТ СН'!$I$11+СВЦЭМ!$D$10+'СЕТ СН'!$I$5-'СЕТ СН'!$I$21</f>
        <v>3909.7591013900001</v>
      </c>
      <c r="U140" s="36">
        <f>SUMIFS(СВЦЭМ!$D$33:$D$776,СВЦЭМ!$A$33:$A$776,$A140,СВЦЭМ!$B$33:$B$776,U$119)+'СЕТ СН'!$I$11+СВЦЭМ!$D$10+'СЕТ СН'!$I$5-'СЕТ СН'!$I$21</f>
        <v>3895.4869074500002</v>
      </c>
      <c r="V140" s="36">
        <f>SUMIFS(СВЦЭМ!$D$33:$D$776,СВЦЭМ!$A$33:$A$776,$A140,СВЦЭМ!$B$33:$B$776,V$119)+'СЕТ СН'!$I$11+СВЦЭМ!$D$10+'СЕТ СН'!$I$5-'СЕТ СН'!$I$21</f>
        <v>3907.7341518900002</v>
      </c>
      <c r="W140" s="36">
        <f>SUMIFS(СВЦЭМ!$D$33:$D$776,СВЦЭМ!$A$33:$A$776,$A140,СВЦЭМ!$B$33:$B$776,W$119)+'СЕТ СН'!$I$11+СВЦЭМ!$D$10+'СЕТ СН'!$I$5-'СЕТ СН'!$I$21</f>
        <v>3920.9758001500004</v>
      </c>
      <c r="X140" s="36">
        <f>SUMIFS(СВЦЭМ!$D$33:$D$776,СВЦЭМ!$A$33:$A$776,$A140,СВЦЭМ!$B$33:$B$776,X$119)+'СЕТ СН'!$I$11+СВЦЭМ!$D$10+'СЕТ СН'!$I$5-'СЕТ СН'!$I$21</f>
        <v>3930.2242988800003</v>
      </c>
      <c r="Y140" s="36">
        <f>SUMIFS(СВЦЭМ!$D$33:$D$776,СВЦЭМ!$A$33:$A$776,$A140,СВЦЭМ!$B$33:$B$776,Y$119)+'СЕТ СН'!$I$11+СВЦЭМ!$D$10+'СЕТ СН'!$I$5-'СЕТ СН'!$I$21</f>
        <v>3965.8918613000001</v>
      </c>
    </row>
    <row r="141" spans="1:25" ht="15.75" x14ac:dyDescent="0.2">
      <c r="A141" s="35">
        <f t="shared" si="3"/>
        <v>43518</v>
      </c>
      <c r="B141" s="36">
        <f>SUMIFS(СВЦЭМ!$D$33:$D$776,СВЦЭМ!$A$33:$A$776,$A141,СВЦЭМ!$B$33:$B$776,B$119)+'СЕТ СН'!$I$11+СВЦЭМ!$D$10+'СЕТ СН'!$I$5-'СЕТ СН'!$I$21</f>
        <v>3977.6991047199999</v>
      </c>
      <c r="C141" s="36">
        <f>SUMIFS(СВЦЭМ!$D$33:$D$776,СВЦЭМ!$A$33:$A$776,$A141,СВЦЭМ!$B$33:$B$776,C$119)+'СЕТ СН'!$I$11+СВЦЭМ!$D$10+'СЕТ СН'!$I$5-'СЕТ СН'!$I$21</f>
        <v>3984.5348729100001</v>
      </c>
      <c r="D141" s="36">
        <f>SUMIFS(СВЦЭМ!$D$33:$D$776,СВЦЭМ!$A$33:$A$776,$A141,СВЦЭМ!$B$33:$B$776,D$119)+'СЕТ СН'!$I$11+СВЦЭМ!$D$10+'СЕТ СН'!$I$5-'СЕТ СН'!$I$21</f>
        <v>3981.5797504400002</v>
      </c>
      <c r="E141" s="36">
        <f>SUMIFS(СВЦЭМ!$D$33:$D$776,СВЦЭМ!$A$33:$A$776,$A141,СВЦЭМ!$B$33:$B$776,E$119)+'СЕТ СН'!$I$11+СВЦЭМ!$D$10+'СЕТ СН'!$I$5-'СЕТ СН'!$I$21</f>
        <v>3978.4369941100003</v>
      </c>
      <c r="F141" s="36">
        <f>SUMIFS(СВЦЭМ!$D$33:$D$776,СВЦЭМ!$A$33:$A$776,$A141,СВЦЭМ!$B$33:$B$776,F$119)+'СЕТ СН'!$I$11+СВЦЭМ!$D$10+'СЕТ СН'!$I$5-'СЕТ СН'!$I$21</f>
        <v>3976.7336968500003</v>
      </c>
      <c r="G141" s="36">
        <f>SUMIFS(СВЦЭМ!$D$33:$D$776,СВЦЭМ!$A$33:$A$776,$A141,СВЦЭМ!$B$33:$B$776,G$119)+'СЕТ СН'!$I$11+СВЦЭМ!$D$10+'СЕТ СН'!$I$5-'СЕТ СН'!$I$21</f>
        <v>3980.2983302000002</v>
      </c>
      <c r="H141" s="36">
        <f>SUMIFS(СВЦЭМ!$D$33:$D$776,СВЦЭМ!$A$33:$A$776,$A141,СВЦЭМ!$B$33:$B$776,H$119)+'СЕТ СН'!$I$11+СВЦЭМ!$D$10+'СЕТ СН'!$I$5-'СЕТ СН'!$I$21</f>
        <v>3982.4627208500001</v>
      </c>
      <c r="I141" s="36">
        <f>SUMIFS(СВЦЭМ!$D$33:$D$776,СВЦЭМ!$A$33:$A$776,$A141,СВЦЭМ!$B$33:$B$776,I$119)+'СЕТ СН'!$I$11+СВЦЭМ!$D$10+'СЕТ СН'!$I$5-'СЕТ СН'!$I$21</f>
        <v>3971.5800501800004</v>
      </c>
      <c r="J141" s="36">
        <f>SUMIFS(СВЦЭМ!$D$33:$D$776,СВЦЭМ!$A$33:$A$776,$A141,СВЦЭМ!$B$33:$B$776,J$119)+'СЕТ СН'!$I$11+СВЦЭМ!$D$10+'СЕТ СН'!$I$5-'СЕТ СН'!$I$21</f>
        <v>3962.8781031200001</v>
      </c>
      <c r="K141" s="36">
        <f>SUMIFS(СВЦЭМ!$D$33:$D$776,СВЦЭМ!$A$33:$A$776,$A141,СВЦЭМ!$B$33:$B$776,K$119)+'СЕТ СН'!$I$11+СВЦЭМ!$D$10+'СЕТ СН'!$I$5-'СЕТ СН'!$I$21</f>
        <v>3977.6852800900001</v>
      </c>
      <c r="L141" s="36">
        <f>SUMIFS(СВЦЭМ!$D$33:$D$776,СВЦЭМ!$A$33:$A$776,$A141,СВЦЭМ!$B$33:$B$776,L$119)+'СЕТ СН'!$I$11+СВЦЭМ!$D$10+'СЕТ СН'!$I$5-'СЕТ СН'!$I$21</f>
        <v>3992.2989284200003</v>
      </c>
      <c r="M141" s="36">
        <f>SUMIFS(СВЦЭМ!$D$33:$D$776,СВЦЭМ!$A$33:$A$776,$A141,СВЦЭМ!$B$33:$B$776,M$119)+'СЕТ СН'!$I$11+СВЦЭМ!$D$10+'СЕТ СН'!$I$5-'СЕТ СН'!$I$21</f>
        <v>3994.2365199400001</v>
      </c>
      <c r="N141" s="36">
        <f>SUMIFS(СВЦЭМ!$D$33:$D$776,СВЦЭМ!$A$33:$A$776,$A141,СВЦЭМ!$B$33:$B$776,N$119)+'СЕТ СН'!$I$11+СВЦЭМ!$D$10+'СЕТ СН'!$I$5-'СЕТ СН'!$I$21</f>
        <v>3964.7953078200003</v>
      </c>
      <c r="O141" s="36">
        <f>SUMIFS(СВЦЭМ!$D$33:$D$776,СВЦЭМ!$A$33:$A$776,$A141,СВЦЭМ!$B$33:$B$776,O$119)+'СЕТ СН'!$I$11+СВЦЭМ!$D$10+'СЕТ СН'!$I$5-'СЕТ СН'!$I$21</f>
        <v>3932.4319498600003</v>
      </c>
      <c r="P141" s="36">
        <f>SUMIFS(СВЦЭМ!$D$33:$D$776,СВЦЭМ!$A$33:$A$776,$A141,СВЦЭМ!$B$33:$B$776,P$119)+'СЕТ СН'!$I$11+СВЦЭМ!$D$10+'СЕТ СН'!$I$5-'СЕТ СН'!$I$21</f>
        <v>3941.5385962300002</v>
      </c>
      <c r="Q141" s="36">
        <f>SUMIFS(СВЦЭМ!$D$33:$D$776,СВЦЭМ!$A$33:$A$776,$A141,СВЦЭМ!$B$33:$B$776,Q$119)+'СЕТ СН'!$I$11+СВЦЭМ!$D$10+'СЕТ СН'!$I$5-'СЕТ СН'!$I$21</f>
        <v>3944.9857298400002</v>
      </c>
      <c r="R141" s="36">
        <f>SUMIFS(СВЦЭМ!$D$33:$D$776,СВЦЭМ!$A$33:$A$776,$A141,СВЦЭМ!$B$33:$B$776,R$119)+'СЕТ СН'!$I$11+СВЦЭМ!$D$10+'СЕТ СН'!$I$5-'СЕТ СН'!$I$21</f>
        <v>3954.0833731000002</v>
      </c>
      <c r="S141" s="36">
        <f>SUMIFS(СВЦЭМ!$D$33:$D$776,СВЦЭМ!$A$33:$A$776,$A141,СВЦЭМ!$B$33:$B$776,S$119)+'СЕТ СН'!$I$11+СВЦЭМ!$D$10+'СЕТ СН'!$I$5-'СЕТ СН'!$I$21</f>
        <v>3953.7243103400001</v>
      </c>
      <c r="T141" s="36">
        <f>SUMIFS(СВЦЭМ!$D$33:$D$776,СВЦЭМ!$A$33:$A$776,$A141,СВЦЭМ!$B$33:$B$776,T$119)+'СЕТ СН'!$I$11+СВЦЭМ!$D$10+'СЕТ СН'!$I$5-'СЕТ СН'!$I$21</f>
        <v>3921.3107708400003</v>
      </c>
      <c r="U141" s="36">
        <f>SUMIFS(СВЦЭМ!$D$33:$D$776,СВЦЭМ!$A$33:$A$776,$A141,СВЦЭМ!$B$33:$B$776,U$119)+'СЕТ СН'!$I$11+СВЦЭМ!$D$10+'СЕТ СН'!$I$5-'СЕТ СН'!$I$21</f>
        <v>3907.7992145900002</v>
      </c>
      <c r="V141" s="36">
        <f>SUMIFS(СВЦЭМ!$D$33:$D$776,СВЦЭМ!$A$33:$A$776,$A141,СВЦЭМ!$B$33:$B$776,V$119)+'СЕТ СН'!$I$11+СВЦЭМ!$D$10+'СЕТ СН'!$I$5-'СЕТ СН'!$I$21</f>
        <v>3901.1150296000001</v>
      </c>
      <c r="W141" s="36">
        <f>SUMIFS(СВЦЭМ!$D$33:$D$776,СВЦЭМ!$A$33:$A$776,$A141,СВЦЭМ!$B$33:$B$776,W$119)+'СЕТ СН'!$I$11+СВЦЭМ!$D$10+'СЕТ СН'!$I$5-'СЕТ СН'!$I$21</f>
        <v>3915.0641654900001</v>
      </c>
      <c r="X141" s="36">
        <f>SUMIFS(СВЦЭМ!$D$33:$D$776,СВЦЭМ!$A$33:$A$776,$A141,СВЦЭМ!$B$33:$B$776,X$119)+'СЕТ СН'!$I$11+СВЦЭМ!$D$10+'СЕТ СН'!$I$5-'СЕТ СН'!$I$21</f>
        <v>3934.14150569</v>
      </c>
      <c r="Y141" s="36">
        <f>SUMIFS(СВЦЭМ!$D$33:$D$776,СВЦЭМ!$A$33:$A$776,$A141,СВЦЭМ!$B$33:$B$776,Y$119)+'СЕТ СН'!$I$11+СВЦЭМ!$D$10+'СЕТ СН'!$I$5-'СЕТ СН'!$I$21</f>
        <v>3967.1638026000001</v>
      </c>
    </row>
    <row r="142" spans="1:25" ht="15.75" x14ac:dyDescent="0.2">
      <c r="A142" s="35">
        <f t="shared" si="3"/>
        <v>43519</v>
      </c>
      <c r="B142" s="36">
        <f>SUMIFS(СВЦЭМ!$D$33:$D$776,СВЦЭМ!$A$33:$A$776,$A142,СВЦЭМ!$B$33:$B$776,B$119)+'СЕТ СН'!$I$11+СВЦЭМ!$D$10+'СЕТ СН'!$I$5-'СЕТ СН'!$I$21</f>
        <v>3980.2804079100001</v>
      </c>
      <c r="C142" s="36">
        <f>SUMIFS(СВЦЭМ!$D$33:$D$776,СВЦЭМ!$A$33:$A$776,$A142,СВЦЭМ!$B$33:$B$776,C$119)+'СЕТ СН'!$I$11+СВЦЭМ!$D$10+'СЕТ СН'!$I$5-'СЕТ СН'!$I$21</f>
        <v>3983.6097162700003</v>
      </c>
      <c r="D142" s="36">
        <f>SUMIFS(СВЦЭМ!$D$33:$D$776,СВЦЭМ!$A$33:$A$776,$A142,СВЦЭМ!$B$33:$B$776,D$119)+'СЕТ СН'!$I$11+СВЦЭМ!$D$10+'СЕТ СН'!$I$5-'СЕТ СН'!$I$21</f>
        <v>3975.9614674600002</v>
      </c>
      <c r="E142" s="36">
        <f>SUMIFS(СВЦЭМ!$D$33:$D$776,СВЦЭМ!$A$33:$A$776,$A142,СВЦЭМ!$B$33:$B$776,E$119)+'СЕТ СН'!$I$11+СВЦЭМ!$D$10+'СЕТ СН'!$I$5-'СЕТ СН'!$I$21</f>
        <v>3975.0828025600003</v>
      </c>
      <c r="F142" s="36">
        <f>SUMIFS(СВЦЭМ!$D$33:$D$776,СВЦЭМ!$A$33:$A$776,$A142,СВЦЭМ!$B$33:$B$776,F$119)+'СЕТ СН'!$I$11+СВЦЭМ!$D$10+'СЕТ СН'!$I$5-'СЕТ СН'!$I$21</f>
        <v>3974.2926880100003</v>
      </c>
      <c r="G142" s="36">
        <f>SUMIFS(СВЦЭМ!$D$33:$D$776,СВЦЭМ!$A$33:$A$776,$A142,СВЦЭМ!$B$33:$B$776,G$119)+'СЕТ СН'!$I$11+СВЦЭМ!$D$10+'СЕТ СН'!$I$5-'СЕТ СН'!$I$21</f>
        <v>3973.4656224500004</v>
      </c>
      <c r="H142" s="36">
        <f>SUMIFS(СВЦЭМ!$D$33:$D$776,СВЦЭМ!$A$33:$A$776,$A142,СВЦЭМ!$B$33:$B$776,H$119)+'СЕТ СН'!$I$11+СВЦЭМ!$D$10+'СЕТ СН'!$I$5-'СЕТ СН'!$I$21</f>
        <v>3989.2661946400003</v>
      </c>
      <c r="I142" s="36">
        <f>SUMIFS(СВЦЭМ!$D$33:$D$776,СВЦЭМ!$A$33:$A$776,$A142,СВЦЭМ!$B$33:$B$776,I$119)+'СЕТ СН'!$I$11+СВЦЭМ!$D$10+'СЕТ СН'!$I$5-'СЕТ СН'!$I$21</f>
        <v>3976.0791522</v>
      </c>
      <c r="J142" s="36">
        <f>SUMIFS(СВЦЭМ!$D$33:$D$776,СВЦЭМ!$A$33:$A$776,$A142,СВЦЭМ!$B$33:$B$776,J$119)+'СЕТ СН'!$I$11+СВЦЭМ!$D$10+'СЕТ СН'!$I$5-'СЕТ СН'!$I$21</f>
        <v>3956.5447246399999</v>
      </c>
      <c r="K142" s="36">
        <f>SUMIFS(СВЦЭМ!$D$33:$D$776,СВЦЭМ!$A$33:$A$776,$A142,СВЦЭМ!$B$33:$B$776,K$119)+'СЕТ СН'!$I$11+СВЦЭМ!$D$10+'СЕТ СН'!$I$5-'СЕТ СН'!$I$21</f>
        <v>3935.6397253300001</v>
      </c>
      <c r="L142" s="36">
        <f>SUMIFS(СВЦЭМ!$D$33:$D$776,СВЦЭМ!$A$33:$A$776,$A142,СВЦЭМ!$B$33:$B$776,L$119)+'СЕТ СН'!$I$11+СВЦЭМ!$D$10+'СЕТ СН'!$I$5-'СЕТ СН'!$I$21</f>
        <v>3939.81039336</v>
      </c>
      <c r="M142" s="36">
        <f>SUMIFS(СВЦЭМ!$D$33:$D$776,СВЦЭМ!$A$33:$A$776,$A142,СВЦЭМ!$B$33:$B$776,M$119)+'СЕТ СН'!$I$11+СВЦЭМ!$D$10+'СЕТ СН'!$I$5-'СЕТ СН'!$I$21</f>
        <v>3949.9867882900003</v>
      </c>
      <c r="N142" s="36">
        <f>SUMIFS(СВЦЭМ!$D$33:$D$776,СВЦЭМ!$A$33:$A$776,$A142,СВЦЭМ!$B$33:$B$776,N$119)+'СЕТ СН'!$I$11+СВЦЭМ!$D$10+'СЕТ СН'!$I$5-'СЕТ СН'!$I$21</f>
        <v>3958.8573880900003</v>
      </c>
      <c r="O142" s="36">
        <f>SUMIFS(СВЦЭМ!$D$33:$D$776,СВЦЭМ!$A$33:$A$776,$A142,СВЦЭМ!$B$33:$B$776,O$119)+'СЕТ СН'!$I$11+СВЦЭМ!$D$10+'СЕТ СН'!$I$5-'СЕТ СН'!$I$21</f>
        <v>3937.4136099500001</v>
      </c>
      <c r="P142" s="36">
        <f>SUMIFS(СВЦЭМ!$D$33:$D$776,СВЦЭМ!$A$33:$A$776,$A142,СВЦЭМ!$B$33:$B$776,P$119)+'СЕТ СН'!$I$11+СВЦЭМ!$D$10+'СЕТ СН'!$I$5-'СЕТ СН'!$I$21</f>
        <v>3944.9040765500004</v>
      </c>
      <c r="Q142" s="36">
        <f>SUMIFS(СВЦЭМ!$D$33:$D$776,СВЦЭМ!$A$33:$A$776,$A142,СВЦЭМ!$B$33:$B$776,Q$119)+'СЕТ СН'!$I$11+СВЦЭМ!$D$10+'СЕТ СН'!$I$5-'СЕТ СН'!$I$21</f>
        <v>3954.2215591800004</v>
      </c>
      <c r="R142" s="36">
        <f>SUMIFS(СВЦЭМ!$D$33:$D$776,СВЦЭМ!$A$33:$A$776,$A142,СВЦЭМ!$B$33:$B$776,R$119)+'СЕТ СН'!$I$11+СВЦЭМ!$D$10+'СЕТ СН'!$I$5-'СЕТ СН'!$I$21</f>
        <v>3962.8152384300001</v>
      </c>
      <c r="S142" s="36">
        <f>SUMIFS(СВЦЭМ!$D$33:$D$776,СВЦЭМ!$A$33:$A$776,$A142,СВЦЭМ!$B$33:$B$776,S$119)+'СЕТ СН'!$I$11+СВЦЭМ!$D$10+'СЕТ СН'!$I$5-'СЕТ СН'!$I$21</f>
        <v>3960.9754124300002</v>
      </c>
      <c r="T142" s="36">
        <f>SUMIFS(СВЦЭМ!$D$33:$D$776,СВЦЭМ!$A$33:$A$776,$A142,СВЦЭМ!$B$33:$B$776,T$119)+'СЕТ СН'!$I$11+СВЦЭМ!$D$10+'СЕТ СН'!$I$5-'СЕТ СН'!$I$21</f>
        <v>3938.7893670400003</v>
      </c>
      <c r="U142" s="36">
        <f>SUMIFS(СВЦЭМ!$D$33:$D$776,СВЦЭМ!$A$33:$A$776,$A142,СВЦЭМ!$B$33:$B$776,U$119)+'СЕТ СН'!$I$11+СВЦЭМ!$D$10+'СЕТ СН'!$I$5-'СЕТ СН'!$I$21</f>
        <v>3907.6700993800005</v>
      </c>
      <c r="V142" s="36">
        <f>SUMIFS(СВЦЭМ!$D$33:$D$776,СВЦЭМ!$A$33:$A$776,$A142,СВЦЭМ!$B$33:$B$776,V$119)+'СЕТ СН'!$I$11+СВЦЭМ!$D$10+'СЕТ СН'!$I$5-'СЕТ СН'!$I$21</f>
        <v>3902.7141049600004</v>
      </c>
      <c r="W142" s="36">
        <f>SUMIFS(СВЦЭМ!$D$33:$D$776,СВЦЭМ!$A$33:$A$776,$A142,СВЦЭМ!$B$33:$B$776,W$119)+'СЕТ СН'!$I$11+СВЦЭМ!$D$10+'СЕТ СН'!$I$5-'СЕТ СН'!$I$21</f>
        <v>3905.0514152000001</v>
      </c>
      <c r="X142" s="36">
        <f>SUMIFS(СВЦЭМ!$D$33:$D$776,СВЦЭМ!$A$33:$A$776,$A142,СВЦЭМ!$B$33:$B$776,X$119)+'СЕТ СН'!$I$11+СВЦЭМ!$D$10+'СЕТ СН'!$I$5-'СЕТ СН'!$I$21</f>
        <v>3911.4352346800001</v>
      </c>
      <c r="Y142" s="36">
        <f>SUMIFS(СВЦЭМ!$D$33:$D$776,СВЦЭМ!$A$33:$A$776,$A142,СВЦЭМ!$B$33:$B$776,Y$119)+'СЕТ СН'!$I$11+СВЦЭМ!$D$10+'СЕТ СН'!$I$5-'СЕТ СН'!$I$21</f>
        <v>3954.8348597100003</v>
      </c>
    </row>
    <row r="143" spans="1:25" ht="15.75" x14ac:dyDescent="0.2">
      <c r="A143" s="35">
        <f t="shared" si="3"/>
        <v>43520</v>
      </c>
      <c r="B143" s="36">
        <f>SUMIFS(СВЦЭМ!$D$33:$D$776,СВЦЭМ!$A$33:$A$776,$A143,СВЦЭМ!$B$33:$B$776,B$119)+'СЕТ СН'!$I$11+СВЦЭМ!$D$10+'СЕТ СН'!$I$5-'СЕТ СН'!$I$21</f>
        <v>3994.2281016200004</v>
      </c>
      <c r="C143" s="36">
        <f>SUMIFS(СВЦЭМ!$D$33:$D$776,СВЦЭМ!$A$33:$A$776,$A143,СВЦЭМ!$B$33:$B$776,C$119)+'СЕТ СН'!$I$11+СВЦЭМ!$D$10+'СЕТ СН'!$I$5-'СЕТ СН'!$I$21</f>
        <v>4016.1579512900003</v>
      </c>
      <c r="D143" s="36">
        <f>SUMIFS(СВЦЭМ!$D$33:$D$776,СВЦЭМ!$A$33:$A$776,$A143,СВЦЭМ!$B$33:$B$776,D$119)+'СЕТ СН'!$I$11+СВЦЭМ!$D$10+'СЕТ СН'!$I$5-'СЕТ СН'!$I$21</f>
        <v>4031.3143008800002</v>
      </c>
      <c r="E143" s="36">
        <f>SUMIFS(СВЦЭМ!$D$33:$D$776,СВЦЭМ!$A$33:$A$776,$A143,СВЦЭМ!$B$33:$B$776,E$119)+'СЕТ СН'!$I$11+СВЦЭМ!$D$10+'СЕТ СН'!$I$5-'СЕТ СН'!$I$21</f>
        <v>4043.45982731</v>
      </c>
      <c r="F143" s="36">
        <f>SUMIFS(СВЦЭМ!$D$33:$D$776,СВЦЭМ!$A$33:$A$776,$A143,СВЦЭМ!$B$33:$B$776,F$119)+'СЕТ СН'!$I$11+СВЦЭМ!$D$10+'СЕТ СН'!$I$5-'СЕТ СН'!$I$21</f>
        <v>4052.4075700800004</v>
      </c>
      <c r="G143" s="36">
        <f>SUMIFS(СВЦЭМ!$D$33:$D$776,СВЦЭМ!$A$33:$A$776,$A143,СВЦЭМ!$B$33:$B$776,G$119)+'СЕТ СН'!$I$11+СВЦЭМ!$D$10+'СЕТ СН'!$I$5-'СЕТ СН'!$I$21</f>
        <v>4049.80406365</v>
      </c>
      <c r="H143" s="36">
        <f>SUMIFS(СВЦЭМ!$D$33:$D$776,СВЦЭМ!$A$33:$A$776,$A143,СВЦЭМ!$B$33:$B$776,H$119)+'СЕТ СН'!$I$11+СВЦЭМ!$D$10+'СЕТ СН'!$I$5-'СЕТ СН'!$I$21</f>
        <v>4036.3077591199999</v>
      </c>
      <c r="I143" s="36">
        <f>SUMIFS(СВЦЭМ!$D$33:$D$776,СВЦЭМ!$A$33:$A$776,$A143,СВЦЭМ!$B$33:$B$776,I$119)+'СЕТ СН'!$I$11+СВЦЭМ!$D$10+'СЕТ СН'!$I$5-'СЕТ СН'!$I$21</f>
        <v>4021.5161929000001</v>
      </c>
      <c r="J143" s="36">
        <f>SUMIFS(СВЦЭМ!$D$33:$D$776,СВЦЭМ!$A$33:$A$776,$A143,СВЦЭМ!$B$33:$B$776,J$119)+'СЕТ СН'!$I$11+СВЦЭМ!$D$10+'СЕТ СН'!$I$5-'СЕТ СН'!$I$21</f>
        <v>3966.61246166</v>
      </c>
      <c r="K143" s="36">
        <f>SUMIFS(СВЦЭМ!$D$33:$D$776,СВЦЭМ!$A$33:$A$776,$A143,СВЦЭМ!$B$33:$B$776,K$119)+'СЕТ СН'!$I$11+СВЦЭМ!$D$10+'СЕТ СН'!$I$5-'СЕТ СН'!$I$21</f>
        <v>3931.3334573900001</v>
      </c>
      <c r="L143" s="36">
        <f>SUMIFS(СВЦЭМ!$D$33:$D$776,СВЦЭМ!$A$33:$A$776,$A143,СВЦЭМ!$B$33:$B$776,L$119)+'СЕТ СН'!$I$11+СВЦЭМ!$D$10+'СЕТ СН'!$I$5-'СЕТ СН'!$I$21</f>
        <v>3924.0488762800001</v>
      </c>
      <c r="M143" s="36">
        <f>SUMIFS(СВЦЭМ!$D$33:$D$776,СВЦЭМ!$A$33:$A$776,$A143,СВЦЭМ!$B$33:$B$776,M$119)+'СЕТ СН'!$I$11+СВЦЭМ!$D$10+'СЕТ СН'!$I$5-'СЕТ СН'!$I$21</f>
        <v>3924.52141312</v>
      </c>
      <c r="N143" s="36">
        <f>SUMIFS(СВЦЭМ!$D$33:$D$776,СВЦЭМ!$A$33:$A$776,$A143,СВЦЭМ!$B$33:$B$776,N$119)+'СЕТ СН'!$I$11+СВЦЭМ!$D$10+'СЕТ СН'!$I$5-'СЕТ СН'!$I$21</f>
        <v>3920.8087655700001</v>
      </c>
      <c r="O143" s="36">
        <f>SUMIFS(СВЦЭМ!$D$33:$D$776,СВЦЭМ!$A$33:$A$776,$A143,СВЦЭМ!$B$33:$B$776,O$119)+'СЕТ СН'!$I$11+СВЦЭМ!$D$10+'СЕТ СН'!$I$5-'СЕТ СН'!$I$21</f>
        <v>3900.63747216</v>
      </c>
      <c r="P143" s="36">
        <f>SUMIFS(СВЦЭМ!$D$33:$D$776,СВЦЭМ!$A$33:$A$776,$A143,СВЦЭМ!$B$33:$B$776,P$119)+'СЕТ СН'!$I$11+СВЦЭМ!$D$10+'СЕТ СН'!$I$5-'СЕТ СН'!$I$21</f>
        <v>3907.5838608200002</v>
      </c>
      <c r="Q143" s="36">
        <f>SUMIFS(СВЦЭМ!$D$33:$D$776,СВЦЭМ!$A$33:$A$776,$A143,СВЦЭМ!$B$33:$B$776,Q$119)+'СЕТ СН'!$I$11+СВЦЭМ!$D$10+'СЕТ СН'!$I$5-'СЕТ СН'!$I$21</f>
        <v>3913.9787720900003</v>
      </c>
      <c r="R143" s="36">
        <f>SUMIFS(СВЦЭМ!$D$33:$D$776,СВЦЭМ!$A$33:$A$776,$A143,СВЦЭМ!$B$33:$B$776,R$119)+'СЕТ СН'!$I$11+СВЦЭМ!$D$10+'СЕТ СН'!$I$5-'СЕТ СН'!$I$21</f>
        <v>3916.1457284100002</v>
      </c>
      <c r="S143" s="36">
        <f>SUMIFS(СВЦЭМ!$D$33:$D$776,СВЦЭМ!$A$33:$A$776,$A143,СВЦЭМ!$B$33:$B$776,S$119)+'СЕТ СН'!$I$11+СВЦЭМ!$D$10+'СЕТ СН'!$I$5-'СЕТ СН'!$I$21</f>
        <v>3909.6308639200001</v>
      </c>
      <c r="T143" s="36">
        <f>SUMIFS(СВЦЭМ!$D$33:$D$776,СВЦЭМ!$A$33:$A$776,$A143,СВЦЭМ!$B$33:$B$776,T$119)+'СЕТ СН'!$I$11+СВЦЭМ!$D$10+'СЕТ СН'!$I$5-'СЕТ СН'!$I$21</f>
        <v>3883.5914920600003</v>
      </c>
      <c r="U143" s="36">
        <f>SUMIFS(СВЦЭМ!$D$33:$D$776,СВЦЭМ!$A$33:$A$776,$A143,СВЦЭМ!$B$33:$B$776,U$119)+'СЕТ СН'!$I$11+СВЦЭМ!$D$10+'СЕТ СН'!$I$5-'СЕТ СН'!$I$21</f>
        <v>3842.3349774000003</v>
      </c>
      <c r="V143" s="36">
        <f>SUMIFS(СВЦЭМ!$D$33:$D$776,СВЦЭМ!$A$33:$A$776,$A143,СВЦЭМ!$B$33:$B$776,V$119)+'СЕТ СН'!$I$11+СВЦЭМ!$D$10+'СЕТ СН'!$I$5-'СЕТ СН'!$I$21</f>
        <v>3839.7900658200001</v>
      </c>
      <c r="W143" s="36">
        <f>SUMIFS(СВЦЭМ!$D$33:$D$776,СВЦЭМ!$A$33:$A$776,$A143,СВЦЭМ!$B$33:$B$776,W$119)+'СЕТ СН'!$I$11+СВЦЭМ!$D$10+'СЕТ СН'!$I$5-'СЕТ СН'!$I$21</f>
        <v>3852.6906603699999</v>
      </c>
      <c r="X143" s="36">
        <f>SUMIFS(СВЦЭМ!$D$33:$D$776,СВЦЭМ!$A$33:$A$776,$A143,СВЦЭМ!$B$33:$B$776,X$119)+'СЕТ СН'!$I$11+СВЦЭМ!$D$10+'СЕТ СН'!$I$5-'СЕТ СН'!$I$21</f>
        <v>3872.3244864000003</v>
      </c>
      <c r="Y143" s="36">
        <f>SUMIFS(СВЦЭМ!$D$33:$D$776,СВЦЭМ!$A$33:$A$776,$A143,СВЦЭМ!$B$33:$B$776,Y$119)+'СЕТ СН'!$I$11+СВЦЭМ!$D$10+'СЕТ СН'!$I$5-'СЕТ СН'!$I$21</f>
        <v>3938.4323085200003</v>
      </c>
    </row>
    <row r="144" spans="1:25" ht="15.75" x14ac:dyDescent="0.2">
      <c r="A144" s="35">
        <f t="shared" si="3"/>
        <v>43521</v>
      </c>
      <c r="B144" s="36">
        <f>SUMIFS(СВЦЭМ!$D$33:$D$776,СВЦЭМ!$A$33:$A$776,$A144,СВЦЭМ!$B$33:$B$776,B$119)+'СЕТ СН'!$I$11+СВЦЭМ!$D$10+'СЕТ СН'!$I$5-'СЕТ СН'!$I$21</f>
        <v>3973.9817582200003</v>
      </c>
      <c r="C144" s="36">
        <f>SUMIFS(СВЦЭМ!$D$33:$D$776,СВЦЭМ!$A$33:$A$776,$A144,СВЦЭМ!$B$33:$B$776,C$119)+'СЕТ СН'!$I$11+СВЦЭМ!$D$10+'СЕТ СН'!$I$5-'СЕТ СН'!$I$21</f>
        <v>3985.8523982800002</v>
      </c>
      <c r="D144" s="36">
        <f>SUMIFS(СВЦЭМ!$D$33:$D$776,СВЦЭМ!$A$33:$A$776,$A144,СВЦЭМ!$B$33:$B$776,D$119)+'СЕТ СН'!$I$11+СВЦЭМ!$D$10+'СЕТ СН'!$I$5-'СЕТ СН'!$I$21</f>
        <v>3982.5042104900003</v>
      </c>
      <c r="E144" s="36">
        <f>SUMIFS(СВЦЭМ!$D$33:$D$776,СВЦЭМ!$A$33:$A$776,$A144,СВЦЭМ!$B$33:$B$776,E$119)+'СЕТ СН'!$I$11+СВЦЭМ!$D$10+'СЕТ СН'!$I$5-'СЕТ СН'!$I$21</f>
        <v>3985.5508097600004</v>
      </c>
      <c r="F144" s="36">
        <f>SUMIFS(СВЦЭМ!$D$33:$D$776,СВЦЭМ!$A$33:$A$776,$A144,СВЦЭМ!$B$33:$B$776,F$119)+'СЕТ СН'!$I$11+СВЦЭМ!$D$10+'СЕТ СН'!$I$5-'СЕТ СН'!$I$21</f>
        <v>3985.6210538700002</v>
      </c>
      <c r="G144" s="36">
        <f>SUMIFS(СВЦЭМ!$D$33:$D$776,СВЦЭМ!$A$33:$A$776,$A144,СВЦЭМ!$B$33:$B$776,G$119)+'СЕТ СН'!$I$11+СВЦЭМ!$D$10+'СЕТ СН'!$I$5-'СЕТ СН'!$I$21</f>
        <v>3991.9769823400002</v>
      </c>
      <c r="H144" s="36">
        <f>SUMIFS(СВЦЭМ!$D$33:$D$776,СВЦЭМ!$A$33:$A$776,$A144,СВЦЭМ!$B$33:$B$776,H$119)+'СЕТ СН'!$I$11+СВЦЭМ!$D$10+'СЕТ СН'!$I$5-'СЕТ СН'!$I$21</f>
        <v>4004.1932426600001</v>
      </c>
      <c r="I144" s="36">
        <f>SUMIFS(СВЦЭМ!$D$33:$D$776,СВЦЭМ!$A$33:$A$776,$A144,СВЦЭМ!$B$33:$B$776,I$119)+'СЕТ СН'!$I$11+СВЦЭМ!$D$10+'СЕТ СН'!$I$5-'СЕТ СН'!$I$21</f>
        <v>3981.86148744</v>
      </c>
      <c r="J144" s="36">
        <f>SUMIFS(СВЦЭМ!$D$33:$D$776,СВЦЭМ!$A$33:$A$776,$A144,СВЦЭМ!$B$33:$B$776,J$119)+'СЕТ СН'!$I$11+СВЦЭМ!$D$10+'СЕТ СН'!$I$5-'СЕТ СН'!$I$21</f>
        <v>3955.8990816700002</v>
      </c>
      <c r="K144" s="36">
        <f>SUMIFS(СВЦЭМ!$D$33:$D$776,СВЦЭМ!$A$33:$A$776,$A144,СВЦЭМ!$B$33:$B$776,K$119)+'СЕТ СН'!$I$11+СВЦЭМ!$D$10+'СЕТ СН'!$I$5-'СЕТ СН'!$I$21</f>
        <v>3934.7279193200002</v>
      </c>
      <c r="L144" s="36">
        <f>SUMIFS(СВЦЭМ!$D$33:$D$776,СВЦЭМ!$A$33:$A$776,$A144,СВЦЭМ!$B$33:$B$776,L$119)+'СЕТ СН'!$I$11+СВЦЭМ!$D$10+'СЕТ СН'!$I$5-'СЕТ СН'!$I$21</f>
        <v>3938.0732434400002</v>
      </c>
      <c r="M144" s="36">
        <f>SUMIFS(СВЦЭМ!$D$33:$D$776,СВЦЭМ!$A$33:$A$776,$A144,СВЦЭМ!$B$33:$B$776,M$119)+'СЕТ СН'!$I$11+СВЦЭМ!$D$10+'СЕТ СН'!$I$5-'СЕТ СН'!$I$21</f>
        <v>3957.6768969000004</v>
      </c>
      <c r="N144" s="36">
        <f>SUMIFS(СВЦЭМ!$D$33:$D$776,СВЦЭМ!$A$33:$A$776,$A144,СВЦЭМ!$B$33:$B$776,N$119)+'СЕТ СН'!$I$11+СВЦЭМ!$D$10+'СЕТ СН'!$I$5-'СЕТ СН'!$I$21</f>
        <v>3963.5919233500003</v>
      </c>
      <c r="O144" s="36">
        <f>SUMIFS(СВЦЭМ!$D$33:$D$776,СВЦЭМ!$A$33:$A$776,$A144,СВЦЭМ!$B$33:$B$776,O$119)+'СЕТ СН'!$I$11+СВЦЭМ!$D$10+'СЕТ СН'!$I$5-'СЕТ СН'!$I$21</f>
        <v>3953.3260445800001</v>
      </c>
      <c r="P144" s="36">
        <f>SUMIFS(СВЦЭМ!$D$33:$D$776,СВЦЭМ!$A$33:$A$776,$A144,СВЦЭМ!$B$33:$B$776,P$119)+'СЕТ СН'!$I$11+СВЦЭМ!$D$10+'СЕТ СН'!$I$5-'СЕТ СН'!$I$21</f>
        <v>3960.39276367</v>
      </c>
      <c r="Q144" s="36">
        <f>SUMIFS(СВЦЭМ!$D$33:$D$776,СВЦЭМ!$A$33:$A$776,$A144,СВЦЭМ!$B$33:$B$776,Q$119)+'СЕТ СН'!$I$11+СВЦЭМ!$D$10+'СЕТ СН'!$I$5-'СЕТ СН'!$I$21</f>
        <v>3970.2053679700002</v>
      </c>
      <c r="R144" s="36">
        <f>SUMIFS(СВЦЭМ!$D$33:$D$776,СВЦЭМ!$A$33:$A$776,$A144,СВЦЭМ!$B$33:$B$776,R$119)+'СЕТ СН'!$I$11+СВЦЭМ!$D$10+'СЕТ СН'!$I$5-'СЕТ СН'!$I$21</f>
        <v>3971.7705173600002</v>
      </c>
      <c r="S144" s="36">
        <f>SUMIFS(СВЦЭМ!$D$33:$D$776,СВЦЭМ!$A$33:$A$776,$A144,СВЦЭМ!$B$33:$B$776,S$119)+'СЕТ СН'!$I$11+СВЦЭМ!$D$10+'СЕТ СН'!$I$5-'СЕТ СН'!$I$21</f>
        <v>3971.8558617900003</v>
      </c>
      <c r="T144" s="36">
        <f>SUMIFS(СВЦЭМ!$D$33:$D$776,СВЦЭМ!$A$33:$A$776,$A144,СВЦЭМ!$B$33:$B$776,T$119)+'СЕТ СН'!$I$11+СВЦЭМ!$D$10+'СЕТ СН'!$I$5-'СЕТ СН'!$I$21</f>
        <v>3925.4977256100001</v>
      </c>
      <c r="U144" s="36">
        <f>SUMIFS(СВЦЭМ!$D$33:$D$776,СВЦЭМ!$A$33:$A$776,$A144,СВЦЭМ!$B$33:$B$776,U$119)+'СЕТ СН'!$I$11+СВЦЭМ!$D$10+'СЕТ СН'!$I$5-'СЕТ СН'!$I$21</f>
        <v>3889.9953007800004</v>
      </c>
      <c r="V144" s="36">
        <f>SUMIFS(СВЦЭМ!$D$33:$D$776,СВЦЭМ!$A$33:$A$776,$A144,СВЦЭМ!$B$33:$B$776,V$119)+'СЕТ СН'!$I$11+СВЦЭМ!$D$10+'СЕТ СН'!$I$5-'СЕТ СН'!$I$21</f>
        <v>3887.0831413100004</v>
      </c>
      <c r="W144" s="36">
        <f>SUMIFS(СВЦЭМ!$D$33:$D$776,СВЦЭМ!$A$33:$A$776,$A144,СВЦЭМ!$B$33:$B$776,W$119)+'СЕТ СН'!$I$11+СВЦЭМ!$D$10+'СЕТ СН'!$I$5-'СЕТ СН'!$I$21</f>
        <v>3898.28650225</v>
      </c>
      <c r="X144" s="36">
        <f>SUMIFS(СВЦЭМ!$D$33:$D$776,СВЦЭМ!$A$33:$A$776,$A144,СВЦЭМ!$B$33:$B$776,X$119)+'СЕТ СН'!$I$11+СВЦЭМ!$D$10+'СЕТ СН'!$I$5-'СЕТ СН'!$I$21</f>
        <v>3918.1764684200002</v>
      </c>
      <c r="Y144" s="36">
        <f>SUMIFS(СВЦЭМ!$D$33:$D$776,СВЦЭМ!$A$33:$A$776,$A144,СВЦЭМ!$B$33:$B$776,Y$119)+'СЕТ СН'!$I$11+СВЦЭМ!$D$10+'СЕТ СН'!$I$5-'СЕТ СН'!$I$21</f>
        <v>3956.8839470200001</v>
      </c>
    </row>
    <row r="145" spans="1:27" ht="15.75" x14ac:dyDescent="0.2">
      <c r="A145" s="35">
        <f t="shared" si="3"/>
        <v>43522</v>
      </c>
      <c r="B145" s="36">
        <f>SUMIFS(СВЦЭМ!$D$33:$D$776,СВЦЭМ!$A$33:$A$776,$A145,СВЦЭМ!$B$33:$B$776,B$119)+'СЕТ СН'!$I$11+СВЦЭМ!$D$10+'СЕТ СН'!$I$5-'СЕТ СН'!$I$21</f>
        <v>3982.0302918000002</v>
      </c>
      <c r="C145" s="36">
        <f>SUMIFS(СВЦЭМ!$D$33:$D$776,СВЦЭМ!$A$33:$A$776,$A145,СВЦЭМ!$B$33:$B$776,C$119)+'СЕТ СН'!$I$11+СВЦЭМ!$D$10+'СЕТ СН'!$I$5-'СЕТ СН'!$I$21</f>
        <v>3984.6109783600004</v>
      </c>
      <c r="D145" s="36">
        <f>SUMIFS(СВЦЭМ!$D$33:$D$776,СВЦЭМ!$A$33:$A$776,$A145,СВЦЭМ!$B$33:$B$776,D$119)+'СЕТ СН'!$I$11+СВЦЭМ!$D$10+'СЕТ СН'!$I$5-'СЕТ СН'!$I$21</f>
        <v>3978.2528781400001</v>
      </c>
      <c r="E145" s="36">
        <f>SUMIFS(СВЦЭМ!$D$33:$D$776,СВЦЭМ!$A$33:$A$776,$A145,СВЦЭМ!$B$33:$B$776,E$119)+'СЕТ СН'!$I$11+СВЦЭМ!$D$10+'СЕТ СН'!$I$5-'СЕТ СН'!$I$21</f>
        <v>3978.7671506200004</v>
      </c>
      <c r="F145" s="36">
        <f>SUMIFS(СВЦЭМ!$D$33:$D$776,СВЦЭМ!$A$33:$A$776,$A145,СВЦЭМ!$B$33:$B$776,F$119)+'СЕТ СН'!$I$11+СВЦЭМ!$D$10+'СЕТ СН'!$I$5-'СЕТ СН'!$I$21</f>
        <v>3977.21642273</v>
      </c>
      <c r="G145" s="36">
        <f>SUMIFS(СВЦЭМ!$D$33:$D$776,СВЦЭМ!$A$33:$A$776,$A145,СВЦЭМ!$B$33:$B$776,G$119)+'СЕТ СН'!$I$11+СВЦЭМ!$D$10+'СЕТ СН'!$I$5-'СЕТ СН'!$I$21</f>
        <v>3984.54440411</v>
      </c>
      <c r="H145" s="36">
        <f>SUMIFS(СВЦЭМ!$D$33:$D$776,СВЦЭМ!$A$33:$A$776,$A145,СВЦЭМ!$B$33:$B$776,H$119)+'СЕТ СН'!$I$11+СВЦЭМ!$D$10+'СЕТ СН'!$I$5-'СЕТ СН'!$I$21</f>
        <v>3982.8008656100001</v>
      </c>
      <c r="I145" s="36">
        <f>SUMIFS(СВЦЭМ!$D$33:$D$776,СВЦЭМ!$A$33:$A$776,$A145,СВЦЭМ!$B$33:$B$776,I$119)+'СЕТ СН'!$I$11+СВЦЭМ!$D$10+'СЕТ СН'!$I$5-'СЕТ СН'!$I$21</f>
        <v>3954.0879479499999</v>
      </c>
      <c r="J145" s="36">
        <f>SUMIFS(СВЦЭМ!$D$33:$D$776,СВЦЭМ!$A$33:$A$776,$A145,СВЦЭМ!$B$33:$B$776,J$119)+'СЕТ СН'!$I$11+СВЦЭМ!$D$10+'СЕТ СН'!$I$5-'СЕТ СН'!$I$21</f>
        <v>3934.67588333</v>
      </c>
      <c r="K145" s="36">
        <f>SUMIFS(СВЦЭМ!$D$33:$D$776,СВЦЭМ!$A$33:$A$776,$A145,СВЦЭМ!$B$33:$B$776,K$119)+'СЕТ СН'!$I$11+СВЦЭМ!$D$10+'СЕТ СН'!$I$5-'СЕТ СН'!$I$21</f>
        <v>3931.7125945800003</v>
      </c>
      <c r="L145" s="36">
        <f>SUMIFS(СВЦЭМ!$D$33:$D$776,СВЦЭМ!$A$33:$A$776,$A145,СВЦЭМ!$B$33:$B$776,L$119)+'СЕТ СН'!$I$11+СВЦЭМ!$D$10+'СЕТ СН'!$I$5-'СЕТ СН'!$I$21</f>
        <v>3944.6069141500002</v>
      </c>
      <c r="M145" s="36">
        <f>SUMIFS(СВЦЭМ!$D$33:$D$776,СВЦЭМ!$A$33:$A$776,$A145,СВЦЭМ!$B$33:$B$776,M$119)+'СЕТ СН'!$I$11+СВЦЭМ!$D$10+'СЕТ СН'!$I$5-'СЕТ СН'!$I$21</f>
        <v>3960.04598197</v>
      </c>
      <c r="N145" s="36">
        <f>SUMIFS(СВЦЭМ!$D$33:$D$776,СВЦЭМ!$A$33:$A$776,$A145,СВЦЭМ!$B$33:$B$776,N$119)+'СЕТ СН'!$I$11+СВЦЭМ!$D$10+'СЕТ СН'!$I$5-'СЕТ СН'!$I$21</f>
        <v>3943.7294789600001</v>
      </c>
      <c r="O145" s="36">
        <f>SUMIFS(СВЦЭМ!$D$33:$D$776,СВЦЭМ!$A$33:$A$776,$A145,СВЦЭМ!$B$33:$B$776,O$119)+'СЕТ СН'!$I$11+СВЦЭМ!$D$10+'СЕТ СН'!$I$5-'СЕТ СН'!$I$21</f>
        <v>3913.9133511600003</v>
      </c>
      <c r="P145" s="36">
        <f>SUMIFS(СВЦЭМ!$D$33:$D$776,СВЦЭМ!$A$33:$A$776,$A145,СВЦЭМ!$B$33:$B$776,P$119)+'СЕТ СН'!$I$11+СВЦЭМ!$D$10+'СЕТ СН'!$I$5-'СЕТ СН'!$I$21</f>
        <v>3917.7283862200002</v>
      </c>
      <c r="Q145" s="36">
        <f>SUMIFS(СВЦЭМ!$D$33:$D$776,СВЦЭМ!$A$33:$A$776,$A145,СВЦЭМ!$B$33:$B$776,Q$119)+'СЕТ СН'!$I$11+СВЦЭМ!$D$10+'СЕТ СН'!$I$5-'СЕТ СН'!$I$21</f>
        <v>3929.5260383200002</v>
      </c>
      <c r="R145" s="36">
        <f>SUMIFS(СВЦЭМ!$D$33:$D$776,СВЦЭМ!$A$33:$A$776,$A145,СВЦЭМ!$B$33:$B$776,R$119)+'СЕТ СН'!$I$11+СВЦЭМ!$D$10+'СЕТ СН'!$I$5-'СЕТ СН'!$I$21</f>
        <v>3944.8132489</v>
      </c>
      <c r="S145" s="36">
        <f>SUMIFS(СВЦЭМ!$D$33:$D$776,СВЦЭМ!$A$33:$A$776,$A145,СВЦЭМ!$B$33:$B$776,S$119)+'СЕТ СН'!$I$11+СВЦЭМ!$D$10+'СЕТ СН'!$I$5-'СЕТ СН'!$I$21</f>
        <v>3961.1620035000001</v>
      </c>
      <c r="T145" s="36">
        <f>SUMIFS(СВЦЭМ!$D$33:$D$776,СВЦЭМ!$A$33:$A$776,$A145,СВЦЭМ!$B$33:$B$776,T$119)+'СЕТ СН'!$I$11+СВЦЭМ!$D$10+'СЕТ СН'!$I$5-'СЕТ СН'!$I$21</f>
        <v>3921.1636094600003</v>
      </c>
      <c r="U145" s="36">
        <f>SUMIFS(СВЦЭМ!$D$33:$D$776,СВЦЭМ!$A$33:$A$776,$A145,СВЦЭМ!$B$33:$B$776,U$119)+'СЕТ СН'!$I$11+СВЦЭМ!$D$10+'СЕТ СН'!$I$5-'СЕТ СН'!$I$21</f>
        <v>3884.6890589700001</v>
      </c>
      <c r="V145" s="36">
        <f>SUMIFS(СВЦЭМ!$D$33:$D$776,СВЦЭМ!$A$33:$A$776,$A145,СВЦЭМ!$B$33:$B$776,V$119)+'СЕТ СН'!$I$11+СВЦЭМ!$D$10+'СЕТ СН'!$I$5-'СЕТ СН'!$I$21</f>
        <v>3881.3903438000002</v>
      </c>
      <c r="W145" s="36">
        <f>SUMIFS(СВЦЭМ!$D$33:$D$776,СВЦЭМ!$A$33:$A$776,$A145,СВЦЭМ!$B$33:$B$776,W$119)+'СЕТ СН'!$I$11+СВЦЭМ!$D$10+'СЕТ СН'!$I$5-'СЕТ СН'!$I$21</f>
        <v>3893.1456500800005</v>
      </c>
      <c r="X145" s="36">
        <f>SUMIFS(СВЦЭМ!$D$33:$D$776,СВЦЭМ!$A$33:$A$776,$A145,СВЦЭМ!$B$33:$B$776,X$119)+'СЕТ СН'!$I$11+СВЦЭМ!$D$10+'СЕТ СН'!$I$5-'СЕТ СН'!$I$21</f>
        <v>3910.4825839900004</v>
      </c>
      <c r="Y145" s="36">
        <f>SUMIFS(СВЦЭМ!$D$33:$D$776,СВЦЭМ!$A$33:$A$776,$A145,СВЦЭМ!$B$33:$B$776,Y$119)+'СЕТ СН'!$I$11+СВЦЭМ!$D$10+'СЕТ СН'!$I$5-'СЕТ СН'!$I$21</f>
        <v>3950.6356233800002</v>
      </c>
    </row>
    <row r="146" spans="1:27" ht="15.75" x14ac:dyDescent="0.2">
      <c r="A146" s="35">
        <f t="shared" si="3"/>
        <v>43523</v>
      </c>
      <c r="B146" s="36">
        <f>SUMIFS(СВЦЭМ!$D$33:$D$776,СВЦЭМ!$A$33:$A$776,$A146,СВЦЭМ!$B$33:$B$776,B$119)+'СЕТ СН'!$I$11+СВЦЭМ!$D$10+'СЕТ СН'!$I$5-'СЕТ СН'!$I$21</f>
        <v>3985.1293020700004</v>
      </c>
      <c r="C146" s="36">
        <f>SUMIFS(СВЦЭМ!$D$33:$D$776,СВЦЭМ!$A$33:$A$776,$A146,СВЦЭМ!$B$33:$B$776,C$119)+'СЕТ СН'!$I$11+СВЦЭМ!$D$10+'СЕТ СН'!$I$5-'СЕТ СН'!$I$21</f>
        <v>4016.5852223800002</v>
      </c>
      <c r="D146" s="36">
        <f>SUMIFS(СВЦЭМ!$D$33:$D$776,СВЦЭМ!$A$33:$A$776,$A146,СВЦЭМ!$B$33:$B$776,D$119)+'СЕТ СН'!$I$11+СВЦЭМ!$D$10+'СЕТ СН'!$I$5-'СЕТ СН'!$I$21</f>
        <v>4028.8498545700004</v>
      </c>
      <c r="E146" s="36">
        <f>SUMIFS(СВЦЭМ!$D$33:$D$776,СВЦЭМ!$A$33:$A$776,$A146,СВЦЭМ!$B$33:$B$776,E$119)+'СЕТ СН'!$I$11+СВЦЭМ!$D$10+'СЕТ СН'!$I$5-'СЕТ СН'!$I$21</f>
        <v>4032.7488485399999</v>
      </c>
      <c r="F146" s="36">
        <f>SUMIFS(СВЦЭМ!$D$33:$D$776,СВЦЭМ!$A$33:$A$776,$A146,СВЦЭМ!$B$33:$B$776,F$119)+'СЕТ СН'!$I$11+СВЦЭМ!$D$10+'СЕТ СН'!$I$5-'СЕТ СН'!$I$21</f>
        <v>4027.0343871700002</v>
      </c>
      <c r="G146" s="36">
        <f>SUMIFS(СВЦЭМ!$D$33:$D$776,СВЦЭМ!$A$33:$A$776,$A146,СВЦЭМ!$B$33:$B$776,G$119)+'СЕТ СН'!$I$11+СВЦЭМ!$D$10+'СЕТ СН'!$I$5-'СЕТ СН'!$I$21</f>
        <v>4006.0092032299999</v>
      </c>
      <c r="H146" s="36">
        <f>SUMIFS(СВЦЭМ!$D$33:$D$776,СВЦЭМ!$A$33:$A$776,$A146,СВЦЭМ!$B$33:$B$776,H$119)+'СЕТ СН'!$I$11+СВЦЭМ!$D$10+'СЕТ СН'!$I$5-'СЕТ СН'!$I$21</f>
        <v>3967.7082807300003</v>
      </c>
      <c r="I146" s="36">
        <f>SUMIFS(СВЦЭМ!$D$33:$D$776,СВЦЭМ!$A$33:$A$776,$A146,СВЦЭМ!$B$33:$B$776,I$119)+'СЕТ СН'!$I$11+СВЦЭМ!$D$10+'СЕТ СН'!$I$5-'СЕТ СН'!$I$21</f>
        <v>3943.08886446</v>
      </c>
      <c r="J146" s="36">
        <f>SUMIFS(СВЦЭМ!$D$33:$D$776,СВЦЭМ!$A$33:$A$776,$A146,СВЦЭМ!$B$33:$B$776,J$119)+'СЕТ СН'!$I$11+СВЦЭМ!$D$10+'СЕТ СН'!$I$5-'СЕТ СН'!$I$21</f>
        <v>3929.3101125100002</v>
      </c>
      <c r="K146" s="36">
        <f>SUMIFS(СВЦЭМ!$D$33:$D$776,СВЦЭМ!$A$33:$A$776,$A146,СВЦЭМ!$B$33:$B$776,K$119)+'СЕТ СН'!$I$11+СВЦЭМ!$D$10+'СЕТ СН'!$I$5-'СЕТ СН'!$I$21</f>
        <v>3932.4530987500002</v>
      </c>
      <c r="L146" s="36">
        <f>SUMIFS(СВЦЭМ!$D$33:$D$776,СВЦЭМ!$A$33:$A$776,$A146,СВЦЭМ!$B$33:$B$776,L$119)+'СЕТ СН'!$I$11+СВЦЭМ!$D$10+'СЕТ СН'!$I$5-'СЕТ СН'!$I$21</f>
        <v>3953.22444206</v>
      </c>
      <c r="M146" s="36">
        <f>SUMIFS(СВЦЭМ!$D$33:$D$776,СВЦЭМ!$A$33:$A$776,$A146,СВЦЭМ!$B$33:$B$776,M$119)+'СЕТ СН'!$I$11+СВЦЭМ!$D$10+'СЕТ СН'!$I$5-'СЕТ СН'!$I$21</f>
        <v>3946.9608172500002</v>
      </c>
      <c r="N146" s="36">
        <f>SUMIFS(СВЦЭМ!$D$33:$D$776,СВЦЭМ!$A$33:$A$776,$A146,СВЦЭМ!$B$33:$B$776,N$119)+'СЕТ СН'!$I$11+СВЦЭМ!$D$10+'СЕТ СН'!$I$5-'СЕТ СН'!$I$21</f>
        <v>3944.9753571400001</v>
      </c>
      <c r="O146" s="36">
        <f>SUMIFS(СВЦЭМ!$D$33:$D$776,СВЦЭМ!$A$33:$A$776,$A146,СВЦЭМ!$B$33:$B$776,O$119)+'СЕТ СН'!$I$11+СВЦЭМ!$D$10+'СЕТ СН'!$I$5-'СЕТ СН'!$I$21</f>
        <v>3899.6318022100004</v>
      </c>
      <c r="P146" s="36">
        <f>SUMIFS(СВЦЭМ!$D$33:$D$776,СВЦЭМ!$A$33:$A$776,$A146,СВЦЭМ!$B$33:$B$776,P$119)+'СЕТ СН'!$I$11+СВЦЭМ!$D$10+'СЕТ СН'!$I$5-'СЕТ СН'!$I$21</f>
        <v>3901.8924107400003</v>
      </c>
      <c r="Q146" s="36">
        <f>SUMIFS(СВЦЭМ!$D$33:$D$776,СВЦЭМ!$A$33:$A$776,$A146,СВЦЭМ!$B$33:$B$776,Q$119)+'СЕТ СН'!$I$11+СВЦЭМ!$D$10+'СЕТ СН'!$I$5-'СЕТ СН'!$I$21</f>
        <v>3908.6954140800003</v>
      </c>
      <c r="R146" s="36">
        <f>SUMIFS(СВЦЭМ!$D$33:$D$776,СВЦЭМ!$A$33:$A$776,$A146,СВЦЭМ!$B$33:$B$776,R$119)+'СЕТ СН'!$I$11+СВЦЭМ!$D$10+'СЕТ СН'!$I$5-'СЕТ СН'!$I$21</f>
        <v>3901.9327792300001</v>
      </c>
      <c r="S146" s="36">
        <f>SUMIFS(СВЦЭМ!$D$33:$D$776,СВЦЭМ!$A$33:$A$776,$A146,СВЦЭМ!$B$33:$B$776,S$119)+'СЕТ СН'!$I$11+СВЦЭМ!$D$10+'СЕТ СН'!$I$5-'СЕТ СН'!$I$21</f>
        <v>3902.1613654299999</v>
      </c>
      <c r="T146" s="36">
        <f>SUMIFS(СВЦЭМ!$D$33:$D$776,СВЦЭМ!$A$33:$A$776,$A146,СВЦЭМ!$B$33:$B$776,T$119)+'СЕТ СН'!$I$11+СВЦЭМ!$D$10+'СЕТ СН'!$I$5-'СЕТ СН'!$I$21</f>
        <v>3890.1552013300002</v>
      </c>
      <c r="U146" s="36">
        <f>SUMIFS(СВЦЭМ!$D$33:$D$776,СВЦЭМ!$A$33:$A$776,$A146,СВЦЭМ!$B$33:$B$776,U$119)+'СЕТ СН'!$I$11+СВЦЭМ!$D$10+'СЕТ СН'!$I$5-'СЕТ СН'!$I$21</f>
        <v>3862.9823094200001</v>
      </c>
      <c r="V146" s="36">
        <f>SUMIFS(СВЦЭМ!$D$33:$D$776,СВЦЭМ!$A$33:$A$776,$A146,СВЦЭМ!$B$33:$B$776,V$119)+'СЕТ СН'!$I$11+СВЦЭМ!$D$10+'СЕТ СН'!$I$5-'СЕТ СН'!$I$21</f>
        <v>3858.3871178500003</v>
      </c>
      <c r="W146" s="36">
        <f>SUMIFS(СВЦЭМ!$D$33:$D$776,СВЦЭМ!$A$33:$A$776,$A146,СВЦЭМ!$B$33:$B$776,W$119)+'СЕТ СН'!$I$11+СВЦЭМ!$D$10+'СЕТ СН'!$I$5-'СЕТ СН'!$I$21</f>
        <v>3871.2268468100001</v>
      </c>
      <c r="X146" s="36">
        <f>SUMIFS(СВЦЭМ!$D$33:$D$776,СВЦЭМ!$A$33:$A$776,$A146,СВЦЭМ!$B$33:$B$776,X$119)+'СЕТ СН'!$I$11+СВЦЭМ!$D$10+'СЕТ СН'!$I$5-'СЕТ СН'!$I$21</f>
        <v>3896.3422214700004</v>
      </c>
      <c r="Y146" s="36">
        <f>SUMIFS(СВЦЭМ!$D$33:$D$776,СВЦЭМ!$A$33:$A$776,$A146,СВЦЭМ!$B$33:$B$776,Y$119)+'СЕТ СН'!$I$11+СВЦЭМ!$D$10+'СЕТ СН'!$I$5-'СЕТ СН'!$I$21</f>
        <v>3936.5110590000004</v>
      </c>
    </row>
    <row r="147" spans="1:27" ht="15.75" x14ac:dyDescent="0.2">
      <c r="A147" s="35">
        <f t="shared" si="3"/>
        <v>43524</v>
      </c>
      <c r="B147" s="36">
        <f>SUMIFS(СВЦЭМ!$D$33:$D$776,СВЦЭМ!$A$33:$A$776,$A147,СВЦЭМ!$B$33:$B$776,B$119)+'СЕТ СН'!$I$11+СВЦЭМ!$D$10+'СЕТ СН'!$I$5-'СЕТ СН'!$I$21</f>
        <v>3979.04302783</v>
      </c>
      <c r="C147" s="36">
        <f>SUMIFS(СВЦЭМ!$D$33:$D$776,СВЦЭМ!$A$33:$A$776,$A147,СВЦЭМ!$B$33:$B$776,C$119)+'СЕТ СН'!$I$11+СВЦЭМ!$D$10+'СЕТ СН'!$I$5-'СЕТ СН'!$I$21</f>
        <v>4003.9500279200001</v>
      </c>
      <c r="D147" s="36">
        <f>SUMIFS(СВЦЭМ!$D$33:$D$776,СВЦЭМ!$A$33:$A$776,$A147,СВЦЭМ!$B$33:$B$776,D$119)+'СЕТ СН'!$I$11+СВЦЭМ!$D$10+'СЕТ СН'!$I$5-'СЕТ СН'!$I$21</f>
        <v>4014.6596365700002</v>
      </c>
      <c r="E147" s="36">
        <f>SUMIFS(СВЦЭМ!$D$33:$D$776,СВЦЭМ!$A$33:$A$776,$A147,СВЦЭМ!$B$33:$B$776,E$119)+'СЕТ СН'!$I$11+СВЦЭМ!$D$10+'СЕТ СН'!$I$5-'СЕТ СН'!$I$21</f>
        <v>4016.0397748100004</v>
      </c>
      <c r="F147" s="36">
        <f>SUMIFS(СВЦЭМ!$D$33:$D$776,СВЦЭМ!$A$33:$A$776,$A147,СВЦЭМ!$B$33:$B$776,F$119)+'СЕТ СН'!$I$11+СВЦЭМ!$D$10+'СЕТ СН'!$I$5-'СЕТ СН'!$I$21</f>
        <v>4011.5340946200004</v>
      </c>
      <c r="G147" s="36">
        <f>SUMIFS(СВЦЭМ!$D$33:$D$776,СВЦЭМ!$A$33:$A$776,$A147,СВЦЭМ!$B$33:$B$776,G$119)+'СЕТ СН'!$I$11+СВЦЭМ!$D$10+'СЕТ СН'!$I$5-'СЕТ СН'!$I$21</f>
        <v>3999.6370332700003</v>
      </c>
      <c r="H147" s="36">
        <f>SUMIFS(СВЦЭМ!$D$33:$D$776,СВЦЭМ!$A$33:$A$776,$A147,СВЦЭМ!$B$33:$B$776,H$119)+'СЕТ СН'!$I$11+СВЦЭМ!$D$10+'СЕТ СН'!$I$5-'СЕТ СН'!$I$21</f>
        <v>3975.1311442300002</v>
      </c>
      <c r="I147" s="36">
        <f>SUMIFS(СВЦЭМ!$D$33:$D$776,СВЦЭМ!$A$33:$A$776,$A147,СВЦЭМ!$B$33:$B$776,I$119)+'СЕТ СН'!$I$11+СВЦЭМ!$D$10+'СЕТ СН'!$I$5-'СЕТ СН'!$I$21</f>
        <v>3953.4540034900001</v>
      </c>
      <c r="J147" s="36">
        <f>SUMIFS(СВЦЭМ!$D$33:$D$776,СВЦЭМ!$A$33:$A$776,$A147,СВЦЭМ!$B$33:$B$776,J$119)+'СЕТ СН'!$I$11+СВЦЭМ!$D$10+'СЕТ СН'!$I$5-'СЕТ СН'!$I$21</f>
        <v>3939.5321787400003</v>
      </c>
      <c r="K147" s="36">
        <f>SUMIFS(СВЦЭМ!$D$33:$D$776,СВЦЭМ!$A$33:$A$776,$A147,СВЦЭМ!$B$33:$B$776,K$119)+'СЕТ СН'!$I$11+СВЦЭМ!$D$10+'СЕТ СН'!$I$5-'СЕТ СН'!$I$21</f>
        <v>3943.0868273599999</v>
      </c>
      <c r="L147" s="36">
        <f>SUMIFS(СВЦЭМ!$D$33:$D$776,СВЦЭМ!$A$33:$A$776,$A147,СВЦЭМ!$B$33:$B$776,L$119)+'СЕТ СН'!$I$11+СВЦЭМ!$D$10+'СЕТ СН'!$I$5-'СЕТ СН'!$I$21</f>
        <v>3947.2782751100003</v>
      </c>
      <c r="M147" s="36">
        <f>SUMIFS(СВЦЭМ!$D$33:$D$776,СВЦЭМ!$A$33:$A$776,$A147,СВЦЭМ!$B$33:$B$776,M$119)+'СЕТ СН'!$I$11+СВЦЭМ!$D$10+'СЕТ СН'!$I$5-'СЕТ СН'!$I$21</f>
        <v>3961.3873387800004</v>
      </c>
      <c r="N147" s="36">
        <f>SUMIFS(СВЦЭМ!$D$33:$D$776,СВЦЭМ!$A$33:$A$776,$A147,СВЦЭМ!$B$33:$B$776,N$119)+'СЕТ СН'!$I$11+СВЦЭМ!$D$10+'СЕТ СН'!$I$5-'СЕТ СН'!$I$21</f>
        <v>3947.7678685600004</v>
      </c>
      <c r="O147" s="36">
        <f>SUMIFS(СВЦЭМ!$D$33:$D$776,СВЦЭМ!$A$33:$A$776,$A147,СВЦЭМ!$B$33:$B$776,O$119)+'СЕТ СН'!$I$11+СВЦЭМ!$D$10+'СЕТ СН'!$I$5-'СЕТ СН'!$I$21</f>
        <v>3923.0604866100002</v>
      </c>
      <c r="P147" s="36">
        <f>SUMIFS(СВЦЭМ!$D$33:$D$776,СВЦЭМ!$A$33:$A$776,$A147,СВЦЭМ!$B$33:$B$776,P$119)+'СЕТ СН'!$I$11+СВЦЭМ!$D$10+'СЕТ СН'!$I$5-'СЕТ СН'!$I$21</f>
        <v>3926.99272251</v>
      </c>
      <c r="Q147" s="36">
        <f>SUMIFS(СВЦЭМ!$D$33:$D$776,СВЦЭМ!$A$33:$A$776,$A147,СВЦЭМ!$B$33:$B$776,Q$119)+'СЕТ СН'!$I$11+СВЦЭМ!$D$10+'СЕТ СН'!$I$5-'СЕТ СН'!$I$21</f>
        <v>3932.8412017800001</v>
      </c>
      <c r="R147" s="36">
        <f>SUMIFS(СВЦЭМ!$D$33:$D$776,СВЦЭМ!$A$33:$A$776,$A147,СВЦЭМ!$B$33:$B$776,R$119)+'СЕТ СН'!$I$11+СВЦЭМ!$D$10+'СЕТ СН'!$I$5-'СЕТ СН'!$I$21</f>
        <v>3926.77100419</v>
      </c>
      <c r="S147" s="36">
        <f>SUMIFS(СВЦЭМ!$D$33:$D$776,СВЦЭМ!$A$33:$A$776,$A147,СВЦЭМ!$B$33:$B$776,S$119)+'СЕТ СН'!$I$11+СВЦЭМ!$D$10+'СЕТ СН'!$I$5-'СЕТ СН'!$I$21</f>
        <v>3922.30214763</v>
      </c>
      <c r="T147" s="36">
        <f>SUMIFS(СВЦЭМ!$D$33:$D$776,СВЦЭМ!$A$33:$A$776,$A147,СВЦЭМ!$B$33:$B$776,T$119)+'СЕТ СН'!$I$11+СВЦЭМ!$D$10+'СЕТ СН'!$I$5-'СЕТ СН'!$I$21</f>
        <v>3891.4952740700001</v>
      </c>
      <c r="U147" s="36">
        <f>SUMIFS(СВЦЭМ!$D$33:$D$776,СВЦЭМ!$A$33:$A$776,$A147,СВЦЭМ!$B$33:$B$776,U$119)+'СЕТ СН'!$I$11+СВЦЭМ!$D$10+'СЕТ СН'!$I$5-'СЕТ СН'!$I$21</f>
        <v>3869.0314516000003</v>
      </c>
      <c r="V147" s="36">
        <f>SUMIFS(СВЦЭМ!$D$33:$D$776,СВЦЭМ!$A$33:$A$776,$A147,СВЦЭМ!$B$33:$B$776,V$119)+'СЕТ СН'!$I$11+СВЦЭМ!$D$10+'СЕТ СН'!$I$5-'СЕТ СН'!$I$21</f>
        <v>3863.9220901100002</v>
      </c>
      <c r="W147" s="36">
        <f>SUMIFS(СВЦЭМ!$D$33:$D$776,СВЦЭМ!$A$33:$A$776,$A147,СВЦЭМ!$B$33:$B$776,W$119)+'СЕТ СН'!$I$11+СВЦЭМ!$D$10+'СЕТ СН'!$I$5-'СЕТ СН'!$I$21</f>
        <v>3883.7418883</v>
      </c>
      <c r="X147" s="36">
        <f>SUMIFS(СВЦЭМ!$D$33:$D$776,СВЦЭМ!$A$33:$A$776,$A147,СВЦЭМ!$B$33:$B$776,X$119)+'СЕТ СН'!$I$11+СВЦЭМ!$D$10+'СЕТ СН'!$I$5-'СЕТ СН'!$I$21</f>
        <v>3904.7336885500004</v>
      </c>
      <c r="Y147" s="36">
        <f>SUMIFS(СВЦЭМ!$D$33:$D$776,СВЦЭМ!$A$33:$A$776,$A147,СВЦЭМ!$B$33:$B$776,Y$119)+'СЕТ СН'!$I$11+СВЦЭМ!$D$10+'СЕТ СН'!$I$5-'СЕТ СН'!$I$21</f>
        <v>3946.04320439</v>
      </c>
    </row>
    <row r="148" spans="1:27" ht="15.75" hidden="1" x14ac:dyDescent="0.2">
      <c r="A148" s="35">
        <f t="shared" si="3"/>
        <v>43525</v>
      </c>
      <c r="B148" s="36">
        <f>SUMIFS(СВЦЭМ!$D$33:$D$776,СВЦЭМ!$A$33:$A$776,$A148,СВЦЭМ!$B$33:$B$776,B$119)+'СЕТ СН'!$I$11+СВЦЭМ!$D$10+'СЕТ СН'!$I$5-'СЕТ СН'!$I$21</f>
        <v>3062.5534604100003</v>
      </c>
      <c r="C148" s="36">
        <f>SUMIFS(СВЦЭМ!$D$33:$D$776,СВЦЭМ!$A$33:$A$776,$A148,СВЦЭМ!$B$33:$B$776,C$119)+'СЕТ СН'!$I$11+СВЦЭМ!$D$10+'СЕТ СН'!$I$5-'СЕТ СН'!$I$21</f>
        <v>3062.5534604100003</v>
      </c>
      <c r="D148" s="36">
        <f>SUMIFS(СВЦЭМ!$D$33:$D$776,СВЦЭМ!$A$33:$A$776,$A148,СВЦЭМ!$B$33:$B$776,D$119)+'СЕТ СН'!$I$11+СВЦЭМ!$D$10+'СЕТ СН'!$I$5-'СЕТ СН'!$I$21</f>
        <v>3062.5534604100003</v>
      </c>
      <c r="E148" s="36">
        <f>SUMIFS(СВЦЭМ!$D$33:$D$776,СВЦЭМ!$A$33:$A$776,$A148,СВЦЭМ!$B$33:$B$776,E$119)+'СЕТ СН'!$I$11+СВЦЭМ!$D$10+'СЕТ СН'!$I$5-'СЕТ СН'!$I$21</f>
        <v>3062.5534604100003</v>
      </c>
      <c r="F148" s="36">
        <f>SUMIFS(СВЦЭМ!$D$33:$D$776,СВЦЭМ!$A$33:$A$776,$A148,СВЦЭМ!$B$33:$B$776,F$119)+'СЕТ СН'!$I$11+СВЦЭМ!$D$10+'СЕТ СН'!$I$5-'СЕТ СН'!$I$21</f>
        <v>3062.5534604100003</v>
      </c>
      <c r="G148" s="36">
        <f>SUMIFS(СВЦЭМ!$D$33:$D$776,СВЦЭМ!$A$33:$A$776,$A148,СВЦЭМ!$B$33:$B$776,G$119)+'СЕТ СН'!$I$11+СВЦЭМ!$D$10+'СЕТ СН'!$I$5-'СЕТ СН'!$I$21</f>
        <v>3062.5534604100003</v>
      </c>
      <c r="H148" s="36">
        <f>SUMIFS(СВЦЭМ!$D$33:$D$776,СВЦЭМ!$A$33:$A$776,$A148,СВЦЭМ!$B$33:$B$776,H$119)+'СЕТ СН'!$I$11+СВЦЭМ!$D$10+'СЕТ СН'!$I$5-'СЕТ СН'!$I$21</f>
        <v>3062.5534604100003</v>
      </c>
      <c r="I148" s="36">
        <f>SUMIFS(СВЦЭМ!$D$33:$D$776,СВЦЭМ!$A$33:$A$776,$A148,СВЦЭМ!$B$33:$B$776,I$119)+'СЕТ СН'!$I$11+СВЦЭМ!$D$10+'СЕТ СН'!$I$5-'СЕТ СН'!$I$21</f>
        <v>3062.5534604100003</v>
      </c>
      <c r="J148" s="36">
        <f>SUMIFS(СВЦЭМ!$D$33:$D$776,СВЦЭМ!$A$33:$A$776,$A148,СВЦЭМ!$B$33:$B$776,J$119)+'СЕТ СН'!$I$11+СВЦЭМ!$D$10+'СЕТ СН'!$I$5-'СЕТ СН'!$I$21</f>
        <v>3062.5534604100003</v>
      </c>
      <c r="K148" s="36">
        <f>SUMIFS(СВЦЭМ!$D$33:$D$776,СВЦЭМ!$A$33:$A$776,$A148,СВЦЭМ!$B$33:$B$776,K$119)+'СЕТ СН'!$I$11+СВЦЭМ!$D$10+'СЕТ СН'!$I$5-'СЕТ СН'!$I$21</f>
        <v>3062.5534604100003</v>
      </c>
      <c r="L148" s="36">
        <f>SUMIFS(СВЦЭМ!$D$33:$D$776,СВЦЭМ!$A$33:$A$776,$A148,СВЦЭМ!$B$33:$B$776,L$119)+'СЕТ СН'!$I$11+СВЦЭМ!$D$10+'СЕТ СН'!$I$5-'СЕТ СН'!$I$21</f>
        <v>3062.5534604100003</v>
      </c>
      <c r="M148" s="36">
        <f>SUMIFS(СВЦЭМ!$D$33:$D$776,СВЦЭМ!$A$33:$A$776,$A148,СВЦЭМ!$B$33:$B$776,M$119)+'СЕТ СН'!$I$11+СВЦЭМ!$D$10+'СЕТ СН'!$I$5-'СЕТ СН'!$I$21</f>
        <v>3062.5534604100003</v>
      </c>
      <c r="N148" s="36">
        <f>SUMIFS(СВЦЭМ!$D$33:$D$776,СВЦЭМ!$A$33:$A$776,$A148,СВЦЭМ!$B$33:$B$776,N$119)+'СЕТ СН'!$I$11+СВЦЭМ!$D$10+'СЕТ СН'!$I$5-'СЕТ СН'!$I$21</f>
        <v>3062.5534604100003</v>
      </c>
      <c r="O148" s="36">
        <f>SUMIFS(СВЦЭМ!$D$33:$D$776,СВЦЭМ!$A$33:$A$776,$A148,СВЦЭМ!$B$33:$B$776,O$119)+'СЕТ СН'!$I$11+СВЦЭМ!$D$10+'СЕТ СН'!$I$5-'СЕТ СН'!$I$21</f>
        <v>3062.5534604100003</v>
      </c>
      <c r="P148" s="36">
        <f>SUMIFS(СВЦЭМ!$D$33:$D$776,СВЦЭМ!$A$33:$A$776,$A148,СВЦЭМ!$B$33:$B$776,P$119)+'СЕТ СН'!$I$11+СВЦЭМ!$D$10+'СЕТ СН'!$I$5-'СЕТ СН'!$I$21</f>
        <v>3062.5534604100003</v>
      </c>
      <c r="Q148" s="36">
        <f>SUMIFS(СВЦЭМ!$D$33:$D$776,СВЦЭМ!$A$33:$A$776,$A148,СВЦЭМ!$B$33:$B$776,Q$119)+'СЕТ СН'!$I$11+СВЦЭМ!$D$10+'СЕТ СН'!$I$5-'СЕТ СН'!$I$21</f>
        <v>3062.5534604100003</v>
      </c>
      <c r="R148" s="36">
        <f>SUMIFS(СВЦЭМ!$D$33:$D$776,СВЦЭМ!$A$33:$A$776,$A148,СВЦЭМ!$B$33:$B$776,R$119)+'СЕТ СН'!$I$11+СВЦЭМ!$D$10+'СЕТ СН'!$I$5-'СЕТ СН'!$I$21</f>
        <v>3062.5534604100003</v>
      </c>
      <c r="S148" s="36">
        <f>SUMIFS(СВЦЭМ!$D$33:$D$776,СВЦЭМ!$A$33:$A$776,$A148,СВЦЭМ!$B$33:$B$776,S$119)+'СЕТ СН'!$I$11+СВЦЭМ!$D$10+'СЕТ СН'!$I$5-'СЕТ СН'!$I$21</f>
        <v>3062.5534604100003</v>
      </c>
      <c r="T148" s="36">
        <f>SUMIFS(СВЦЭМ!$D$33:$D$776,СВЦЭМ!$A$33:$A$776,$A148,СВЦЭМ!$B$33:$B$776,T$119)+'СЕТ СН'!$I$11+СВЦЭМ!$D$10+'СЕТ СН'!$I$5-'СЕТ СН'!$I$21</f>
        <v>3062.5534604100003</v>
      </c>
      <c r="U148" s="36">
        <f>SUMIFS(СВЦЭМ!$D$33:$D$776,СВЦЭМ!$A$33:$A$776,$A148,СВЦЭМ!$B$33:$B$776,U$119)+'СЕТ СН'!$I$11+СВЦЭМ!$D$10+'СЕТ СН'!$I$5-'СЕТ СН'!$I$21</f>
        <v>3062.5534604100003</v>
      </c>
      <c r="V148" s="36">
        <f>SUMIFS(СВЦЭМ!$D$33:$D$776,СВЦЭМ!$A$33:$A$776,$A148,СВЦЭМ!$B$33:$B$776,V$119)+'СЕТ СН'!$I$11+СВЦЭМ!$D$10+'СЕТ СН'!$I$5-'СЕТ СН'!$I$21</f>
        <v>3062.5534604100003</v>
      </c>
      <c r="W148" s="36">
        <f>SUMIFS(СВЦЭМ!$D$33:$D$776,СВЦЭМ!$A$33:$A$776,$A148,СВЦЭМ!$B$33:$B$776,W$119)+'СЕТ СН'!$I$11+СВЦЭМ!$D$10+'СЕТ СН'!$I$5-'СЕТ СН'!$I$21</f>
        <v>3062.5534604100003</v>
      </c>
      <c r="X148" s="36">
        <f>SUMIFS(СВЦЭМ!$D$33:$D$776,СВЦЭМ!$A$33:$A$776,$A148,СВЦЭМ!$B$33:$B$776,X$119)+'СЕТ СН'!$I$11+СВЦЭМ!$D$10+'СЕТ СН'!$I$5-'СЕТ СН'!$I$21</f>
        <v>3062.5534604100003</v>
      </c>
      <c r="Y148" s="36">
        <f>SUMIFS(СВЦЭМ!$D$33:$D$776,СВЦЭМ!$A$33:$A$776,$A148,СВЦЭМ!$B$33:$B$776,Y$119)+'СЕТ СН'!$I$11+СВЦЭМ!$D$10+'СЕТ СН'!$I$5-'СЕТ СН'!$I$21</f>
        <v>3062.5534604100003</v>
      </c>
    </row>
    <row r="149" spans="1:27" ht="15.75" hidden="1" x14ac:dyDescent="0.2">
      <c r="A149" s="35">
        <f t="shared" si="3"/>
        <v>43526</v>
      </c>
      <c r="B149" s="36">
        <f>SUMIFS(СВЦЭМ!$D$33:$D$776,СВЦЭМ!$A$33:$A$776,$A149,СВЦЭМ!$B$33:$B$776,B$119)+'СЕТ СН'!$I$11+СВЦЭМ!$D$10+'СЕТ СН'!$I$5-'СЕТ СН'!$I$21</f>
        <v>3062.5534604100003</v>
      </c>
      <c r="C149" s="36">
        <f>SUMIFS(СВЦЭМ!$D$33:$D$776,СВЦЭМ!$A$33:$A$776,$A149,СВЦЭМ!$B$33:$B$776,C$119)+'СЕТ СН'!$I$11+СВЦЭМ!$D$10+'СЕТ СН'!$I$5-'СЕТ СН'!$I$21</f>
        <v>3062.5534604100003</v>
      </c>
      <c r="D149" s="36">
        <f>SUMIFS(СВЦЭМ!$D$33:$D$776,СВЦЭМ!$A$33:$A$776,$A149,СВЦЭМ!$B$33:$B$776,D$119)+'СЕТ СН'!$I$11+СВЦЭМ!$D$10+'СЕТ СН'!$I$5-'СЕТ СН'!$I$21</f>
        <v>3062.5534604100003</v>
      </c>
      <c r="E149" s="36">
        <f>SUMIFS(СВЦЭМ!$D$33:$D$776,СВЦЭМ!$A$33:$A$776,$A149,СВЦЭМ!$B$33:$B$776,E$119)+'СЕТ СН'!$I$11+СВЦЭМ!$D$10+'СЕТ СН'!$I$5-'СЕТ СН'!$I$21</f>
        <v>3062.5534604100003</v>
      </c>
      <c r="F149" s="36">
        <f>SUMIFS(СВЦЭМ!$D$33:$D$776,СВЦЭМ!$A$33:$A$776,$A149,СВЦЭМ!$B$33:$B$776,F$119)+'СЕТ СН'!$I$11+СВЦЭМ!$D$10+'СЕТ СН'!$I$5-'СЕТ СН'!$I$21</f>
        <v>3062.5534604100003</v>
      </c>
      <c r="G149" s="36">
        <f>SUMIFS(СВЦЭМ!$D$33:$D$776,СВЦЭМ!$A$33:$A$776,$A149,СВЦЭМ!$B$33:$B$776,G$119)+'СЕТ СН'!$I$11+СВЦЭМ!$D$10+'СЕТ СН'!$I$5-'СЕТ СН'!$I$21</f>
        <v>3062.5534604100003</v>
      </c>
      <c r="H149" s="36">
        <f>SUMIFS(СВЦЭМ!$D$33:$D$776,СВЦЭМ!$A$33:$A$776,$A149,СВЦЭМ!$B$33:$B$776,H$119)+'СЕТ СН'!$I$11+СВЦЭМ!$D$10+'СЕТ СН'!$I$5-'СЕТ СН'!$I$21</f>
        <v>3062.5534604100003</v>
      </c>
      <c r="I149" s="36">
        <f>SUMIFS(СВЦЭМ!$D$33:$D$776,СВЦЭМ!$A$33:$A$776,$A149,СВЦЭМ!$B$33:$B$776,I$119)+'СЕТ СН'!$I$11+СВЦЭМ!$D$10+'СЕТ СН'!$I$5-'СЕТ СН'!$I$21</f>
        <v>3062.5534604100003</v>
      </c>
      <c r="J149" s="36">
        <f>SUMIFS(СВЦЭМ!$D$33:$D$776,СВЦЭМ!$A$33:$A$776,$A149,СВЦЭМ!$B$33:$B$776,J$119)+'СЕТ СН'!$I$11+СВЦЭМ!$D$10+'СЕТ СН'!$I$5-'СЕТ СН'!$I$21</f>
        <v>3062.5534604100003</v>
      </c>
      <c r="K149" s="36">
        <f>SUMIFS(СВЦЭМ!$D$33:$D$776,СВЦЭМ!$A$33:$A$776,$A149,СВЦЭМ!$B$33:$B$776,K$119)+'СЕТ СН'!$I$11+СВЦЭМ!$D$10+'СЕТ СН'!$I$5-'СЕТ СН'!$I$21</f>
        <v>3062.5534604100003</v>
      </c>
      <c r="L149" s="36">
        <f>SUMIFS(СВЦЭМ!$D$33:$D$776,СВЦЭМ!$A$33:$A$776,$A149,СВЦЭМ!$B$33:$B$776,L$119)+'СЕТ СН'!$I$11+СВЦЭМ!$D$10+'СЕТ СН'!$I$5-'СЕТ СН'!$I$21</f>
        <v>3062.5534604100003</v>
      </c>
      <c r="M149" s="36">
        <f>SUMIFS(СВЦЭМ!$D$33:$D$776,СВЦЭМ!$A$33:$A$776,$A149,СВЦЭМ!$B$33:$B$776,M$119)+'СЕТ СН'!$I$11+СВЦЭМ!$D$10+'СЕТ СН'!$I$5-'СЕТ СН'!$I$21</f>
        <v>3062.5534604100003</v>
      </c>
      <c r="N149" s="36">
        <f>SUMIFS(СВЦЭМ!$D$33:$D$776,СВЦЭМ!$A$33:$A$776,$A149,СВЦЭМ!$B$33:$B$776,N$119)+'СЕТ СН'!$I$11+СВЦЭМ!$D$10+'СЕТ СН'!$I$5-'СЕТ СН'!$I$21</f>
        <v>3062.5534604100003</v>
      </c>
      <c r="O149" s="36">
        <f>SUMIFS(СВЦЭМ!$D$33:$D$776,СВЦЭМ!$A$33:$A$776,$A149,СВЦЭМ!$B$33:$B$776,O$119)+'СЕТ СН'!$I$11+СВЦЭМ!$D$10+'СЕТ СН'!$I$5-'СЕТ СН'!$I$21</f>
        <v>3062.5534604100003</v>
      </c>
      <c r="P149" s="36">
        <f>SUMIFS(СВЦЭМ!$D$33:$D$776,СВЦЭМ!$A$33:$A$776,$A149,СВЦЭМ!$B$33:$B$776,P$119)+'СЕТ СН'!$I$11+СВЦЭМ!$D$10+'СЕТ СН'!$I$5-'СЕТ СН'!$I$21</f>
        <v>3062.5534604100003</v>
      </c>
      <c r="Q149" s="36">
        <f>SUMIFS(СВЦЭМ!$D$33:$D$776,СВЦЭМ!$A$33:$A$776,$A149,СВЦЭМ!$B$33:$B$776,Q$119)+'СЕТ СН'!$I$11+СВЦЭМ!$D$10+'СЕТ СН'!$I$5-'СЕТ СН'!$I$21</f>
        <v>3062.5534604100003</v>
      </c>
      <c r="R149" s="36">
        <f>SUMIFS(СВЦЭМ!$D$33:$D$776,СВЦЭМ!$A$33:$A$776,$A149,СВЦЭМ!$B$33:$B$776,R$119)+'СЕТ СН'!$I$11+СВЦЭМ!$D$10+'СЕТ СН'!$I$5-'СЕТ СН'!$I$21</f>
        <v>3062.5534604100003</v>
      </c>
      <c r="S149" s="36">
        <f>SUMIFS(СВЦЭМ!$D$33:$D$776,СВЦЭМ!$A$33:$A$776,$A149,СВЦЭМ!$B$33:$B$776,S$119)+'СЕТ СН'!$I$11+СВЦЭМ!$D$10+'СЕТ СН'!$I$5-'СЕТ СН'!$I$21</f>
        <v>3062.5534604100003</v>
      </c>
      <c r="T149" s="36">
        <f>SUMIFS(СВЦЭМ!$D$33:$D$776,СВЦЭМ!$A$33:$A$776,$A149,СВЦЭМ!$B$33:$B$776,T$119)+'СЕТ СН'!$I$11+СВЦЭМ!$D$10+'СЕТ СН'!$I$5-'СЕТ СН'!$I$21</f>
        <v>3062.5534604100003</v>
      </c>
      <c r="U149" s="36">
        <f>SUMIFS(СВЦЭМ!$D$33:$D$776,СВЦЭМ!$A$33:$A$776,$A149,СВЦЭМ!$B$33:$B$776,U$119)+'СЕТ СН'!$I$11+СВЦЭМ!$D$10+'СЕТ СН'!$I$5-'СЕТ СН'!$I$21</f>
        <v>3062.5534604100003</v>
      </c>
      <c r="V149" s="36">
        <f>SUMIFS(СВЦЭМ!$D$33:$D$776,СВЦЭМ!$A$33:$A$776,$A149,СВЦЭМ!$B$33:$B$776,V$119)+'СЕТ СН'!$I$11+СВЦЭМ!$D$10+'СЕТ СН'!$I$5-'СЕТ СН'!$I$21</f>
        <v>3062.5534604100003</v>
      </c>
      <c r="W149" s="36">
        <f>SUMIFS(СВЦЭМ!$D$33:$D$776,СВЦЭМ!$A$33:$A$776,$A149,СВЦЭМ!$B$33:$B$776,W$119)+'СЕТ СН'!$I$11+СВЦЭМ!$D$10+'СЕТ СН'!$I$5-'СЕТ СН'!$I$21</f>
        <v>3062.5534604100003</v>
      </c>
      <c r="X149" s="36">
        <f>SUMIFS(СВЦЭМ!$D$33:$D$776,СВЦЭМ!$A$33:$A$776,$A149,СВЦЭМ!$B$33:$B$776,X$119)+'СЕТ СН'!$I$11+СВЦЭМ!$D$10+'СЕТ СН'!$I$5-'СЕТ СН'!$I$21</f>
        <v>3062.5534604100003</v>
      </c>
      <c r="Y149" s="36">
        <f>SUMIFS(СВЦЭМ!$D$33:$D$776,СВЦЭМ!$A$33:$A$776,$A149,СВЦЭМ!$B$33:$B$776,Y$119)+'СЕТ СН'!$I$11+СВЦЭМ!$D$10+'СЕТ СН'!$I$5-'СЕТ СН'!$I$21</f>
        <v>3062.5534604100003</v>
      </c>
    </row>
    <row r="150" spans="1:27" ht="15.75" hidden="1" x14ac:dyDescent="0.2">
      <c r="A150" s="35">
        <f t="shared" si="3"/>
        <v>43527</v>
      </c>
      <c r="B150" s="36">
        <f>SUMIFS(СВЦЭМ!$D$33:$D$776,СВЦЭМ!$A$33:$A$776,$A150,СВЦЭМ!$B$33:$B$776,B$119)+'СЕТ СН'!$I$11+СВЦЭМ!$D$10+'СЕТ СН'!$I$5-'СЕТ СН'!$I$21</f>
        <v>3062.5534604100003</v>
      </c>
      <c r="C150" s="36">
        <f>SUMIFS(СВЦЭМ!$D$33:$D$776,СВЦЭМ!$A$33:$A$776,$A150,СВЦЭМ!$B$33:$B$776,C$119)+'СЕТ СН'!$I$11+СВЦЭМ!$D$10+'СЕТ СН'!$I$5-'СЕТ СН'!$I$21</f>
        <v>3062.5534604100003</v>
      </c>
      <c r="D150" s="36">
        <f>SUMIFS(СВЦЭМ!$D$33:$D$776,СВЦЭМ!$A$33:$A$776,$A150,СВЦЭМ!$B$33:$B$776,D$119)+'СЕТ СН'!$I$11+СВЦЭМ!$D$10+'СЕТ СН'!$I$5-'СЕТ СН'!$I$21</f>
        <v>3062.5534604100003</v>
      </c>
      <c r="E150" s="36">
        <f>SUMIFS(СВЦЭМ!$D$33:$D$776,СВЦЭМ!$A$33:$A$776,$A150,СВЦЭМ!$B$33:$B$776,E$119)+'СЕТ СН'!$I$11+СВЦЭМ!$D$10+'СЕТ СН'!$I$5-'СЕТ СН'!$I$21</f>
        <v>3062.5534604100003</v>
      </c>
      <c r="F150" s="36">
        <f>SUMIFS(СВЦЭМ!$D$33:$D$776,СВЦЭМ!$A$33:$A$776,$A150,СВЦЭМ!$B$33:$B$776,F$119)+'СЕТ СН'!$I$11+СВЦЭМ!$D$10+'СЕТ СН'!$I$5-'СЕТ СН'!$I$21</f>
        <v>3062.5534604100003</v>
      </c>
      <c r="G150" s="36">
        <f>SUMIFS(СВЦЭМ!$D$33:$D$776,СВЦЭМ!$A$33:$A$776,$A150,СВЦЭМ!$B$33:$B$776,G$119)+'СЕТ СН'!$I$11+СВЦЭМ!$D$10+'СЕТ СН'!$I$5-'СЕТ СН'!$I$21</f>
        <v>3062.5534604100003</v>
      </c>
      <c r="H150" s="36">
        <f>SUMIFS(СВЦЭМ!$D$33:$D$776,СВЦЭМ!$A$33:$A$776,$A150,СВЦЭМ!$B$33:$B$776,H$119)+'СЕТ СН'!$I$11+СВЦЭМ!$D$10+'СЕТ СН'!$I$5-'СЕТ СН'!$I$21</f>
        <v>3062.5534604100003</v>
      </c>
      <c r="I150" s="36">
        <f>SUMIFS(СВЦЭМ!$D$33:$D$776,СВЦЭМ!$A$33:$A$776,$A150,СВЦЭМ!$B$33:$B$776,I$119)+'СЕТ СН'!$I$11+СВЦЭМ!$D$10+'СЕТ СН'!$I$5-'СЕТ СН'!$I$21</f>
        <v>3062.5534604100003</v>
      </c>
      <c r="J150" s="36">
        <f>SUMIFS(СВЦЭМ!$D$33:$D$776,СВЦЭМ!$A$33:$A$776,$A150,СВЦЭМ!$B$33:$B$776,J$119)+'СЕТ СН'!$I$11+СВЦЭМ!$D$10+'СЕТ СН'!$I$5-'СЕТ СН'!$I$21</f>
        <v>3062.5534604100003</v>
      </c>
      <c r="K150" s="36">
        <f>SUMIFS(СВЦЭМ!$D$33:$D$776,СВЦЭМ!$A$33:$A$776,$A150,СВЦЭМ!$B$33:$B$776,K$119)+'СЕТ СН'!$I$11+СВЦЭМ!$D$10+'СЕТ СН'!$I$5-'СЕТ СН'!$I$21</f>
        <v>3062.5534604100003</v>
      </c>
      <c r="L150" s="36">
        <f>SUMIFS(СВЦЭМ!$D$33:$D$776,СВЦЭМ!$A$33:$A$776,$A150,СВЦЭМ!$B$33:$B$776,L$119)+'СЕТ СН'!$I$11+СВЦЭМ!$D$10+'СЕТ СН'!$I$5-'СЕТ СН'!$I$21</f>
        <v>3062.5534604100003</v>
      </c>
      <c r="M150" s="36">
        <f>SUMIFS(СВЦЭМ!$D$33:$D$776,СВЦЭМ!$A$33:$A$776,$A150,СВЦЭМ!$B$33:$B$776,M$119)+'СЕТ СН'!$I$11+СВЦЭМ!$D$10+'СЕТ СН'!$I$5-'СЕТ СН'!$I$21</f>
        <v>3062.5534604100003</v>
      </c>
      <c r="N150" s="36">
        <f>SUMIFS(СВЦЭМ!$D$33:$D$776,СВЦЭМ!$A$33:$A$776,$A150,СВЦЭМ!$B$33:$B$776,N$119)+'СЕТ СН'!$I$11+СВЦЭМ!$D$10+'СЕТ СН'!$I$5-'СЕТ СН'!$I$21</f>
        <v>3062.5534604100003</v>
      </c>
      <c r="O150" s="36">
        <f>SUMIFS(СВЦЭМ!$D$33:$D$776,СВЦЭМ!$A$33:$A$776,$A150,СВЦЭМ!$B$33:$B$776,O$119)+'СЕТ СН'!$I$11+СВЦЭМ!$D$10+'СЕТ СН'!$I$5-'СЕТ СН'!$I$21</f>
        <v>3062.5534604100003</v>
      </c>
      <c r="P150" s="36">
        <f>SUMIFS(СВЦЭМ!$D$33:$D$776,СВЦЭМ!$A$33:$A$776,$A150,СВЦЭМ!$B$33:$B$776,P$119)+'СЕТ СН'!$I$11+СВЦЭМ!$D$10+'СЕТ СН'!$I$5-'СЕТ СН'!$I$21</f>
        <v>3062.5534604100003</v>
      </c>
      <c r="Q150" s="36">
        <f>SUMIFS(СВЦЭМ!$D$33:$D$776,СВЦЭМ!$A$33:$A$776,$A150,СВЦЭМ!$B$33:$B$776,Q$119)+'СЕТ СН'!$I$11+СВЦЭМ!$D$10+'СЕТ СН'!$I$5-'СЕТ СН'!$I$21</f>
        <v>3062.5534604100003</v>
      </c>
      <c r="R150" s="36">
        <f>SUMIFS(СВЦЭМ!$D$33:$D$776,СВЦЭМ!$A$33:$A$776,$A150,СВЦЭМ!$B$33:$B$776,R$119)+'СЕТ СН'!$I$11+СВЦЭМ!$D$10+'СЕТ СН'!$I$5-'СЕТ СН'!$I$21</f>
        <v>3062.5534604100003</v>
      </c>
      <c r="S150" s="36">
        <f>SUMIFS(СВЦЭМ!$D$33:$D$776,СВЦЭМ!$A$33:$A$776,$A150,СВЦЭМ!$B$33:$B$776,S$119)+'СЕТ СН'!$I$11+СВЦЭМ!$D$10+'СЕТ СН'!$I$5-'СЕТ СН'!$I$21</f>
        <v>3062.5534604100003</v>
      </c>
      <c r="T150" s="36">
        <f>SUMIFS(СВЦЭМ!$D$33:$D$776,СВЦЭМ!$A$33:$A$776,$A150,СВЦЭМ!$B$33:$B$776,T$119)+'СЕТ СН'!$I$11+СВЦЭМ!$D$10+'СЕТ СН'!$I$5-'СЕТ СН'!$I$21</f>
        <v>3062.5534604100003</v>
      </c>
      <c r="U150" s="36">
        <f>SUMIFS(СВЦЭМ!$D$33:$D$776,СВЦЭМ!$A$33:$A$776,$A150,СВЦЭМ!$B$33:$B$776,U$119)+'СЕТ СН'!$I$11+СВЦЭМ!$D$10+'СЕТ СН'!$I$5-'СЕТ СН'!$I$21</f>
        <v>3062.5534604100003</v>
      </c>
      <c r="V150" s="36">
        <f>SUMIFS(СВЦЭМ!$D$33:$D$776,СВЦЭМ!$A$33:$A$776,$A150,СВЦЭМ!$B$33:$B$776,V$119)+'СЕТ СН'!$I$11+СВЦЭМ!$D$10+'СЕТ СН'!$I$5-'СЕТ СН'!$I$21</f>
        <v>3062.5534604100003</v>
      </c>
      <c r="W150" s="36">
        <f>SUMIFS(СВЦЭМ!$D$33:$D$776,СВЦЭМ!$A$33:$A$776,$A150,СВЦЭМ!$B$33:$B$776,W$119)+'СЕТ СН'!$I$11+СВЦЭМ!$D$10+'СЕТ СН'!$I$5-'СЕТ СН'!$I$21</f>
        <v>3062.5534604100003</v>
      </c>
      <c r="X150" s="36">
        <f>SUMIFS(СВЦЭМ!$D$33:$D$776,СВЦЭМ!$A$33:$A$776,$A150,СВЦЭМ!$B$33:$B$776,X$119)+'СЕТ СН'!$I$11+СВЦЭМ!$D$10+'СЕТ СН'!$I$5-'СЕТ СН'!$I$21</f>
        <v>3062.5534604100003</v>
      </c>
      <c r="Y150" s="36">
        <f>SUMIFS(СВЦЭМ!$D$33:$D$776,СВЦЭМ!$A$33:$A$776,$A150,СВЦЭМ!$B$33:$B$776,Y$119)+'СЕТ СН'!$I$11+СВЦЭМ!$D$10+'СЕТ СН'!$I$5-'СЕТ СН'!$I$21</f>
        <v>3062.5534604100003</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2" t="s">
        <v>7</v>
      </c>
      <c r="B153" s="125" t="s">
        <v>140</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23"/>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2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01.02.2019</v>
      </c>
      <c r="B156" s="36">
        <f>SUMIFS(СВЦЭМ!$E$33:$E$776,СВЦЭМ!$A$33:$A$776,$A156,СВЦЭМ!$B$33:$B$776,B$155)+'СЕТ СН'!$F$12</f>
        <v>201.99169368</v>
      </c>
      <c r="C156" s="36">
        <f>SUMIFS(СВЦЭМ!$E$33:$E$776,СВЦЭМ!$A$33:$A$776,$A156,СВЦЭМ!$B$33:$B$776,C$155)+'СЕТ СН'!$F$12</f>
        <v>207.36080555999999</v>
      </c>
      <c r="D156" s="36">
        <f>SUMIFS(СВЦЭМ!$E$33:$E$776,СВЦЭМ!$A$33:$A$776,$A156,СВЦЭМ!$B$33:$B$776,D$155)+'СЕТ СН'!$F$12</f>
        <v>210.44650809000001</v>
      </c>
      <c r="E156" s="36">
        <f>SUMIFS(СВЦЭМ!$E$33:$E$776,СВЦЭМ!$A$33:$A$776,$A156,СВЦЭМ!$B$33:$B$776,E$155)+'СЕТ СН'!$F$12</f>
        <v>210.27293069999999</v>
      </c>
      <c r="F156" s="36">
        <f>SUMIFS(СВЦЭМ!$E$33:$E$776,СВЦЭМ!$A$33:$A$776,$A156,СВЦЭМ!$B$33:$B$776,F$155)+'СЕТ СН'!$F$12</f>
        <v>208.97985487</v>
      </c>
      <c r="G156" s="36">
        <f>SUMIFS(СВЦЭМ!$E$33:$E$776,СВЦЭМ!$A$33:$A$776,$A156,СВЦЭМ!$B$33:$B$776,G$155)+'СЕТ СН'!$F$12</f>
        <v>206.06802739</v>
      </c>
      <c r="H156" s="36">
        <f>SUMIFS(СВЦЭМ!$E$33:$E$776,СВЦЭМ!$A$33:$A$776,$A156,СВЦЭМ!$B$33:$B$776,H$155)+'СЕТ СН'!$F$12</f>
        <v>196.82653629000001</v>
      </c>
      <c r="I156" s="36">
        <f>SUMIFS(СВЦЭМ!$E$33:$E$776,СВЦЭМ!$A$33:$A$776,$A156,СВЦЭМ!$B$33:$B$776,I$155)+'СЕТ СН'!$F$12</f>
        <v>191.92303616999999</v>
      </c>
      <c r="J156" s="36">
        <f>SUMIFS(СВЦЭМ!$E$33:$E$776,СВЦЭМ!$A$33:$A$776,$A156,СВЦЭМ!$B$33:$B$776,J$155)+'СЕТ СН'!$F$12</f>
        <v>185.76544705000001</v>
      </c>
      <c r="K156" s="36">
        <f>SUMIFS(СВЦЭМ!$E$33:$E$776,СВЦЭМ!$A$33:$A$776,$A156,СВЦЭМ!$B$33:$B$776,K$155)+'СЕТ СН'!$F$12</f>
        <v>184.02923118000001</v>
      </c>
      <c r="L156" s="36">
        <f>SUMIFS(СВЦЭМ!$E$33:$E$776,СВЦЭМ!$A$33:$A$776,$A156,СВЦЭМ!$B$33:$B$776,L$155)+'СЕТ СН'!$F$12</f>
        <v>184.18040912999999</v>
      </c>
      <c r="M156" s="36">
        <f>SUMIFS(СВЦЭМ!$E$33:$E$776,СВЦЭМ!$A$33:$A$776,$A156,СВЦЭМ!$B$33:$B$776,M$155)+'СЕТ СН'!$F$12</f>
        <v>186.76004667999999</v>
      </c>
      <c r="N156" s="36">
        <f>SUMIFS(СВЦЭМ!$E$33:$E$776,СВЦЭМ!$A$33:$A$776,$A156,СВЦЭМ!$B$33:$B$776,N$155)+'СЕТ СН'!$F$12</f>
        <v>187.12009803000001</v>
      </c>
      <c r="O156" s="36">
        <f>SUMIFS(СВЦЭМ!$E$33:$E$776,СВЦЭМ!$A$33:$A$776,$A156,СВЦЭМ!$B$33:$B$776,O$155)+'СЕТ СН'!$F$12</f>
        <v>181.40497409</v>
      </c>
      <c r="P156" s="36">
        <f>SUMIFS(СВЦЭМ!$E$33:$E$776,СВЦЭМ!$A$33:$A$776,$A156,СВЦЭМ!$B$33:$B$776,P$155)+'СЕТ СН'!$F$12</f>
        <v>182.46063061999999</v>
      </c>
      <c r="Q156" s="36">
        <f>SUMIFS(СВЦЭМ!$E$33:$E$776,СВЦЭМ!$A$33:$A$776,$A156,СВЦЭМ!$B$33:$B$776,Q$155)+'СЕТ СН'!$F$12</f>
        <v>184.23446697</v>
      </c>
      <c r="R156" s="36">
        <f>SUMIFS(СВЦЭМ!$E$33:$E$776,СВЦЭМ!$A$33:$A$776,$A156,СВЦЭМ!$B$33:$B$776,R$155)+'СЕТ СН'!$F$12</f>
        <v>184.37930736999999</v>
      </c>
      <c r="S156" s="36">
        <f>SUMIFS(СВЦЭМ!$E$33:$E$776,СВЦЭМ!$A$33:$A$776,$A156,СВЦЭМ!$B$33:$B$776,S$155)+'СЕТ СН'!$F$12</f>
        <v>180.48037959000001</v>
      </c>
      <c r="T156" s="36">
        <f>SUMIFS(СВЦЭМ!$E$33:$E$776,СВЦЭМ!$A$33:$A$776,$A156,СВЦЭМ!$B$33:$B$776,T$155)+'СЕТ СН'!$F$12</f>
        <v>175.33170269999999</v>
      </c>
      <c r="U156" s="36">
        <f>SUMIFS(СВЦЭМ!$E$33:$E$776,СВЦЭМ!$A$33:$A$776,$A156,СВЦЭМ!$B$33:$B$776,U$155)+'СЕТ СН'!$F$12</f>
        <v>175.44050988999999</v>
      </c>
      <c r="V156" s="36">
        <f>SUMIFS(СВЦЭМ!$E$33:$E$776,СВЦЭМ!$A$33:$A$776,$A156,СВЦЭМ!$B$33:$B$776,V$155)+'СЕТ СН'!$F$12</f>
        <v>179.69227187999999</v>
      </c>
      <c r="W156" s="36">
        <f>SUMIFS(СВЦЭМ!$E$33:$E$776,СВЦЭМ!$A$33:$A$776,$A156,СВЦЭМ!$B$33:$B$776,W$155)+'СЕТ СН'!$F$12</f>
        <v>183.16187468999999</v>
      </c>
      <c r="X156" s="36">
        <f>SUMIFS(СВЦЭМ!$E$33:$E$776,СВЦЭМ!$A$33:$A$776,$A156,СВЦЭМ!$B$33:$B$776,X$155)+'СЕТ СН'!$F$12</f>
        <v>185.54840894</v>
      </c>
      <c r="Y156" s="36">
        <f>SUMIFS(СВЦЭМ!$E$33:$E$776,СВЦЭМ!$A$33:$A$776,$A156,СВЦЭМ!$B$33:$B$776,Y$155)+'СЕТ СН'!$F$12</f>
        <v>187.83305326000001</v>
      </c>
      <c r="AA156" s="45"/>
    </row>
    <row r="157" spans="1:27" ht="15.75" x14ac:dyDescent="0.2">
      <c r="A157" s="35">
        <f>A156+1</f>
        <v>43498</v>
      </c>
      <c r="B157" s="36">
        <f>SUMIFS(СВЦЭМ!$E$33:$E$776,СВЦЭМ!$A$33:$A$776,$A157,СВЦЭМ!$B$33:$B$776,B$155)+'СЕТ СН'!$F$12</f>
        <v>204.16288259999999</v>
      </c>
      <c r="C157" s="36">
        <f>SUMIFS(СВЦЭМ!$E$33:$E$776,СВЦЭМ!$A$33:$A$776,$A157,СВЦЭМ!$B$33:$B$776,C$155)+'СЕТ СН'!$F$12</f>
        <v>205.00289430999999</v>
      </c>
      <c r="D157" s="36">
        <f>SUMIFS(СВЦЭМ!$E$33:$E$776,СВЦЭМ!$A$33:$A$776,$A157,СВЦЭМ!$B$33:$B$776,D$155)+'СЕТ СН'!$F$12</f>
        <v>205.57320304000001</v>
      </c>
      <c r="E157" s="36">
        <f>SUMIFS(СВЦЭМ!$E$33:$E$776,СВЦЭМ!$A$33:$A$776,$A157,СВЦЭМ!$B$33:$B$776,E$155)+'СЕТ СН'!$F$12</f>
        <v>207.91164522</v>
      </c>
      <c r="F157" s="36">
        <f>SUMIFS(СВЦЭМ!$E$33:$E$776,СВЦЭМ!$A$33:$A$776,$A157,СВЦЭМ!$B$33:$B$776,F$155)+'СЕТ СН'!$F$12</f>
        <v>208.84160249000001</v>
      </c>
      <c r="G157" s="36">
        <f>SUMIFS(СВЦЭМ!$E$33:$E$776,СВЦЭМ!$A$33:$A$776,$A157,СВЦЭМ!$B$33:$B$776,G$155)+'СЕТ СН'!$F$12</f>
        <v>205.35722766000001</v>
      </c>
      <c r="H157" s="36">
        <f>SUMIFS(СВЦЭМ!$E$33:$E$776,СВЦЭМ!$A$33:$A$776,$A157,СВЦЭМ!$B$33:$B$776,H$155)+'СЕТ СН'!$F$12</f>
        <v>200.93852462999999</v>
      </c>
      <c r="I157" s="36">
        <f>SUMIFS(СВЦЭМ!$E$33:$E$776,СВЦЭМ!$A$33:$A$776,$A157,СВЦЭМ!$B$33:$B$776,I$155)+'СЕТ СН'!$F$12</f>
        <v>199.37464159999999</v>
      </c>
      <c r="J157" s="36">
        <f>SUMIFS(СВЦЭМ!$E$33:$E$776,СВЦЭМ!$A$33:$A$776,$A157,СВЦЭМ!$B$33:$B$776,J$155)+'СЕТ СН'!$F$12</f>
        <v>191.25627764000001</v>
      </c>
      <c r="K157" s="36">
        <f>SUMIFS(СВЦЭМ!$E$33:$E$776,СВЦЭМ!$A$33:$A$776,$A157,СВЦЭМ!$B$33:$B$776,K$155)+'СЕТ СН'!$F$12</f>
        <v>186.68932486</v>
      </c>
      <c r="L157" s="36">
        <f>SUMIFS(СВЦЭМ!$E$33:$E$776,СВЦЭМ!$A$33:$A$776,$A157,СВЦЭМ!$B$33:$B$776,L$155)+'СЕТ СН'!$F$12</f>
        <v>184.19605375</v>
      </c>
      <c r="M157" s="36">
        <f>SUMIFS(СВЦЭМ!$E$33:$E$776,СВЦЭМ!$A$33:$A$776,$A157,СВЦЭМ!$B$33:$B$776,M$155)+'СЕТ СН'!$F$12</f>
        <v>187.27552016999999</v>
      </c>
      <c r="N157" s="36">
        <f>SUMIFS(СВЦЭМ!$E$33:$E$776,СВЦЭМ!$A$33:$A$776,$A157,СВЦЭМ!$B$33:$B$776,N$155)+'СЕТ СН'!$F$12</f>
        <v>185.5814852</v>
      </c>
      <c r="O157" s="36">
        <f>SUMIFS(СВЦЭМ!$E$33:$E$776,СВЦЭМ!$A$33:$A$776,$A157,СВЦЭМ!$B$33:$B$776,O$155)+'СЕТ СН'!$F$12</f>
        <v>181.25608131000001</v>
      </c>
      <c r="P157" s="36">
        <f>SUMIFS(СВЦЭМ!$E$33:$E$776,СВЦЭМ!$A$33:$A$776,$A157,СВЦЭМ!$B$33:$B$776,P$155)+'СЕТ СН'!$F$12</f>
        <v>183.47461744</v>
      </c>
      <c r="Q157" s="36">
        <f>SUMIFS(СВЦЭМ!$E$33:$E$776,СВЦЭМ!$A$33:$A$776,$A157,СВЦЭМ!$B$33:$B$776,Q$155)+'СЕТ СН'!$F$12</f>
        <v>185.70023563000001</v>
      </c>
      <c r="R157" s="36">
        <f>SUMIFS(СВЦЭМ!$E$33:$E$776,СВЦЭМ!$A$33:$A$776,$A157,СВЦЭМ!$B$33:$B$776,R$155)+'СЕТ СН'!$F$12</f>
        <v>186.89917591</v>
      </c>
      <c r="S157" s="36">
        <f>SUMIFS(СВЦЭМ!$E$33:$E$776,СВЦЭМ!$A$33:$A$776,$A157,СВЦЭМ!$B$33:$B$776,S$155)+'СЕТ СН'!$F$12</f>
        <v>186.55745284</v>
      </c>
      <c r="T157" s="36">
        <f>SUMIFS(СВЦЭМ!$E$33:$E$776,СВЦЭМ!$A$33:$A$776,$A157,СВЦЭМ!$B$33:$B$776,T$155)+'СЕТ СН'!$F$12</f>
        <v>178.17607661</v>
      </c>
      <c r="U157" s="36">
        <f>SUMIFS(СВЦЭМ!$E$33:$E$776,СВЦЭМ!$A$33:$A$776,$A157,СВЦЭМ!$B$33:$B$776,U$155)+'СЕТ СН'!$F$12</f>
        <v>176.17856660999999</v>
      </c>
      <c r="V157" s="36">
        <f>SUMIFS(СВЦЭМ!$E$33:$E$776,СВЦЭМ!$A$33:$A$776,$A157,СВЦЭМ!$B$33:$B$776,V$155)+'СЕТ СН'!$F$12</f>
        <v>179.57440578999999</v>
      </c>
      <c r="W157" s="36">
        <f>SUMIFS(СВЦЭМ!$E$33:$E$776,СВЦЭМ!$A$33:$A$776,$A157,СВЦЭМ!$B$33:$B$776,W$155)+'СЕТ СН'!$F$12</f>
        <v>182.53484413999999</v>
      </c>
      <c r="X157" s="36">
        <f>SUMIFS(СВЦЭМ!$E$33:$E$776,СВЦЭМ!$A$33:$A$776,$A157,СВЦЭМ!$B$33:$B$776,X$155)+'СЕТ СН'!$F$12</f>
        <v>185.52248682000001</v>
      </c>
      <c r="Y157" s="36">
        <f>SUMIFS(СВЦЭМ!$E$33:$E$776,СВЦЭМ!$A$33:$A$776,$A157,СВЦЭМ!$B$33:$B$776,Y$155)+'СЕТ СН'!$F$12</f>
        <v>188.45777526000001</v>
      </c>
    </row>
    <row r="158" spans="1:27" ht="15.75" x14ac:dyDescent="0.2">
      <c r="A158" s="35">
        <f t="shared" ref="A158:A186" si="4">A157+1</f>
        <v>43499</v>
      </c>
      <c r="B158" s="36">
        <f>SUMIFS(СВЦЭМ!$E$33:$E$776,СВЦЭМ!$A$33:$A$776,$A158,СВЦЭМ!$B$33:$B$776,B$155)+'СЕТ СН'!$F$12</f>
        <v>198.15733466</v>
      </c>
      <c r="C158" s="36">
        <f>SUMIFS(СВЦЭМ!$E$33:$E$776,СВЦЭМ!$A$33:$A$776,$A158,СВЦЭМ!$B$33:$B$776,C$155)+'СЕТ СН'!$F$12</f>
        <v>206.19171367999999</v>
      </c>
      <c r="D158" s="36">
        <f>SUMIFS(СВЦЭМ!$E$33:$E$776,СВЦЭМ!$A$33:$A$776,$A158,СВЦЭМ!$B$33:$B$776,D$155)+'СЕТ СН'!$F$12</f>
        <v>206.26314135000001</v>
      </c>
      <c r="E158" s="36">
        <f>SUMIFS(СВЦЭМ!$E$33:$E$776,СВЦЭМ!$A$33:$A$776,$A158,СВЦЭМ!$B$33:$B$776,E$155)+'СЕТ СН'!$F$12</f>
        <v>208.85962997999999</v>
      </c>
      <c r="F158" s="36">
        <f>SUMIFS(СВЦЭМ!$E$33:$E$776,СВЦЭМ!$A$33:$A$776,$A158,СВЦЭМ!$B$33:$B$776,F$155)+'СЕТ СН'!$F$12</f>
        <v>208.10850687999999</v>
      </c>
      <c r="G158" s="36">
        <f>SUMIFS(СВЦЭМ!$E$33:$E$776,СВЦЭМ!$A$33:$A$776,$A158,СВЦЭМ!$B$33:$B$776,G$155)+'СЕТ СН'!$F$12</f>
        <v>207.27931982999999</v>
      </c>
      <c r="H158" s="36">
        <f>SUMIFS(СВЦЭМ!$E$33:$E$776,СВЦЭМ!$A$33:$A$776,$A158,СВЦЭМ!$B$33:$B$776,H$155)+'СЕТ СН'!$F$12</f>
        <v>203.27205551</v>
      </c>
      <c r="I158" s="36">
        <f>SUMIFS(СВЦЭМ!$E$33:$E$776,СВЦЭМ!$A$33:$A$776,$A158,СВЦЭМ!$B$33:$B$776,I$155)+'СЕТ СН'!$F$12</f>
        <v>201.53311503</v>
      </c>
      <c r="J158" s="36">
        <f>SUMIFS(СВЦЭМ!$E$33:$E$776,СВЦЭМ!$A$33:$A$776,$A158,СВЦЭМ!$B$33:$B$776,J$155)+'СЕТ СН'!$F$12</f>
        <v>197.07476781</v>
      </c>
      <c r="K158" s="36">
        <f>SUMIFS(СВЦЭМ!$E$33:$E$776,СВЦЭМ!$A$33:$A$776,$A158,СВЦЭМ!$B$33:$B$776,K$155)+'СЕТ СН'!$F$12</f>
        <v>190.79828882000001</v>
      </c>
      <c r="L158" s="36">
        <f>SUMIFS(СВЦЭМ!$E$33:$E$776,СВЦЭМ!$A$33:$A$776,$A158,СВЦЭМ!$B$33:$B$776,L$155)+'СЕТ СН'!$F$12</f>
        <v>185.5872177</v>
      </c>
      <c r="M158" s="36">
        <f>SUMIFS(СВЦЭМ!$E$33:$E$776,СВЦЭМ!$A$33:$A$776,$A158,СВЦЭМ!$B$33:$B$776,M$155)+'СЕТ СН'!$F$12</f>
        <v>186.54500184</v>
      </c>
      <c r="N158" s="36">
        <f>SUMIFS(СВЦЭМ!$E$33:$E$776,СВЦЭМ!$A$33:$A$776,$A158,СВЦЭМ!$B$33:$B$776,N$155)+'СЕТ СН'!$F$12</f>
        <v>187.82632862</v>
      </c>
      <c r="O158" s="36">
        <f>SUMIFS(СВЦЭМ!$E$33:$E$776,СВЦЭМ!$A$33:$A$776,$A158,СВЦЭМ!$B$33:$B$776,O$155)+'СЕТ СН'!$F$12</f>
        <v>185.04953</v>
      </c>
      <c r="P158" s="36">
        <f>SUMIFS(СВЦЭМ!$E$33:$E$776,СВЦЭМ!$A$33:$A$776,$A158,СВЦЭМ!$B$33:$B$776,P$155)+'СЕТ СН'!$F$12</f>
        <v>186.02880159</v>
      </c>
      <c r="Q158" s="36">
        <f>SUMIFS(СВЦЭМ!$E$33:$E$776,СВЦЭМ!$A$33:$A$776,$A158,СВЦЭМ!$B$33:$B$776,Q$155)+'СЕТ СН'!$F$12</f>
        <v>188.92727228000001</v>
      </c>
      <c r="R158" s="36">
        <f>SUMIFS(СВЦЭМ!$E$33:$E$776,СВЦЭМ!$A$33:$A$776,$A158,СВЦЭМ!$B$33:$B$776,R$155)+'СЕТ СН'!$F$12</f>
        <v>186.00283100999999</v>
      </c>
      <c r="S158" s="36">
        <f>SUMIFS(СВЦЭМ!$E$33:$E$776,СВЦЭМ!$A$33:$A$776,$A158,СВЦЭМ!$B$33:$B$776,S$155)+'СЕТ СН'!$F$12</f>
        <v>183.49556666000001</v>
      </c>
      <c r="T158" s="36">
        <f>SUMIFS(СВЦЭМ!$E$33:$E$776,СВЦЭМ!$A$33:$A$776,$A158,СВЦЭМ!$B$33:$B$776,T$155)+'СЕТ СН'!$F$12</f>
        <v>176.93621245</v>
      </c>
      <c r="U158" s="36">
        <f>SUMIFS(СВЦЭМ!$E$33:$E$776,СВЦЭМ!$A$33:$A$776,$A158,СВЦЭМ!$B$33:$B$776,U$155)+'СЕТ СН'!$F$12</f>
        <v>174.60802901</v>
      </c>
      <c r="V158" s="36">
        <f>SUMIFS(СВЦЭМ!$E$33:$E$776,СВЦЭМ!$A$33:$A$776,$A158,СВЦЭМ!$B$33:$B$776,V$155)+'СЕТ СН'!$F$12</f>
        <v>175.38628610999999</v>
      </c>
      <c r="W158" s="36">
        <f>SUMIFS(СВЦЭМ!$E$33:$E$776,СВЦЭМ!$A$33:$A$776,$A158,СВЦЭМ!$B$33:$B$776,W$155)+'СЕТ СН'!$F$12</f>
        <v>180.10822317</v>
      </c>
      <c r="X158" s="36">
        <f>SUMIFS(СВЦЭМ!$E$33:$E$776,СВЦЭМ!$A$33:$A$776,$A158,СВЦЭМ!$B$33:$B$776,X$155)+'СЕТ СН'!$F$12</f>
        <v>183.96939191999999</v>
      </c>
      <c r="Y158" s="36">
        <f>SUMIFS(СВЦЭМ!$E$33:$E$776,СВЦЭМ!$A$33:$A$776,$A158,СВЦЭМ!$B$33:$B$776,Y$155)+'СЕТ СН'!$F$12</f>
        <v>190.35828884</v>
      </c>
    </row>
    <row r="159" spans="1:27" ht="15.75" x14ac:dyDescent="0.2">
      <c r="A159" s="35">
        <f t="shared" si="4"/>
        <v>43500</v>
      </c>
      <c r="B159" s="36">
        <f>SUMIFS(СВЦЭМ!$E$33:$E$776,СВЦЭМ!$A$33:$A$776,$A159,СВЦЭМ!$B$33:$B$776,B$155)+'СЕТ СН'!$F$12</f>
        <v>203.78192837</v>
      </c>
      <c r="C159" s="36">
        <f>SUMIFS(СВЦЭМ!$E$33:$E$776,СВЦЭМ!$A$33:$A$776,$A159,СВЦЭМ!$B$33:$B$776,C$155)+'СЕТ СН'!$F$12</f>
        <v>209.18862292</v>
      </c>
      <c r="D159" s="36">
        <f>SUMIFS(СВЦЭМ!$E$33:$E$776,СВЦЭМ!$A$33:$A$776,$A159,СВЦЭМ!$B$33:$B$776,D$155)+'СЕТ СН'!$F$12</f>
        <v>215.76515434000001</v>
      </c>
      <c r="E159" s="36">
        <f>SUMIFS(СВЦЭМ!$E$33:$E$776,СВЦЭМ!$A$33:$A$776,$A159,СВЦЭМ!$B$33:$B$776,E$155)+'СЕТ СН'!$F$12</f>
        <v>219.74572215000001</v>
      </c>
      <c r="F159" s="36">
        <f>SUMIFS(СВЦЭМ!$E$33:$E$776,СВЦЭМ!$A$33:$A$776,$A159,СВЦЭМ!$B$33:$B$776,F$155)+'СЕТ СН'!$F$12</f>
        <v>219.68912861000001</v>
      </c>
      <c r="G159" s="36">
        <f>SUMIFS(СВЦЭМ!$E$33:$E$776,СВЦЭМ!$A$33:$A$776,$A159,СВЦЭМ!$B$33:$B$776,G$155)+'СЕТ СН'!$F$12</f>
        <v>216.81723782</v>
      </c>
      <c r="H159" s="36">
        <f>SUMIFS(СВЦЭМ!$E$33:$E$776,СВЦЭМ!$A$33:$A$776,$A159,СВЦЭМ!$B$33:$B$776,H$155)+'СЕТ СН'!$F$12</f>
        <v>208.28910586000001</v>
      </c>
      <c r="I159" s="36">
        <f>SUMIFS(СВЦЭМ!$E$33:$E$776,СВЦЭМ!$A$33:$A$776,$A159,СВЦЭМ!$B$33:$B$776,I$155)+'СЕТ СН'!$F$12</f>
        <v>202.93102554999999</v>
      </c>
      <c r="J159" s="36">
        <f>SUMIFS(СВЦЭМ!$E$33:$E$776,СВЦЭМ!$A$33:$A$776,$A159,СВЦЭМ!$B$33:$B$776,J$155)+'СЕТ СН'!$F$12</f>
        <v>197.03791321</v>
      </c>
      <c r="K159" s="36">
        <f>SUMIFS(СВЦЭМ!$E$33:$E$776,СВЦЭМ!$A$33:$A$776,$A159,СВЦЭМ!$B$33:$B$776,K$155)+'СЕТ СН'!$F$12</f>
        <v>196.52355395000001</v>
      </c>
      <c r="L159" s="36">
        <f>SUMIFS(СВЦЭМ!$E$33:$E$776,СВЦЭМ!$A$33:$A$776,$A159,СВЦЭМ!$B$33:$B$776,L$155)+'СЕТ СН'!$F$12</f>
        <v>195.23530126</v>
      </c>
      <c r="M159" s="36">
        <f>SUMIFS(СВЦЭМ!$E$33:$E$776,СВЦЭМ!$A$33:$A$776,$A159,СВЦЭМ!$B$33:$B$776,M$155)+'СЕТ СН'!$F$12</f>
        <v>197.37568698000001</v>
      </c>
      <c r="N159" s="36">
        <f>SUMIFS(СВЦЭМ!$E$33:$E$776,СВЦЭМ!$A$33:$A$776,$A159,СВЦЭМ!$B$33:$B$776,N$155)+'СЕТ СН'!$F$12</f>
        <v>183.12728129999999</v>
      </c>
      <c r="O159" s="36">
        <f>SUMIFS(СВЦЭМ!$E$33:$E$776,СВЦЭМ!$A$33:$A$776,$A159,СВЦЭМ!$B$33:$B$776,O$155)+'СЕТ СН'!$F$12</f>
        <v>177.62787043</v>
      </c>
      <c r="P159" s="36">
        <f>SUMIFS(СВЦЭМ!$E$33:$E$776,СВЦЭМ!$A$33:$A$776,$A159,СВЦЭМ!$B$33:$B$776,P$155)+'СЕТ СН'!$F$12</f>
        <v>178.54972637</v>
      </c>
      <c r="Q159" s="36">
        <f>SUMIFS(СВЦЭМ!$E$33:$E$776,СВЦЭМ!$A$33:$A$776,$A159,СВЦЭМ!$B$33:$B$776,Q$155)+'СЕТ СН'!$F$12</f>
        <v>184.03572829999999</v>
      </c>
      <c r="R159" s="36">
        <f>SUMIFS(СВЦЭМ!$E$33:$E$776,СВЦЭМ!$A$33:$A$776,$A159,СВЦЭМ!$B$33:$B$776,R$155)+'СЕТ СН'!$F$12</f>
        <v>184.44701884</v>
      </c>
      <c r="S159" s="36">
        <f>SUMIFS(СВЦЭМ!$E$33:$E$776,СВЦЭМ!$A$33:$A$776,$A159,СВЦЭМ!$B$33:$B$776,S$155)+'СЕТ СН'!$F$12</f>
        <v>178.71993699999999</v>
      </c>
      <c r="T159" s="36">
        <f>SUMIFS(СВЦЭМ!$E$33:$E$776,СВЦЭМ!$A$33:$A$776,$A159,СВЦЭМ!$B$33:$B$776,T$155)+'СЕТ СН'!$F$12</f>
        <v>174.57088150999999</v>
      </c>
      <c r="U159" s="36">
        <f>SUMIFS(СВЦЭМ!$E$33:$E$776,СВЦЭМ!$A$33:$A$776,$A159,СВЦЭМ!$B$33:$B$776,U$155)+'СЕТ СН'!$F$12</f>
        <v>175.40248928</v>
      </c>
      <c r="V159" s="36">
        <f>SUMIFS(СВЦЭМ!$E$33:$E$776,СВЦЭМ!$A$33:$A$776,$A159,СВЦЭМ!$B$33:$B$776,V$155)+'СЕТ СН'!$F$12</f>
        <v>177.40522856000001</v>
      </c>
      <c r="W159" s="36">
        <f>SUMIFS(СВЦЭМ!$E$33:$E$776,СВЦЭМ!$A$33:$A$776,$A159,СВЦЭМ!$B$33:$B$776,W$155)+'СЕТ СН'!$F$12</f>
        <v>181.27005466</v>
      </c>
      <c r="X159" s="36">
        <f>SUMIFS(СВЦЭМ!$E$33:$E$776,СВЦЭМ!$A$33:$A$776,$A159,СВЦЭМ!$B$33:$B$776,X$155)+'СЕТ СН'!$F$12</f>
        <v>185.49420936999999</v>
      </c>
      <c r="Y159" s="36">
        <f>SUMIFS(СВЦЭМ!$E$33:$E$776,СВЦЭМ!$A$33:$A$776,$A159,СВЦЭМ!$B$33:$B$776,Y$155)+'СЕТ СН'!$F$12</f>
        <v>188.91518185999999</v>
      </c>
    </row>
    <row r="160" spans="1:27" ht="15.75" x14ac:dyDescent="0.2">
      <c r="A160" s="35">
        <f t="shared" si="4"/>
        <v>43501</v>
      </c>
      <c r="B160" s="36">
        <f>SUMIFS(СВЦЭМ!$E$33:$E$776,СВЦЭМ!$A$33:$A$776,$A160,СВЦЭМ!$B$33:$B$776,B$155)+'СЕТ СН'!$F$12</f>
        <v>206.27269515</v>
      </c>
      <c r="C160" s="36">
        <f>SUMIFS(СВЦЭМ!$E$33:$E$776,СВЦЭМ!$A$33:$A$776,$A160,СВЦЭМ!$B$33:$B$776,C$155)+'СЕТ СН'!$F$12</f>
        <v>211.61584891999999</v>
      </c>
      <c r="D160" s="36">
        <f>SUMIFS(СВЦЭМ!$E$33:$E$776,СВЦЭМ!$A$33:$A$776,$A160,СВЦЭМ!$B$33:$B$776,D$155)+'СЕТ СН'!$F$12</f>
        <v>214.8741259</v>
      </c>
      <c r="E160" s="36">
        <f>SUMIFS(СВЦЭМ!$E$33:$E$776,СВЦЭМ!$A$33:$A$776,$A160,СВЦЭМ!$B$33:$B$776,E$155)+'СЕТ СН'!$F$12</f>
        <v>214.37121187</v>
      </c>
      <c r="F160" s="36">
        <f>SUMIFS(СВЦЭМ!$E$33:$E$776,СВЦЭМ!$A$33:$A$776,$A160,СВЦЭМ!$B$33:$B$776,F$155)+'СЕТ СН'!$F$12</f>
        <v>213.79701201</v>
      </c>
      <c r="G160" s="36">
        <f>SUMIFS(СВЦЭМ!$E$33:$E$776,СВЦЭМ!$A$33:$A$776,$A160,СВЦЭМ!$B$33:$B$776,G$155)+'СЕТ СН'!$F$12</f>
        <v>209.69341850000001</v>
      </c>
      <c r="H160" s="36">
        <f>SUMIFS(СВЦЭМ!$E$33:$E$776,СВЦЭМ!$A$33:$A$776,$A160,СВЦЭМ!$B$33:$B$776,H$155)+'СЕТ СН'!$F$12</f>
        <v>201.08190475999999</v>
      </c>
      <c r="I160" s="36">
        <f>SUMIFS(СВЦЭМ!$E$33:$E$776,СВЦЭМ!$A$33:$A$776,$A160,СВЦЭМ!$B$33:$B$776,I$155)+'СЕТ СН'!$F$12</f>
        <v>199.47519119</v>
      </c>
      <c r="J160" s="36">
        <f>SUMIFS(СВЦЭМ!$E$33:$E$776,СВЦЭМ!$A$33:$A$776,$A160,СВЦЭМ!$B$33:$B$776,J$155)+'СЕТ СН'!$F$12</f>
        <v>195.0299929</v>
      </c>
      <c r="K160" s="36">
        <f>SUMIFS(СВЦЭМ!$E$33:$E$776,СВЦЭМ!$A$33:$A$776,$A160,СВЦЭМ!$B$33:$B$776,K$155)+'СЕТ СН'!$F$12</f>
        <v>195.74868837</v>
      </c>
      <c r="L160" s="36">
        <f>SUMIFS(СВЦЭМ!$E$33:$E$776,СВЦЭМ!$A$33:$A$776,$A160,СВЦЭМ!$B$33:$B$776,L$155)+'СЕТ СН'!$F$12</f>
        <v>195.86516789999999</v>
      </c>
      <c r="M160" s="36">
        <f>SUMIFS(СВЦЭМ!$E$33:$E$776,СВЦЭМ!$A$33:$A$776,$A160,СВЦЭМ!$B$33:$B$776,M$155)+'СЕТ СН'!$F$12</f>
        <v>196.90263701000001</v>
      </c>
      <c r="N160" s="36">
        <f>SUMIFS(СВЦЭМ!$E$33:$E$776,СВЦЭМ!$A$33:$A$776,$A160,СВЦЭМ!$B$33:$B$776,N$155)+'СЕТ СН'!$F$12</f>
        <v>192.74969908</v>
      </c>
      <c r="O160" s="36">
        <f>SUMIFS(СВЦЭМ!$E$33:$E$776,СВЦЭМ!$A$33:$A$776,$A160,СВЦЭМ!$B$33:$B$776,O$155)+'СЕТ СН'!$F$12</f>
        <v>187.17469392999999</v>
      </c>
      <c r="P160" s="36">
        <f>SUMIFS(СВЦЭМ!$E$33:$E$776,СВЦЭМ!$A$33:$A$776,$A160,СВЦЭМ!$B$33:$B$776,P$155)+'СЕТ СН'!$F$12</f>
        <v>188.20057019999999</v>
      </c>
      <c r="Q160" s="36">
        <f>SUMIFS(СВЦЭМ!$E$33:$E$776,СВЦЭМ!$A$33:$A$776,$A160,СВЦЭМ!$B$33:$B$776,Q$155)+'СЕТ СН'!$F$12</f>
        <v>190.64341098</v>
      </c>
      <c r="R160" s="36">
        <f>SUMIFS(СВЦЭМ!$E$33:$E$776,СВЦЭМ!$A$33:$A$776,$A160,СВЦЭМ!$B$33:$B$776,R$155)+'СЕТ СН'!$F$12</f>
        <v>188.89770804</v>
      </c>
      <c r="S160" s="36">
        <f>SUMIFS(СВЦЭМ!$E$33:$E$776,СВЦЭМ!$A$33:$A$776,$A160,СВЦЭМ!$B$33:$B$776,S$155)+'СЕТ СН'!$F$12</f>
        <v>188.77023416</v>
      </c>
      <c r="T160" s="36">
        <f>SUMIFS(СВЦЭМ!$E$33:$E$776,СВЦЭМ!$A$33:$A$776,$A160,СВЦЭМ!$B$33:$B$776,T$155)+'СЕТ СН'!$F$12</f>
        <v>180.48566557000001</v>
      </c>
      <c r="U160" s="36">
        <f>SUMIFS(СВЦЭМ!$E$33:$E$776,СВЦЭМ!$A$33:$A$776,$A160,СВЦЭМ!$B$33:$B$776,U$155)+'СЕТ СН'!$F$12</f>
        <v>183.04884075999999</v>
      </c>
      <c r="V160" s="36">
        <f>SUMIFS(СВЦЭМ!$E$33:$E$776,СВЦЭМ!$A$33:$A$776,$A160,СВЦЭМ!$B$33:$B$776,V$155)+'СЕТ СН'!$F$12</f>
        <v>186.41938142999999</v>
      </c>
      <c r="W160" s="36">
        <f>SUMIFS(СВЦЭМ!$E$33:$E$776,СВЦЭМ!$A$33:$A$776,$A160,СВЦЭМ!$B$33:$B$776,W$155)+'СЕТ СН'!$F$12</f>
        <v>188.75815116000001</v>
      </c>
      <c r="X160" s="36">
        <f>SUMIFS(СВЦЭМ!$E$33:$E$776,СВЦЭМ!$A$33:$A$776,$A160,СВЦЭМ!$B$33:$B$776,X$155)+'СЕТ СН'!$F$12</f>
        <v>193.30187393</v>
      </c>
      <c r="Y160" s="36">
        <f>SUMIFS(СВЦЭМ!$E$33:$E$776,СВЦЭМ!$A$33:$A$776,$A160,СВЦЭМ!$B$33:$B$776,Y$155)+'СЕТ СН'!$F$12</f>
        <v>195.96874797999999</v>
      </c>
    </row>
    <row r="161" spans="1:25" ht="15.75" x14ac:dyDescent="0.2">
      <c r="A161" s="35">
        <f t="shared" si="4"/>
        <v>43502</v>
      </c>
      <c r="B161" s="36">
        <f>SUMIFS(СВЦЭМ!$E$33:$E$776,СВЦЭМ!$A$33:$A$776,$A161,СВЦЭМ!$B$33:$B$776,B$155)+'СЕТ СН'!$F$12</f>
        <v>203.78926282</v>
      </c>
      <c r="C161" s="36">
        <f>SUMIFS(СВЦЭМ!$E$33:$E$776,СВЦЭМ!$A$33:$A$776,$A161,СВЦЭМ!$B$33:$B$776,C$155)+'СЕТ СН'!$F$12</f>
        <v>209.37157156999999</v>
      </c>
      <c r="D161" s="36">
        <f>SUMIFS(СВЦЭМ!$E$33:$E$776,СВЦЭМ!$A$33:$A$776,$A161,СВЦЭМ!$B$33:$B$776,D$155)+'СЕТ СН'!$F$12</f>
        <v>211.20612804000001</v>
      </c>
      <c r="E161" s="36">
        <f>SUMIFS(СВЦЭМ!$E$33:$E$776,СВЦЭМ!$A$33:$A$776,$A161,СВЦЭМ!$B$33:$B$776,E$155)+'СЕТ СН'!$F$12</f>
        <v>211.33371449000001</v>
      </c>
      <c r="F161" s="36">
        <f>SUMIFS(СВЦЭМ!$E$33:$E$776,СВЦЭМ!$A$33:$A$776,$A161,СВЦЭМ!$B$33:$B$776,F$155)+'СЕТ СН'!$F$12</f>
        <v>210.72885060999999</v>
      </c>
      <c r="G161" s="36">
        <f>SUMIFS(СВЦЭМ!$E$33:$E$776,СВЦЭМ!$A$33:$A$776,$A161,СВЦЭМ!$B$33:$B$776,G$155)+'СЕТ СН'!$F$12</f>
        <v>205.55935499</v>
      </c>
      <c r="H161" s="36">
        <f>SUMIFS(СВЦЭМ!$E$33:$E$776,СВЦЭМ!$A$33:$A$776,$A161,СВЦЭМ!$B$33:$B$776,H$155)+'СЕТ СН'!$F$12</f>
        <v>199.0918566</v>
      </c>
      <c r="I161" s="36">
        <f>SUMIFS(СВЦЭМ!$E$33:$E$776,СВЦЭМ!$A$33:$A$776,$A161,СВЦЭМ!$B$33:$B$776,I$155)+'СЕТ СН'!$F$12</f>
        <v>194.33763299</v>
      </c>
      <c r="J161" s="36">
        <f>SUMIFS(СВЦЭМ!$E$33:$E$776,СВЦЭМ!$A$33:$A$776,$A161,СВЦЭМ!$B$33:$B$776,J$155)+'СЕТ СН'!$F$12</f>
        <v>197.15091927</v>
      </c>
      <c r="K161" s="36">
        <f>SUMIFS(СВЦЭМ!$E$33:$E$776,СВЦЭМ!$A$33:$A$776,$A161,СВЦЭМ!$B$33:$B$776,K$155)+'СЕТ СН'!$F$12</f>
        <v>196.54024383999999</v>
      </c>
      <c r="L161" s="36">
        <f>SUMIFS(СВЦЭМ!$E$33:$E$776,СВЦЭМ!$A$33:$A$776,$A161,СВЦЭМ!$B$33:$B$776,L$155)+'СЕТ СН'!$F$12</f>
        <v>198.10435810999999</v>
      </c>
      <c r="M161" s="36">
        <f>SUMIFS(СВЦЭМ!$E$33:$E$776,СВЦЭМ!$A$33:$A$776,$A161,СВЦЭМ!$B$33:$B$776,M$155)+'СЕТ СН'!$F$12</f>
        <v>198.50472768</v>
      </c>
      <c r="N161" s="36">
        <f>SUMIFS(СВЦЭМ!$E$33:$E$776,СВЦЭМ!$A$33:$A$776,$A161,СВЦЭМ!$B$33:$B$776,N$155)+'СЕТ СН'!$F$12</f>
        <v>195.69243582999999</v>
      </c>
      <c r="O161" s="36">
        <f>SUMIFS(СВЦЭМ!$E$33:$E$776,СВЦЭМ!$A$33:$A$776,$A161,СВЦЭМ!$B$33:$B$776,O$155)+'СЕТ СН'!$F$12</f>
        <v>190.84353012</v>
      </c>
      <c r="P161" s="36">
        <f>SUMIFS(СВЦЭМ!$E$33:$E$776,СВЦЭМ!$A$33:$A$776,$A161,СВЦЭМ!$B$33:$B$776,P$155)+'СЕТ СН'!$F$12</f>
        <v>190.3594654</v>
      </c>
      <c r="Q161" s="36">
        <f>SUMIFS(СВЦЭМ!$E$33:$E$776,СВЦЭМ!$A$33:$A$776,$A161,СВЦЭМ!$B$33:$B$776,Q$155)+'СЕТ СН'!$F$12</f>
        <v>191.0699596</v>
      </c>
      <c r="R161" s="36">
        <f>SUMIFS(СВЦЭМ!$E$33:$E$776,СВЦЭМ!$A$33:$A$776,$A161,СВЦЭМ!$B$33:$B$776,R$155)+'СЕТ СН'!$F$12</f>
        <v>189.75474743999999</v>
      </c>
      <c r="S161" s="36">
        <f>SUMIFS(СВЦЭМ!$E$33:$E$776,СВЦЭМ!$A$33:$A$776,$A161,СВЦЭМ!$B$33:$B$776,S$155)+'СЕТ СН'!$F$12</f>
        <v>191.04522206999999</v>
      </c>
      <c r="T161" s="36">
        <f>SUMIFS(СВЦЭМ!$E$33:$E$776,СВЦЭМ!$A$33:$A$776,$A161,СВЦЭМ!$B$33:$B$776,T$155)+'СЕТ СН'!$F$12</f>
        <v>186.52542027000001</v>
      </c>
      <c r="U161" s="36">
        <f>SUMIFS(СВЦЭМ!$E$33:$E$776,СВЦЭМ!$A$33:$A$776,$A161,СВЦЭМ!$B$33:$B$776,U$155)+'СЕТ СН'!$F$12</f>
        <v>187.15047608</v>
      </c>
      <c r="V161" s="36">
        <f>SUMIFS(СВЦЭМ!$E$33:$E$776,СВЦЭМ!$A$33:$A$776,$A161,СВЦЭМ!$B$33:$B$776,V$155)+'СЕТ СН'!$F$12</f>
        <v>191.06596580999999</v>
      </c>
      <c r="W161" s="36">
        <f>SUMIFS(СВЦЭМ!$E$33:$E$776,СВЦЭМ!$A$33:$A$776,$A161,СВЦЭМ!$B$33:$B$776,W$155)+'СЕТ СН'!$F$12</f>
        <v>193.16814546000001</v>
      </c>
      <c r="X161" s="36">
        <f>SUMIFS(СВЦЭМ!$E$33:$E$776,СВЦЭМ!$A$33:$A$776,$A161,СВЦЭМ!$B$33:$B$776,X$155)+'СЕТ СН'!$F$12</f>
        <v>197.63162940999999</v>
      </c>
      <c r="Y161" s="36">
        <f>SUMIFS(СВЦЭМ!$E$33:$E$776,СВЦЭМ!$A$33:$A$776,$A161,СВЦЭМ!$B$33:$B$776,Y$155)+'СЕТ СН'!$F$12</f>
        <v>203.5895945</v>
      </c>
    </row>
    <row r="162" spans="1:25" ht="15.75" x14ac:dyDescent="0.2">
      <c r="A162" s="35">
        <f t="shared" si="4"/>
        <v>43503</v>
      </c>
      <c r="B162" s="36">
        <f>SUMIFS(СВЦЭМ!$E$33:$E$776,СВЦЭМ!$A$33:$A$776,$A162,СВЦЭМ!$B$33:$B$776,B$155)+'СЕТ СН'!$F$12</f>
        <v>208.68684178999999</v>
      </c>
      <c r="C162" s="36">
        <f>SUMIFS(СВЦЭМ!$E$33:$E$776,СВЦЭМ!$A$33:$A$776,$A162,СВЦЭМ!$B$33:$B$776,C$155)+'СЕТ СН'!$F$12</f>
        <v>212.13609882</v>
      </c>
      <c r="D162" s="36">
        <f>SUMIFS(СВЦЭМ!$E$33:$E$776,СВЦЭМ!$A$33:$A$776,$A162,СВЦЭМ!$B$33:$B$776,D$155)+'СЕТ СН'!$F$12</f>
        <v>215.65553844999999</v>
      </c>
      <c r="E162" s="36">
        <f>SUMIFS(СВЦЭМ!$E$33:$E$776,СВЦЭМ!$A$33:$A$776,$A162,СВЦЭМ!$B$33:$B$776,E$155)+'СЕТ СН'!$F$12</f>
        <v>220.32344454</v>
      </c>
      <c r="F162" s="36">
        <f>SUMIFS(СВЦЭМ!$E$33:$E$776,СВЦЭМ!$A$33:$A$776,$A162,СВЦЭМ!$B$33:$B$776,F$155)+'СЕТ СН'!$F$12</f>
        <v>216.88612510999999</v>
      </c>
      <c r="G162" s="36">
        <f>SUMIFS(СВЦЭМ!$E$33:$E$776,СВЦЭМ!$A$33:$A$776,$A162,СВЦЭМ!$B$33:$B$776,G$155)+'СЕТ СН'!$F$12</f>
        <v>214.21096109000001</v>
      </c>
      <c r="H162" s="36">
        <f>SUMIFS(СВЦЭМ!$E$33:$E$776,СВЦЭМ!$A$33:$A$776,$A162,СВЦЭМ!$B$33:$B$776,H$155)+'СЕТ СН'!$F$12</f>
        <v>208.36950768</v>
      </c>
      <c r="I162" s="36">
        <f>SUMIFS(СВЦЭМ!$E$33:$E$776,СВЦЭМ!$A$33:$A$776,$A162,СВЦЭМ!$B$33:$B$776,I$155)+'СЕТ СН'!$F$12</f>
        <v>204.57383038</v>
      </c>
      <c r="J162" s="36">
        <f>SUMIFS(СВЦЭМ!$E$33:$E$776,СВЦЭМ!$A$33:$A$776,$A162,СВЦЭМ!$B$33:$B$776,J$155)+'СЕТ СН'!$F$12</f>
        <v>202.33806625</v>
      </c>
      <c r="K162" s="36">
        <f>SUMIFS(СВЦЭМ!$E$33:$E$776,СВЦЭМ!$A$33:$A$776,$A162,СВЦЭМ!$B$33:$B$776,K$155)+'СЕТ СН'!$F$12</f>
        <v>200.31335419000001</v>
      </c>
      <c r="L162" s="36">
        <f>SUMIFS(СВЦЭМ!$E$33:$E$776,СВЦЭМ!$A$33:$A$776,$A162,СВЦЭМ!$B$33:$B$776,L$155)+'СЕТ СН'!$F$12</f>
        <v>200.14708311000001</v>
      </c>
      <c r="M162" s="36">
        <f>SUMIFS(СВЦЭМ!$E$33:$E$776,СВЦЭМ!$A$33:$A$776,$A162,СВЦЭМ!$B$33:$B$776,M$155)+'СЕТ СН'!$F$12</f>
        <v>201.56442469000001</v>
      </c>
      <c r="N162" s="36">
        <f>SUMIFS(СВЦЭМ!$E$33:$E$776,СВЦЭМ!$A$33:$A$776,$A162,СВЦЭМ!$B$33:$B$776,N$155)+'СЕТ СН'!$F$12</f>
        <v>198.60004594</v>
      </c>
      <c r="O162" s="36">
        <f>SUMIFS(СВЦЭМ!$E$33:$E$776,СВЦЭМ!$A$33:$A$776,$A162,СВЦЭМ!$B$33:$B$776,O$155)+'СЕТ СН'!$F$12</f>
        <v>192.25646571999999</v>
      </c>
      <c r="P162" s="36">
        <f>SUMIFS(СВЦЭМ!$E$33:$E$776,СВЦЭМ!$A$33:$A$776,$A162,СВЦЭМ!$B$33:$B$776,P$155)+'СЕТ СН'!$F$12</f>
        <v>192.00232826999999</v>
      </c>
      <c r="Q162" s="36">
        <f>SUMIFS(СВЦЭМ!$E$33:$E$776,СВЦЭМ!$A$33:$A$776,$A162,СВЦЭМ!$B$33:$B$776,Q$155)+'СЕТ СН'!$F$12</f>
        <v>192.78848317000001</v>
      </c>
      <c r="R162" s="36">
        <f>SUMIFS(СВЦЭМ!$E$33:$E$776,СВЦЭМ!$A$33:$A$776,$A162,СВЦЭМ!$B$33:$B$776,R$155)+'СЕТ СН'!$F$12</f>
        <v>192.63459366999999</v>
      </c>
      <c r="S162" s="36">
        <f>SUMIFS(СВЦЭМ!$E$33:$E$776,СВЦЭМ!$A$33:$A$776,$A162,СВЦЭМ!$B$33:$B$776,S$155)+'СЕТ СН'!$F$12</f>
        <v>190.87109727999999</v>
      </c>
      <c r="T162" s="36">
        <f>SUMIFS(СВЦЭМ!$E$33:$E$776,СВЦЭМ!$A$33:$A$776,$A162,СВЦЭМ!$B$33:$B$776,T$155)+'СЕТ СН'!$F$12</f>
        <v>183.83590144999999</v>
      </c>
      <c r="U162" s="36">
        <f>SUMIFS(СВЦЭМ!$E$33:$E$776,СВЦЭМ!$A$33:$A$776,$A162,СВЦЭМ!$B$33:$B$776,U$155)+'СЕТ СН'!$F$12</f>
        <v>182.44422652</v>
      </c>
      <c r="V162" s="36">
        <f>SUMIFS(СВЦЭМ!$E$33:$E$776,СВЦЭМ!$A$33:$A$776,$A162,СВЦЭМ!$B$33:$B$776,V$155)+'СЕТ СН'!$F$12</f>
        <v>185.70637207999999</v>
      </c>
      <c r="W162" s="36">
        <f>SUMIFS(СВЦЭМ!$E$33:$E$776,СВЦЭМ!$A$33:$A$776,$A162,СВЦЭМ!$B$33:$B$776,W$155)+'СЕТ СН'!$F$12</f>
        <v>188.98762496000001</v>
      </c>
      <c r="X162" s="36">
        <f>SUMIFS(СВЦЭМ!$E$33:$E$776,СВЦЭМ!$A$33:$A$776,$A162,СВЦЭМ!$B$33:$B$776,X$155)+'СЕТ СН'!$F$12</f>
        <v>192.43210945999999</v>
      </c>
      <c r="Y162" s="36">
        <f>SUMIFS(СВЦЭМ!$E$33:$E$776,СВЦЭМ!$A$33:$A$776,$A162,СВЦЭМ!$B$33:$B$776,Y$155)+'СЕТ СН'!$F$12</f>
        <v>195.84459844</v>
      </c>
    </row>
    <row r="163" spans="1:25" ht="15.75" x14ac:dyDescent="0.2">
      <c r="A163" s="35">
        <f t="shared" si="4"/>
        <v>43504</v>
      </c>
      <c r="B163" s="36">
        <f>SUMIFS(СВЦЭМ!$E$33:$E$776,СВЦЭМ!$A$33:$A$776,$A163,СВЦЭМ!$B$33:$B$776,B$155)+'СЕТ СН'!$F$12</f>
        <v>209.4636768</v>
      </c>
      <c r="C163" s="36">
        <f>SUMIFS(СВЦЭМ!$E$33:$E$776,СВЦЭМ!$A$33:$A$776,$A163,СВЦЭМ!$B$33:$B$776,C$155)+'СЕТ СН'!$F$12</f>
        <v>213.46458670000001</v>
      </c>
      <c r="D163" s="36">
        <f>SUMIFS(СВЦЭМ!$E$33:$E$776,СВЦЭМ!$A$33:$A$776,$A163,СВЦЭМ!$B$33:$B$776,D$155)+'СЕТ СН'!$F$12</f>
        <v>216.07690722000001</v>
      </c>
      <c r="E163" s="36">
        <f>SUMIFS(СВЦЭМ!$E$33:$E$776,СВЦЭМ!$A$33:$A$776,$A163,СВЦЭМ!$B$33:$B$776,E$155)+'СЕТ СН'!$F$12</f>
        <v>221.43702009</v>
      </c>
      <c r="F163" s="36">
        <f>SUMIFS(СВЦЭМ!$E$33:$E$776,СВЦЭМ!$A$33:$A$776,$A163,СВЦЭМ!$B$33:$B$776,F$155)+'СЕТ СН'!$F$12</f>
        <v>219.56679399000001</v>
      </c>
      <c r="G163" s="36">
        <f>SUMIFS(СВЦЭМ!$E$33:$E$776,СВЦЭМ!$A$33:$A$776,$A163,СВЦЭМ!$B$33:$B$776,G$155)+'СЕТ СН'!$F$12</f>
        <v>214.09372436999999</v>
      </c>
      <c r="H163" s="36">
        <f>SUMIFS(СВЦЭМ!$E$33:$E$776,СВЦЭМ!$A$33:$A$776,$A163,СВЦЭМ!$B$33:$B$776,H$155)+'СЕТ СН'!$F$12</f>
        <v>207.36857508</v>
      </c>
      <c r="I163" s="36">
        <f>SUMIFS(СВЦЭМ!$E$33:$E$776,СВЦЭМ!$A$33:$A$776,$A163,СВЦЭМ!$B$33:$B$776,I$155)+'СЕТ СН'!$F$12</f>
        <v>204.51798101</v>
      </c>
      <c r="J163" s="36">
        <f>SUMIFS(СВЦЭМ!$E$33:$E$776,СВЦЭМ!$A$33:$A$776,$A163,СВЦЭМ!$B$33:$B$776,J$155)+'СЕТ СН'!$F$12</f>
        <v>201.06338534</v>
      </c>
      <c r="K163" s="36">
        <f>SUMIFS(СВЦЭМ!$E$33:$E$776,СВЦЭМ!$A$33:$A$776,$A163,СВЦЭМ!$B$33:$B$776,K$155)+'СЕТ СН'!$F$12</f>
        <v>195.51398413000001</v>
      </c>
      <c r="L163" s="36">
        <f>SUMIFS(СВЦЭМ!$E$33:$E$776,СВЦЭМ!$A$33:$A$776,$A163,СВЦЭМ!$B$33:$B$776,L$155)+'СЕТ СН'!$F$12</f>
        <v>190.70826332999999</v>
      </c>
      <c r="M163" s="36">
        <f>SUMIFS(СВЦЭМ!$E$33:$E$776,СВЦЭМ!$A$33:$A$776,$A163,СВЦЭМ!$B$33:$B$776,M$155)+'СЕТ СН'!$F$12</f>
        <v>192.38779944000001</v>
      </c>
      <c r="N163" s="36">
        <f>SUMIFS(СВЦЭМ!$E$33:$E$776,СВЦЭМ!$A$33:$A$776,$A163,СВЦЭМ!$B$33:$B$776,N$155)+'СЕТ СН'!$F$12</f>
        <v>190.59861563999999</v>
      </c>
      <c r="O163" s="36">
        <f>SUMIFS(СВЦЭМ!$E$33:$E$776,СВЦЭМ!$A$33:$A$776,$A163,СВЦЭМ!$B$33:$B$776,O$155)+'СЕТ СН'!$F$12</f>
        <v>189.891086</v>
      </c>
      <c r="P163" s="36">
        <f>SUMIFS(СВЦЭМ!$E$33:$E$776,СВЦЭМ!$A$33:$A$776,$A163,СВЦЭМ!$B$33:$B$776,P$155)+'СЕТ СН'!$F$12</f>
        <v>192.47046527000001</v>
      </c>
      <c r="Q163" s="36">
        <f>SUMIFS(СВЦЭМ!$E$33:$E$776,СВЦЭМ!$A$33:$A$776,$A163,СВЦЭМ!$B$33:$B$776,Q$155)+'СЕТ СН'!$F$12</f>
        <v>193.69846849999999</v>
      </c>
      <c r="R163" s="36">
        <f>SUMIFS(СВЦЭМ!$E$33:$E$776,СВЦЭМ!$A$33:$A$776,$A163,СВЦЭМ!$B$33:$B$776,R$155)+'СЕТ СН'!$F$12</f>
        <v>193.80182776999999</v>
      </c>
      <c r="S163" s="36">
        <f>SUMIFS(СВЦЭМ!$E$33:$E$776,СВЦЭМ!$A$33:$A$776,$A163,СВЦЭМ!$B$33:$B$776,S$155)+'СЕТ СН'!$F$12</f>
        <v>190.99969557</v>
      </c>
      <c r="T163" s="36">
        <f>SUMIFS(СВЦЭМ!$E$33:$E$776,СВЦЭМ!$A$33:$A$776,$A163,СВЦЭМ!$B$33:$B$776,T$155)+'СЕТ СН'!$F$12</f>
        <v>182.53916375</v>
      </c>
      <c r="U163" s="36">
        <f>SUMIFS(СВЦЭМ!$E$33:$E$776,СВЦЭМ!$A$33:$A$776,$A163,СВЦЭМ!$B$33:$B$776,U$155)+'СЕТ СН'!$F$12</f>
        <v>181.91529539999999</v>
      </c>
      <c r="V163" s="36">
        <f>SUMIFS(СВЦЭМ!$E$33:$E$776,СВЦЭМ!$A$33:$A$776,$A163,СВЦЭМ!$B$33:$B$776,V$155)+'СЕТ СН'!$F$12</f>
        <v>187.46313952</v>
      </c>
      <c r="W163" s="36">
        <f>SUMIFS(СВЦЭМ!$E$33:$E$776,СВЦЭМ!$A$33:$A$776,$A163,СВЦЭМ!$B$33:$B$776,W$155)+'СЕТ СН'!$F$12</f>
        <v>192.64093975</v>
      </c>
      <c r="X163" s="36">
        <f>SUMIFS(СВЦЭМ!$E$33:$E$776,СВЦЭМ!$A$33:$A$776,$A163,СВЦЭМ!$B$33:$B$776,X$155)+'СЕТ СН'!$F$12</f>
        <v>198.25003608</v>
      </c>
      <c r="Y163" s="36">
        <f>SUMIFS(СВЦЭМ!$E$33:$E$776,СВЦЭМ!$A$33:$A$776,$A163,СВЦЭМ!$B$33:$B$776,Y$155)+'СЕТ СН'!$F$12</f>
        <v>201.15304728999999</v>
      </c>
    </row>
    <row r="164" spans="1:25" ht="15.75" x14ac:dyDescent="0.2">
      <c r="A164" s="35">
        <f t="shared" si="4"/>
        <v>43505</v>
      </c>
      <c r="B164" s="36">
        <f>SUMIFS(СВЦЭМ!$E$33:$E$776,СВЦЭМ!$A$33:$A$776,$A164,СВЦЭМ!$B$33:$B$776,B$155)+'СЕТ СН'!$F$12</f>
        <v>203.66961501</v>
      </c>
      <c r="C164" s="36">
        <f>SUMIFS(СВЦЭМ!$E$33:$E$776,СВЦЭМ!$A$33:$A$776,$A164,СВЦЭМ!$B$33:$B$776,C$155)+'СЕТ СН'!$F$12</f>
        <v>209.29364647</v>
      </c>
      <c r="D164" s="36">
        <f>SUMIFS(СВЦЭМ!$E$33:$E$776,СВЦЭМ!$A$33:$A$776,$A164,СВЦЭМ!$B$33:$B$776,D$155)+'СЕТ СН'!$F$12</f>
        <v>212.56721675</v>
      </c>
      <c r="E164" s="36">
        <f>SUMIFS(СВЦЭМ!$E$33:$E$776,СВЦЭМ!$A$33:$A$776,$A164,СВЦЭМ!$B$33:$B$776,E$155)+'СЕТ СН'!$F$12</f>
        <v>212.63962570000001</v>
      </c>
      <c r="F164" s="36">
        <f>SUMIFS(СВЦЭМ!$E$33:$E$776,СВЦЭМ!$A$33:$A$776,$A164,СВЦЭМ!$B$33:$B$776,F$155)+'СЕТ СН'!$F$12</f>
        <v>212.08961249000001</v>
      </c>
      <c r="G164" s="36">
        <f>SUMIFS(СВЦЭМ!$E$33:$E$776,СВЦЭМ!$A$33:$A$776,$A164,СВЦЭМ!$B$33:$B$776,G$155)+'СЕТ СН'!$F$12</f>
        <v>211.74818389000001</v>
      </c>
      <c r="H164" s="36">
        <f>SUMIFS(СВЦЭМ!$E$33:$E$776,СВЦЭМ!$A$33:$A$776,$A164,СВЦЭМ!$B$33:$B$776,H$155)+'СЕТ СН'!$F$12</f>
        <v>207.42040796000001</v>
      </c>
      <c r="I164" s="36">
        <f>SUMIFS(СВЦЭМ!$E$33:$E$776,СВЦЭМ!$A$33:$A$776,$A164,СВЦЭМ!$B$33:$B$776,I$155)+'СЕТ СН'!$F$12</f>
        <v>204.77146160999999</v>
      </c>
      <c r="J164" s="36">
        <f>SUMIFS(СВЦЭМ!$E$33:$E$776,СВЦЭМ!$A$33:$A$776,$A164,СВЦЭМ!$B$33:$B$776,J$155)+'СЕТ СН'!$F$12</f>
        <v>196.99924712000001</v>
      </c>
      <c r="K164" s="36">
        <f>SUMIFS(СВЦЭМ!$E$33:$E$776,СВЦЭМ!$A$33:$A$776,$A164,СВЦЭМ!$B$33:$B$776,K$155)+'СЕТ СН'!$F$12</f>
        <v>192.41915541</v>
      </c>
      <c r="L164" s="36">
        <f>SUMIFS(СВЦЭМ!$E$33:$E$776,СВЦЭМ!$A$33:$A$776,$A164,СВЦЭМ!$B$33:$B$776,L$155)+'СЕТ СН'!$F$12</f>
        <v>191.58986874999999</v>
      </c>
      <c r="M164" s="36">
        <f>SUMIFS(СВЦЭМ!$E$33:$E$776,СВЦЭМ!$A$33:$A$776,$A164,СВЦЭМ!$B$33:$B$776,M$155)+'СЕТ СН'!$F$12</f>
        <v>192.90715994000001</v>
      </c>
      <c r="N164" s="36">
        <f>SUMIFS(СВЦЭМ!$E$33:$E$776,СВЦЭМ!$A$33:$A$776,$A164,СВЦЭМ!$B$33:$B$776,N$155)+'СЕТ СН'!$F$12</f>
        <v>193.34336851</v>
      </c>
      <c r="O164" s="36">
        <f>SUMIFS(СВЦЭМ!$E$33:$E$776,СВЦЭМ!$A$33:$A$776,$A164,СВЦЭМ!$B$33:$B$776,O$155)+'СЕТ СН'!$F$12</f>
        <v>190.50828686</v>
      </c>
      <c r="P164" s="36">
        <f>SUMIFS(СВЦЭМ!$E$33:$E$776,СВЦЭМ!$A$33:$A$776,$A164,СВЦЭМ!$B$33:$B$776,P$155)+'СЕТ СН'!$F$12</f>
        <v>190.34819836</v>
      </c>
      <c r="Q164" s="36">
        <f>SUMIFS(СВЦЭМ!$E$33:$E$776,СВЦЭМ!$A$33:$A$776,$A164,СВЦЭМ!$B$33:$B$776,Q$155)+'СЕТ СН'!$F$12</f>
        <v>191.79691962999999</v>
      </c>
      <c r="R164" s="36">
        <f>SUMIFS(СВЦЭМ!$E$33:$E$776,СВЦЭМ!$A$33:$A$776,$A164,СВЦЭМ!$B$33:$B$776,R$155)+'СЕТ СН'!$F$12</f>
        <v>188.40283679000001</v>
      </c>
      <c r="S164" s="36">
        <f>SUMIFS(СВЦЭМ!$E$33:$E$776,СВЦЭМ!$A$33:$A$776,$A164,СВЦЭМ!$B$33:$B$776,S$155)+'СЕТ СН'!$F$12</f>
        <v>185.19703860999999</v>
      </c>
      <c r="T164" s="36">
        <f>SUMIFS(СВЦЭМ!$E$33:$E$776,СВЦЭМ!$A$33:$A$776,$A164,СВЦЭМ!$B$33:$B$776,T$155)+'СЕТ СН'!$F$12</f>
        <v>177.91228226999999</v>
      </c>
      <c r="U164" s="36">
        <f>SUMIFS(СВЦЭМ!$E$33:$E$776,СВЦЭМ!$A$33:$A$776,$A164,СВЦЭМ!$B$33:$B$776,U$155)+'СЕТ СН'!$F$12</f>
        <v>176.41266876</v>
      </c>
      <c r="V164" s="36">
        <f>SUMIFS(СВЦЭМ!$E$33:$E$776,СВЦЭМ!$A$33:$A$776,$A164,СВЦЭМ!$B$33:$B$776,V$155)+'СЕТ СН'!$F$12</f>
        <v>179.46982779000001</v>
      </c>
      <c r="W164" s="36">
        <f>SUMIFS(СВЦЭМ!$E$33:$E$776,СВЦЭМ!$A$33:$A$776,$A164,СВЦЭМ!$B$33:$B$776,W$155)+'СЕТ СН'!$F$12</f>
        <v>183.02544682999999</v>
      </c>
      <c r="X164" s="36">
        <f>SUMIFS(СВЦЭМ!$E$33:$E$776,СВЦЭМ!$A$33:$A$776,$A164,СВЦЭМ!$B$33:$B$776,X$155)+'СЕТ СН'!$F$12</f>
        <v>187.00743972000001</v>
      </c>
      <c r="Y164" s="36">
        <f>SUMIFS(СВЦЭМ!$E$33:$E$776,СВЦЭМ!$A$33:$A$776,$A164,СВЦЭМ!$B$33:$B$776,Y$155)+'СЕТ СН'!$F$12</f>
        <v>192.11451474</v>
      </c>
    </row>
    <row r="165" spans="1:25" ht="15.75" x14ac:dyDescent="0.2">
      <c r="A165" s="35">
        <f t="shared" si="4"/>
        <v>43506</v>
      </c>
      <c r="B165" s="36">
        <f>SUMIFS(СВЦЭМ!$E$33:$E$776,СВЦЭМ!$A$33:$A$776,$A165,СВЦЭМ!$B$33:$B$776,B$155)+'СЕТ СН'!$F$12</f>
        <v>196.19576900999999</v>
      </c>
      <c r="C165" s="36">
        <f>SUMIFS(СВЦЭМ!$E$33:$E$776,СВЦЭМ!$A$33:$A$776,$A165,СВЦЭМ!$B$33:$B$776,C$155)+'СЕТ СН'!$F$12</f>
        <v>198.50590421000001</v>
      </c>
      <c r="D165" s="36">
        <f>SUMIFS(СВЦЭМ!$E$33:$E$776,СВЦЭМ!$A$33:$A$776,$A165,СВЦЭМ!$B$33:$B$776,D$155)+'СЕТ СН'!$F$12</f>
        <v>205.34506830000001</v>
      </c>
      <c r="E165" s="36">
        <f>SUMIFS(СВЦЭМ!$E$33:$E$776,СВЦЭМ!$A$33:$A$776,$A165,СВЦЭМ!$B$33:$B$776,E$155)+'СЕТ СН'!$F$12</f>
        <v>207.89580681000001</v>
      </c>
      <c r="F165" s="36">
        <f>SUMIFS(СВЦЭМ!$E$33:$E$776,СВЦЭМ!$A$33:$A$776,$A165,СВЦЭМ!$B$33:$B$776,F$155)+'СЕТ СН'!$F$12</f>
        <v>207.36612718000001</v>
      </c>
      <c r="G165" s="36">
        <f>SUMIFS(СВЦЭМ!$E$33:$E$776,СВЦЭМ!$A$33:$A$776,$A165,СВЦЭМ!$B$33:$B$776,G$155)+'СЕТ СН'!$F$12</f>
        <v>205.88979882000001</v>
      </c>
      <c r="H165" s="36">
        <f>SUMIFS(СВЦЭМ!$E$33:$E$776,СВЦЭМ!$A$33:$A$776,$A165,СВЦЭМ!$B$33:$B$776,H$155)+'СЕТ СН'!$F$12</f>
        <v>203.84819730000001</v>
      </c>
      <c r="I165" s="36">
        <f>SUMIFS(СВЦЭМ!$E$33:$E$776,СВЦЭМ!$A$33:$A$776,$A165,СВЦЭМ!$B$33:$B$776,I$155)+'СЕТ СН'!$F$12</f>
        <v>198.79759412999999</v>
      </c>
      <c r="J165" s="36">
        <f>SUMIFS(СВЦЭМ!$E$33:$E$776,СВЦЭМ!$A$33:$A$776,$A165,СВЦЭМ!$B$33:$B$776,J$155)+'СЕТ СН'!$F$12</f>
        <v>193.20243848999999</v>
      </c>
      <c r="K165" s="36">
        <f>SUMIFS(СВЦЭМ!$E$33:$E$776,СВЦЭМ!$A$33:$A$776,$A165,СВЦЭМ!$B$33:$B$776,K$155)+'СЕТ СН'!$F$12</f>
        <v>185.06014931000001</v>
      </c>
      <c r="L165" s="36">
        <f>SUMIFS(СВЦЭМ!$E$33:$E$776,СВЦЭМ!$A$33:$A$776,$A165,СВЦЭМ!$B$33:$B$776,L$155)+'СЕТ СН'!$F$12</f>
        <v>180.88176311000001</v>
      </c>
      <c r="M165" s="36">
        <f>SUMIFS(СВЦЭМ!$E$33:$E$776,СВЦЭМ!$A$33:$A$776,$A165,СВЦЭМ!$B$33:$B$776,M$155)+'СЕТ СН'!$F$12</f>
        <v>181.12211830999999</v>
      </c>
      <c r="N165" s="36">
        <f>SUMIFS(СВЦЭМ!$E$33:$E$776,СВЦЭМ!$A$33:$A$776,$A165,СВЦЭМ!$B$33:$B$776,N$155)+'СЕТ СН'!$F$12</f>
        <v>182.36011171999999</v>
      </c>
      <c r="O165" s="36">
        <f>SUMIFS(СВЦЭМ!$E$33:$E$776,СВЦЭМ!$A$33:$A$776,$A165,СВЦЭМ!$B$33:$B$776,O$155)+'СЕТ СН'!$F$12</f>
        <v>179.42058093</v>
      </c>
      <c r="P165" s="36">
        <f>SUMIFS(СВЦЭМ!$E$33:$E$776,СВЦЭМ!$A$33:$A$776,$A165,СВЦЭМ!$B$33:$B$776,P$155)+'СЕТ СН'!$F$12</f>
        <v>179.17603553999999</v>
      </c>
      <c r="Q165" s="36">
        <f>SUMIFS(СВЦЭМ!$E$33:$E$776,СВЦЭМ!$A$33:$A$776,$A165,СВЦЭМ!$B$33:$B$776,Q$155)+'СЕТ СН'!$F$12</f>
        <v>182.55142413999999</v>
      </c>
      <c r="R165" s="36">
        <f>SUMIFS(СВЦЭМ!$E$33:$E$776,СВЦЭМ!$A$33:$A$776,$A165,СВЦЭМ!$B$33:$B$776,R$155)+'СЕТ СН'!$F$12</f>
        <v>185.00631349</v>
      </c>
      <c r="S165" s="36">
        <f>SUMIFS(СВЦЭМ!$E$33:$E$776,СВЦЭМ!$A$33:$A$776,$A165,СВЦЭМ!$B$33:$B$776,S$155)+'СЕТ СН'!$F$12</f>
        <v>183.18555792000001</v>
      </c>
      <c r="T165" s="36">
        <f>SUMIFS(СВЦЭМ!$E$33:$E$776,СВЦЭМ!$A$33:$A$776,$A165,СВЦЭМ!$B$33:$B$776,T$155)+'СЕТ СН'!$F$12</f>
        <v>177.81561298</v>
      </c>
      <c r="U165" s="36">
        <f>SUMIFS(СВЦЭМ!$E$33:$E$776,СВЦЭМ!$A$33:$A$776,$A165,СВЦЭМ!$B$33:$B$776,U$155)+'СЕТ СН'!$F$12</f>
        <v>176.70294182000001</v>
      </c>
      <c r="V165" s="36">
        <f>SUMIFS(СВЦЭМ!$E$33:$E$776,СВЦЭМ!$A$33:$A$776,$A165,СВЦЭМ!$B$33:$B$776,V$155)+'СЕТ СН'!$F$12</f>
        <v>173.06886785</v>
      </c>
      <c r="W165" s="36">
        <f>SUMIFS(СВЦЭМ!$E$33:$E$776,СВЦЭМ!$A$33:$A$776,$A165,СВЦЭМ!$B$33:$B$776,W$155)+'СЕТ СН'!$F$12</f>
        <v>175.67460310000001</v>
      </c>
      <c r="X165" s="36">
        <f>SUMIFS(СВЦЭМ!$E$33:$E$776,СВЦЭМ!$A$33:$A$776,$A165,СВЦЭМ!$B$33:$B$776,X$155)+'СЕТ СН'!$F$12</f>
        <v>179.59830312</v>
      </c>
      <c r="Y165" s="36">
        <f>SUMIFS(СВЦЭМ!$E$33:$E$776,СВЦЭМ!$A$33:$A$776,$A165,СВЦЭМ!$B$33:$B$776,Y$155)+'СЕТ СН'!$F$12</f>
        <v>189.9603625</v>
      </c>
    </row>
    <row r="166" spans="1:25" ht="15.75" x14ac:dyDescent="0.2">
      <c r="A166" s="35">
        <f t="shared" si="4"/>
        <v>43507</v>
      </c>
      <c r="B166" s="36">
        <f>SUMIFS(СВЦЭМ!$E$33:$E$776,СВЦЭМ!$A$33:$A$776,$A166,СВЦЭМ!$B$33:$B$776,B$155)+'СЕТ СН'!$F$12</f>
        <v>198.36619984000001</v>
      </c>
      <c r="C166" s="36">
        <f>SUMIFS(СВЦЭМ!$E$33:$E$776,СВЦЭМ!$A$33:$A$776,$A166,СВЦЭМ!$B$33:$B$776,C$155)+'СЕТ СН'!$F$12</f>
        <v>202.14471098000001</v>
      </c>
      <c r="D166" s="36">
        <f>SUMIFS(СВЦЭМ!$E$33:$E$776,СВЦЭМ!$A$33:$A$776,$A166,СВЦЭМ!$B$33:$B$776,D$155)+'СЕТ СН'!$F$12</f>
        <v>206.90505947</v>
      </c>
      <c r="E166" s="36">
        <f>SUMIFS(СВЦЭМ!$E$33:$E$776,СВЦЭМ!$A$33:$A$776,$A166,СВЦЭМ!$B$33:$B$776,E$155)+'СЕТ СН'!$F$12</f>
        <v>208.92706754</v>
      </c>
      <c r="F166" s="36">
        <f>SUMIFS(СВЦЭМ!$E$33:$E$776,СВЦЭМ!$A$33:$A$776,$A166,СВЦЭМ!$B$33:$B$776,F$155)+'СЕТ СН'!$F$12</f>
        <v>208.36415962999999</v>
      </c>
      <c r="G166" s="36">
        <f>SUMIFS(СВЦЭМ!$E$33:$E$776,СВЦЭМ!$A$33:$A$776,$A166,СВЦЭМ!$B$33:$B$776,G$155)+'СЕТ СН'!$F$12</f>
        <v>206.39509938</v>
      </c>
      <c r="H166" s="36">
        <f>SUMIFS(СВЦЭМ!$E$33:$E$776,СВЦЭМ!$A$33:$A$776,$A166,СВЦЭМ!$B$33:$B$776,H$155)+'СЕТ СН'!$F$12</f>
        <v>197.46773082000001</v>
      </c>
      <c r="I166" s="36">
        <f>SUMIFS(СВЦЭМ!$E$33:$E$776,СВЦЭМ!$A$33:$A$776,$A166,СВЦЭМ!$B$33:$B$776,I$155)+'СЕТ СН'!$F$12</f>
        <v>191.47887574000001</v>
      </c>
      <c r="J166" s="36">
        <f>SUMIFS(СВЦЭМ!$E$33:$E$776,СВЦЭМ!$A$33:$A$776,$A166,СВЦЭМ!$B$33:$B$776,J$155)+'СЕТ СН'!$F$12</f>
        <v>189.35326769</v>
      </c>
      <c r="K166" s="36">
        <f>SUMIFS(СВЦЭМ!$E$33:$E$776,СВЦЭМ!$A$33:$A$776,$A166,СВЦЭМ!$B$33:$B$776,K$155)+'СЕТ СН'!$F$12</f>
        <v>189.30492204000001</v>
      </c>
      <c r="L166" s="36">
        <f>SUMIFS(СВЦЭМ!$E$33:$E$776,СВЦЭМ!$A$33:$A$776,$A166,СВЦЭМ!$B$33:$B$776,L$155)+'СЕТ СН'!$F$12</f>
        <v>187.22866574</v>
      </c>
      <c r="M166" s="36">
        <f>SUMIFS(СВЦЭМ!$E$33:$E$776,СВЦЭМ!$A$33:$A$776,$A166,СВЦЭМ!$B$33:$B$776,M$155)+'СЕТ СН'!$F$12</f>
        <v>187.6669742</v>
      </c>
      <c r="N166" s="36">
        <f>SUMIFS(СВЦЭМ!$E$33:$E$776,СВЦЭМ!$A$33:$A$776,$A166,СВЦЭМ!$B$33:$B$776,N$155)+'СЕТ СН'!$F$12</f>
        <v>188.69350947999999</v>
      </c>
      <c r="O166" s="36">
        <f>SUMIFS(СВЦЭМ!$E$33:$E$776,СВЦЭМ!$A$33:$A$776,$A166,СВЦЭМ!$B$33:$B$776,O$155)+'СЕТ СН'!$F$12</f>
        <v>182.98161195</v>
      </c>
      <c r="P166" s="36">
        <f>SUMIFS(СВЦЭМ!$E$33:$E$776,СВЦЭМ!$A$33:$A$776,$A166,СВЦЭМ!$B$33:$B$776,P$155)+'СЕТ СН'!$F$12</f>
        <v>185.86163393999999</v>
      </c>
      <c r="Q166" s="36">
        <f>SUMIFS(СВЦЭМ!$E$33:$E$776,СВЦЭМ!$A$33:$A$776,$A166,СВЦЭМ!$B$33:$B$776,Q$155)+'СЕТ СН'!$F$12</f>
        <v>185.45664686999999</v>
      </c>
      <c r="R166" s="36">
        <f>SUMIFS(СВЦЭМ!$E$33:$E$776,СВЦЭМ!$A$33:$A$776,$A166,СВЦЭМ!$B$33:$B$776,R$155)+'СЕТ СН'!$F$12</f>
        <v>185.26325850999999</v>
      </c>
      <c r="S166" s="36">
        <f>SUMIFS(СВЦЭМ!$E$33:$E$776,СВЦЭМ!$A$33:$A$776,$A166,СВЦЭМ!$B$33:$B$776,S$155)+'СЕТ СН'!$F$12</f>
        <v>183.24072867000001</v>
      </c>
      <c r="T166" s="36">
        <f>SUMIFS(СВЦЭМ!$E$33:$E$776,СВЦЭМ!$A$33:$A$776,$A166,СВЦЭМ!$B$33:$B$776,T$155)+'СЕТ СН'!$F$12</f>
        <v>173.92870497999999</v>
      </c>
      <c r="U166" s="36">
        <f>SUMIFS(СВЦЭМ!$E$33:$E$776,СВЦЭМ!$A$33:$A$776,$A166,СВЦЭМ!$B$33:$B$776,U$155)+'СЕТ СН'!$F$12</f>
        <v>170.60296047</v>
      </c>
      <c r="V166" s="36">
        <f>SUMIFS(СВЦЭМ!$E$33:$E$776,СВЦЭМ!$A$33:$A$776,$A166,СВЦЭМ!$B$33:$B$776,V$155)+'СЕТ СН'!$F$12</f>
        <v>174.43122066999999</v>
      </c>
      <c r="W166" s="36">
        <f>SUMIFS(СВЦЭМ!$E$33:$E$776,СВЦЭМ!$A$33:$A$776,$A166,СВЦЭМ!$B$33:$B$776,W$155)+'СЕТ СН'!$F$12</f>
        <v>176.55012035999999</v>
      </c>
      <c r="X166" s="36">
        <f>SUMIFS(СВЦЭМ!$E$33:$E$776,СВЦЭМ!$A$33:$A$776,$A166,СВЦЭМ!$B$33:$B$776,X$155)+'СЕТ СН'!$F$12</f>
        <v>181.26582149000001</v>
      </c>
      <c r="Y166" s="36">
        <f>SUMIFS(СВЦЭМ!$E$33:$E$776,СВЦЭМ!$A$33:$A$776,$A166,СВЦЭМ!$B$33:$B$776,Y$155)+'СЕТ СН'!$F$12</f>
        <v>189.92337685999999</v>
      </c>
    </row>
    <row r="167" spans="1:25" ht="15.75" x14ac:dyDescent="0.2">
      <c r="A167" s="35">
        <f t="shared" si="4"/>
        <v>43508</v>
      </c>
      <c r="B167" s="36">
        <f>SUMIFS(СВЦЭМ!$E$33:$E$776,СВЦЭМ!$A$33:$A$776,$A167,СВЦЭМ!$B$33:$B$776,B$155)+'СЕТ СН'!$F$12</f>
        <v>195.88012495999999</v>
      </c>
      <c r="C167" s="36">
        <f>SUMIFS(СВЦЭМ!$E$33:$E$776,СВЦЭМ!$A$33:$A$776,$A167,СВЦЭМ!$B$33:$B$776,C$155)+'СЕТ СН'!$F$12</f>
        <v>201.089045</v>
      </c>
      <c r="D167" s="36">
        <f>SUMIFS(СВЦЭМ!$E$33:$E$776,СВЦЭМ!$A$33:$A$776,$A167,СВЦЭМ!$B$33:$B$776,D$155)+'СЕТ СН'!$F$12</f>
        <v>203.98905819999999</v>
      </c>
      <c r="E167" s="36">
        <f>SUMIFS(СВЦЭМ!$E$33:$E$776,СВЦЭМ!$A$33:$A$776,$A167,СВЦЭМ!$B$33:$B$776,E$155)+'СЕТ СН'!$F$12</f>
        <v>206.06693440999999</v>
      </c>
      <c r="F167" s="36">
        <f>SUMIFS(СВЦЭМ!$E$33:$E$776,СВЦЭМ!$A$33:$A$776,$A167,СВЦЭМ!$B$33:$B$776,F$155)+'СЕТ СН'!$F$12</f>
        <v>205.67739291000001</v>
      </c>
      <c r="G167" s="36">
        <f>SUMIFS(СВЦЭМ!$E$33:$E$776,СВЦЭМ!$A$33:$A$776,$A167,СВЦЭМ!$B$33:$B$776,G$155)+'СЕТ СН'!$F$12</f>
        <v>202.96556516000001</v>
      </c>
      <c r="H167" s="36">
        <f>SUMIFS(СВЦЭМ!$E$33:$E$776,СВЦЭМ!$A$33:$A$776,$A167,СВЦЭМ!$B$33:$B$776,H$155)+'СЕТ СН'!$F$12</f>
        <v>195.39428391000001</v>
      </c>
      <c r="I167" s="36">
        <f>SUMIFS(СВЦЭМ!$E$33:$E$776,СВЦЭМ!$A$33:$A$776,$A167,СВЦЭМ!$B$33:$B$776,I$155)+'СЕТ СН'!$F$12</f>
        <v>189.77528024</v>
      </c>
      <c r="J167" s="36">
        <f>SUMIFS(СВЦЭМ!$E$33:$E$776,СВЦЭМ!$A$33:$A$776,$A167,СВЦЭМ!$B$33:$B$776,J$155)+'СЕТ СН'!$F$12</f>
        <v>183.44210717000001</v>
      </c>
      <c r="K167" s="36">
        <f>SUMIFS(СВЦЭМ!$E$33:$E$776,СВЦЭМ!$A$33:$A$776,$A167,СВЦЭМ!$B$33:$B$776,K$155)+'СЕТ СН'!$F$12</f>
        <v>183.67812488999999</v>
      </c>
      <c r="L167" s="36">
        <f>SUMIFS(СВЦЭМ!$E$33:$E$776,СВЦЭМ!$A$33:$A$776,$A167,СВЦЭМ!$B$33:$B$776,L$155)+'СЕТ СН'!$F$12</f>
        <v>183.45099059</v>
      </c>
      <c r="M167" s="36">
        <f>SUMIFS(СВЦЭМ!$E$33:$E$776,СВЦЭМ!$A$33:$A$776,$A167,СВЦЭМ!$B$33:$B$776,M$155)+'СЕТ СН'!$F$12</f>
        <v>185.62763903000001</v>
      </c>
      <c r="N167" s="36">
        <f>SUMIFS(СВЦЭМ!$E$33:$E$776,СВЦЭМ!$A$33:$A$776,$A167,СВЦЭМ!$B$33:$B$776,N$155)+'СЕТ СН'!$F$12</f>
        <v>183.42146792</v>
      </c>
      <c r="O167" s="36">
        <f>SUMIFS(СВЦЭМ!$E$33:$E$776,СВЦЭМ!$A$33:$A$776,$A167,СВЦЭМ!$B$33:$B$776,O$155)+'СЕТ СН'!$F$12</f>
        <v>177.45482731000001</v>
      </c>
      <c r="P167" s="36">
        <f>SUMIFS(СВЦЭМ!$E$33:$E$776,СВЦЭМ!$A$33:$A$776,$A167,СВЦЭМ!$B$33:$B$776,P$155)+'СЕТ СН'!$F$12</f>
        <v>179.91373995000001</v>
      </c>
      <c r="Q167" s="36">
        <f>SUMIFS(СВЦЭМ!$E$33:$E$776,СВЦЭМ!$A$33:$A$776,$A167,СВЦЭМ!$B$33:$B$776,Q$155)+'СЕТ СН'!$F$12</f>
        <v>182.41217993999999</v>
      </c>
      <c r="R167" s="36">
        <f>SUMIFS(СВЦЭМ!$E$33:$E$776,СВЦЭМ!$A$33:$A$776,$A167,СВЦЭМ!$B$33:$B$776,R$155)+'СЕТ СН'!$F$12</f>
        <v>181.90118373000001</v>
      </c>
      <c r="S167" s="36">
        <f>SUMIFS(СВЦЭМ!$E$33:$E$776,СВЦЭМ!$A$33:$A$776,$A167,СВЦЭМ!$B$33:$B$776,S$155)+'СЕТ СН'!$F$12</f>
        <v>178.61029013000001</v>
      </c>
      <c r="T167" s="36">
        <f>SUMIFS(СВЦЭМ!$E$33:$E$776,СВЦЭМ!$A$33:$A$776,$A167,СВЦЭМ!$B$33:$B$776,T$155)+'СЕТ СН'!$F$12</f>
        <v>170.82574781</v>
      </c>
      <c r="U167" s="36">
        <f>SUMIFS(СВЦЭМ!$E$33:$E$776,СВЦЭМ!$A$33:$A$776,$A167,СВЦЭМ!$B$33:$B$776,U$155)+'СЕТ СН'!$F$12</f>
        <v>170.67965264</v>
      </c>
      <c r="V167" s="36">
        <f>SUMIFS(СВЦЭМ!$E$33:$E$776,СВЦЭМ!$A$33:$A$776,$A167,СВЦЭМ!$B$33:$B$776,V$155)+'СЕТ СН'!$F$12</f>
        <v>174.81305888</v>
      </c>
      <c r="W167" s="36">
        <f>SUMIFS(СВЦЭМ!$E$33:$E$776,СВЦЭМ!$A$33:$A$776,$A167,СВЦЭМ!$B$33:$B$776,W$155)+'СЕТ СН'!$F$12</f>
        <v>177.7112577</v>
      </c>
      <c r="X167" s="36">
        <f>SUMIFS(СВЦЭМ!$E$33:$E$776,СВЦЭМ!$A$33:$A$776,$A167,СВЦЭМ!$B$33:$B$776,X$155)+'СЕТ СН'!$F$12</f>
        <v>182.29761439000001</v>
      </c>
      <c r="Y167" s="36">
        <f>SUMIFS(СВЦЭМ!$E$33:$E$776,СВЦЭМ!$A$33:$A$776,$A167,СВЦЭМ!$B$33:$B$776,Y$155)+'СЕТ СН'!$F$12</f>
        <v>191.64855593999999</v>
      </c>
    </row>
    <row r="168" spans="1:25" ht="15.75" x14ac:dyDescent="0.2">
      <c r="A168" s="35">
        <f t="shared" si="4"/>
        <v>43509</v>
      </c>
      <c r="B168" s="36">
        <f>SUMIFS(СВЦЭМ!$E$33:$E$776,СВЦЭМ!$A$33:$A$776,$A168,СВЦЭМ!$B$33:$B$776,B$155)+'СЕТ СН'!$F$12</f>
        <v>193.74640772999999</v>
      </c>
      <c r="C168" s="36">
        <f>SUMIFS(СВЦЭМ!$E$33:$E$776,СВЦЭМ!$A$33:$A$776,$A168,СВЦЭМ!$B$33:$B$776,C$155)+'СЕТ СН'!$F$12</f>
        <v>198.33782019</v>
      </c>
      <c r="D168" s="36">
        <f>SUMIFS(СВЦЭМ!$E$33:$E$776,СВЦЭМ!$A$33:$A$776,$A168,СВЦЭМ!$B$33:$B$776,D$155)+'СЕТ СН'!$F$12</f>
        <v>204.61579105999999</v>
      </c>
      <c r="E168" s="36">
        <f>SUMIFS(СВЦЭМ!$E$33:$E$776,СВЦЭМ!$A$33:$A$776,$A168,СВЦЭМ!$B$33:$B$776,E$155)+'СЕТ СН'!$F$12</f>
        <v>206.90215982999999</v>
      </c>
      <c r="F168" s="36">
        <f>SUMIFS(СВЦЭМ!$E$33:$E$776,СВЦЭМ!$A$33:$A$776,$A168,СВЦЭМ!$B$33:$B$776,F$155)+'СЕТ СН'!$F$12</f>
        <v>205.72123869000001</v>
      </c>
      <c r="G168" s="36">
        <f>SUMIFS(СВЦЭМ!$E$33:$E$776,СВЦЭМ!$A$33:$A$776,$A168,СВЦЭМ!$B$33:$B$776,G$155)+'СЕТ СН'!$F$12</f>
        <v>199.35393735</v>
      </c>
      <c r="H168" s="36">
        <f>SUMIFS(СВЦЭМ!$E$33:$E$776,СВЦЭМ!$A$33:$A$776,$A168,СВЦЭМ!$B$33:$B$776,H$155)+'СЕТ СН'!$F$12</f>
        <v>194.03721609999999</v>
      </c>
      <c r="I168" s="36">
        <f>SUMIFS(СВЦЭМ!$E$33:$E$776,СВЦЭМ!$A$33:$A$776,$A168,СВЦЭМ!$B$33:$B$776,I$155)+'СЕТ СН'!$F$12</f>
        <v>187.15989703</v>
      </c>
      <c r="J168" s="36">
        <f>SUMIFS(СВЦЭМ!$E$33:$E$776,СВЦЭМ!$A$33:$A$776,$A168,СВЦЭМ!$B$33:$B$776,J$155)+'СЕТ СН'!$F$12</f>
        <v>182.81274743</v>
      </c>
      <c r="K168" s="36">
        <f>SUMIFS(СВЦЭМ!$E$33:$E$776,СВЦЭМ!$A$33:$A$776,$A168,СВЦЭМ!$B$33:$B$776,K$155)+'СЕТ СН'!$F$12</f>
        <v>182.16367289999999</v>
      </c>
      <c r="L168" s="36">
        <f>SUMIFS(СВЦЭМ!$E$33:$E$776,СВЦЭМ!$A$33:$A$776,$A168,СВЦЭМ!$B$33:$B$776,L$155)+'СЕТ СН'!$F$12</f>
        <v>181.72445078000001</v>
      </c>
      <c r="M168" s="36">
        <f>SUMIFS(СВЦЭМ!$E$33:$E$776,СВЦЭМ!$A$33:$A$776,$A168,СВЦЭМ!$B$33:$B$776,M$155)+'СЕТ СН'!$F$12</f>
        <v>181.81935486</v>
      </c>
      <c r="N168" s="36">
        <f>SUMIFS(СВЦЭМ!$E$33:$E$776,СВЦЭМ!$A$33:$A$776,$A168,СВЦЭМ!$B$33:$B$776,N$155)+'СЕТ СН'!$F$12</f>
        <v>183.67689819</v>
      </c>
      <c r="O168" s="36">
        <f>SUMIFS(СВЦЭМ!$E$33:$E$776,СВЦЭМ!$A$33:$A$776,$A168,СВЦЭМ!$B$33:$B$776,O$155)+'СЕТ СН'!$F$12</f>
        <v>177.06204746</v>
      </c>
      <c r="P168" s="36">
        <f>SUMIFS(СВЦЭМ!$E$33:$E$776,СВЦЭМ!$A$33:$A$776,$A168,СВЦЭМ!$B$33:$B$776,P$155)+'СЕТ СН'!$F$12</f>
        <v>178.95840064000001</v>
      </c>
      <c r="Q168" s="36">
        <f>SUMIFS(СВЦЭМ!$E$33:$E$776,СВЦЭМ!$A$33:$A$776,$A168,СВЦЭМ!$B$33:$B$776,Q$155)+'СЕТ СН'!$F$12</f>
        <v>181.10210104999999</v>
      </c>
      <c r="R168" s="36">
        <f>SUMIFS(СВЦЭМ!$E$33:$E$776,СВЦЭМ!$A$33:$A$776,$A168,СВЦЭМ!$B$33:$B$776,R$155)+'СЕТ СН'!$F$12</f>
        <v>180.91623498000001</v>
      </c>
      <c r="S168" s="36">
        <f>SUMIFS(СВЦЭМ!$E$33:$E$776,СВЦЭМ!$A$33:$A$776,$A168,СВЦЭМ!$B$33:$B$776,S$155)+'СЕТ СН'!$F$12</f>
        <v>179.41491780000001</v>
      </c>
      <c r="T168" s="36">
        <f>SUMIFS(СВЦЭМ!$E$33:$E$776,СВЦЭМ!$A$33:$A$776,$A168,СВЦЭМ!$B$33:$B$776,T$155)+'СЕТ СН'!$F$12</f>
        <v>170.12157907</v>
      </c>
      <c r="U168" s="36">
        <f>SUMIFS(СВЦЭМ!$E$33:$E$776,СВЦЭМ!$A$33:$A$776,$A168,СВЦЭМ!$B$33:$B$776,U$155)+'СЕТ СН'!$F$12</f>
        <v>168.30173675</v>
      </c>
      <c r="V168" s="36">
        <f>SUMIFS(СВЦЭМ!$E$33:$E$776,СВЦЭМ!$A$33:$A$776,$A168,СВЦЭМ!$B$33:$B$776,V$155)+'СЕТ СН'!$F$12</f>
        <v>171.50513606999999</v>
      </c>
      <c r="W168" s="36">
        <f>SUMIFS(СВЦЭМ!$E$33:$E$776,СВЦЭМ!$A$33:$A$776,$A168,СВЦЭМ!$B$33:$B$776,W$155)+'СЕТ СН'!$F$12</f>
        <v>174.27005043</v>
      </c>
      <c r="X168" s="36">
        <f>SUMIFS(СВЦЭМ!$E$33:$E$776,СВЦЭМ!$A$33:$A$776,$A168,СВЦЭМ!$B$33:$B$776,X$155)+'СЕТ СН'!$F$12</f>
        <v>178.27584757</v>
      </c>
      <c r="Y168" s="36">
        <f>SUMIFS(СВЦЭМ!$E$33:$E$776,СВЦЭМ!$A$33:$A$776,$A168,СВЦЭМ!$B$33:$B$776,Y$155)+'СЕТ СН'!$F$12</f>
        <v>186.67467436999999</v>
      </c>
    </row>
    <row r="169" spans="1:25" ht="15.75" x14ac:dyDescent="0.2">
      <c r="A169" s="35">
        <f t="shared" si="4"/>
        <v>43510</v>
      </c>
      <c r="B169" s="36">
        <f>SUMIFS(СВЦЭМ!$E$33:$E$776,СВЦЭМ!$A$33:$A$776,$A169,СВЦЭМ!$B$33:$B$776,B$155)+'СЕТ СН'!$F$12</f>
        <v>196.28484263000001</v>
      </c>
      <c r="C169" s="36">
        <f>SUMIFS(СВЦЭМ!$E$33:$E$776,СВЦЭМ!$A$33:$A$776,$A169,СВЦЭМ!$B$33:$B$776,C$155)+'СЕТ СН'!$F$12</f>
        <v>199.19200597</v>
      </c>
      <c r="D169" s="36">
        <f>SUMIFS(СВЦЭМ!$E$33:$E$776,СВЦЭМ!$A$33:$A$776,$A169,СВЦЭМ!$B$33:$B$776,D$155)+'СЕТ СН'!$F$12</f>
        <v>204.39109440999999</v>
      </c>
      <c r="E169" s="36">
        <f>SUMIFS(СВЦЭМ!$E$33:$E$776,СВЦЭМ!$A$33:$A$776,$A169,СВЦЭМ!$B$33:$B$776,E$155)+'СЕТ СН'!$F$12</f>
        <v>208.98375612000001</v>
      </c>
      <c r="F169" s="36">
        <f>SUMIFS(СВЦЭМ!$E$33:$E$776,СВЦЭМ!$A$33:$A$776,$A169,СВЦЭМ!$B$33:$B$776,F$155)+'СЕТ СН'!$F$12</f>
        <v>207.64753096999999</v>
      </c>
      <c r="G169" s="36">
        <f>SUMIFS(СВЦЭМ!$E$33:$E$776,СВЦЭМ!$A$33:$A$776,$A169,СВЦЭМ!$B$33:$B$776,G$155)+'СЕТ СН'!$F$12</f>
        <v>203.90276643999999</v>
      </c>
      <c r="H169" s="36">
        <f>SUMIFS(СВЦЭМ!$E$33:$E$776,СВЦЭМ!$A$33:$A$776,$A169,СВЦЭМ!$B$33:$B$776,H$155)+'СЕТ СН'!$F$12</f>
        <v>194.69525972</v>
      </c>
      <c r="I169" s="36">
        <f>SUMIFS(СВЦЭМ!$E$33:$E$776,СВЦЭМ!$A$33:$A$776,$A169,СВЦЭМ!$B$33:$B$776,I$155)+'СЕТ СН'!$F$12</f>
        <v>185.48563007000001</v>
      </c>
      <c r="J169" s="36">
        <f>SUMIFS(СВЦЭМ!$E$33:$E$776,СВЦЭМ!$A$33:$A$776,$A169,СВЦЭМ!$B$33:$B$776,J$155)+'СЕТ СН'!$F$12</f>
        <v>181.71675948000001</v>
      </c>
      <c r="K169" s="36">
        <f>SUMIFS(СВЦЭМ!$E$33:$E$776,СВЦЭМ!$A$33:$A$776,$A169,СВЦЭМ!$B$33:$B$776,K$155)+'СЕТ СН'!$F$12</f>
        <v>181.1303982</v>
      </c>
      <c r="L169" s="36">
        <f>SUMIFS(СВЦЭМ!$E$33:$E$776,СВЦЭМ!$A$33:$A$776,$A169,СВЦЭМ!$B$33:$B$776,L$155)+'СЕТ СН'!$F$12</f>
        <v>179.81652249000001</v>
      </c>
      <c r="M169" s="36">
        <f>SUMIFS(СВЦЭМ!$E$33:$E$776,СВЦЭМ!$A$33:$A$776,$A169,СВЦЭМ!$B$33:$B$776,M$155)+'СЕТ СН'!$F$12</f>
        <v>182.04935990000001</v>
      </c>
      <c r="N169" s="36">
        <f>SUMIFS(СВЦЭМ!$E$33:$E$776,СВЦЭМ!$A$33:$A$776,$A169,СВЦЭМ!$B$33:$B$776,N$155)+'СЕТ СН'!$F$12</f>
        <v>179.18572689000001</v>
      </c>
      <c r="O169" s="36">
        <f>SUMIFS(СВЦЭМ!$E$33:$E$776,СВЦЭМ!$A$33:$A$776,$A169,СВЦЭМ!$B$33:$B$776,O$155)+'СЕТ СН'!$F$12</f>
        <v>174.70982943999999</v>
      </c>
      <c r="P169" s="36">
        <f>SUMIFS(СВЦЭМ!$E$33:$E$776,СВЦЭМ!$A$33:$A$776,$A169,СВЦЭМ!$B$33:$B$776,P$155)+'СЕТ СН'!$F$12</f>
        <v>175.28479759000001</v>
      </c>
      <c r="Q169" s="36">
        <f>SUMIFS(СВЦЭМ!$E$33:$E$776,СВЦЭМ!$A$33:$A$776,$A169,СВЦЭМ!$B$33:$B$776,Q$155)+'СЕТ СН'!$F$12</f>
        <v>177.42907839</v>
      </c>
      <c r="R169" s="36">
        <f>SUMIFS(СВЦЭМ!$E$33:$E$776,СВЦЭМ!$A$33:$A$776,$A169,СВЦЭМ!$B$33:$B$776,R$155)+'СЕТ СН'!$F$12</f>
        <v>177.57011105999999</v>
      </c>
      <c r="S169" s="36">
        <f>SUMIFS(СВЦЭМ!$E$33:$E$776,СВЦЭМ!$A$33:$A$776,$A169,СВЦЭМ!$B$33:$B$776,S$155)+'СЕТ СН'!$F$12</f>
        <v>176.52080924000001</v>
      </c>
      <c r="T169" s="36">
        <f>SUMIFS(СВЦЭМ!$E$33:$E$776,СВЦЭМ!$A$33:$A$776,$A169,СВЦЭМ!$B$33:$B$776,T$155)+'СЕТ СН'!$F$12</f>
        <v>167.82480737</v>
      </c>
      <c r="U169" s="36">
        <f>SUMIFS(СВЦЭМ!$E$33:$E$776,СВЦЭМ!$A$33:$A$776,$A169,СВЦЭМ!$B$33:$B$776,U$155)+'СЕТ СН'!$F$12</f>
        <v>169.42976504000001</v>
      </c>
      <c r="V169" s="36">
        <f>SUMIFS(СВЦЭМ!$E$33:$E$776,СВЦЭМ!$A$33:$A$776,$A169,СВЦЭМ!$B$33:$B$776,V$155)+'СЕТ СН'!$F$12</f>
        <v>174.76983659000001</v>
      </c>
      <c r="W169" s="36">
        <f>SUMIFS(СВЦЭМ!$E$33:$E$776,СВЦЭМ!$A$33:$A$776,$A169,СВЦЭМ!$B$33:$B$776,W$155)+'СЕТ СН'!$F$12</f>
        <v>178.08293892</v>
      </c>
      <c r="X169" s="36">
        <f>SUMIFS(СВЦЭМ!$E$33:$E$776,СВЦЭМ!$A$33:$A$776,$A169,СВЦЭМ!$B$33:$B$776,X$155)+'СЕТ СН'!$F$12</f>
        <v>180.8445054</v>
      </c>
      <c r="Y169" s="36">
        <f>SUMIFS(СВЦЭМ!$E$33:$E$776,СВЦЭМ!$A$33:$A$776,$A169,СВЦЭМ!$B$33:$B$776,Y$155)+'СЕТ СН'!$F$12</f>
        <v>187.11021983000001</v>
      </c>
    </row>
    <row r="170" spans="1:25" ht="15.75" x14ac:dyDescent="0.2">
      <c r="A170" s="35">
        <f t="shared" si="4"/>
        <v>43511</v>
      </c>
      <c r="B170" s="36">
        <f>SUMIFS(СВЦЭМ!$E$33:$E$776,СВЦЭМ!$A$33:$A$776,$A170,СВЦЭМ!$B$33:$B$776,B$155)+'СЕТ СН'!$F$12</f>
        <v>187.44529839</v>
      </c>
      <c r="C170" s="36">
        <f>SUMIFS(СВЦЭМ!$E$33:$E$776,СВЦЭМ!$A$33:$A$776,$A170,СВЦЭМ!$B$33:$B$776,C$155)+'СЕТ СН'!$F$12</f>
        <v>188.75561335</v>
      </c>
      <c r="D170" s="36">
        <f>SUMIFS(СВЦЭМ!$E$33:$E$776,СВЦЭМ!$A$33:$A$776,$A170,СВЦЭМ!$B$33:$B$776,D$155)+'СЕТ СН'!$F$12</f>
        <v>192.04413925</v>
      </c>
      <c r="E170" s="36">
        <f>SUMIFS(СВЦЭМ!$E$33:$E$776,СВЦЭМ!$A$33:$A$776,$A170,СВЦЭМ!$B$33:$B$776,E$155)+'СЕТ СН'!$F$12</f>
        <v>197.02256247</v>
      </c>
      <c r="F170" s="36">
        <f>SUMIFS(СВЦЭМ!$E$33:$E$776,СВЦЭМ!$A$33:$A$776,$A170,СВЦЭМ!$B$33:$B$776,F$155)+'СЕТ СН'!$F$12</f>
        <v>197.17630162</v>
      </c>
      <c r="G170" s="36">
        <f>SUMIFS(СВЦЭМ!$E$33:$E$776,СВЦЭМ!$A$33:$A$776,$A170,СВЦЭМ!$B$33:$B$776,G$155)+'СЕТ СН'!$F$12</f>
        <v>192.59528834</v>
      </c>
      <c r="H170" s="36">
        <f>SUMIFS(СВЦЭМ!$E$33:$E$776,СВЦЭМ!$A$33:$A$776,$A170,СВЦЭМ!$B$33:$B$776,H$155)+'СЕТ СН'!$F$12</f>
        <v>186.38712978999999</v>
      </c>
      <c r="I170" s="36">
        <f>SUMIFS(СВЦЭМ!$E$33:$E$776,СВЦЭМ!$A$33:$A$776,$A170,СВЦЭМ!$B$33:$B$776,I$155)+'СЕТ СН'!$F$12</f>
        <v>183.39387257999999</v>
      </c>
      <c r="J170" s="36">
        <f>SUMIFS(СВЦЭМ!$E$33:$E$776,СВЦЭМ!$A$33:$A$776,$A170,СВЦЭМ!$B$33:$B$776,J$155)+'СЕТ СН'!$F$12</f>
        <v>181.52954056999999</v>
      </c>
      <c r="K170" s="36">
        <f>SUMIFS(СВЦЭМ!$E$33:$E$776,СВЦЭМ!$A$33:$A$776,$A170,СВЦЭМ!$B$33:$B$776,K$155)+'СЕТ СН'!$F$12</f>
        <v>182.52345607000001</v>
      </c>
      <c r="L170" s="36">
        <f>SUMIFS(СВЦЭМ!$E$33:$E$776,СВЦЭМ!$A$33:$A$776,$A170,СВЦЭМ!$B$33:$B$776,L$155)+'СЕТ СН'!$F$12</f>
        <v>181.44065498000001</v>
      </c>
      <c r="M170" s="36">
        <f>SUMIFS(СВЦЭМ!$E$33:$E$776,СВЦЭМ!$A$33:$A$776,$A170,СВЦЭМ!$B$33:$B$776,M$155)+'СЕТ СН'!$F$12</f>
        <v>181.78906097000001</v>
      </c>
      <c r="N170" s="36">
        <f>SUMIFS(СВЦЭМ!$E$33:$E$776,СВЦЭМ!$A$33:$A$776,$A170,СВЦЭМ!$B$33:$B$776,N$155)+'СЕТ СН'!$F$12</f>
        <v>178.8188505</v>
      </c>
      <c r="O170" s="36">
        <f>SUMIFS(СВЦЭМ!$E$33:$E$776,СВЦЭМ!$A$33:$A$776,$A170,СВЦЭМ!$B$33:$B$776,O$155)+'СЕТ СН'!$F$12</f>
        <v>173.53697446000001</v>
      </c>
      <c r="P170" s="36">
        <f>SUMIFS(СВЦЭМ!$E$33:$E$776,СВЦЭМ!$A$33:$A$776,$A170,СВЦЭМ!$B$33:$B$776,P$155)+'СЕТ СН'!$F$12</f>
        <v>173.39534638000001</v>
      </c>
      <c r="Q170" s="36">
        <f>SUMIFS(СВЦЭМ!$E$33:$E$776,СВЦЭМ!$A$33:$A$776,$A170,СВЦЭМ!$B$33:$B$776,Q$155)+'СЕТ СН'!$F$12</f>
        <v>173.85574018</v>
      </c>
      <c r="R170" s="36">
        <f>SUMIFS(СВЦЭМ!$E$33:$E$776,СВЦЭМ!$A$33:$A$776,$A170,СВЦЭМ!$B$33:$B$776,R$155)+'СЕТ СН'!$F$12</f>
        <v>173.86913179999999</v>
      </c>
      <c r="S170" s="36">
        <f>SUMIFS(СВЦЭМ!$E$33:$E$776,СВЦЭМ!$A$33:$A$776,$A170,СВЦЭМ!$B$33:$B$776,S$155)+'СЕТ СН'!$F$12</f>
        <v>174.40243224</v>
      </c>
      <c r="T170" s="36">
        <f>SUMIFS(СВЦЭМ!$E$33:$E$776,СВЦЭМ!$A$33:$A$776,$A170,СВЦЭМ!$B$33:$B$776,T$155)+'СЕТ СН'!$F$12</f>
        <v>169.69407712</v>
      </c>
      <c r="U170" s="36">
        <f>SUMIFS(СВЦЭМ!$E$33:$E$776,СВЦЭМ!$A$33:$A$776,$A170,СВЦЭМ!$B$33:$B$776,U$155)+'СЕТ СН'!$F$12</f>
        <v>170.43144953000001</v>
      </c>
      <c r="V170" s="36">
        <f>SUMIFS(СВЦЭМ!$E$33:$E$776,СВЦЭМ!$A$33:$A$776,$A170,СВЦЭМ!$B$33:$B$776,V$155)+'СЕТ СН'!$F$12</f>
        <v>170.96810206000001</v>
      </c>
      <c r="W170" s="36">
        <f>SUMIFS(СВЦЭМ!$E$33:$E$776,СВЦЭМ!$A$33:$A$776,$A170,СВЦЭМ!$B$33:$B$776,W$155)+'СЕТ СН'!$F$12</f>
        <v>171.80576323</v>
      </c>
      <c r="X170" s="36">
        <f>SUMIFS(СВЦЭМ!$E$33:$E$776,СВЦЭМ!$A$33:$A$776,$A170,СВЦЭМ!$B$33:$B$776,X$155)+'СЕТ СН'!$F$12</f>
        <v>174.87306052</v>
      </c>
      <c r="Y170" s="36">
        <f>SUMIFS(СВЦЭМ!$E$33:$E$776,СВЦЭМ!$A$33:$A$776,$A170,СВЦЭМ!$B$33:$B$776,Y$155)+'СЕТ СН'!$F$12</f>
        <v>180.56333710000001</v>
      </c>
    </row>
    <row r="171" spans="1:25" ht="15.75" x14ac:dyDescent="0.2">
      <c r="A171" s="35">
        <f t="shared" si="4"/>
        <v>43512</v>
      </c>
      <c r="B171" s="36">
        <f>SUMIFS(СВЦЭМ!$E$33:$E$776,СВЦЭМ!$A$33:$A$776,$A171,СВЦЭМ!$B$33:$B$776,B$155)+'СЕТ СН'!$F$12</f>
        <v>186.06924198999999</v>
      </c>
      <c r="C171" s="36">
        <f>SUMIFS(СВЦЭМ!$E$33:$E$776,СВЦЭМ!$A$33:$A$776,$A171,СВЦЭМ!$B$33:$B$776,C$155)+'СЕТ СН'!$F$12</f>
        <v>187.19656087000001</v>
      </c>
      <c r="D171" s="36">
        <f>SUMIFS(СВЦЭМ!$E$33:$E$776,СВЦЭМ!$A$33:$A$776,$A171,СВЦЭМ!$B$33:$B$776,D$155)+'СЕТ СН'!$F$12</f>
        <v>193.47897194999999</v>
      </c>
      <c r="E171" s="36">
        <f>SUMIFS(СВЦЭМ!$E$33:$E$776,СВЦЭМ!$A$33:$A$776,$A171,СВЦЭМ!$B$33:$B$776,E$155)+'СЕТ СН'!$F$12</f>
        <v>200.82758489</v>
      </c>
      <c r="F171" s="36">
        <f>SUMIFS(СВЦЭМ!$E$33:$E$776,СВЦЭМ!$A$33:$A$776,$A171,СВЦЭМ!$B$33:$B$776,F$155)+'СЕТ СН'!$F$12</f>
        <v>203.53969565</v>
      </c>
      <c r="G171" s="36">
        <f>SUMIFS(СВЦЭМ!$E$33:$E$776,СВЦЭМ!$A$33:$A$776,$A171,СВЦЭМ!$B$33:$B$776,G$155)+'СЕТ СН'!$F$12</f>
        <v>202.39553900999999</v>
      </c>
      <c r="H171" s="36">
        <f>SUMIFS(СВЦЭМ!$E$33:$E$776,СВЦЭМ!$A$33:$A$776,$A171,СВЦЭМ!$B$33:$B$776,H$155)+'СЕТ СН'!$F$12</f>
        <v>193.08054684999999</v>
      </c>
      <c r="I171" s="36">
        <f>SUMIFS(СВЦЭМ!$E$33:$E$776,СВЦЭМ!$A$33:$A$776,$A171,СВЦЭМ!$B$33:$B$776,I$155)+'СЕТ СН'!$F$12</f>
        <v>187.24038336999999</v>
      </c>
      <c r="J171" s="36">
        <f>SUMIFS(СВЦЭМ!$E$33:$E$776,СВЦЭМ!$A$33:$A$776,$A171,СВЦЭМ!$B$33:$B$776,J$155)+'СЕТ СН'!$F$12</f>
        <v>180.50633121000001</v>
      </c>
      <c r="K171" s="36">
        <f>SUMIFS(СВЦЭМ!$E$33:$E$776,СВЦЭМ!$A$33:$A$776,$A171,СВЦЭМ!$B$33:$B$776,K$155)+'СЕТ СН'!$F$12</f>
        <v>172.67913625</v>
      </c>
      <c r="L171" s="36">
        <f>SUMIFS(СВЦЭМ!$E$33:$E$776,СВЦЭМ!$A$33:$A$776,$A171,СВЦЭМ!$B$33:$B$776,L$155)+'СЕТ СН'!$F$12</f>
        <v>169.40885086</v>
      </c>
      <c r="M171" s="36">
        <f>SUMIFS(СВЦЭМ!$E$33:$E$776,СВЦЭМ!$A$33:$A$776,$A171,СВЦЭМ!$B$33:$B$776,M$155)+'СЕТ СН'!$F$12</f>
        <v>171.53156693</v>
      </c>
      <c r="N171" s="36">
        <f>SUMIFS(СВЦЭМ!$E$33:$E$776,СВЦЭМ!$A$33:$A$776,$A171,СВЦЭМ!$B$33:$B$776,N$155)+'СЕТ СН'!$F$12</f>
        <v>175.81232811000001</v>
      </c>
      <c r="O171" s="36">
        <f>SUMIFS(СВЦЭМ!$E$33:$E$776,СВЦЭМ!$A$33:$A$776,$A171,СВЦЭМ!$B$33:$B$776,O$155)+'СЕТ СН'!$F$12</f>
        <v>175.47812306</v>
      </c>
      <c r="P171" s="36">
        <f>SUMIFS(СВЦЭМ!$E$33:$E$776,СВЦЭМ!$A$33:$A$776,$A171,СВЦЭМ!$B$33:$B$776,P$155)+'СЕТ СН'!$F$12</f>
        <v>177.90486931000001</v>
      </c>
      <c r="Q171" s="36">
        <f>SUMIFS(СВЦЭМ!$E$33:$E$776,СВЦЭМ!$A$33:$A$776,$A171,СВЦЭМ!$B$33:$B$776,Q$155)+'СЕТ СН'!$F$12</f>
        <v>179.59838217999999</v>
      </c>
      <c r="R171" s="36">
        <f>SUMIFS(СВЦЭМ!$E$33:$E$776,СВЦЭМ!$A$33:$A$776,$A171,СВЦЭМ!$B$33:$B$776,R$155)+'СЕТ СН'!$F$12</f>
        <v>178.40729786</v>
      </c>
      <c r="S171" s="36">
        <f>SUMIFS(СВЦЭМ!$E$33:$E$776,СВЦЭМ!$A$33:$A$776,$A171,СВЦЭМ!$B$33:$B$776,S$155)+'СЕТ СН'!$F$12</f>
        <v>179.96294336</v>
      </c>
      <c r="T171" s="36">
        <f>SUMIFS(СВЦЭМ!$E$33:$E$776,СВЦЭМ!$A$33:$A$776,$A171,СВЦЭМ!$B$33:$B$776,T$155)+'СЕТ СН'!$F$12</f>
        <v>172.18443293000001</v>
      </c>
      <c r="U171" s="36">
        <f>SUMIFS(СВЦЭМ!$E$33:$E$776,СВЦЭМ!$A$33:$A$776,$A171,СВЦЭМ!$B$33:$B$776,U$155)+'СЕТ СН'!$F$12</f>
        <v>169.90320607000001</v>
      </c>
      <c r="V171" s="36">
        <f>SUMIFS(СВЦЭМ!$E$33:$E$776,СВЦЭМ!$A$33:$A$776,$A171,СВЦЭМ!$B$33:$B$776,V$155)+'СЕТ СН'!$F$12</f>
        <v>169.45654723000001</v>
      </c>
      <c r="W171" s="36">
        <f>SUMIFS(СВЦЭМ!$E$33:$E$776,СВЦЭМ!$A$33:$A$776,$A171,СВЦЭМ!$B$33:$B$776,W$155)+'СЕТ СН'!$F$12</f>
        <v>170.80179924999999</v>
      </c>
      <c r="X171" s="36">
        <f>SUMIFS(СВЦЭМ!$E$33:$E$776,СВЦЭМ!$A$33:$A$776,$A171,СВЦЭМ!$B$33:$B$776,X$155)+'СЕТ СН'!$F$12</f>
        <v>174.73196098</v>
      </c>
      <c r="Y171" s="36">
        <f>SUMIFS(СВЦЭМ!$E$33:$E$776,СВЦЭМ!$A$33:$A$776,$A171,СВЦЭМ!$B$33:$B$776,Y$155)+'СЕТ СН'!$F$12</f>
        <v>183.64181167000001</v>
      </c>
    </row>
    <row r="172" spans="1:25" ht="15.75" x14ac:dyDescent="0.2">
      <c r="A172" s="35">
        <f t="shared" si="4"/>
        <v>43513</v>
      </c>
      <c r="B172" s="36">
        <f>SUMIFS(СВЦЭМ!$E$33:$E$776,СВЦЭМ!$A$33:$A$776,$A172,СВЦЭМ!$B$33:$B$776,B$155)+'СЕТ СН'!$F$12</f>
        <v>180.19616998000001</v>
      </c>
      <c r="C172" s="36">
        <f>SUMIFS(СВЦЭМ!$E$33:$E$776,СВЦЭМ!$A$33:$A$776,$A172,СВЦЭМ!$B$33:$B$776,C$155)+'СЕТ СН'!$F$12</f>
        <v>183.14026332</v>
      </c>
      <c r="D172" s="36">
        <f>SUMIFS(СВЦЭМ!$E$33:$E$776,СВЦЭМ!$A$33:$A$776,$A172,СВЦЭМ!$B$33:$B$776,D$155)+'СЕТ СН'!$F$12</f>
        <v>191.07626815</v>
      </c>
      <c r="E172" s="36">
        <f>SUMIFS(СВЦЭМ!$E$33:$E$776,СВЦЭМ!$A$33:$A$776,$A172,СВЦЭМ!$B$33:$B$776,E$155)+'СЕТ СН'!$F$12</f>
        <v>190.983992</v>
      </c>
      <c r="F172" s="36">
        <f>SUMIFS(СВЦЭМ!$E$33:$E$776,СВЦЭМ!$A$33:$A$776,$A172,СВЦЭМ!$B$33:$B$776,F$155)+'СЕТ СН'!$F$12</f>
        <v>193.66082685000001</v>
      </c>
      <c r="G172" s="36">
        <f>SUMIFS(СВЦЭМ!$E$33:$E$776,СВЦЭМ!$A$33:$A$776,$A172,СВЦЭМ!$B$33:$B$776,G$155)+'СЕТ СН'!$F$12</f>
        <v>192.30778366999999</v>
      </c>
      <c r="H172" s="36">
        <f>SUMIFS(СВЦЭМ!$E$33:$E$776,СВЦЭМ!$A$33:$A$776,$A172,СВЦЭМ!$B$33:$B$776,H$155)+'СЕТ СН'!$F$12</f>
        <v>183.86613166999999</v>
      </c>
      <c r="I172" s="36">
        <f>SUMIFS(СВЦЭМ!$E$33:$E$776,СВЦЭМ!$A$33:$A$776,$A172,СВЦЭМ!$B$33:$B$776,I$155)+'СЕТ СН'!$F$12</f>
        <v>177.78542117000001</v>
      </c>
      <c r="J172" s="36">
        <f>SUMIFS(СВЦЭМ!$E$33:$E$776,СВЦЭМ!$A$33:$A$776,$A172,СВЦЭМ!$B$33:$B$776,J$155)+'СЕТ СН'!$F$12</f>
        <v>172.50692357</v>
      </c>
      <c r="K172" s="36">
        <f>SUMIFS(СВЦЭМ!$E$33:$E$776,СВЦЭМ!$A$33:$A$776,$A172,СВЦЭМ!$B$33:$B$776,K$155)+'СЕТ СН'!$F$12</f>
        <v>163.418961</v>
      </c>
      <c r="L172" s="36">
        <f>SUMIFS(СВЦЭМ!$E$33:$E$776,СВЦЭМ!$A$33:$A$776,$A172,СВЦЭМ!$B$33:$B$776,L$155)+'СЕТ СН'!$F$12</f>
        <v>160.04747119999999</v>
      </c>
      <c r="M172" s="36">
        <f>SUMIFS(СВЦЭМ!$E$33:$E$776,СВЦЭМ!$A$33:$A$776,$A172,СВЦЭМ!$B$33:$B$776,M$155)+'СЕТ СН'!$F$12</f>
        <v>163.99873930000001</v>
      </c>
      <c r="N172" s="36">
        <f>SUMIFS(СВЦЭМ!$E$33:$E$776,СВЦЭМ!$A$33:$A$776,$A172,СВЦЭМ!$B$33:$B$776,N$155)+'СЕТ СН'!$F$12</f>
        <v>172.75854078</v>
      </c>
      <c r="O172" s="36">
        <f>SUMIFS(СВЦЭМ!$E$33:$E$776,СВЦЭМ!$A$33:$A$776,$A172,СВЦЭМ!$B$33:$B$776,O$155)+'СЕТ СН'!$F$12</f>
        <v>172.66752667</v>
      </c>
      <c r="P172" s="36">
        <f>SUMIFS(СВЦЭМ!$E$33:$E$776,СВЦЭМ!$A$33:$A$776,$A172,СВЦЭМ!$B$33:$B$776,P$155)+'СЕТ СН'!$F$12</f>
        <v>182.69712086000001</v>
      </c>
      <c r="Q172" s="36">
        <f>SUMIFS(СВЦЭМ!$E$33:$E$776,СВЦЭМ!$A$33:$A$776,$A172,СВЦЭМ!$B$33:$B$776,Q$155)+'СЕТ СН'!$F$12</f>
        <v>181.64077427000001</v>
      </c>
      <c r="R172" s="36">
        <f>SUMIFS(СВЦЭМ!$E$33:$E$776,СВЦЭМ!$A$33:$A$776,$A172,СВЦЭМ!$B$33:$B$776,R$155)+'СЕТ СН'!$F$12</f>
        <v>181.04333904999999</v>
      </c>
      <c r="S172" s="36">
        <f>SUMIFS(СВЦЭМ!$E$33:$E$776,СВЦЭМ!$A$33:$A$776,$A172,СВЦЭМ!$B$33:$B$776,S$155)+'СЕТ СН'!$F$12</f>
        <v>182.70404124000001</v>
      </c>
      <c r="T172" s="36">
        <f>SUMIFS(СВЦЭМ!$E$33:$E$776,СВЦЭМ!$A$33:$A$776,$A172,СВЦЭМ!$B$33:$B$776,T$155)+'СЕТ СН'!$F$12</f>
        <v>176.81655807999999</v>
      </c>
      <c r="U172" s="36">
        <f>SUMIFS(СВЦЭМ!$E$33:$E$776,СВЦЭМ!$A$33:$A$776,$A172,СВЦЭМ!$B$33:$B$776,U$155)+'СЕТ СН'!$F$12</f>
        <v>173.42318194999999</v>
      </c>
      <c r="V172" s="36">
        <f>SUMIFS(СВЦЭМ!$E$33:$E$776,СВЦЭМ!$A$33:$A$776,$A172,СВЦЭМ!$B$33:$B$776,V$155)+'СЕТ СН'!$F$12</f>
        <v>173.94401873999999</v>
      </c>
      <c r="W172" s="36">
        <f>SUMIFS(СВЦЭМ!$E$33:$E$776,СВЦЭМ!$A$33:$A$776,$A172,СВЦЭМ!$B$33:$B$776,W$155)+'СЕТ СН'!$F$12</f>
        <v>174.27935302</v>
      </c>
      <c r="X172" s="36">
        <f>SUMIFS(СВЦЭМ!$E$33:$E$776,СВЦЭМ!$A$33:$A$776,$A172,СВЦЭМ!$B$33:$B$776,X$155)+'СЕТ СН'!$F$12</f>
        <v>177.96153648999999</v>
      </c>
      <c r="Y172" s="36">
        <f>SUMIFS(СВЦЭМ!$E$33:$E$776,СВЦЭМ!$A$33:$A$776,$A172,СВЦЭМ!$B$33:$B$776,Y$155)+'СЕТ СН'!$F$12</f>
        <v>183.03597242999999</v>
      </c>
    </row>
    <row r="173" spans="1:25" ht="15.75" x14ac:dyDescent="0.2">
      <c r="A173" s="35">
        <f t="shared" si="4"/>
        <v>43514</v>
      </c>
      <c r="B173" s="36">
        <f>SUMIFS(СВЦЭМ!$E$33:$E$776,СВЦЭМ!$A$33:$A$776,$A173,СВЦЭМ!$B$33:$B$776,B$155)+'СЕТ СН'!$F$12</f>
        <v>192.70670662000001</v>
      </c>
      <c r="C173" s="36">
        <f>SUMIFS(СВЦЭМ!$E$33:$E$776,СВЦЭМ!$A$33:$A$776,$A173,СВЦЭМ!$B$33:$B$776,C$155)+'СЕТ СН'!$F$12</f>
        <v>201.04473206</v>
      </c>
      <c r="D173" s="36">
        <f>SUMIFS(СВЦЭМ!$E$33:$E$776,СВЦЭМ!$A$33:$A$776,$A173,СВЦЭМ!$B$33:$B$776,D$155)+'СЕТ СН'!$F$12</f>
        <v>202.92811871999999</v>
      </c>
      <c r="E173" s="36">
        <f>SUMIFS(СВЦЭМ!$E$33:$E$776,СВЦЭМ!$A$33:$A$776,$A173,СВЦЭМ!$B$33:$B$776,E$155)+'СЕТ СН'!$F$12</f>
        <v>198.65393219000001</v>
      </c>
      <c r="F173" s="36">
        <f>SUMIFS(СВЦЭМ!$E$33:$E$776,СВЦЭМ!$A$33:$A$776,$A173,СВЦЭМ!$B$33:$B$776,F$155)+'СЕТ СН'!$F$12</f>
        <v>199.87261207</v>
      </c>
      <c r="G173" s="36">
        <f>SUMIFS(СВЦЭМ!$E$33:$E$776,СВЦЭМ!$A$33:$A$776,$A173,СВЦЭМ!$B$33:$B$776,G$155)+'СЕТ СН'!$F$12</f>
        <v>197.50494431999999</v>
      </c>
      <c r="H173" s="36">
        <f>SUMIFS(СВЦЭМ!$E$33:$E$776,СВЦЭМ!$A$33:$A$776,$A173,СВЦЭМ!$B$33:$B$776,H$155)+'СЕТ СН'!$F$12</f>
        <v>187.69083566</v>
      </c>
      <c r="I173" s="36">
        <f>SUMIFS(СВЦЭМ!$E$33:$E$776,СВЦЭМ!$A$33:$A$776,$A173,СВЦЭМ!$B$33:$B$776,I$155)+'СЕТ СН'!$F$12</f>
        <v>180.60538572999999</v>
      </c>
      <c r="J173" s="36">
        <f>SUMIFS(СВЦЭМ!$E$33:$E$776,СВЦЭМ!$A$33:$A$776,$A173,СВЦЭМ!$B$33:$B$776,J$155)+'СЕТ СН'!$F$12</f>
        <v>177.3175809</v>
      </c>
      <c r="K173" s="36">
        <f>SUMIFS(СВЦЭМ!$E$33:$E$776,СВЦЭМ!$A$33:$A$776,$A173,СВЦЭМ!$B$33:$B$776,K$155)+'СЕТ СН'!$F$12</f>
        <v>178.39996102999999</v>
      </c>
      <c r="L173" s="36">
        <f>SUMIFS(СВЦЭМ!$E$33:$E$776,СВЦЭМ!$A$33:$A$776,$A173,СВЦЭМ!$B$33:$B$776,L$155)+'СЕТ СН'!$F$12</f>
        <v>178.35653177</v>
      </c>
      <c r="M173" s="36">
        <f>SUMIFS(СВЦЭМ!$E$33:$E$776,СВЦЭМ!$A$33:$A$776,$A173,СВЦЭМ!$B$33:$B$776,M$155)+'СЕТ СН'!$F$12</f>
        <v>179.74070148999999</v>
      </c>
      <c r="N173" s="36">
        <f>SUMIFS(СВЦЭМ!$E$33:$E$776,СВЦЭМ!$A$33:$A$776,$A173,СВЦЭМ!$B$33:$B$776,N$155)+'СЕТ СН'!$F$12</f>
        <v>178.31221027999999</v>
      </c>
      <c r="O173" s="36">
        <f>SUMIFS(СВЦЭМ!$E$33:$E$776,СВЦЭМ!$A$33:$A$776,$A173,СВЦЭМ!$B$33:$B$776,O$155)+'СЕТ СН'!$F$12</f>
        <v>177.89166881</v>
      </c>
      <c r="P173" s="36">
        <f>SUMIFS(СВЦЭМ!$E$33:$E$776,СВЦЭМ!$A$33:$A$776,$A173,СВЦЭМ!$B$33:$B$776,P$155)+'СЕТ СН'!$F$12</f>
        <v>179.30489166999999</v>
      </c>
      <c r="Q173" s="36">
        <f>SUMIFS(СВЦЭМ!$E$33:$E$776,СВЦЭМ!$A$33:$A$776,$A173,СВЦЭМ!$B$33:$B$776,Q$155)+'СЕТ СН'!$F$12</f>
        <v>180.59552399</v>
      </c>
      <c r="R173" s="36">
        <f>SUMIFS(СВЦЭМ!$E$33:$E$776,СВЦЭМ!$A$33:$A$776,$A173,СВЦЭМ!$B$33:$B$776,R$155)+'СЕТ СН'!$F$12</f>
        <v>180.30184577</v>
      </c>
      <c r="S173" s="36">
        <f>SUMIFS(СВЦЭМ!$E$33:$E$776,СВЦЭМ!$A$33:$A$776,$A173,СВЦЭМ!$B$33:$B$776,S$155)+'СЕТ СН'!$F$12</f>
        <v>178.84242128</v>
      </c>
      <c r="T173" s="36">
        <f>SUMIFS(СВЦЭМ!$E$33:$E$776,СВЦЭМ!$A$33:$A$776,$A173,СВЦЭМ!$B$33:$B$776,T$155)+'СЕТ СН'!$F$12</f>
        <v>173.24763032000001</v>
      </c>
      <c r="U173" s="36">
        <f>SUMIFS(СВЦЭМ!$E$33:$E$776,СВЦЭМ!$A$33:$A$776,$A173,СВЦЭМ!$B$33:$B$776,U$155)+'СЕТ СН'!$F$12</f>
        <v>173.14152804</v>
      </c>
      <c r="V173" s="36">
        <f>SUMIFS(СВЦЭМ!$E$33:$E$776,СВЦЭМ!$A$33:$A$776,$A173,СВЦЭМ!$B$33:$B$776,V$155)+'СЕТ СН'!$F$12</f>
        <v>172.18816741000001</v>
      </c>
      <c r="W173" s="36">
        <f>SUMIFS(СВЦЭМ!$E$33:$E$776,СВЦЭМ!$A$33:$A$776,$A173,СВЦЭМ!$B$33:$B$776,W$155)+'СЕТ СН'!$F$12</f>
        <v>175.12460594999999</v>
      </c>
      <c r="X173" s="36">
        <f>SUMIFS(СВЦЭМ!$E$33:$E$776,СВЦЭМ!$A$33:$A$776,$A173,СВЦЭМ!$B$33:$B$776,X$155)+'СЕТ СН'!$F$12</f>
        <v>181.09869103</v>
      </c>
      <c r="Y173" s="36">
        <f>SUMIFS(СВЦЭМ!$E$33:$E$776,СВЦЭМ!$A$33:$A$776,$A173,СВЦЭМ!$B$33:$B$776,Y$155)+'СЕТ СН'!$F$12</f>
        <v>184.77121124999999</v>
      </c>
    </row>
    <row r="174" spans="1:25" ht="15.75" x14ac:dyDescent="0.2">
      <c r="A174" s="35">
        <f t="shared" si="4"/>
        <v>43515</v>
      </c>
      <c r="B174" s="36">
        <f>SUMIFS(СВЦЭМ!$E$33:$E$776,СВЦЭМ!$A$33:$A$776,$A174,СВЦЭМ!$B$33:$B$776,B$155)+'СЕТ СН'!$F$12</f>
        <v>195.40827496</v>
      </c>
      <c r="C174" s="36">
        <f>SUMIFS(СВЦЭМ!$E$33:$E$776,СВЦЭМ!$A$33:$A$776,$A174,СВЦЭМ!$B$33:$B$776,C$155)+'СЕТ СН'!$F$12</f>
        <v>201.38052838999999</v>
      </c>
      <c r="D174" s="36">
        <f>SUMIFS(СВЦЭМ!$E$33:$E$776,СВЦЭМ!$A$33:$A$776,$A174,СВЦЭМ!$B$33:$B$776,D$155)+'СЕТ СН'!$F$12</f>
        <v>204.78061055000001</v>
      </c>
      <c r="E174" s="36">
        <f>SUMIFS(СВЦЭМ!$E$33:$E$776,СВЦЭМ!$A$33:$A$776,$A174,СВЦЭМ!$B$33:$B$776,E$155)+'СЕТ СН'!$F$12</f>
        <v>206.59883047</v>
      </c>
      <c r="F174" s="36">
        <f>SUMIFS(СВЦЭМ!$E$33:$E$776,СВЦЭМ!$A$33:$A$776,$A174,СВЦЭМ!$B$33:$B$776,F$155)+'СЕТ СН'!$F$12</f>
        <v>204.54130979999999</v>
      </c>
      <c r="G174" s="36">
        <f>SUMIFS(СВЦЭМ!$E$33:$E$776,СВЦЭМ!$A$33:$A$776,$A174,СВЦЭМ!$B$33:$B$776,G$155)+'СЕТ СН'!$F$12</f>
        <v>200.71334016</v>
      </c>
      <c r="H174" s="36">
        <f>SUMIFS(СВЦЭМ!$E$33:$E$776,СВЦЭМ!$A$33:$A$776,$A174,СВЦЭМ!$B$33:$B$776,H$155)+'СЕТ СН'!$F$12</f>
        <v>194.90847912999999</v>
      </c>
      <c r="I174" s="36">
        <f>SUMIFS(СВЦЭМ!$E$33:$E$776,СВЦЭМ!$A$33:$A$776,$A174,СВЦЭМ!$B$33:$B$776,I$155)+'СЕТ СН'!$F$12</f>
        <v>187.2021421</v>
      </c>
      <c r="J174" s="36">
        <f>SUMIFS(СВЦЭМ!$E$33:$E$776,СВЦЭМ!$A$33:$A$776,$A174,СВЦЭМ!$B$33:$B$776,J$155)+'СЕТ СН'!$F$12</f>
        <v>182.48151608000001</v>
      </c>
      <c r="K174" s="36">
        <f>SUMIFS(СВЦЭМ!$E$33:$E$776,СВЦЭМ!$A$33:$A$776,$A174,СВЦЭМ!$B$33:$B$776,K$155)+'СЕТ СН'!$F$12</f>
        <v>180.44930321000001</v>
      </c>
      <c r="L174" s="36">
        <f>SUMIFS(СВЦЭМ!$E$33:$E$776,СВЦЭМ!$A$33:$A$776,$A174,СВЦЭМ!$B$33:$B$776,L$155)+'СЕТ СН'!$F$12</f>
        <v>179.288389</v>
      </c>
      <c r="M174" s="36">
        <f>SUMIFS(СВЦЭМ!$E$33:$E$776,СВЦЭМ!$A$33:$A$776,$A174,СВЦЭМ!$B$33:$B$776,M$155)+'СЕТ СН'!$F$12</f>
        <v>178.95518325</v>
      </c>
      <c r="N174" s="36">
        <f>SUMIFS(СВЦЭМ!$E$33:$E$776,СВЦЭМ!$A$33:$A$776,$A174,СВЦЭМ!$B$33:$B$776,N$155)+'СЕТ СН'!$F$12</f>
        <v>175.90289174</v>
      </c>
      <c r="O174" s="36">
        <f>SUMIFS(СВЦЭМ!$E$33:$E$776,СВЦЭМ!$A$33:$A$776,$A174,СВЦЭМ!$B$33:$B$776,O$155)+'СЕТ СН'!$F$12</f>
        <v>171.38604294000001</v>
      </c>
      <c r="P174" s="36">
        <f>SUMIFS(СВЦЭМ!$E$33:$E$776,СВЦЭМ!$A$33:$A$776,$A174,СВЦЭМ!$B$33:$B$776,P$155)+'СЕТ СН'!$F$12</f>
        <v>172.31022553</v>
      </c>
      <c r="Q174" s="36">
        <f>SUMIFS(СВЦЭМ!$E$33:$E$776,СВЦЭМ!$A$33:$A$776,$A174,СВЦЭМ!$B$33:$B$776,Q$155)+'СЕТ СН'!$F$12</f>
        <v>174.27896822</v>
      </c>
      <c r="R174" s="36">
        <f>SUMIFS(СВЦЭМ!$E$33:$E$776,СВЦЭМ!$A$33:$A$776,$A174,СВЦЭМ!$B$33:$B$776,R$155)+'СЕТ СН'!$F$12</f>
        <v>174.15362873000001</v>
      </c>
      <c r="S174" s="36">
        <f>SUMIFS(СВЦЭМ!$E$33:$E$776,СВЦЭМ!$A$33:$A$776,$A174,СВЦЭМ!$B$33:$B$776,S$155)+'СЕТ СН'!$F$12</f>
        <v>172.96780471</v>
      </c>
      <c r="T174" s="36">
        <f>SUMIFS(СВЦЭМ!$E$33:$E$776,СВЦЭМ!$A$33:$A$776,$A174,СВЦЭМ!$B$33:$B$776,T$155)+'СЕТ СН'!$F$12</f>
        <v>167.22535894000001</v>
      </c>
      <c r="U174" s="36">
        <f>SUMIFS(СВЦЭМ!$E$33:$E$776,СВЦЭМ!$A$33:$A$776,$A174,СВЦЭМ!$B$33:$B$776,U$155)+'СЕТ СН'!$F$12</f>
        <v>165.93530505000001</v>
      </c>
      <c r="V174" s="36">
        <f>SUMIFS(СВЦЭМ!$E$33:$E$776,СВЦЭМ!$A$33:$A$776,$A174,СВЦЭМ!$B$33:$B$776,V$155)+'СЕТ СН'!$F$12</f>
        <v>167.31596822</v>
      </c>
      <c r="W174" s="36">
        <f>SUMIFS(СВЦЭМ!$E$33:$E$776,СВЦЭМ!$A$33:$A$776,$A174,СВЦЭМ!$B$33:$B$776,W$155)+'СЕТ СН'!$F$12</f>
        <v>168.85868092999999</v>
      </c>
      <c r="X174" s="36">
        <f>SUMIFS(СВЦЭМ!$E$33:$E$776,СВЦЭМ!$A$33:$A$776,$A174,СВЦЭМ!$B$33:$B$776,X$155)+'СЕТ СН'!$F$12</f>
        <v>171.01187284</v>
      </c>
      <c r="Y174" s="36">
        <f>SUMIFS(СВЦЭМ!$E$33:$E$776,СВЦЭМ!$A$33:$A$776,$A174,СВЦЭМ!$B$33:$B$776,Y$155)+'СЕТ СН'!$F$12</f>
        <v>179.17448576000001</v>
      </c>
    </row>
    <row r="175" spans="1:25" ht="15.75" x14ac:dyDescent="0.2">
      <c r="A175" s="35">
        <f t="shared" si="4"/>
        <v>43516</v>
      </c>
      <c r="B175" s="36">
        <f>SUMIFS(СВЦЭМ!$E$33:$E$776,СВЦЭМ!$A$33:$A$776,$A175,СВЦЭМ!$B$33:$B$776,B$155)+'СЕТ СН'!$F$12</f>
        <v>191.93361830000001</v>
      </c>
      <c r="C175" s="36">
        <f>SUMIFS(СВЦЭМ!$E$33:$E$776,СВЦЭМ!$A$33:$A$776,$A175,СВЦЭМ!$B$33:$B$776,C$155)+'СЕТ СН'!$F$12</f>
        <v>198.48599766999999</v>
      </c>
      <c r="D175" s="36">
        <f>SUMIFS(СВЦЭМ!$E$33:$E$776,СВЦЭМ!$A$33:$A$776,$A175,СВЦЭМ!$B$33:$B$776,D$155)+'СЕТ СН'!$F$12</f>
        <v>199.47567670999999</v>
      </c>
      <c r="E175" s="36">
        <f>SUMIFS(СВЦЭМ!$E$33:$E$776,СВЦЭМ!$A$33:$A$776,$A175,СВЦЭМ!$B$33:$B$776,E$155)+'СЕТ СН'!$F$12</f>
        <v>201.18848313000001</v>
      </c>
      <c r="F175" s="36">
        <f>SUMIFS(СВЦЭМ!$E$33:$E$776,СВЦЭМ!$A$33:$A$776,$A175,СВЦЭМ!$B$33:$B$776,F$155)+'СЕТ СН'!$F$12</f>
        <v>199.99006453000001</v>
      </c>
      <c r="G175" s="36">
        <f>SUMIFS(СВЦЭМ!$E$33:$E$776,СВЦЭМ!$A$33:$A$776,$A175,СВЦЭМ!$B$33:$B$776,G$155)+'СЕТ СН'!$F$12</f>
        <v>192.80435485000001</v>
      </c>
      <c r="H175" s="36">
        <f>SUMIFS(СВЦЭМ!$E$33:$E$776,СВЦЭМ!$A$33:$A$776,$A175,СВЦЭМ!$B$33:$B$776,H$155)+'СЕТ СН'!$F$12</f>
        <v>187.50570952000001</v>
      </c>
      <c r="I175" s="36">
        <f>SUMIFS(СВЦЭМ!$E$33:$E$776,СВЦЭМ!$A$33:$A$776,$A175,СВЦЭМ!$B$33:$B$776,I$155)+'СЕТ СН'!$F$12</f>
        <v>180.91519105</v>
      </c>
      <c r="J175" s="36">
        <f>SUMIFS(СВЦЭМ!$E$33:$E$776,СВЦЭМ!$A$33:$A$776,$A175,СВЦЭМ!$B$33:$B$776,J$155)+'СЕТ СН'!$F$12</f>
        <v>175.04445107999999</v>
      </c>
      <c r="K175" s="36">
        <f>SUMIFS(СВЦЭМ!$E$33:$E$776,СВЦЭМ!$A$33:$A$776,$A175,СВЦЭМ!$B$33:$B$776,K$155)+'СЕТ СН'!$F$12</f>
        <v>175.00509846</v>
      </c>
      <c r="L175" s="36">
        <f>SUMIFS(СВЦЭМ!$E$33:$E$776,СВЦЭМ!$A$33:$A$776,$A175,СВЦЭМ!$B$33:$B$776,L$155)+'СЕТ СН'!$F$12</f>
        <v>176.30550534</v>
      </c>
      <c r="M175" s="36">
        <f>SUMIFS(СВЦЭМ!$E$33:$E$776,СВЦЭМ!$A$33:$A$776,$A175,СВЦЭМ!$B$33:$B$776,M$155)+'СЕТ СН'!$F$12</f>
        <v>176.82171585</v>
      </c>
      <c r="N175" s="36">
        <f>SUMIFS(СВЦЭМ!$E$33:$E$776,СВЦЭМ!$A$33:$A$776,$A175,СВЦЭМ!$B$33:$B$776,N$155)+'СЕТ СН'!$F$12</f>
        <v>175.41359001999999</v>
      </c>
      <c r="O175" s="36">
        <f>SUMIFS(СВЦЭМ!$E$33:$E$776,СВЦЭМ!$A$33:$A$776,$A175,СВЦЭМ!$B$33:$B$776,O$155)+'СЕТ СН'!$F$12</f>
        <v>170.27352687000001</v>
      </c>
      <c r="P175" s="36">
        <f>SUMIFS(СВЦЭМ!$E$33:$E$776,СВЦЭМ!$A$33:$A$776,$A175,СВЦЭМ!$B$33:$B$776,P$155)+'СЕТ СН'!$F$12</f>
        <v>171.1065524</v>
      </c>
      <c r="Q175" s="36">
        <f>SUMIFS(СВЦЭМ!$E$33:$E$776,СВЦЭМ!$A$33:$A$776,$A175,СВЦЭМ!$B$33:$B$776,Q$155)+'СЕТ СН'!$F$12</f>
        <v>173.27619593</v>
      </c>
      <c r="R175" s="36">
        <f>SUMIFS(СВЦЭМ!$E$33:$E$776,СВЦЭМ!$A$33:$A$776,$A175,СВЦЭМ!$B$33:$B$776,R$155)+'СЕТ СН'!$F$12</f>
        <v>174.85336312999999</v>
      </c>
      <c r="S175" s="36">
        <f>SUMIFS(СВЦЭМ!$E$33:$E$776,СВЦЭМ!$A$33:$A$776,$A175,СВЦЭМ!$B$33:$B$776,S$155)+'СЕТ СН'!$F$12</f>
        <v>175.67670744</v>
      </c>
      <c r="T175" s="36">
        <f>SUMIFS(СВЦЭМ!$E$33:$E$776,СВЦЭМ!$A$33:$A$776,$A175,СВЦЭМ!$B$33:$B$776,T$155)+'СЕТ СН'!$F$12</f>
        <v>169.27800428</v>
      </c>
      <c r="U175" s="36">
        <f>SUMIFS(СВЦЭМ!$E$33:$E$776,СВЦЭМ!$A$33:$A$776,$A175,СВЦЭМ!$B$33:$B$776,U$155)+'СЕТ СН'!$F$12</f>
        <v>163.66000897999999</v>
      </c>
      <c r="V175" s="36">
        <f>SUMIFS(СВЦЭМ!$E$33:$E$776,СВЦЭМ!$A$33:$A$776,$A175,СВЦЭМ!$B$33:$B$776,V$155)+'СЕТ СН'!$F$12</f>
        <v>162.97653589999999</v>
      </c>
      <c r="W175" s="36">
        <f>SUMIFS(СВЦЭМ!$E$33:$E$776,СВЦЭМ!$A$33:$A$776,$A175,СВЦЭМ!$B$33:$B$776,W$155)+'СЕТ СН'!$F$12</f>
        <v>167.41874107000001</v>
      </c>
      <c r="X175" s="36">
        <f>SUMIFS(СВЦЭМ!$E$33:$E$776,СВЦЭМ!$A$33:$A$776,$A175,СВЦЭМ!$B$33:$B$776,X$155)+'СЕТ СН'!$F$12</f>
        <v>168.26469922000001</v>
      </c>
      <c r="Y175" s="36">
        <f>SUMIFS(СВЦЭМ!$E$33:$E$776,СВЦЭМ!$A$33:$A$776,$A175,СВЦЭМ!$B$33:$B$776,Y$155)+'СЕТ СН'!$F$12</f>
        <v>176.10967385000001</v>
      </c>
    </row>
    <row r="176" spans="1:25" ht="15.75" x14ac:dyDescent="0.2">
      <c r="A176" s="35">
        <f t="shared" si="4"/>
        <v>43517</v>
      </c>
      <c r="B176" s="36">
        <f>SUMIFS(СВЦЭМ!$E$33:$E$776,СВЦЭМ!$A$33:$A$776,$A176,СВЦЭМ!$B$33:$B$776,B$155)+'СЕТ СН'!$F$12</f>
        <v>185.96759148999999</v>
      </c>
      <c r="C176" s="36">
        <f>SUMIFS(СВЦЭМ!$E$33:$E$776,СВЦЭМ!$A$33:$A$776,$A176,СВЦЭМ!$B$33:$B$776,C$155)+'СЕТ СН'!$F$12</f>
        <v>191.30988488</v>
      </c>
      <c r="D176" s="36">
        <f>SUMIFS(СВЦЭМ!$E$33:$E$776,СВЦЭМ!$A$33:$A$776,$A176,СВЦЭМ!$B$33:$B$776,D$155)+'СЕТ СН'!$F$12</f>
        <v>195.73375658</v>
      </c>
      <c r="E176" s="36">
        <f>SUMIFS(СВЦЭМ!$E$33:$E$776,СВЦЭМ!$A$33:$A$776,$A176,СВЦЭМ!$B$33:$B$776,E$155)+'СЕТ СН'!$F$12</f>
        <v>197.9495575</v>
      </c>
      <c r="F176" s="36">
        <f>SUMIFS(СВЦЭМ!$E$33:$E$776,СВЦЭМ!$A$33:$A$776,$A176,СВЦЭМ!$B$33:$B$776,F$155)+'СЕТ СН'!$F$12</f>
        <v>197.46248537</v>
      </c>
      <c r="G176" s="36">
        <f>SUMIFS(СВЦЭМ!$E$33:$E$776,СВЦЭМ!$A$33:$A$776,$A176,СВЦЭМ!$B$33:$B$776,G$155)+'СЕТ СН'!$F$12</f>
        <v>192.44042153999999</v>
      </c>
      <c r="H176" s="36">
        <f>SUMIFS(СВЦЭМ!$E$33:$E$776,СВЦЭМ!$A$33:$A$776,$A176,СВЦЭМ!$B$33:$B$776,H$155)+'СЕТ СН'!$F$12</f>
        <v>186.13981765</v>
      </c>
      <c r="I176" s="36">
        <f>SUMIFS(СВЦЭМ!$E$33:$E$776,СВЦЭМ!$A$33:$A$776,$A176,СВЦЭМ!$B$33:$B$776,I$155)+'СЕТ СН'!$F$12</f>
        <v>183.10673768000001</v>
      </c>
      <c r="J176" s="36">
        <f>SUMIFS(СВЦЭМ!$E$33:$E$776,СВЦЭМ!$A$33:$A$776,$A176,СВЦЭМ!$B$33:$B$776,J$155)+'СЕТ СН'!$F$12</f>
        <v>179.72749278000001</v>
      </c>
      <c r="K176" s="36">
        <f>SUMIFS(СВЦЭМ!$E$33:$E$776,СВЦЭМ!$A$33:$A$776,$A176,СВЦЭМ!$B$33:$B$776,K$155)+'СЕТ СН'!$F$12</f>
        <v>182.04103226999999</v>
      </c>
      <c r="L176" s="36">
        <f>SUMIFS(СВЦЭМ!$E$33:$E$776,СВЦЭМ!$A$33:$A$776,$A176,СВЦЭМ!$B$33:$B$776,L$155)+'СЕТ СН'!$F$12</f>
        <v>179.79263821999999</v>
      </c>
      <c r="M176" s="36">
        <f>SUMIFS(СВЦЭМ!$E$33:$E$776,СВЦЭМ!$A$33:$A$776,$A176,СВЦЭМ!$B$33:$B$776,M$155)+'СЕТ СН'!$F$12</f>
        <v>176.61387655999999</v>
      </c>
      <c r="N176" s="36">
        <f>SUMIFS(СВЦЭМ!$E$33:$E$776,СВЦЭМ!$A$33:$A$776,$A176,СВЦЭМ!$B$33:$B$776,N$155)+'СЕТ СН'!$F$12</f>
        <v>175.11544347</v>
      </c>
      <c r="O176" s="36">
        <f>SUMIFS(СВЦЭМ!$E$33:$E$776,СВЦЭМ!$A$33:$A$776,$A176,СВЦЭМ!$B$33:$B$776,O$155)+'СЕТ СН'!$F$12</f>
        <v>169.60460570999999</v>
      </c>
      <c r="P176" s="36">
        <f>SUMIFS(СВЦЭМ!$E$33:$E$776,СВЦЭМ!$A$33:$A$776,$A176,СВЦЭМ!$B$33:$B$776,P$155)+'СЕТ СН'!$F$12</f>
        <v>169.68754007000001</v>
      </c>
      <c r="Q176" s="36">
        <f>SUMIFS(СВЦЭМ!$E$33:$E$776,СВЦЭМ!$A$33:$A$776,$A176,СВЦЭМ!$B$33:$B$776,Q$155)+'СЕТ СН'!$F$12</f>
        <v>170.75704056999999</v>
      </c>
      <c r="R176" s="36">
        <f>SUMIFS(СВЦЭМ!$E$33:$E$776,СВЦЭМ!$A$33:$A$776,$A176,СВЦЭМ!$B$33:$B$776,R$155)+'СЕТ СН'!$F$12</f>
        <v>174.89907540999999</v>
      </c>
      <c r="S176" s="36">
        <f>SUMIFS(СВЦЭМ!$E$33:$E$776,СВЦЭМ!$A$33:$A$776,$A176,СВЦЭМ!$B$33:$B$776,S$155)+'СЕТ СН'!$F$12</f>
        <v>174.20348999000001</v>
      </c>
      <c r="T176" s="36">
        <f>SUMIFS(СВЦЭМ!$E$33:$E$776,СВЦЭМ!$A$33:$A$776,$A176,СВЦЭМ!$B$33:$B$776,T$155)+'СЕТ СН'!$F$12</f>
        <v>168.00215341000001</v>
      </c>
      <c r="U176" s="36">
        <f>SUMIFS(СВЦЭМ!$E$33:$E$776,СВЦЭМ!$A$33:$A$776,$A176,СВЦЭМ!$B$33:$B$776,U$155)+'СЕТ СН'!$F$12</f>
        <v>165.17195588000001</v>
      </c>
      <c r="V176" s="36">
        <f>SUMIFS(СВЦЭМ!$E$33:$E$776,СВЦЭМ!$A$33:$A$776,$A176,СВЦЭМ!$B$33:$B$776,V$155)+'СЕТ СН'!$F$12</f>
        <v>167.60060288</v>
      </c>
      <c r="W176" s="36">
        <f>SUMIFS(СВЦЭМ!$E$33:$E$776,СВЦЭМ!$A$33:$A$776,$A176,СВЦЭМ!$B$33:$B$776,W$155)+'СЕТ СН'!$F$12</f>
        <v>170.22644166000001</v>
      </c>
      <c r="X176" s="36">
        <f>SUMIFS(СВЦЭМ!$E$33:$E$776,СВЦЭМ!$A$33:$A$776,$A176,СВЦЭМ!$B$33:$B$776,X$155)+'СЕТ СН'!$F$12</f>
        <v>172.06043287</v>
      </c>
      <c r="Y176" s="36">
        <f>SUMIFS(СВЦЭМ!$E$33:$E$776,СВЦЭМ!$A$33:$A$776,$A176,СВЦЭМ!$B$33:$B$776,Y$155)+'СЕТ СН'!$F$12</f>
        <v>179.13336416999999</v>
      </c>
    </row>
    <row r="177" spans="1:27" ht="15.75" x14ac:dyDescent="0.2">
      <c r="A177" s="35">
        <f t="shared" si="4"/>
        <v>43518</v>
      </c>
      <c r="B177" s="36">
        <f>SUMIFS(СВЦЭМ!$E$33:$E$776,СВЦЭМ!$A$33:$A$776,$A177,СВЦЭМ!$B$33:$B$776,B$155)+'СЕТ СН'!$F$12</f>
        <v>181.47475829999999</v>
      </c>
      <c r="C177" s="36">
        <f>SUMIFS(СВЦЭМ!$E$33:$E$776,СВЦЭМ!$A$33:$A$776,$A177,СВЦЭМ!$B$33:$B$776,C$155)+'СЕТ СН'!$F$12</f>
        <v>182.83030142000001</v>
      </c>
      <c r="D177" s="36">
        <f>SUMIFS(СВЦЭМ!$E$33:$E$776,СВЦЭМ!$A$33:$A$776,$A177,СВЦЭМ!$B$33:$B$776,D$155)+'СЕТ СН'!$F$12</f>
        <v>182.24429619</v>
      </c>
      <c r="E177" s="36">
        <f>SUMIFS(СВЦЭМ!$E$33:$E$776,СВЦЭМ!$A$33:$A$776,$A177,СВЦЭМ!$B$33:$B$776,E$155)+'СЕТ СН'!$F$12</f>
        <v>181.62108287999999</v>
      </c>
      <c r="F177" s="36">
        <f>SUMIFS(СВЦЭМ!$E$33:$E$776,СВЦЭМ!$A$33:$A$776,$A177,СВЦЭМ!$B$33:$B$776,F$155)+'СЕТ СН'!$F$12</f>
        <v>181.28331646999999</v>
      </c>
      <c r="G177" s="36">
        <f>SUMIFS(СВЦЭМ!$E$33:$E$776,СВЦЭМ!$A$33:$A$776,$A177,СВЦЭМ!$B$33:$B$776,G$155)+'СЕТ СН'!$F$12</f>
        <v>181.99018863000001</v>
      </c>
      <c r="H177" s="36">
        <f>SUMIFS(СВЦЭМ!$E$33:$E$776,СВЦЭМ!$A$33:$A$776,$A177,СВЦЭМ!$B$33:$B$776,H$155)+'СЕТ СН'!$F$12</f>
        <v>182.41939055</v>
      </c>
      <c r="I177" s="36">
        <f>SUMIFS(СВЦЭМ!$E$33:$E$776,СВЦЭМ!$A$33:$A$776,$A177,СВЦЭМ!$B$33:$B$776,I$155)+'СЕТ СН'!$F$12</f>
        <v>180.26134058</v>
      </c>
      <c r="J177" s="36">
        <f>SUMIFS(СВЦЭМ!$E$33:$E$776,СВЦЭМ!$A$33:$A$776,$A177,СВЦЭМ!$B$33:$B$776,J$155)+'СЕТ СН'!$F$12</f>
        <v>178.53573139</v>
      </c>
      <c r="K177" s="36">
        <f>SUMIFS(СВЦЭМ!$E$33:$E$776,СВЦЭМ!$A$33:$A$776,$A177,СВЦЭМ!$B$33:$B$776,K$155)+'СЕТ СН'!$F$12</f>
        <v>181.47201686</v>
      </c>
      <c r="L177" s="36">
        <f>SUMIFS(СВЦЭМ!$E$33:$E$776,СВЦЭМ!$A$33:$A$776,$A177,СВЦЭМ!$B$33:$B$776,L$155)+'СЕТ СН'!$F$12</f>
        <v>184.36992531000001</v>
      </c>
      <c r="M177" s="36">
        <f>SUMIFS(СВЦЭМ!$E$33:$E$776,СВЦЭМ!$A$33:$A$776,$A177,СВЦЭМ!$B$33:$B$776,M$155)+'СЕТ СН'!$F$12</f>
        <v>184.75415262999999</v>
      </c>
      <c r="N177" s="36">
        <f>SUMIFS(СВЦЭМ!$E$33:$E$776,СВЦЭМ!$A$33:$A$776,$A177,СВЦЭМ!$B$33:$B$776,N$155)+'СЕТ СН'!$F$12</f>
        <v>178.91591596000001</v>
      </c>
      <c r="O177" s="36">
        <f>SUMIFS(СВЦЭМ!$E$33:$E$776,СВЦЭМ!$A$33:$A$776,$A177,СВЦЭМ!$B$33:$B$776,O$155)+'СЕТ СН'!$F$12</f>
        <v>172.49821338000001</v>
      </c>
      <c r="P177" s="36">
        <f>SUMIFS(СВЦЭМ!$E$33:$E$776,СВЦЭМ!$A$33:$A$776,$A177,СВЦЭМ!$B$33:$B$776,P$155)+'СЕТ СН'!$F$12</f>
        <v>174.30407506</v>
      </c>
      <c r="Q177" s="36">
        <f>SUMIFS(СВЦЭМ!$E$33:$E$776,СВЦЭМ!$A$33:$A$776,$A177,СВЦЭМ!$B$33:$B$776,Q$155)+'СЕТ СН'!$F$12</f>
        <v>174.98764684</v>
      </c>
      <c r="R177" s="36">
        <f>SUMIFS(СВЦЭМ!$E$33:$E$776,СВЦЭМ!$A$33:$A$776,$A177,СВЦЭМ!$B$33:$B$776,R$155)+'СЕТ СН'!$F$12</f>
        <v>176.79172319</v>
      </c>
      <c r="S177" s="36">
        <f>SUMIFS(СВЦЭМ!$E$33:$E$776,СВЦЭМ!$A$33:$A$776,$A177,СВЦЭМ!$B$33:$B$776,S$155)+'СЕТ СН'!$F$12</f>
        <v>176.72052049999999</v>
      </c>
      <c r="T177" s="36">
        <f>SUMIFS(СВЦЭМ!$E$33:$E$776,СВЦЭМ!$A$33:$A$776,$A177,СВЦЭМ!$B$33:$B$776,T$155)+'СЕТ СН'!$F$12</f>
        <v>170.29286685</v>
      </c>
      <c r="U177" s="36">
        <f>SUMIFS(СВЦЭМ!$E$33:$E$776,СВЦЭМ!$A$33:$A$776,$A177,СВЦЭМ!$B$33:$B$776,U$155)+'СЕТ СН'!$F$12</f>
        <v>167.61350490999999</v>
      </c>
      <c r="V177" s="36">
        <f>SUMIFS(СВЦЭМ!$E$33:$E$776,СВЦЭМ!$A$33:$A$776,$A177,СВЦЭМ!$B$33:$B$776,V$155)+'СЕТ СН'!$F$12</f>
        <v>166.28802096999999</v>
      </c>
      <c r="W177" s="36">
        <f>SUMIFS(СВЦЭМ!$E$33:$E$776,СВЦЭМ!$A$33:$A$776,$A177,СВЦЭМ!$B$33:$B$776,W$155)+'СЕТ СН'!$F$12</f>
        <v>169.05415561000001</v>
      </c>
      <c r="X177" s="36">
        <f>SUMIFS(СВЦЭМ!$E$33:$E$776,СВЦЭМ!$A$33:$A$776,$A177,СВЦЭМ!$B$33:$B$776,X$155)+'СЕТ СН'!$F$12</f>
        <v>172.83722087999999</v>
      </c>
      <c r="Y177" s="36">
        <f>SUMIFS(СВЦЭМ!$E$33:$E$776,СВЦЭМ!$A$33:$A$776,$A177,СВЦЭМ!$B$33:$B$776,Y$155)+'СЕТ СН'!$F$12</f>
        <v>179.38559204000001</v>
      </c>
    </row>
    <row r="178" spans="1:27" ht="15.75" x14ac:dyDescent="0.2">
      <c r="A178" s="35">
        <f t="shared" si="4"/>
        <v>43519</v>
      </c>
      <c r="B178" s="36">
        <f>SUMIFS(СВЦЭМ!$E$33:$E$776,СВЦЭМ!$A$33:$A$776,$A178,СВЦЭМ!$B$33:$B$776,B$155)+'СЕТ СН'!$F$12</f>
        <v>181.98663461000001</v>
      </c>
      <c r="C178" s="36">
        <f>SUMIFS(СВЦЭМ!$E$33:$E$776,СВЦЭМ!$A$33:$A$776,$A178,СВЦЭМ!$B$33:$B$776,C$155)+'СЕТ СН'!$F$12</f>
        <v>182.64684147</v>
      </c>
      <c r="D178" s="36">
        <f>SUMIFS(СВЦЭМ!$E$33:$E$776,СВЦЭМ!$A$33:$A$776,$A178,СВЦЭМ!$B$33:$B$776,D$155)+'СЕТ СН'!$F$12</f>
        <v>181.13018221999999</v>
      </c>
      <c r="E178" s="36">
        <f>SUMIFS(СВЦЭМ!$E$33:$E$776,СВЦЭМ!$A$33:$A$776,$A178,СВЦЭМ!$B$33:$B$776,E$155)+'СЕТ СН'!$F$12</f>
        <v>180.95594165</v>
      </c>
      <c r="F178" s="36">
        <f>SUMIFS(СВЦЭМ!$E$33:$E$776,СВЦЭМ!$A$33:$A$776,$A178,СВЦЭМ!$B$33:$B$776,F$155)+'СЕТ СН'!$F$12</f>
        <v>180.79926075</v>
      </c>
      <c r="G178" s="36">
        <f>SUMIFS(СВЦЭМ!$E$33:$E$776,СВЦЭМ!$A$33:$A$776,$A178,СВЦЭМ!$B$33:$B$776,G$155)+'СЕТ СН'!$F$12</f>
        <v>180.63525240000001</v>
      </c>
      <c r="H178" s="36">
        <f>SUMIFS(СВЦЭМ!$E$33:$E$776,СВЦЭМ!$A$33:$A$776,$A178,СВЦЭМ!$B$33:$B$776,H$155)+'СЕТ СН'!$F$12</f>
        <v>183.76852964</v>
      </c>
      <c r="I178" s="36">
        <f>SUMIFS(СВЦЭМ!$E$33:$E$776,СВЦЭМ!$A$33:$A$776,$A178,СВЦЭМ!$B$33:$B$776,I$155)+'СЕТ СН'!$F$12</f>
        <v>181.15351928000001</v>
      </c>
      <c r="J178" s="36">
        <f>SUMIFS(СВЦЭМ!$E$33:$E$776,СВЦЭМ!$A$33:$A$776,$A178,СВЦЭМ!$B$33:$B$776,J$155)+'СЕТ СН'!$F$12</f>
        <v>177.2798129</v>
      </c>
      <c r="K178" s="36">
        <f>SUMIFS(СВЦЭМ!$E$33:$E$776,СВЦЭМ!$A$33:$A$776,$A178,СВЦЭМ!$B$33:$B$776,K$155)+'СЕТ СН'!$F$12</f>
        <v>173.13432008000001</v>
      </c>
      <c r="L178" s="36">
        <f>SUMIFS(СВЦЭМ!$E$33:$E$776,СВЦЭМ!$A$33:$A$776,$A178,СВЦЭМ!$B$33:$B$776,L$155)+'СЕТ СН'!$F$12</f>
        <v>173.96136983</v>
      </c>
      <c r="M178" s="36">
        <f>SUMIFS(СВЦЭМ!$E$33:$E$776,СВЦЭМ!$A$33:$A$776,$A178,СВЦЭМ!$B$33:$B$776,M$155)+'СЕТ СН'!$F$12</f>
        <v>175.97936426000001</v>
      </c>
      <c r="N178" s="36">
        <f>SUMIFS(СВЦЭМ!$E$33:$E$776,СВЦЭМ!$A$33:$A$776,$A178,СВЦЭМ!$B$33:$B$776,N$155)+'СЕТ СН'!$F$12</f>
        <v>177.73841755000001</v>
      </c>
      <c r="O178" s="36">
        <f>SUMIFS(СВЦЭМ!$E$33:$E$776,СВЦЭМ!$A$33:$A$776,$A178,СВЦЭМ!$B$33:$B$776,O$155)+'СЕТ СН'!$F$12</f>
        <v>173.48608407</v>
      </c>
      <c r="P178" s="36">
        <f>SUMIFS(СВЦЭМ!$E$33:$E$776,СВЦЭМ!$A$33:$A$776,$A178,СВЦЭМ!$B$33:$B$776,P$155)+'СЕТ СН'!$F$12</f>
        <v>174.97145487</v>
      </c>
      <c r="Q178" s="36">
        <f>SUMIFS(СВЦЭМ!$E$33:$E$776,СВЦЭМ!$A$33:$A$776,$A178,СВЦЭМ!$B$33:$B$776,Q$155)+'СЕТ СН'!$F$12</f>
        <v>176.8191257</v>
      </c>
      <c r="R178" s="36">
        <f>SUMIFS(СВЦЭМ!$E$33:$E$776,СВЦЭМ!$A$33:$A$776,$A178,СВЦЭМ!$B$33:$B$776,R$155)+'СЕТ СН'!$F$12</f>
        <v>178.52326522000001</v>
      </c>
      <c r="S178" s="36">
        <f>SUMIFS(СВЦЭМ!$E$33:$E$776,СВЦЭМ!$A$33:$A$776,$A178,СВЦЭМ!$B$33:$B$776,S$155)+'СЕТ СН'!$F$12</f>
        <v>178.15842495999999</v>
      </c>
      <c r="T178" s="36">
        <f>SUMIFS(СВЦЭМ!$E$33:$E$776,СВЦЭМ!$A$33:$A$776,$A178,СВЦЭМ!$B$33:$B$776,T$155)+'СЕТ СН'!$F$12</f>
        <v>173.75889877</v>
      </c>
      <c r="U178" s="36">
        <f>SUMIFS(СВЦЭМ!$E$33:$E$776,СВЦЭМ!$A$33:$A$776,$A178,СВЦЭМ!$B$33:$B$776,U$155)+'СЕТ СН'!$F$12</f>
        <v>167.58790117000001</v>
      </c>
      <c r="V178" s="36">
        <f>SUMIFS(СВЦЭМ!$E$33:$E$776,СВЦЭМ!$A$33:$A$776,$A178,СВЦЭМ!$B$33:$B$776,V$155)+'СЕТ СН'!$F$12</f>
        <v>166.60512001999999</v>
      </c>
      <c r="W178" s="36">
        <f>SUMIFS(СВЦЭМ!$E$33:$E$776,СВЦЭМ!$A$33:$A$776,$A178,СВЦЭМ!$B$33:$B$776,W$155)+'СЕТ СН'!$F$12</f>
        <v>167.06861215999999</v>
      </c>
      <c r="X178" s="36">
        <f>SUMIFS(СВЦЭМ!$E$33:$E$776,СВЦЭМ!$A$33:$A$776,$A178,СВЦЭМ!$B$33:$B$776,X$155)+'СЕТ СН'!$F$12</f>
        <v>168.33453316999999</v>
      </c>
      <c r="Y178" s="36">
        <f>SUMIFS(СВЦЭМ!$E$33:$E$776,СВЦЭМ!$A$33:$A$776,$A178,СВЦЭМ!$B$33:$B$776,Y$155)+'СЕТ СН'!$F$12</f>
        <v>176.94074411</v>
      </c>
    </row>
    <row r="179" spans="1:27" ht="15.75" x14ac:dyDescent="0.2">
      <c r="A179" s="35">
        <f t="shared" si="4"/>
        <v>43520</v>
      </c>
      <c r="B179" s="36">
        <f>SUMIFS(СВЦЭМ!$E$33:$E$776,СВЦЭМ!$A$33:$A$776,$A179,СВЦЭМ!$B$33:$B$776,B$155)+'СЕТ СН'!$F$12</f>
        <v>184.75248325999999</v>
      </c>
      <c r="C179" s="36">
        <f>SUMIFS(СВЦЭМ!$E$33:$E$776,СВЦЭМ!$A$33:$A$776,$A179,СВЦЭМ!$B$33:$B$776,C$155)+'СЕТ СН'!$F$12</f>
        <v>189.10120545000001</v>
      </c>
      <c r="D179" s="36">
        <f>SUMIFS(СВЦЭМ!$E$33:$E$776,СВЦЭМ!$A$33:$A$776,$A179,СВЦЭМ!$B$33:$B$776,D$155)+'СЕТ СН'!$F$12</f>
        <v>192.10673238000001</v>
      </c>
      <c r="E179" s="36">
        <f>SUMIFS(СВЦЭМ!$E$33:$E$776,СВЦЭМ!$A$33:$A$776,$A179,СВЦЭМ!$B$33:$B$776,E$155)+'СЕТ СН'!$F$12</f>
        <v>194.51520855000001</v>
      </c>
      <c r="F179" s="36">
        <f>SUMIFS(СВЦЭМ!$E$33:$E$776,СВЦЭМ!$A$33:$A$776,$A179,СВЦЭМ!$B$33:$B$776,F$155)+'СЕТ СН'!$F$12</f>
        <v>196.2895594</v>
      </c>
      <c r="G179" s="36">
        <f>SUMIFS(СВЦЭМ!$E$33:$E$776,СВЦЭМ!$A$33:$A$776,$A179,СВЦЭМ!$B$33:$B$776,G$155)+'СЕТ СН'!$F$12</f>
        <v>195.77328016000001</v>
      </c>
      <c r="H179" s="36">
        <f>SUMIFS(СВЦЭМ!$E$33:$E$776,СВЦЭМ!$A$33:$A$776,$A179,СВЦЭМ!$B$33:$B$776,H$155)+'СЕТ СН'!$F$12</f>
        <v>193.09694266</v>
      </c>
      <c r="I179" s="36">
        <f>SUMIFS(СВЦЭМ!$E$33:$E$776,СВЦЭМ!$A$33:$A$776,$A179,СВЦЭМ!$B$33:$B$776,I$155)+'СЕТ СН'!$F$12</f>
        <v>190.16375282000001</v>
      </c>
      <c r="J179" s="36">
        <f>SUMIFS(СВЦЭМ!$E$33:$E$776,СВЦЭМ!$A$33:$A$776,$A179,СВЦЭМ!$B$33:$B$776,J$155)+'СЕТ СН'!$F$12</f>
        <v>179.27626029999999</v>
      </c>
      <c r="K179" s="36">
        <f>SUMIFS(СВЦЭМ!$E$33:$E$776,СВЦЭМ!$A$33:$A$776,$A179,СВЦЭМ!$B$33:$B$776,K$155)+'СЕТ СН'!$F$12</f>
        <v>172.28038067</v>
      </c>
      <c r="L179" s="36">
        <f>SUMIFS(СВЦЭМ!$E$33:$E$776,СВЦЭМ!$A$33:$A$776,$A179,СВЦЭМ!$B$33:$B$776,L$155)+'СЕТ СН'!$F$12</f>
        <v>170.83583727999999</v>
      </c>
      <c r="M179" s="36">
        <f>SUMIFS(СВЦЭМ!$E$33:$E$776,СВЦЭМ!$A$33:$A$776,$A179,СВЦЭМ!$B$33:$B$776,M$155)+'СЕТ СН'!$F$12</f>
        <v>170.92954204</v>
      </c>
      <c r="N179" s="36">
        <f>SUMIFS(СВЦЭМ!$E$33:$E$776,СВЦЭМ!$A$33:$A$776,$A179,СВЦЭМ!$B$33:$B$776,N$155)+'СЕТ СН'!$F$12</f>
        <v>170.19331844999999</v>
      </c>
      <c r="O179" s="36">
        <f>SUMIFS(СВЦЭМ!$E$33:$E$776,СВЦЭМ!$A$33:$A$776,$A179,СВЦЭМ!$B$33:$B$776,O$155)+'СЕТ СН'!$F$12</f>
        <v>166.19332061</v>
      </c>
      <c r="P179" s="36">
        <f>SUMIFS(СВЦЭМ!$E$33:$E$776,СВЦЭМ!$A$33:$A$776,$A179,СВЦЭМ!$B$33:$B$776,P$155)+'СЕТ СН'!$F$12</f>
        <v>167.57079994</v>
      </c>
      <c r="Q179" s="36">
        <f>SUMIFS(СВЦЭМ!$E$33:$E$776,СВЦЭМ!$A$33:$A$776,$A179,СВЦЭМ!$B$33:$B$776,Q$155)+'СЕТ СН'!$F$12</f>
        <v>168.83892046</v>
      </c>
      <c r="R179" s="36">
        <f>SUMIFS(СВЦЭМ!$E$33:$E$776,СВЦЭМ!$A$33:$A$776,$A179,СВЦЭМ!$B$33:$B$776,R$155)+'СЕТ СН'!$F$12</f>
        <v>169.26863116000001</v>
      </c>
      <c r="S179" s="36">
        <f>SUMIFS(СВЦЭМ!$E$33:$E$776,СВЦЭМ!$A$33:$A$776,$A179,СВЦЭМ!$B$33:$B$776,S$155)+'СЕТ СН'!$F$12</f>
        <v>167.97672373</v>
      </c>
      <c r="T179" s="36">
        <f>SUMIFS(СВЦЭМ!$E$33:$E$776,СВЦЭМ!$A$33:$A$776,$A179,СВЦЭМ!$B$33:$B$776,T$155)+'СЕТ СН'!$F$12</f>
        <v>162.81307710999999</v>
      </c>
      <c r="U179" s="36">
        <f>SUMIFS(СВЦЭМ!$E$33:$E$776,СВЦЭМ!$A$33:$A$776,$A179,СВЦЭМ!$B$33:$B$776,U$155)+'СЕТ СН'!$F$12</f>
        <v>154.63184817000001</v>
      </c>
      <c r="V179" s="36">
        <f>SUMIFS(СВЦЭМ!$E$33:$E$776,СВЦЭМ!$A$33:$A$776,$A179,СВЦЭМ!$B$33:$B$776,V$155)+'СЕТ СН'!$F$12</f>
        <v>154.12718838000001</v>
      </c>
      <c r="W179" s="36">
        <f>SUMIFS(СВЦЭМ!$E$33:$E$776,СВЦЭМ!$A$33:$A$776,$A179,СВЦЭМ!$B$33:$B$776,W$155)+'СЕТ СН'!$F$12</f>
        <v>156.68539569000001</v>
      </c>
      <c r="X179" s="36">
        <f>SUMIFS(СВЦЭМ!$E$33:$E$776,СВЦЭМ!$A$33:$A$776,$A179,СВЦЭМ!$B$33:$B$776,X$155)+'СЕТ СН'!$F$12</f>
        <v>160.57881293</v>
      </c>
      <c r="Y179" s="36">
        <f>SUMIFS(СВЦЭМ!$E$33:$E$776,СВЦЭМ!$A$33:$A$776,$A179,СВЦЭМ!$B$33:$B$776,Y$155)+'СЕТ СН'!$F$12</f>
        <v>173.68809353</v>
      </c>
    </row>
    <row r="180" spans="1:27" ht="15.75" x14ac:dyDescent="0.2">
      <c r="A180" s="35">
        <f t="shared" si="4"/>
        <v>43521</v>
      </c>
      <c r="B180" s="36">
        <f>SUMIFS(СВЦЭМ!$E$33:$E$776,СВЦЭМ!$A$33:$A$776,$A180,СВЦЭМ!$B$33:$B$776,B$155)+'СЕТ СН'!$F$12</f>
        <v>180.73760290000001</v>
      </c>
      <c r="C180" s="36">
        <f>SUMIFS(СВЦЭМ!$E$33:$E$776,СВЦЭМ!$A$33:$A$776,$A180,СВЦЭМ!$B$33:$B$776,C$155)+'СЕТ СН'!$F$12</f>
        <v>183.09156869</v>
      </c>
      <c r="D180" s="36">
        <f>SUMIFS(СВЦЭМ!$E$33:$E$776,СВЦЭМ!$A$33:$A$776,$A180,СВЦЭМ!$B$33:$B$776,D$155)+'СЕТ СН'!$F$12</f>
        <v>182.42761801</v>
      </c>
      <c r="E180" s="36">
        <f>SUMIFS(СВЦЭМ!$E$33:$E$776,СВЦЭМ!$A$33:$A$776,$A180,СВЦЭМ!$B$33:$B$776,E$155)+'СЕТ СН'!$F$12</f>
        <v>183.03176323</v>
      </c>
      <c r="F180" s="36">
        <f>SUMIFS(СВЦЭМ!$E$33:$E$776,СВЦЭМ!$A$33:$A$776,$A180,СВЦЭМ!$B$33:$B$776,F$155)+'СЕТ СН'!$F$12</f>
        <v>183.04569273999999</v>
      </c>
      <c r="G180" s="36">
        <f>SUMIFS(СВЦЭМ!$E$33:$E$776,СВЦЭМ!$A$33:$A$776,$A180,СВЦЭМ!$B$33:$B$776,G$155)+'СЕТ СН'!$F$12</f>
        <v>184.30608291999999</v>
      </c>
      <c r="H180" s="36">
        <f>SUMIFS(СВЦЭМ!$E$33:$E$776,СВЦЭМ!$A$33:$A$776,$A180,СВЦЭМ!$B$33:$B$776,H$155)+'СЕТ СН'!$F$12</f>
        <v>186.72858572000001</v>
      </c>
      <c r="I180" s="36">
        <f>SUMIFS(СВЦЭМ!$E$33:$E$776,СВЦЭМ!$A$33:$A$776,$A180,СВЦЭМ!$B$33:$B$776,I$155)+'СЕТ СН'!$F$12</f>
        <v>182.30016506000001</v>
      </c>
      <c r="J180" s="36">
        <f>SUMIFS(СВЦЭМ!$E$33:$E$776,СВЦЭМ!$A$33:$A$776,$A180,СВЦЭМ!$B$33:$B$776,J$155)+'СЕТ СН'!$F$12</f>
        <v>177.15178093</v>
      </c>
      <c r="K180" s="36">
        <f>SUMIFS(СВЦЭМ!$E$33:$E$776,СВЦЭМ!$A$33:$A$776,$A180,СВЦЭМ!$B$33:$B$776,K$155)+'СЕТ СН'!$F$12</f>
        <v>172.95350758000001</v>
      </c>
      <c r="L180" s="36">
        <f>SUMIFS(СВЦЭМ!$E$33:$E$776,СВЦЭМ!$A$33:$A$776,$A180,СВЦЭМ!$B$33:$B$776,L$155)+'СЕТ СН'!$F$12</f>
        <v>173.61689039000001</v>
      </c>
      <c r="M180" s="36">
        <f>SUMIFS(СВЦЭМ!$E$33:$E$776,СВЦЭМ!$A$33:$A$776,$A180,СВЦЭМ!$B$33:$B$776,M$155)+'СЕТ СН'!$F$12</f>
        <v>177.50432437000001</v>
      </c>
      <c r="N180" s="36">
        <f>SUMIFS(СВЦЭМ!$E$33:$E$776,СВЦЭМ!$A$33:$A$776,$A180,СВЦЭМ!$B$33:$B$776,N$155)+'СЕТ СН'!$F$12</f>
        <v>178.67728301</v>
      </c>
      <c r="O180" s="36">
        <f>SUMIFS(СВЦЭМ!$E$33:$E$776,СВЦЭМ!$A$33:$A$776,$A180,СВЦЭМ!$B$33:$B$776,O$155)+'СЕТ СН'!$F$12</f>
        <v>176.64154379999999</v>
      </c>
      <c r="P180" s="36">
        <f>SUMIFS(СВЦЭМ!$E$33:$E$776,СВЦЭМ!$A$33:$A$776,$A180,СВЦЭМ!$B$33:$B$776,P$155)+'СЕТ СН'!$F$12</f>
        <v>178.04288482999999</v>
      </c>
      <c r="Q180" s="36">
        <f>SUMIFS(СВЦЭМ!$E$33:$E$776,СВЦЭМ!$A$33:$A$776,$A180,СВЦЭМ!$B$33:$B$776,Q$155)+'СЕТ СН'!$F$12</f>
        <v>179.98873903</v>
      </c>
      <c r="R180" s="36">
        <f>SUMIFS(СВЦЭМ!$E$33:$E$776,СВЦЭМ!$A$33:$A$776,$A180,СВЦЭМ!$B$33:$B$776,R$155)+'СЕТ СН'!$F$12</f>
        <v>180.29911050999999</v>
      </c>
      <c r="S180" s="36">
        <f>SUMIFS(СВЦЭМ!$E$33:$E$776,СВЦЭМ!$A$33:$A$776,$A180,СВЦЭМ!$B$33:$B$776,S$155)+'СЕТ СН'!$F$12</f>
        <v>180.31603444000001</v>
      </c>
      <c r="T180" s="36">
        <f>SUMIFS(СВЦЭМ!$E$33:$E$776,СВЦЭМ!$A$33:$A$776,$A180,СВЦЭМ!$B$33:$B$776,T$155)+'СЕТ СН'!$F$12</f>
        <v>171.12314627999999</v>
      </c>
      <c r="U180" s="36">
        <f>SUMIFS(СВЦЭМ!$E$33:$E$776,СВЦЭМ!$A$33:$A$776,$A180,СВЦЭМ!$B$33:$B$776,U$155)+'СЕТ СН'!$F$12</f>
        <v>164.08296200999999</v>
      </c>
      <c r="V180" s="36">
        <f>SUMIFS(СВЦЭМ!$E$33:$E$776,СВЦЭМ!$A$33:$A$776,$A180,СВЦЭМ!$B$33:$B$776,V$155)+'СЕТ СН'!$F$12</f>
        <v>163.50547641</v>
      </c>
      <c r="W180" s="36">
        <f>SUMIFS(СВЦЭМ!$E$33:$E$776,СВЦЭМ!$A$33:$A$776,$A180,СВЦЭМ!$B$33:$B$776,W$155)+'СЕТ СН'!$F$12</f>
        <v>165.72711974000001</v>
      </c>
      <c r="X180" s="36">
        <f>SUMIFS(СВЦЭМ!$E$33:$E$776,СВЦЭМ!$A$33:$A$776,$A180,СВЦЭМ!$B$33:$B$776,X$155)+'СЕТ СН'!$F$12</f>
        <v>169.67132996000001</v>
      </c>
      <c r="Y180" s="36">
        <f>SUMIFS(СВЦЭМ!$E$33:$E$776,СВЦЭМ!$A$33:$A$776,$A180,СВЦЭМ!$B$33:$B$776,Y$155)+'СЕТ СН'!$F$12</f>
        <v>177.34708121</v>
      </c>
    </row>
    <row r="181" spans="1:27" ht="15.75" x14ac:dyDescent="0.2">
      <c r="A181" s="35">
        <f t="shared" si="4"/>
        <v>43522</v>
      </c>
      <c r="B181" s="36">
        <f>SUMIFS(СВЦЭМ!$E$33:$E$776,СВЦЭМ!$A$33:$A$776,$A181,СВЦЭМ!$B$33:$B$776,B$155)+'СЕТ СН'!$F$12</f>
        <v>182.33363922000001</v>
      </c>
      <c r="C181" s="36">
        <f>SUMIFS(СВЦЭМ!$E$33:$E$776,СВЦЭМ!$A$33:$A$776,$A181,СВЦЭМ!$B$33:$B$776,C$155)+'СЕТ СН'!$F$12</f>
        <v>182.84539325</v>
      </c>
      <c r="D181" s="36">
        <f>SUMIFS(СВЦЭМ!$E$33:$E$776,СВЦЭМ!$A$33:$A$776,$A181,СВЦЭМ!$B$33:$B$776,D$155)+'СЕТ СН'!$F$12</f>
        <v>181.58457240999999</v>
      </c>
      <c r="E181" s="36">
        <f>SUMIFS(СВЦЭМ!$E$33:$E$776,СВЦЭМ!$A$33:$A$776,$A181,СВЦЭМ!$B$33:$B$776,E$155)+'СЕТ СН'!$F$12</f>
        <v>181.68655340999999</v>
      </c>
      <c r="F181" s="36">
        <f>SUMIFS(СВЦЭМ!$E$33:$E$776,СВЦЭМ!$A$33:$A$776,$A181,СВЦЭМ!$B$33:$B$776,F$155)+'СЕТ СН'!$F$12</f>
        <v>181.37904173999999</v>
      </c>
      <c r="G181" s="36">
        <f>SUMIFS(СВЦЭМ!$E$33:$E$776,СВЦЭМ!$A$33:$A$776,$A181,СВЦЭМ!$B$33:$B$776,G$155)+'СЕТ СН'!$F$12</f>
        <v>182.83219147</v>
      </c>
      <c r="H181" s="36">
        <f>SUMIFS(СВЦЭМ!$E$33:$E$776,СВЦЭМ!$A$33:$A$776,$A181,СВЦЭМ!$B$33:$B$776,H$155)+'СЕТ СН'!$F$12</f>
        <v>182.48644517</v>
      </c>
      <c r="I181" s="36">
        <f>SUMIFS(СВЦЭМ!$E$33:$E$776,СВЦЭМ!$A$33:$A$776,$A181,СВЦЭМ!$B$33:$B$776,I$155)+'СЕТ СН'!$F$12</f>
        <v>176.79263039</v>
      </c>
      <c r="J181" s="36">
        <f>SUMIFS(СВЦЭМ!$E$33:$E$776,СВЦЭМ!$A$33:$A$776,$A181,СВЦЭМ!$B$33:$B$776,J$155)+'СЕТ СН'!$F$12</f>
        <v>172.94318877000001</v>
      </c>
      <c r="K181" s="36">
        <f>SUMIFS(СВЦЭМ!$E$33:$E$776,СВЦЭМ!$A$33:$A$776,$A181,СВЦЭМ!$B$33:$B$776,K$155)+'СЕТ СН'!$F$12</f>
        <v>172.35556414999999</v>
      </c>
      <c r="L181" s="36">
        <f>SUMIFS(СВЦЭМ!$E$33:$E$776,СВЦЭМ!$A$33:$A$776,$A181,СВЦЭМ!$B$33:$B$776,L$155)+'СЕТ СН'!$F$12</f>
        <v>174.91252711999999</v>
      </c>
      <c r="M181" s="36">
        <f>SUMIFS(СВЦЭМ!$E$33:$E$776,СВЦЭМ!$A$33:$A$776,$A181,СВЦЭМ!$B$33:$B$776,M$155)+'СЕТ СН'!$F$12</f>
        <v>177.97411750000001</v>
      </c>
      <c r="N181" s="36">
        <f>SUMIFS(СВЦЭМ!$E$33:$E$776,СВЦЭМ!$A$33:$A$776,$A181,СВЦЭМ!$B$33:$B$776,N$155)+'СЕТ СН'!$F$12</f>
        <v>174.7385304</v>
      </c>
      <c r="O181" s="36">
        <f>SUMIFS(СВЦЭМ!$E$33:$E$776,СВЦЭМ!$A$33:$A$776,$A181,СВЦЭМ!$B$33:$B$776,O$155)+'СЕТ СН'!$F$12</f>
        <v>168.82594739000001</v>
      </c>
      <c r="P181" s="36">
        <f>SUMIFS(СВЦЭМ!$E$33:$E$776,СВЦЭМ!$A$33:$A$776,$A181,СВЦЭМ!$B$33:$B$776,P$155)+'СЕТ СН'!$F$12</f>
        <v>169.58247459</v>
      </c>
      <c r="Q181" s="36">
        <f>SUMIFS(СВЦЭМ!$E$33:$E$776,СВЦЭМ!$A$33:$A$776,$A181,СВЦЭМ!$B$33:$B$776,Q$155)+'СЕТ СН'!$F$12</f>
        <v>171.92196675</v>
      </c>
      <c r="R181" s="36">
        <f>SUMIFS(СВЦЭМ!$E$33:$E$776,СВЦЭМ!$A$33:$A$776,$A181,СВЦЭМ!$B$33:$B$776,R$155)+'СЕТ СН'!$F$12</f>
        <v>174.95344360999999</v>
      </c>
      <c r="S181" s="36">
        <f>SUMIFS(СВЦЭМ!$E$33:$E$776,СВЦЭМ!$A$33:$A$776,$A181,СВЦЭМ!$B$33:$B$776,S$155)+'СЕТ СН'!$F$12</f>
        <v>178.19542625</v>
      </c>
      <c r="T181" s="36">
        <f>SUMIFS(СВЦЭМ!$E$33:$E$776,СВЦЭМ!$A$33:$A$776,$A181,СВЦЭМ!$B$33:$B$776,T$155)+'СЕТ СН'!$F$12</f>
        <v>170.26368452</v>
      </c>
      <c r="U181" s="36">
        <f>SUMIFS(СВЦЭМ!$E$33:$E$776,СВЦЭМ!$A$33:$A$776,$A181,СВЦЭМ!$B$33:$B$776,U$155)+'СЕТ СН'!$F$12</f>
        <v>163.03072628000001</v>
      </c>
      <c r="V181" s="36">
        <f>SUMIFS(СВЦЭМ!$E$33:$E$776,СВЦЭМ!$A$33:$A$776,$A181,СВЦЭМ!$B$33:$B$776,V$155)+'СЕТ СН'!$F$12</f>
        <v>162.3765861</v>
      </c>
      <c r="W181" s="36">
        <f>SUMIFS(СВЦЭМ!$E$33:$E$776,СВЦЭМ!$A$33:$A$776,$A181,СВЦЭМ!$B$33:$B$776,W$155)+'СЕТ СН'!$F$12</f>
        <v>164.70768102</v>
      </c>
      <c r="X181" s="36">
        <f>SUMIFS(СВЦЭМ!$E$33:$E$776,СВЦЭМ!$A$33:$A$776,$A181,СВЦЭМ!$B$33:$B$776,X$155)+'СЕТ СН'!$F$12</f>
        <v>168.1456211</v>
      </c>
      <c r="Y181" s="36">
        <f>SUMIFS(СВЦЭМ!$E$33:$E$776,СВЦЭМ!$A$33:$A$776,$A181,СВЦЭМ!$B$33:$B$776,Y$155)+'СЕТ СН'!$F$12</f>
        <v>176.10802923</v>
      </c>
    </row>
    <row r="182" spans="1:27" ht="15.75" x14ac:dyDescent="0.2">
      <c r="A182" s="35">
        <f t="shared" si="4"/>
        <v>43523</v>
      </c>
      <c r="B182" s="36">
        <f>SUMIFS(СВЦЭМ!$E$33:$E$776,СВЦЭМ!$A$33:$A$776,$A182,СВЦЭМ!$B$33:$B$776,B$155)+'СЕТ СН'!$F$12</f>
        <v>182.94817762</v>
      </c>
      <c r="C182" s="36">
        <f>SUMIFS(СВЦЭМ!$E$33:$E$776,СВЦЭМ!$A$33:$A$776,$A182,СВЦЭМ!$B$33:$B$776,C$155)+'СЕТ СН'!$F$12</f>
        <v>189.18593394999999</v>
      </c>
      <c r="D182" s="36">
        <f>SUMIFS(СВЦЭМ!$E$33:$E$776,СВЦЭМ!$A$33:$A$776,$A182,СВЦЭМ!$B$33:$B$776,D$155)+'СЕТ СН'!$F$12</f>
        <v>191.61802897000001</v>
      </c>
      <c r="E182" s="36">
        <f>SUMIFS(СВЦЭМ!$E$33:$E$776,СВЦЭМ!$A$33:$A$776,$A182,СВЦЭМ!$B$33:$B$776,E$155)+'СЕТ СН'!$F$12</f>
        <v>192.39120534</v>
      </c>
      <c r="F182" s="36">
        <f>SUMIFS(СВЦЭМ!$E$33:$E$776,СВЦЭМ!$A$33:$A$776,$A182,СВЦЭМ!$B$33:$B$776,F$155)+'СЕТ СН'!$F$12</f>
        <v>191.25801905</v>
      </c>
      <c r="G182" s="36">
        <f>SUMIFS(СВЦЭМ!$E$33:$E$776,СВЦЭМ!$A$33:$A$776,$A182,СВЦЭМ!$B$33:$B$776,G$155)+'СЕТ СН'!$F$12</f>
        <v>187.08869343999999</v>
      </c>
      <c r="H182" s="36">
        <f>SUMIFS(СВЦЭМ!$E$33:$E$776,СВЦЭМ!$A$33:$A$776,$A182,СВЦЭМ!$B$33:$B$776,H$155)+'СЕТ СН'!$F$12</f>
        <v>179.49356287000001</v>
      </c>
      <c r="I182" s="36">
        <f>SUMIFS(СВЦЭМ!$E$33:$E$776,СВЦЭМ!$A$33:$A$776,$A182,СВЦЭМ!$B$33:$B$776,I$155)+'СЕТ СН'!$F$12</f>
        <v>174.61149558</v>
      </c>
      <c r="J182" s="36">
        <f>SUMIFS(СВЦЭМ!$E$33:$E$776,СВЦЭМ!$A$33:$A$776,$A182,СВЦЭМ!$B$33:$B$776,J$155)+'СЕТ СН'!$F$12</f>
        <v>171.87914834</v>
      </c>
      <c r="K182" s="36">
        <f>SUMIFS(СВЦЭМ!$E$33:$E$776,СВЦЭМ!$A$33:$A$776,$A182,СВЦЭМ!$B$33:$B$776,K$155)+'СЕТ СН'!$F$12</f>
        <v>172.50240724</v>
      </c>
      <c r="L182" s="36">
        <f>SUMIFS(СВЦЭМ!$E$33:$E$776,СВЦЭМ!$A$33:$A$776,$A182,СВЦЭМ!$B$33:$B$776,L$155)+'СЕТ СН'!$F$12</f>
        <v>176.62139586999999</v>
      </c>
      <c r="M182" s="36">
        <f>SUMIFS(СВЦЭМ!$E$33:$E$776,СВЦЭМ!$A$33:$A$776,$A182,СВЦЭМ!$B$33:$B$776,M$155)+'СЕТ СН'!$F$12</f>
        <v>175.37930965000001</v>
      </c>
      <c r="N182" s="36">
        <f>SUMIFS(СВЦЭМ!$E$33:$E$776,СВЦЭМ!$A$33:$A$776,$A182,СВЦЭМ!$B$33:$B$776,N$155)+'СЕТ СН'!$F$12</f>
        <v>174.98558992</v>
      </c>
      <c r="O182" s="36">
        <f>SUMIFS(СВЦЭМ!$E$33:$E$776,СВЦЭМ!$A$33:$A$776,$A182,СВЦЭМ!$B$33:$B$776,O$155)+'СЕТ СН'!$F$12</f>
        <v>165.99389475000001</v>
      </c>
      <c r="P182" s="36">
        <f>SUMIFS(СВЦЭМ!$E$33:$E$776,СВЦЭМ!$A$33:$A$776,$A182,СВЦЭМ!$B$33:$B$776,P$155)+'СЕТ СН'!$F$12</f>
        <v>166.44217681999999</v>
      </c>
      <c r="Q182" s="36">
        <f>SUMIFS(СВЦЭМ!$E$33:$E$776,СВЦЭМ!$A$33:$A$776,$A182,СВЦЭМ!$B$33:$B$776,Q$155)+'СЕТ СН'!$F$12</f>
        <v>167.79122262000001</v>
      </c>
      <c r="R182" s="36">
        <f>SUMIFS(СВЦЭМ!$E$33:$E$776,СВЦЭМ!$A$33:$A$776,$A182,СВЦЭМ!$B$33:$B$776,R$155)+'СЕТ СН'!$F$12</f>
        <v>166.45018195</v>
      </c>
      <c r="S182" s="36">
        <f>SUMIFS(СВЦЭМ!$E$33:$E$776,СВЦЭМ!$A$33:$A$776,$A182,СВЦЭМ!$B$33:$B$776,S$155)+'СЕТ СН'!$F$12</f>
        <v>166.49551094</v>
      </c>
      <c r="T182" s="36">
        <f>SUMIFS(СВЦЭМ!$E$33:$E$776,СВЦЭМ!$A$33:$A$776,$A182,СВЦЭМ!$B$33:$B$776,T$155)+'СЕТ СН'!$F$12</f>
        <v>164.11467053000001</v>
      </c>
      <c r="U182" s="36">
        <f>SUMIFS(СВЦЭМ!$E$33:$E$776,СВЦЭМ!$A$33:$A$776,$A182,СВЦЭМ!$B$33:$B$776,U$155)+'СЕТ СН'!$F$12</f>
        <v>158.72624518000001</v>
      </c>
      <c r="V182" s="36">
        <f>SUMIFS(СВЦЭМ!$E$33:$E$776,СВЦЭМ!$A$33:$A$776,$A182,СВЦЭМ!$B$33:$B$776,V$155)+'СЕТ СН'!$F$12</f>
        <v>157.81501177999999</v>
      </c>
      <c r="W182" s="36">
        <f>SUMIFS(СВЦЭМ!$E$33:$E$776,СВЦЭМ!$A$33:$A$776,$A182,СВЦЭМ!$B$33:$B$776,W$155)+'СЕТ СН'!$F$12</f>
        <v>160.36114935000001</v>
      </c>
      <c r="X182" s="36">
        <f>SUMIFS(СВЦЭМ!$E$33:$E$776,СВЦЭМ!$A$33:$A$776,$A182,СВЦЭМ!$B$33:$B$776,X$155)+'СЕТ СН'!$F$12</f>
        <v>165.34156594000001</v>
      </c>
      <c r="Y182" s="36">
        <f>SUMIFS(СВЦЭМ!$E$33:$E$776,СВЦЭМ!$A$33:$A$776,$A182,СВЦЭМ!$B$33:$B$776,Y$155)+'СЕТ СН'!$F$12</f>
        <v>173.30710686</v>
      </c>
    </row>
    <row r="183" spans="1:27" ht="15.75" x14ac:dyDescent="0.2">
      <c r="A183" s="35">
        <f t="shared" si="4"/>
        <v>43524</v>
      </c>
      <c r="B183" s="36">
        <f>SUMIFS(СВЦЭМ!$E$33:$E$776,СВЦЭМ!$A$33:$A$776,$A183,СВЦЭМ!$B$33:$B$776,B$155)+'СЕТ СН'!$F$12</f>
        <v>181.74126028000001</v>
      </c>
      <c r="C183" s="36">
        <f>SUMIFS(СВЦЭМ!$E$33:$E$776,СВЦЭМ!$A$33:$A$776,$A183,СВЦЭМ!$B$33:$B$776,C$155)+'СЕТ СН'!$F$12</f>
        <v>186.68035588000001</v>
      </c>
      <c r="D183" s="36">
        <f>SUMIFS(СВЦЭМ!$E$33:$E$776,СВЦЭМ!$A$33:$A$776,$A183,СВЦЭМ!$B$33:$B$776,D$155)+'СЕТ СН'!$F$12</f>
        <v>188.80408739000001</v>
      </c>
      <c r="E183" s="36">
        <f>SUMIFS(СВЦЭМ!$E$33:$E$776,СВЦЭМ!$A$33:$A$776,$A183,СВЦЭМ!$B$33:$B$776,E$155)+'СЕТ СН'!$F$12</f>
        <v>189.07777088</v>
      </c>
      <c r="F183" s="36">
        <f>SUMIFS(СВЦЭМ!$E$33:$E$776,СВЦЭМ!$A$33:$A$776,$A183,СВЦЭМ!$B$33:$B$776,F$155)+'СЕТ СН'!$F$12</f>
        <v>188.18428771000001</v>
      </c>
      <c r="G183" s="36">
        <f>SUMIFS(СВЦЭМ!$E$33:$E$776,СВЦЭМ!$A$33:$A$776,$A183,СВЦЭМ!$B$33:$B$776,G$155)+'СЕТ СН'!$F$12</f>
        <v>185.82508254999999</v>
      </c>
      <c r="H183" s="36">
        <f>SUMIFS(СВЦЭМ!$E$33:$E$776,СВЦЭМ!$A$33:$A$776,$A183,СВЦЭМ!$B$33:$B$776,H$155)+'СЕТ СН'!$F$12</f>
        <v>180.96552788</v>
      </c>
      <c r="I183" s="36">
        <f>SUMIFS(СВЦЭМ!$E$33:$E$776,СВЦЭМ!$A$33:$A$776,$A183,СВЦЭМ!$B$33:$B$776,I$155)+'СЕТ СН'!$F$12</f>
        <v>176.66691825000001</v>
      </c>
      <c r="J183" s="36">
        <f>SUMIFS(СВЦЭМ!$E$33:$E$776,СВЦЭМ!$A$33:$A$776,$A183,СВЦЭМ!$B$33:$B$776,J$155)+'СЕТ СН'!$F$12</f>
        <v>173.90619945</v>
      </c>
      <c r="K183" s="36">
        <f>SUMIFS(СВЦЭМ!$E$33:$E$776,СВЦЭМ!$A$33:$A$776,$A183,СВЦЭМ!$B$33:$B$776,K$155)+'СЕТ СН'!$F$12</f>
        <v>174.61109162</v>
      </c>
      <c r="L183" s="36">
        <f>SUMIFS(СВЦЭМ!$E$33:$E$776,СВЦЭМ!$A$33:$A$776,$A183,СВЦЭМ!$B$33:$B$776,L$155)+'СЕТ СН'!$F$12</f>
        <v>175.44226201999999</v>
      </c>
      <c r="M183" s="36">
        <f>SUMIFS(СВЦЭМ!$E$33:$E$776,СВЦЭМ!$A$33:$A$776,$A183,СВЦЭМ!$B$33:$B$776,M$155)+'СЕТ СН'!$F$12</f>
        <v>178.24011057000001</v>
      </c>
      <c r="N183" s="36">
        <f>SUMIFS(СВЦЭМ!$E$33:$E$776,СВЦЭМ!$A$33:$A$776,$A183,СВЦЭМ!$B$33:$B$776,N$155)+'СЕТ СН'!$F$12</f>
        <v>175.53934914000001</v>
      </c>
      <c r="O183" s="36">
        <f>SUMIFS(СВЦЭМ!$E$33:$E$776,СВЦЭМ!$A$33:$A$776,$A183,СВЦЭМ!$B$33:$B$776,O$155)+'СЕТ СН'!$F$12</f>
        <v>170.63983812000001</v>
      </c>
      <c r="P183" s="36">
        <f>SUMIFS(СВЦЭМ!$E$33:$E$776,СВЦЭМ!$A$33:$A$776,$A183,СВЦЭМ!$B$33:$B$776,P$155)+'СЕТ СН'!$F$12</f>
        <v>171.41960641</v>
      </c>
      <c r="Q183" s="36">
        <f>SUMIFS(СВЦЭМ!$E$33:$E$776,СВЦЭМ!$A$33:$A$776,$A183,СВЦЭМ!$B$33:$B$776,Q$155)+'СЕТ СН'!$F$12</f>
        <v>172.57936864999999</v>
      </c>
      <c r="R183" s="36">
        <f>SUMIFS(СВЦЭМ!$E$33:$E$776,СВЦЭМ!$A$33:$A$776,$A183,СВЦЭМ!$B$33:$B$776,R$155)+'СЕТ СН'!$F$12</f>
        <v>171.37563933999999</v>
      </c>
      <c r="S183" s="36">
        <f>SUMIFS(СВЦЭМ!$E$33:$E$776,СВЦЭМ!$A$33:$A$776,$A183,СВЦЭМ!$B$33:$B$776,S$155)+'СЕТ СН'!$F$12</f>
        <v>170.48945835999999</v>
      </c>
      <c r="T183" s="36">
        <f>SUMIFS(СВЦЭМ!$E$33:$E$776,СВЦЭМ!$A$33:$A$776,$A183,СВЦЭМ!$B$33:$B$776,T$155)+'СЕТ СН'!$F$12</f>
        <v>164.38040896999999</v>
      </c>
      <c r="U183" s="36">
        <f>SUMIFS(СВЦЭМ!$E$33:$E$776,СВЦЭМ!$A$33:$A$776,$A183,СВЦЭМ!$B$33:$B$776,U$155)+'СЕТ СН'!$F$12</f>
        <v>159.92579918000001</v>
      </c>
      <c r="V183" s="36">
        <f>SUMIFS(СВЦЭМ!$E$33:$E$776,СВЦЭМ!$A$33:$A$776,$A183,СВЦЭМ!$B$33:$B$776,V$155)+'СЕТ СН'!$F$12</f>
        <v>158.91260510000001</v>
      </c>
      <c r="W183" s="36">
        <f>SUMIFS(СВЦЭМ!$E$33:$E$776,СВЦЭМ!$A$33:$A$776,$A183,СВЦЭМ!$B$33:$B$776,W$155)+'СЕТ СН'!$F$12</f>
        <v>162.84290091</v>
      </c>
      <c r="X183" s="36">
        <f>SUMIFS(СВЦЭМ!$E$33:$E$776,СВЦЭМ!$A$33:$A$776,$A183,СВЦЭМ!$B$33:$B$776,X$155)+'СЕТ СН'!$F$12</f>
        <v>167.00560648999999</v>
      </c>
      <c r="Y183" s="36">
        <f>SUMIFS(СВЦЭМ!$E$33:$E$776,СВЦЭМ!$A$33:$A$776,$A183,СВЦЭМ!$B$33:$B$776,Y$155)+'СЕТ СН'!$F$12</f>
        <v>175.19734564000001</v>
      </c>
    </row>
    <row r="184" spans="1:27" ht="15.75" hidden="1" x14ac:dyDescent="0.2">
      <c r="A184" s="35">
        <f t="shared" si="4"/>
        <v>43525</v>
      </c>
      <c r="B184" s="36">
        <f>SUMIFS(СВЦЭМ!$E$33:$E$776,СВЦЭМ!$A$33:$A$776,$A184,СВЦЭМ!$B$33:$B$776,B$155)+'СЕТ СН'!$F$12</f>
        <v>0</v>
      </c>
      <c r="C184" s="36">
        <f>SUMIFS(СВЦЭМ!$E$33:$E$776,СВЦЭМ!$A$33:$A$776,$A184,СВЦЭМ!$B$33:$B$776,C$155)+'СЕТ СН'!$F$12</f>
        <v>0</v>
      </c>
      <c r="D184" s="36">
        <f>SUMIFS(СВЦЭМ!$E$33:$E$776,СВЦЭМ!$A$33:$A$776,$A184,СВЦЭМ!$B$33:$B$776,D$155)+'СЕТ СН'!$F$12</f>
        <v>0</v>
      </c>
      <c r="E184" s="36">
        <f>SUMIFS(СВЦЭМ!$E$33:$E$776,СВЦЭМ!$A$33:$A$776,$A184,СВЦЭМ!$B$33:$B$776,E$155)+'СЕТ СН'!$F$12</f>
        <v>0</v>
      </c>
      <c r="F184" s="36">
        <f>SUMIFS(СВЦЭМ!$E$33:$E$776,СВЦЭМ!$A$33:$A$776,$A184,СВЦЭМ!$B$33:$B$776,F$155)+'СЕТ СН'!$F$12</f>
        <v>0</v>
      </c>
      <c r="G184" s="36">
        <f>SUMIFS(СВЦЭМ!$E$33:$E$776,СВЦЭМ!$A$33:$A$776,$A184,СВЦЭМ!$B$33:$B$776,G$155)+'СЕТ СН'!$F$12</f>
        <v>0</v>
      </c>
      <c r="H184" s="36">
        <f>SUMIFS(СВЦЭМ!$E$33:$E$776,СВЦЭМ!$A$33:$A$776,$A184,СВЦЭМ!$B$33:$B$776,H$155)+'СЕТ СН'!$F$12</f>
        <v>0</v>
      </c>
      <c r="I184" s="36">
        <f>SUMIFS(СВЦЭМ!$E$33:$E$776,СВЦЭМ!$A$33:$A$776,$A184,СВЦЭМ!$B$33:$B$776,I$155)+'СЕТ СН'!$F$12</f>
        <v>0</v>
      </c>
      <c r="J184" s="36">
        <f>SUMIFS(СВЦЭМ!$E$33:$E$776,СВЦЭМ!$A$33:$A$776,$A184,СВЦЭМ!$B$33:$B$776,J$155)+'СЕТ СН'!$F$12</f>
        <v>0</v>
      </c>
      <c r="K184" s="36">
        <f>SUMIFS(СВЦЭМ!$E$33:$E$776,СВЦЭМ!$A$33:$A$776,$A184,СВЦЭМ!$B$33:$B$776,K$155)+'СЕТ СН'!$F$12</f>
        <v>0</v>
      </c>
      <c r="L184" s="36">
        <f>SUMIFS(СВЦЭМ!$E$33:$E$776,СВЦЭМ!$A$33:$A$776,$A184,СВЦЭМ!$B$33:$B$776,L$155)+'СЕТ СН'!$F$12</f>
        <v>0</v>
      </c>
      <c r="M184" s="36">
        <f>SUMIFS(СВЦЭМ!$E$33:$E$776,СВЦЭМ!$A$33:$A$776,$A184,СВЦЭМ!$B$33:$B$776,M$155)+'СЕТ СН'!$F$12</f>
        <v>0</v>
      </c>
      <c r="N184" s="36">
        <f>SUMIFS(СВЦЭМ!$E$33:$E$776,СВЦЭМ!$A$33:$A$776,$A184,СВЦЭМ!$B$33:$B$776,N$155)+'СЕТ СН'!$F$12</f>
        <v>0</v>
      </c>
      <c r="O184" s="36">
        <f>SUMIFS(СВЦЭМ!$E$33:$E$776,СВЦЭМ!$A$33:$A$776,$A184,СВЦЭМ!$B$33:$B$776,O$155)+'СЕТ СН'!$F$12</f>
        <v>0</v>
      </c>
      <c r="P184" s="36">
        <f>SUMIFS(СВЦЭМ!$E$33:$E$776,СВЦЭМ!$A$33:$A$776,$A184,СВЦЭМ!$B$33:$B$776,P$155)+'СЕТ СН'!$F$12</f>
        <v>0</v>
      </c>
      <c r="Q184" s="36">
        <f>SUMIFS(СВЦЭМ!$E$33:$E$776,СВЦЭМ!$A$33:$A$776,$A184,СВЦЭМ!$B$33:$B$776,Q$155)+'СЕТ СН'!$F$12</f>
        <v>0</v>
      </c>
      <c r="R184" s="36">
        <f>SUMIFS(СВЦЭМ!$E$33:$E$776,СВЦЭМ!$A$33:$A$776,$A184,СВЦЭМ!$B$33:$B$776,R$155)+'СЕТ СН'!$F$12</f>
        <v>0</v>
      </c>
      <c r="S184" s="36">
        <f>SUMIFS(СВЦЭМ!$E$33:$E$776,СВЦЭМ!$A$33:$A$776,$A184,СВЦЭМ!$B$33:$B$776,S$155)+'СЕТ СН'!$F$12</f>
        <v>0</v>
      </c>
      <c r="T184" s="36">
        <f>SUMIFS(СВЦЭМ!$E$33:$E$776,СВЦЭМ!$A$33:$A$776,$A184,СВЦЭМ!$B$33:$B$776,T$155)+'СЕТ СН'!$F$12</f>
        <v>0</v>
      </c>
      <c r="U184" s="36">
        <f>SUMIFS(СВЦЭМ!$E$33:$E$776,СВЦЭМ!$A$33:$A$776,$A184,СВЦЭМ!$B$33:$B$776,U$155)+'СЕТ СН'!$F$12</f>
        <v>0</v>
      </c>
      <c r="V184" s="36">
        <f>SUMIFS(СВЦЭМ!$E$33:$E$776,СВЦЭМ!$A$33:$A$776,$A184,СВЦЭМ!$B$33:$B$776,V$155)+'СЕТ СН'!$F$12</f>
        <v>0</v>
      </c>
      <c r="W184" s="36">
        <f>SUMIFS(СВЦЭМ!$E$33:$E$776,СВЦЭМ!$A$33:$A$776,$A184,СВЦЭМ!$B$33:$B$776,W$155)+'СЕТ СН'!$F$12</f>
        <v>0</v>
      </c>
      <c r="X184" s="36">
        <f>SUMIFS(СВЦЭМ!$E$33:$E$776,СВЦЭМ!$A$33:$A$776,$A184,СВЦЭМ!$B$33:$B$776,X$155)+'СЕТ СН'!$F$12</f>
        <v>0</v>
      </c>
      <c r="Y184" s="36">
        <f>SUMIFS(СВЦЭМ!$E$33:$E$776,СВЦЭМ!$A$33:$A$776,$A184,СВЦЭМ!$B$33:$B$776,Y$155)+'СЕТ СН'!$F$12</f>
        <v>0</v>
      </c>
    </row>
    <row r="185" spans="1:27" ht="15.75" hidden="1" x14ac:dyDescent="0.2">
      <c r="A185" s="35">
        <f t="shared" si="4"/>
        <v>43526</v>
      </c>
      <c r="B185" s="36">
        <f>SUMIFS(СВЦЭМ!$E$33:$E$776,СВЦЭМ!$A$33:$A$776,$A185,СВЦЭМ!$B$33:$B$776,B$155)+'СЕТ СН'!$F$12</f>
        <v>0</v>
      </c>
      <c r="C185" s="36">
        <f>SUMIFS(СВЦЭМ!$E$33:$E$776,СВЦЭМ!$A$33:$A$776,$A185,СВЦЭМ!$B$33:$B$776,C$155)+'СЕТ СН'!$F$12</f>
        <v>0</v>
      </c>
      <c r="D185" s="36">
        <f>SUMIFS(СВЦЭМ!$E$33:$E$776,СВЦЭМ!$A$33:$A$776,$A185,СВЦЭМ!$B$33:$B$776,D$155)+'СЕТ СН'!$F$12</f>
        <v>0</v>
      </c>
      <c r="E185" s="36">
        <f>SUMIFS(СВЦЭМ!$E$33:$E$776,СВЦЭМ!$A$33:$A$776,$A185,СВЦЭМ!$B$33:$B$776,E$155)+'СЕТ СН'!$F$12</f>
        <v>0</v>
      </c>
      <c r="F185" s="36">
        <f>SUMIFS(СВЦЭМ!$E$33:$E$776,СВЦЭМ!$A$33:$A$776,$A185,СВЦЭМ!$B$33:$B$776,F$155)+'СЕТ СН'!$F$12</f>
        <v>0</v>
      </c>
      <c r="G185" s="36">
        <f>SUMIFS(СВЦЭМ!$E$33:$E$776,СВЦЭМ!$A$33:$A$776,$A185,СВЦЭМ!$B$33:$B$776,G$155)+'СЕТ СН'!$F$12</f>
        <v>0</v>
      </c>
      <c r="H185" s="36">
        <f>SUMIFS(СВЦЭМ!$E$33:$E$776,СВЦЭМ!$A$33:$A$776,$A185,СВЦЭМ!$B$33:$B$776,H$155)+'СЕТ СН'!$F$12</f>
        <v>0</v>
      </c>
      <c r="I185" s="36">
        <f>SUMIFS(СВЦЭМ!$E$33:$E$776,СВЦЭМ!$A$33:$A$776,$A185,СВЦЭМ!$B$33:$B$776,I$155)+'СЕТ СН'!$F$12</f>
        <v>0</v>
      </c>
      <c r="J185" s="36">
        <f>SUMIFS(СВЦЭМ!$E$33:$E$776,СВЦЭМ!$A$33:$A$776,$A185,СВЦЭМ!$B$33:$B$776,J$155)+'СЕТ СН'!$F$12</f>
        <v>0</v>
      </c>
      <c r="K185" s="36">
        <f>SUMIFS(СВЦЭМ!$E$33:$E$776,СВЦЭМ!$A$33:$A$776,$A185,СВЦЭМ!$B$33:$B$776,K$155)+'СЕТ СН'!$F$12</f>
        <v>0</v>
      </c>
      <c r="L185" s="36">
        <f>SUMIFS(СВЦЭМ!$E$33:$E$776,СВЦЭМ!$A$33:$A$776,$A185,СВЦЭМ!$B$33:$B$776,L$155)+'СЕТ СН'!$F$12</f>
        <v>0</v>
      </c>
      <c r="M185" s="36">
        <f>SUMIFS(СВЦЭМ!$E$33:$E$776,СВЦЭМ!$A$33:$A$776,$A185,СВЦЭМ!$B$33:$B$776,M$155)+'СЕТ СН'!$F$12</f>
        <v>0</v>
      </c>
      <c r="N185" s="36">
        <f>SUMIFS(СВЦЭМ!$E$33:$E$776,СВЦЭМ!$A$33:$A$776,$A185,СВЦЭМ!$B$33:$B$776,N$155)+'СЕТ СН'!$F$12</f>
        <v>0</v>
      </c>
      <c r="O185" s="36">
        <f>SUMIFS(СВЦЭМ!$E$33:$E$776,СВЦЭМ!$A$33:$A$776,$A185,СВЦЭМ!$B$33:$B$776,O$155)+'СЕТ СН'!$F$12</f>
        <v>0</v>
      </c>
      <c r="P185" s="36">
        <f>SUMIFS(СВЦЭМ!$E$33:$E$776,СВЦЭМ!$A$33:$A$776,$A185,СВЦЭМ!$B$33:$B$776,P$155)+'СЕТ СН'!$F$12</f>
        <v>0</v>
      </c>
      <c r="Q185" s="36">
        <f>SUMIFS(СВЦЭМ!$E$33:$E$776,СВЦЭМ!$A$33:$A$776,$A185,СВЦЭМ!$B$33:$B$776,Q$155)+'СЕТ СН'!$F$12</f>
        <v>0</v>
      </c>
      <c r="R185" s="36">
        <f>SUMIFS(СВЦЭМ!$E$33:$E$776,СВЦЭМ!$A$33:$A$776,$A185,СВЦЭМ!$B$33:$B$776,R$155)+'СЕТ СН'!$F$12</f>
        <v>0</v>
      </c>
      <c r="S185" s="36">
        <f>SUMIFS(СВЦЭМ!$E$33:$E$776,СВЦЭМ!$A$33:$A$776,$A185,СВЦЭМ!$B$33:$B$776,S$155)+'СЕТ СН'!$F$12</f>
        <v>0</v>
      </c>
      <c r="T185" s="36">
        <f>SUMIFS(СВЦЭМ!$E$33:$E$776,СВЦЭМ!$A$33:$A$776,$A185,СВЦЭМ!$B$33:$B$776,T$155)+'СЕТ СН'!$F$12</f>
        <v>0</v>
      </c>
      <c r="U185" s="36">
        <f>SUMIFS(СВЦЭМ!$E$33:$E$776,СВЦЭМ!$A$33:$A$776,$A185,СВЦЭМ!$B$33:$B$776,U$155)+'СЕТ СН'!$F$12</f>
        <v>0</v>
      </c>
      <c r="V185" s="36">
        <f>SUMIFS(СВЦЭМ!$E$33:$E$776,СВЦЭМ!$A$33:$A$776,$A185,СВЦЭМ!$B$33:$B$776,V$155)+'СЕТ СН'!$F$12</f>
        <v>0</v>
      </c>
      <c r="W185" s="36">
        <f>SUMIFS(СВЦЭМ!$E$33:$E$776,СВЦЭМ!$A$33:$A$776,$A185,СВЦЭМ!$B$33:$B$776,W$155)+'СЕТ СН'!$F$12</f>
        <v>0</v>
      </c>
      <c r="X185" s="36">
        <f>SUMIFS(СВЦЭМ!$E$33:$E$776,СВЦЭМ!$A$33:$A$776,$A185,СВЦЭМ!$B$33:$B$776,X$155)+'СЕТ СН'!$F$12</f>
        <v>0</v>
      </c>
      <c r="Y185" s="36">
        <f>SUMIFS(СВЦЭМ!$E$33:$E$776,СВЦЭМ!$A$33:$A$776,$A185,СВЦЭМ!$B$33:$B$776,Y$155)+'СЕТ СН'!$F$12</f>
        <v>0</v>
      </c>
    </row>
    <row r="186" spans="1:27" ht="15.75" hidden="1" x14ac:dyDescent="0.2">
      <c r="A186" s="35">
        <f t="shared" si="4"/>
        <v>43527</v>
      </c>
      <c r="B186" s="36">
        <f>SUMIFS(СВЦЭМ!$E$33:$E$776,СВЦЭМ!$A$33:$A$776,$A186,СВЦЭМ!$B$33:$B$776,B$155)+'СЕТ СН'!$F$12</f>
        <v>0</v>
      </c>
      <c r="C186" s="36">
        <f>SUMIFS(СВЦЭМ!$E$33:$E$776,СВЦЭМ!$A$33:$A$776,$A186,СВЦЭМ!$B$33:$B$776,C$155)+'СЕТ СН'!$F$12</f>
        <v>0</v>
      </c>
      <c r="D186" s="36">
        <f>SUMIFS(СВЦЭМ!$E$33:$E$776,СВЦЭМ!$A$33:$A$776,$A186,СВЦЭМ!$B$33:$B$776,D$155)+'СЕТ СН'!$F$12</f>
        <v>0</v>
      </c>
      <c r="E186" s="36">
        <f>SUMIFS(СВЦЭМ!$E$33:$E$776,СВЦЭМ!$A$33:$A$776,$A186,СВЦЭМ!$B$33:$B$776,E$155)+'СЕТ СН'!$F$12</f>
        <v>0</v>
      </c>
      <c r="F186" s="36">
        <f>SUMIFS(СВЦЭМ!$E$33:$E$776,СВЦЭМ!$A$33:$A$776,$A186,СВЦЭМ!$B$33:$B$776,F$155)+'СЕТ СН'!$F$12</f>
        <v>0</v>
      </c>
      <c r="G186" s="36">
        <f>SUMIFS(СВЦЭМ!$E$33:$E$776,СВЦЭМ!$A$33:$A$776,$A186,СВЦЭМ!$B$33:$B$776,G$155)+'СЕТ СН'!$F$12</f>
        <v>0</v>
      </c>
      <c r="H186" s="36">
        <f>SUMIFS(СВЦЭМ!$E$33:$E$776,СВЦЭМ!$A$33:$A$776,$A186,СВЦЭМ!$B$33:$B$776,H$155)+'СЕТ СН'!$F$12</f>
        <v>0</v>
      </c>
      <c r="I186" s="36">
        <f>SUMIFS(СВЦЭМ!$E$33:$E$776,СВЦЭМ!$A$33:$A$776,$A186,СВЦЭМ!$B$33:$B$776,I$155)+'СЕТ СН'!$F$12</f>
        <v>0</v>
      </c>
      <c r="J186" s="36">
        <f>SUMIFS(СВЦЭМ!$E$33:$E$776,СВЦЭМ!$A$33:$A$776,$A186,СВЦЭМ!$B$33:$B$776,J$155)+'СЕТ СН'!$F$12</f>
        <v>0</v>
      </c>
      <c r="K186" s="36">
        <f>SUMIFS(СВЦЭМ!$E$33:$E$776,СВЦЭМ!$A$33:$A$776,$A186,СВЦЭМ!$B$33:$B$776,K$155)+'СЕТ СН'!$F$12</f>
        <v>0</v>
      </c>
      <c r="L186" s="36">
        <f>SUMIFS(СВЦЭМ!$E$33:$E$776,СВЦЭМ!$A$33:$A$776,$A186,СВЦЭМ!$B$33:$B$776,L$155)+'СЕТ СН'!$F$12</f>
        <v>0</v>
      </c>
      <c r="M186" s="36">
        <f>SUMIFS(СВЦЭМ!$E$33:$E$776,СВЦЭМ!$A$33:$A$776,$A186,СВЦЭМ!$B$33:$B$776,M$155)+'СЕТ СН'!$F$12</f>
        <v>0</v>
      </c>
      <c r="N186" s="36">
        <f>SUMIFS(СВЦЭМ!$E$33:$E$776,СВЦЭМ!$A$33:$A$776,$A186,СВЦЭМ!$B$33:$B$776,N$155)+'СЕТ СН'!$F$12</f>
        <v>0</v>
      </c>
      <c r="O186" s="36">
        <f>SUMIFS(СВЦЭМ!$E$33:$E$776,СВЦЭМ!$A$33:$A$776,$A186,СВЦЭМ!$B$33:$B$776,O$155)+'СЕТ СН'!$F$12</f>
        <v>0</v>
      </c>
      <c r="P186" s="36">
        <f>SUMIFS(СВЦЭМ!$E$33:$E$776,СВЦЭМ!$A$33:$A$776,$A186,СВЦЭМ!$B$33:$B$776,P$155)+'СЕТ СН'!$F$12</f>
        <v>0</v>
      </c>
      <c r="Q186" s="36">
        <f>SUMIFS(СВЦЭМ!$E$33:$E$776,СВЦЭМ!$A$33:$A$776,$A186,СВЦЭМ!$B$33:$B$776,Q$155)+'СЕТ СН'!$F$12</f>
        <v>0</v>
      </c>
      <c r="R186" s="36">
        <f>SUMIFS(СВЦЭМ!$E$33:$E$776,СВЦЭМ!$A$33:$A$776,$A186,СВЦЭМ!$B$33:$B$776,R$155)+'СЕТ СН'!$F$12</f>
        <v>0</v>
      </c>
      <c r="S186" s="36">
        <f>SUMIFS(СВЦЭМ!$E$33:$E$776,СВЦЭМ!$A$33:$A$776,$A186,СВЦЭМ!$B$33:$B$776,S$155)+'СЕТ СН'!$F$12</f>
        <v>0</v>
      </c>
      <c r="T186" s="36">
        <f>SUMIFS(СВЦЭМ!$E$33:$E$776,СВЦЭМ!$A$33:$A$776,$A186,СВЦЭМ!$B$33:$B$776,T$155)+'СЕТ СН'!$F$12</f>
        <v>0</v>
      </c>
      <c r="U186" s="36">
        <f>SUMIFS(СВЦЭМ!$E$33:$E$776,СВЦЭМ!$A$33:$A$776,$A186,СВЦЭМ!$B$33:$B$776,U$155)+'СЕТ СН'!$F$12</f>
        <v>0</v>
      </c>
      <c r="V186" s="36">
        <f>SUMIFS(СВЦЭМ!$E$33:$E$776,СВЦЭМ!$A$33:$A$776,$A186,СВЦЭМ!$B$33:$B$776,V$155)+'СЕТ СН'!$F$12</f>
        <v>0</v>
      </c>
      <c r="W186" s="36">
        <f>SUMIFS(СВЦЭМ!$E$33:$E$776,СВЦЭМ!$A$33:$A$776,$A186,СВЦЭМ!$B$33:$B$776,W$155)+'СЕТ СН'!$F$12</f>
        <v>0</v>
      </c>
      <c r="X186" s="36">
        <f>SUMIFS(СВЦЭМ!$E$33:$E$776,СВЦЭМ!$A$33:$A$776,$A186,СВЦЭМ!$B$33:$B$776,X$155)+'СЕТ СН'!$F$12</f>
        <v>0</v>
      </c>
      <c r="Y186" s="36">
        <f>SUMIFS(СВЦЭМ!$E$33:$E$776,СВЦЭМ!$A$33:$A$776,$A186,СВЦЭМ!$B$33:$B$776,Y$155)+'СЕТ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2" t="s">
        <v>7</v>
      </c>
      <c r="B188" s="125" t="s">
        <v>139</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23"/>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2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01.02.2019</v>
      </c>
      <c r="B191" s="36">
        <f>SUMIFS(СВЦЭМ!$F$33:$F$776,СВЦЭМ!$A$33:$A$776,$A191,СВЦЭМ!$B$33:$B$776,B$190)+'СЕТ СН'!$F$12</f>
        <v>201.99169368</v>
      </c>
      <c r="C191" s="36">
        <f>SUMIFS(СВЦЭМ!$F$33:$F$776,СВЦЭМ!$A$33:$A$776,$A191,СВЦЭМ!$B$33:$B$776,C$190)+'СЕТ СН'!$F$12</f>
        <v>207.36080555999999</v>
      </c>
      <c r="D191" s="36">
        <f>SUMIFS(СВЦЭМ!$F$33:$F$776,СВЦЭМ!$A$33:$A$776,$A191,СВЦЭМ!$B$33:$B$776,D$190)+'СЕТ СН'!$F$12</f>
        <v>210.44650809000001</v>
      </c>
      <c r="E191" s="36">
        <f>SUMIFS(СВЦЭМ!$F$33:$F$776,СВЦЭМ!$A$33:$A$776,$A191,СВЦЭМ!$B$33:$B$776,E$190)+'СЕТ СН'!$F$12</f>
        <v>210.27293069999999</v>
      </c>
      <c r="F191" s="36">
        <f>SUMIFS(СВЦЭМ!$F$33:$F$776,СВЦЭМ!$A$33:$A$776,$A191,СВЦЭМ!$B$33:$B$776,F$190)+'СЕТ СН'!$F$12</f>
        <v>208.97985487</v>
      </c>
      <c r="G191" s="36">
        <f>SUMIFS(СВЦЭМ!$F$33:$F$776,СВЦЭМ!$A$33:$A$776,$A191,СВЦЭМ!$B$33:$B$776,G$190)+'СЕТ СН'!$F$12</f>
        <v>206.06802739</v>
      </c>
      <c r="H191" s="36">
        <f>SUMIFS(СВЦЭМ!$F$33:$F$776,СВЦЭМ!$A$33:$A$776,$A191,СВЦЭМ!$B$33:$B$776,H$190)+'СЕТ СН'!$F$12</f>
        <v>196.82653629000001</v>
      </c>
      <c r="I191" s="36">
        <f>SUMIFS(СВЦЭМ!$F$33:$F$776,СВЦЭМ!$A$33:$A$776,$A191,СВЦЭМ!$B$33:$B$776,I$190)+'СЕТ СН'!$F$12</f>
        <v>191.92303616999999</v>
      </c>
      <c r="J191" s="36">
        <f>SUMIFS(СВЦЭМ!$F$33:$F$776,СВЦЭМ!$A$33:$A$776,$A191,СВЦЭМ!$B$33:$B$776,J$190)+'СЕТ СН'!$F$12</f>
        <v>185.76544705000001</v>
      </c>
      <c r="K191" s="36">
        <f>SUMIFS(СВЦЭМ!$F$33:$F$776,СВЦЭМ!$A$33:$A$776,$A191,СВЦЭМ!$B$33:$B$776,K$190)+'СЕТ СН'!$F$12</f>
        <v>184.02923118000001</v>
      </c>
      <c r="L191" s="36">
        <f>SUMIFS(СВЦЭМ!$F$33:$F$776,СВЦЭМ!$A$33:$A$776,$A191,СВЦЭМ!$B$33:$B$776,L$190)+'СЕТ СН'!$F$12</f>
        <v>184.18040912999999</v>
      </c>
      <c r="M191" s="36">
        <f>SUMIFS(СВЦЭМ!$F$33:$F$776,СВЦЭМ!$A$33:$A$776,$A191,СВЦЭМ!$B$33:$B$776,M$190)+'СЕТ СН'!$F$12</f>
        <v>186.76004667999999</v>
      </c>
      <c r="N191" s="36">
        <f>SUMIFS(СВЦЭМ!$F$33:$F$776,СВЦЭМ!$A$33:$A$776,$A191,СВЦЭМ!$B$33:$B$776,N$190)+'СЕТ СН'!$F$12</f>
        <v>187.12009803000001</v>
      </c>
      <c r="O191" s="36">
        <f>SUMIFS(СВЦЭМ!$F$33:$F$776,СВЦЭМ!$A$33:$A$776,$A191,СВЦЭМ!$B$33:$B$776,O$190)+'СЕТ СН'!$F$12</f>
        <v>181.40497409</v>
      </c>
      <c r="P191" s="36">
        <f>SUMIFS(СВЦЭМ!$F$33:$F$776,СВЦЭМ!$A$33:$A$776,$A191,СВЦЭМ!$B$33:$B$776,P$190)+'СЕТ СН'!$F$12</f>
        <v>182.46063061999999</v>
      </c>
      <c r="Q191" s="36">
        <f>SUMIFS(СВЦЭМ!$F$33:$F$776,СВЦЭМ!$A$33:$A$776,$A191,СВЦЭМ!$B$33:$B$776,Q$190)+'СЕТ СН'!$F$12</f>
        <v>184.23446697</v>
      </c>
      <c r="R191" s="36">
        <f>SUMIFS(СВЦЭМ!$F$33:$F$776,СВЦЭМ!$A$33:$A$776,$A191,СВЦЭМ!$B$33:$B$776,R$190)+'СЕТ СН'!$F$12</f>
        <v>184.37930736999999</v>
      </c>
      <c r="S191" s="36">
        <f>SUMIFS(СВЦЭМ!$F$33:$F$776,СВЦЭМ!$A$33:$A$776,$A191,СВЦЭМ!$B$33:$B$776,S$190)+'СЕТ СН'!$F$12</f>
        <v>180.48037959000001</v>
      </c>
      <c r="T191" s="36">
        <f>SUMIFS(СВЦЭМ!$F$33:$F$776,СВЦЭМ!$A$33:$A$776,$A191,СВЦЭМ!$B$33:$B$776,T$190)+'СЕТ СН'!$F$12</f>
        <v>175.33170269999999</v>
      </c>
      <c r="U191" s="36">
        <f>SUMIFS(СВЦЭМ!$F$33:$F$776,СВЦЭМ!$A$33:$A$776,$A191,СВЦЭМ!$B$33:$B$776,U$190)+'СЕТ СН'!$F$12</f>
        <v>175.44050988999999</v>
      </c>
      <c r="V191" s="36">
        <f>SUMIFS(СВЦЭМ!$F$33:$F$776,СВЦЭМ!$A$33:$A$776,$A191,СВЦЭМ!$B$33:$B$776,V$190)+'СЕТ СН'!$F$12</f>
        <v>179.69227187999999</v>
      </c>
      <c r="W191" s="36">
        <f>SUMIFS(СВЦЭМ!$F$33:$F$776,СВЦЭМ!$A$33:$A$776,$A191,СВЦЭМ!$B$33:$B$776,W$190)+'СЕТ СН'!$F$12</f>
        <v>183.16187468999999</v>
      </c>
      <c r="X191" s="36">
        <f>SUMIFS(СВЦЭМ!$F$33:$F$776,СВЦЭМ!$A$33:$A$776,$A191,СВЦЭМ!$B$33:$B$776,X$190)+'СЕТ СН'!$F$12</f>
        <v>185.54840894</v>
      </c>
      <c r="Y191" s="36">
        <f>SUMIFS(СВЦЭМ!$F$33:$F$776,СВЦЭМ!$A$33:$A$776,$A191,СВЦЭМ!$B$33:$B$776,Y$190)+'СЕТ СН'!$F$12</f>
        <v>187.83305326000001</v>
      </c>
      <c r="AA191" s="45"/>
    </row>
    <row r="192" spans="1:27" ht="15.75" x14ac:dyDescent="0.2">
      <c r="A192" s="35">
        <f>A191+1</f>
        <v>43498</v>
      </c>
      <c r="B192" s="36">
        <f>SUMIFS(СВЦЭМ!$F$33:$F$776,СВЦЭМ!$A$33:$A$776,$A192,СВЦЭМ!$B$33:$B$776,B$190)+'СЕТ СН'!$F$12</f>
        <v>204.16288259999999</v>
      </c>
      <c r="C192" s="36">
        <f>SUMIFS(СВЦЭМ!$F$33:$F$776,СВЦЭМ!$A$33:$A$776,$A192,СВЦЭМ!$B$33:$B$776,C$190)+'СЕТ СН'!$F$12</f>
        <v>205.00289430999999</v>
      </c>
      <c r="D192" s="36">
        <f>SUMIFS(СВЦЭМ!$F$33:$F$776,СВЦЭМ!$A$33:$A$776,$A192,СВЦЭМ!$B$33:$B$776,D$190)+'СЕТ СН'!$F$12</f>
        <v>205.57320304000001</v>
      </c>
      <c r="E192" s="36">
        <f>SUMIFS(СВЦЭМ!$F$33:$F$776,СВЦЭМ!$A$33:$A$776,$A192,СВЦЭМ!$B$33:$B$776,E$190)+'СЕТ СН'!$F$12</f>
        <v>207.91164522</v>
      </c>
      <c r="F192" s="36">
        <f>SUMIFS(СВЦЭМ!$F$33:$F$776,СВЦЭМ!$A$33:$A$776,$A192,СВЦЭМ!$B$33:$B$776,F$190)+'СЕТ СН'!$F$12</f>
        <v>208.84160249000001</v>
      </c>
      <c r="G192" s="36">
        <f>SUMIFS(СВЦЭМ!$F$33:$F$776,СВЦЭМ!$A$33:$A$776,$A192,СВЦЭМ!$B$33:$B$776,G$190)+'СЕТ СН'!$F$12</f>
        <v>205.35722766000001</v>
      </c>
      <c r="H192" s="36">
        <f>SUMIFS(СВЦЭМ!$F$33:$F$776,СВЦЭМ!$A$33:$A$776,$A192,СВЦЭМ!$B$33:$B$776,H$190)+'СЕТ СН'!$F$12</f>
        <v>200.93852462999999</v>
      </c>
      <c r="I192" s="36">
        <f>SUMIFS(СВЦЭМ!$F$33:$F$776,СВЦЭМ!$A$33:$A$776,$A192,СВЦЭМ!$B$33:$B$776,I$190)+'СЕТ СН'!$F$12</f>
        <v>199.37464159999999</v>
      </c>
      <c r="J192" s="36">
        <f>SUMIFS(СВЦЭМ!$F$33:$F$776,СВЦЭМ!$A$33:$A$776,$A192,СВЦЭМ!$B$33:$B$776,J$190)+'СЕТ СН'!$F$12</f>
        <v>191.25627764000001</v>
      </c>
      <c r="K192" s="36">
        <f>SUMIFS(СВЦЭМ!$F$33:$F$776,СВЦЭМ!$A$33:$A$776,$A192,СВЦЭМ!$B$33:$B$776,K$190)+'СЕТ СН'!$F$12</f>
        <v>186.68932486</v>
      </c>
      <c r="L192" s="36">
        <f>SUMIFS(СВЦЭМ!$F$33:$F$776,СВЦЭМ!$A$33:$A$776,$A192,СВЦЭМ!$B$33:$B$776,L$190)+'СЕТ СН'!$F$12</f>
        <v>184.19605375</v>
      </c>
      <c r="M192" s="36">
        <f>SUMIFS(СВЦЭМ!$F$33:$F$776,СВЦЭМ!$A$33:$A$776,$A192,СВЦЭМ!$B$33:$B$776,M$190)+'СЕТ СН'!$F$12</f>
        <v>187.27552016999999</v>
      </c>
      <c r="N192" s="36">
        <f>SUMIFS(СВЦЭМ!$F$33:$F$776,СВЦЭМ!$A$33:$A$776,$A192,СВЦЭМ!$B$33:$B$776,N$190)+'СЕТ СН'!$F$12</f>
        <v>185.5814852</v>
      </c>
      <c r="O192" s="36">
        <f>SUMIFS(СВЦЭМ!$F$33:$F$776,СВЦЭМ!$A$33:$A$776,$A192,СВЦЭМ!$B$33:$B$776,O$190)+'СЕТ СН'!$F$12</f>
        <v>181.25608131000001</v>
      </c>
      <c r="P192" s="36">
        <f>SUMIFS(СВЦЭМ!$F$33:$F$776,СВЦЭМ!$A$33:$A$776,$A192,СВЦЭМ!$B$33:$B$776,P$190)+'СЕТ СН'!$F$12</f>
        <v>183.47461744</v>
      </c>
      <c r="Q192" s="36">
        <f>SUMIFS(СВЦЭМ!$F$33:$F$776,СВЦЭМ!$A$33:$A$776,$A192,СВЦЭМ!$B$33:$B$776,Q$190)+'СЕТ СН'!$F$12</f>
        <v>185.70023563000001</v>
      </c>
      <c r="R192" s="36">
        <f>SUMIFS(СВЦЭМ!$F$33:$F$776,СВЦЭМ!$A$33:$A$776,$A192,СВЦЭМ!$B$33:$B$776,R$190)+'СЕТ СН'!$F$12</f>
        <v>186.89917591</v>
      </c>
      <c r="S192" s="36">
        <f>SUMIFS(СВЦЭМ!$F$33:$F$776,СВЦЭМ!$A$33:$A$776,$A192,СВЦЭМ!$B$33:$B$776,S$190)+'СЕТ СН'!$F$12</f>
        <v>186.55745284</v>
      </c>
      <c r="T192" s="36">
        <f>SUMIFS(СВЦЭМ!$F$33:$F$776,СВЦЭМ!$A$33:$A$776,$A192,СВЦЭМ!$B$33:$B$776,T$190)+'СЕТ СН'!$F$12</f>
        <v>178.17607661</v>
      </c>
      <c r="U192" s="36">
        <f>SUMIFS(СВЦЭМ!$F$33:$F$776,СВЦЭМ!$A$33:$A$776,$A192,СВЦЭМ!$B$33:$B$776,U$190)+'СЕТ СН'!$F$12</f>
        <v>176.17856660999999</v>
      </c>
      <c r="V192" s="36">
        <f>SUMIFS(СВЦЭМ!$F$33:$F$776,СВЦЭМ!$A$33:$A$776,$A192,СВЦЭМ!$B$33:$B$776,V$190)+'СЕТ СН'!$F$12</f>
        <v>179.57440578999999</v>
      </c>
      <c r="W192" s="36">
        <f>SUMIFS(СВЦЭМ!$F$33:$F$776,СВЦЭМ!$A$33:$A$776,$A192,СВЦЭМ!$B$33:$B$776,W$190)+'СЕТ СН'!$F$12</f>
        <v>182.53484413999999</v>
      </c>
      <c r="X192" s="36">
        <f>SUMIFS(СВЦЭМ!$F$33:$F$776,СВЦЭМ!$A$33:$A$776,$A192,СВЦЭМ!$B$33:$B$776,X$190)+'СЕТ СН'!$F$12</f>
        <v>185.52248682000001</v>
      </c>
      <c r="Y192" s="36">
        <f>SUMIFS(СВЦЭМ!$F$33:$F$776,СВЦЭМ!$A$33:$A$776,$A192,СВЦЭМ!$B$33:$B$776,Y$190)+'СЕТ СН'!$F$12</f>
        <v>188.45777526000001</v>
      </c>
    </row>
    <row r="193" spans="1:25" ht="15.75" x14ac:dyDescent="0.2">
      <c r="A193" s="35">
        <f t="shared" ref="A193:A221" si="5">A192+1</f>
        <v>43499</v>
      </c>
      <c r="B193" s="36">
        <f>SUMIFS(СВЦЭМ!$F$33:$F$776,СВЦЭМ!$A$33:$A$776,$A193,СВЦЭМ!$B$33:$B$776,B$190)+'СЕТ СН'!$F$12</f>
        <v>198.15733466</v>
      </c>
      <c r="C193" s="36">
        <f>SUMIFS(СВЦЭМ!$F$33:$F$776,СВЦЭМ!$A$33:$A$776,$A193,СВЦЭМ!$B$33:$B$776,C$190)+'СЕТ СН'!$F$12</f>
        <v>206.19171367999999</v>
      </c>
      <c r="D193" s="36">
        <f>SUMIFS(СВЦЭМ!$F$33:$F$776,СВЦЭМ!$A$33:$A$776,$A193,СВЦЭМ!$B$33:$B$776,D$190)+'СЕТ СН'!$F$12</f>
        <v>206.26314135000001</v>
      </c>
      <c r="E193" s="36">
        <f>SUMIFS(СВЦЭМ!$F$33:$F$776,СВЦЭМ!$A$33:$A$776,$A193,СВЦЭМ!$B$33:$B$776,E$190)+'СЕТ СН'!$F$12</f>
        <v>208.85962997999999</v>
      </c>
      <c r="F193" s="36">
        <f>SUMIFS(СВЦЭМ!$F$33:$F$776,СВЦЭМ!$A$33:$A$776,$A193,СВЦЭМ!$B$33:$B$776,F$190)+'СЕТ СН'!$F$12</f>
        <v>208.10850687999999</v>
      </c>
      <c r="G193" s="36">
        <f>SUMIFS(СВЦЭМ!$F$33:$F$776,СВЦЭМ!$A$33:$A$776,$A193,СВЦЭМ!$B$33:$B$776,G$190)+'СЕТ СН'!$F$12</f>
        <v>207.27931982999999</v>
      </c>
      <c r="H193" s="36">
        <f>SUMIFS(СВЦЭМ!$F$33:$F$776,СВЦЭМ!$A$33:$A$776,$A193,СВЦЭМ!$B$33:$B$776,H$190)+'СЕТ СН'!$F$12</f>
        <v>203.27205551</v>
      </c>
      <c r="I193" s="36">
        <f>SUMIFS(СВЦЭМ!$F$33:$F$776,СВЦЭМ!$A$33:$A$776,$A193,СВЦЭМ!$B$33:$B$776,I$190)+'СЕТ СН'!$F$12</f>
        <v>201.53311503</v>
      </c>
      <c r="J193" s="36">
        <f>SUMIFS(СВЦЭМ!$F$33:$F$776,СВЦЭМ!$A$33:$A$776,$A193,СВЦЭМ!$B$33:$B$776,J$190)+'СЕТ СН'!$F$12</f>
        <v>197.07476781</v>
      </c>
      <c r="K193" s="36">
        <f>SUMIFS(СВЦЭМ!$F$33:$F$776,СВЦЭМ!$A$33:$A$776,$A193,СВЦЭМ!$B$33:$B$776,K$190)+'СЕТ СН'!$F$12</f>
        <v>190.79828882000001</v>
      </c>
      <c r="L193" s="36">
        <f>SUMIFS(СВЦЭМ!$F$33:$F$776,СВЦЭМ!$A$33:$A$776,$A193,СВЦЭМ!$B$33:$B$776,L$190)+'СЕТ СН'!$F$12</f>
        <v>185.5872177</v>
      </c>
      <c r="M193" s="36">
        <f>SUMIFS(СВЦЭМ!$F$33:$F$776,СВЦЭМ!$A$33:$A$776,$A193,СВЦЭМ!$B$33:$B$776,M$190)+'СЕТ СН'!$F$12</f>
        <v>186.54500184</v>
      </c>
      <c r="N193" s="36">
        <f>SUMIFS(СВЦЭМ!$F$33:$F$776,СВЦЭМ!$A$33:$A$776,$A193,СВЦЭМ!$B$33:$B$776,N$190)+'СЕТ СН'!$F$12</f>
        <v>187.82632862</v>
      </c>
      <c r="O193" s="36">
        <f>SUMIFS(СВЦЭМ!$F$33:$F$776,СВЦЭМ!$A$33:$A$776,$A193,СВЦЭМ!$B$33:$B$776,O$190)+'СЕТ СН'!$F$12</f>
        <v>185.04953</v>
      </c>
      <c r="P193" s="36">
        <f>SUMIFS(СВЦЭМ!$F$33:$F$776,СВЦЭМ!$A$33:$A$776,$A193,СВЦЭМ!$B$33:$B$776,P$190)+'СЕТ СН'!$F$12</f>
        <v>186.02880159</v>
      </c>
      <c r="Q193" s="36">
        <f>SUMIFS(СВЦЭМ!$F$33:$F$776,СВЦЭМ!$A$33:$A$776,$A193,СВЦЭМ!$B$33:$B$776,Q$190)+'СЕТ СН'!$F$12</f>
        <v>188.92727228000001</v>
      </c>
      <c r="R193" s="36">
        <f>SUMIFS(СВЦЭМ!$F$33:$F$776,СВЦЭМ!$A$33:$A$776,$A193,СВЦЭМ!$B$33:$B$776,R$190)+'СЕТ СН'!$F$12</f>
        <v>186.00283100999999</v>
      </c>
      <c r="S193" s="36">
        <f>SUMIFS(СВЦЭМ!$F$33:$F$776,СВЦЭМ!$A$33:$A$776,$A193,СВЦЭМ!$B$33:$B$776,S$190)+'СЕТ СН'!$F$12</f>
        <v>183.49556666000001</v>
      </c>
      <c r="T193" s="36">
        <f>SUMIFS(СВЦЭМ!$F$33:$F$776,СВЦЭМ!$A$33:$A$776,$A193,СВЦЭМ!$B$33:$B$776,T$190)+'СЕТ СН'!$F$12</f>
        <v>176.93621245</v>
      </c>
      <c r="U193" s="36">
        <f>SUMIFS(СВЦЭМ!$F$33:$F$776,СВЦЭМ!$A$33:$A$776,$A193,СВЦЭМ!$B$33:$B$776,U$190)+'СЕТ СН'!$F$12</f>
        <v>174.60802901</v>
      </c>
      <c r="V193" s="36">
        <f>SUMIFS(СВЦЭМ!$F$33:$F$776,СВЦЭМ!$A$33:$A$776,$A193,СВЦЭМ!$B$33:$B$776,V$190)+'СЕТ СН'!$F$12</f>
        <v>175.38628610999999</v>
      </c>
      <c r="W193" s="36">
        <f>SUMIFS(СВЦЭМ!$F$33:$F$776,СВЦЭМ!$A$33:$A$776,$A193,СВЦЭМ!$B$33:$B$776,W$190)+'СЕТ СН'!$F$12</f>
        <v>180.10822317</v>
      </c>
      <c r="X193" s="36">
        <f>SUMIFS(СВЦЭМ!$F$33:$F$776,СВЦЭМ!$A$33:$A$776,$A193,СВЦЭМ!$B$33:$B$776,X$190)+'СЕТ СН'!$F$12</f>
        <v>183.96939191999999</v>
      </c>
      <c r="Y193" s="36">
        <f>SUMIFS(СВЦЭМ!$F$33:$F$776,СВЦЭМ!$A$33:$A$776,$A193,СВЦЭМ!$B$33:$B$776,Y$190)+'СЕТ СН'!$F$12</f>
        <v>190.35828884</v>
      </c>
    </row>
    <row r="194" spans="1:25" ht="15.75" x14ac:dyDescent="0.2">
      <c r="A194" s="35">
        <f t="shared" si="5"/>
        <v>43500</v>
      </c>
      <c r="B194" s="36">
        <f>SUMIFS(СВЦЭМ!$F$33:$F$776,СВЦЭМ!$A$33:$A$776,$A194,СВЦЭМ!$B$33:$B$776,B$190)+'СЕТ СН'!$F$12</f>
        <v>203.78192837</v>
      </c>
      <c r="C194" s="36">
        <f>SUMIFS(СВЦЭМ!$F$33:$F$776,СВЦЭМ!$A$33:$A$776,$A194,СВЦЭМ!$B$33:$B$776,C$190)+'СЕТ СН'!$F$12</f>
        <v>209.18862292</v>
      </c>
      <c r="D194" s="36">
        <f>SUMIFS(СВЦЭМ!$F$33:$F$776,СВЦЭМ!$A$33:$A$776,$A194,СВЦЭМ!$B$33:$B$776,D$190)+'СЕТ СН'!$F$12</f>
        <v>215.76515434000001</v>
      </c>
      <c r="E194" s="36">
        <f>SUMIFS(СВЦЭМ!$F$33:$F$776,СВЦЭМ!$A$33:$A$776,$A194,СВЦЭМ!$B$33:$B$776,E$190)+'СЕТ СН'!$F$12</f>
        <v>219.74572215000001</v>
      </c>
      <c r="F194" s="36">
        <f>SUMIFS(СВЦЭМ!$F$33:$F$776,СВЦЭМ!$A$33:$A$776,$A194,СВЦЭМ!$B$33:$B$776,F$190)+'СЕТ СН'!$F$12</f>
        <v>219.68912861000001</v>
      </c>
      <c r="G194" s="36">
        <f>SUMIFS(СВЦЭМ!$F$33:$F$776,СВЦЭМ!$A$33:$A$776,$A194,СВЦЭМ!$B$33:$B$776,G$190)+'СЕТ СН'!$F$12</f>
        <v>216.81723782</v>
      </c>
      <c r="H194" s="36">
        <f>SUMIFS(СВЦЭМ!$F$33:$F$776,СВЦЭМ!$A$33:$A$776,$A194,СВЦЭМ!$B$33:$B$776,H$190)+'СЕТ СН'!$F$12</f>
        <v>208.28910586000001</v>
      </c>
      <c r="I194" s="36">
        <f>SUMIFS(СВЦЭМ!$F$33:$F$776,СВЦЭМ!$A$33:$A$776,$A194,СВЦЭМ!$B$33:$B$776,I$190)+'СЕТ СН'!$F$12</f>
        <v>202.93102554999999</v>
      </c>
      <c r="J194" s="36">
        <f>SUMIFS(СВЦЭМ!$F$33:$F$776,СВЦЭМ!$A$33:$A$776,$A194,СВЦЭМ!$B$33:$B$776,J$190)+'СЕТ СН'!$F$12</f>
        <v>197.03791321</v>
      </c>
      <c r="K194" s="36">
        <f>SUMIFS(СВЦЭМ!$F$33:$F$776,СВЦЭМ!$A$33:$A$776,$A194,СВЦЭМ!$B$33:$B$776,K$190)+'СЕТ СН'!$F$12</f>
        <v>196.52355395000001</v>
      </c>
      <c r="L194" s="36">
        <f>SUMIFS(СВЦЭМ!$F$33:$F$776,СВЦЭМ!$A$33:$A$776,$A194,СВЦЭМ!$B$33:$B$776,L$190)+'СЕТ СН'!$F$12</f>
        <v>195.23530126</v>
      </c>
      <c r="M194" s="36">
        <f>SUMIFS(СВЦЭМ!$F$33:$F$776,СВЦЭМ!$A$33:$A$776,$A194,СВЦЭМ!$B$33:$B$776,M$190)+'СЕТ СН'!$F$12</f>
        <v>197.37568698000001</v>
      </c>
      <c r="N194" s="36">
        <f>SUMIFS(СВЦЭМ!$F$33:$F$776,СВЦЭМ!$A$33:$A$776,$A194,СВЦЭМ!$B$33:$B$776,N$190)+'СЕТ СН'!$F$12</f>
        <v>183.12728129999999</v>
      </c>
      <c r="O194" s="36">
        <f>SUMIFS(СВЦЭМ!$F$33:$F$776,СВЦЭМ!$A$33:$A$776,$A194,СВЦЭМ!$B$33:$B$776,O$190)+'СЕТ СН'!$F$12</f>
        <v>177.62787043</v>
      </c>
      <c r="P194" s="36">
        <f>SUMIFS(СВЦЭМ!$F$33:$F$776,СВЦЭМ!$A$33:$A$776,$A194,СВЦЭМ!$B$33:$B$776,P$190)+'СЕТ СН'!$F$12</f>
        <v>178.54972637</v>
      </c>
      <c r="Q194" s="36">
        <f>SUMIFS(СВЦЭМ!$F$33:$F$776,СВЦЭМ!$A$33:$A$776,$A194,СВЦЭМ!$B$33:$B$776,Q$190)+'СЕТ СН'!$F$12</f>
        <v>184.03572829999999</v>
      </c>
      <c r="R194" s="36">
        <f>SUMIFS(СВЦЭМ!$F$33:$F$776,СВЦЭМ!$A$33:$A$776,$A194,СВЦЭМ!$B$33:$B$776,R$190)+'СЕТ СН'!$F$12</f>
        <v>184.44701884</v>
      </c>
      <c r="S194" s="36">
        <f>SUMIFS(СВЦЭМ!$F$33:$F$776,СВЦЭМ!$A$33:$A$776,$A194,СВЦЭМ!$B$33:$B$776,S$190)+'СЕТ СН'!$F$12</f>
        <v>178.71993699999999</v>
      </c>
      <c r="T194" s="36">
        <f>SUMIFS(СВЦЭМ!$F$33:$F$776,СВЦЭМ!$A$33:$A$776,$A194,СВЦЭМ!$B$33:$B$776,T$190)+'СЕТ СН'!$F$12</f>
        <v>174.57088150999999</v>
      </c>
      <c r="U194" s="36">
        <f>SUMIFS(СВЦЭМ!$F$33:$F$776,СВЦЭМ!$A$33:$A$776,$A194,СВЦЭМ!$B$33:$B$776,U$190)+'СЕТ СН'!$F$12</f>
        <v>175.40248928</v>
      </c>
      <c r="V194" s="36">
        <f>SUMIFS(СВЦЭМ!$F$33:$F$776,СВЦЭМ!$A$33:$A$776,$A194,СВЦЭМ!$B$33:$B$776,V$190)+'СЕТ СН'!$F$12</f>
        <v>177.40522856000001</v>
      </c>
      <c r="W194" s="36">
        <f>SUMIFS(СВЦЭМ!$F$33:$F$776,СВЦЭМ!$A$33:$A$776,$A194,СВЦЭМ!$B$33:$B$776,W$190)+'СЕТ СН'!$F$12</f>
        <v>181.27005466</v>
      </c>
      <c r="X194" s="36">
        <f>SUMIFS(СВЦЭМ!$F$33:$F$776,СВЦЭМ!$A$33:$A$776,$A194,СВЦЭМ!$B$33:$B$776,X$190)+'СЕТ СН'!$F$12</f>
        <v>185.49420936999999</v>
      </c>
      <c r="Y194" s="36">
        <f>SUMIFS(СВЦЭМ!$F$33:$F$776,СВЦЭМ!$A$33:$A$776,$A194,СВЦЭМ!$B$33:$B$776,Y$190)+'СЕТ СН'!$F$12</f>
        <v>188.91518185999999</v>
      </c>
    </row>
    <row r="195" spans="1:25" ht="15.75" x14ac:dyDescent="0.2">
      <c r="A195" s="35">
        <f t="shared" si="5"/>
        <v>43501</v>
      </c>
      <c r="B195" s="36">
        <f>SUMIFS(СВЦЭМ!$F$33:$F$776,СВЦЭМ!$A$33:$A$776,$A195,СВЦЭМ!$B$33:$B$776,B$190)+'СЕТ СН'!$F$12</f>
        <v>206.27269515</v>
      </c>
      <c r="C195" s="36">
        <f>SUMIFS(СВЦЭМ!$F$33:$F$776,СВЦЭМ!$A$33:$A$776,$A195,СВЦЭМ!$B$33:$B$776,C$190)+'СЕТ СН'!$F$12</f>
        <v>211.61584891999999</v>
      </c>
      <c r="D195" s="36">
        <f>SUMIFS(СВЦЭМ!$F$33:$F$776,СВЦЭМ!$A$33:$A$776,$A195,СВЦЭМ!$B$33:$B$776,D$190)+'СЕТ СН'!$F$12</f>
        <v>214.8741259</v>
      </c>
      <c r="E195" s="36">
        <f>SUMIFS(СВЦЭМ!$F$33:$F$776,СВЦЭМ!$A$33:$A$776,$A195,СВЦЭМ!$B$33:$B$776,E$190)+'СЕТ СН'!$F$12</f>
        <v>214.37121187</v>
      </c>
      <c r="F195" s="36">
        <f>SUMIFS(СВЦЭМ!$F$33:$F$776,СВЦЭМ!$A$33:$A$776,$A195,СВЦЭМ!$B$33:$B$776,F$190)+'СЕТ СН'!$F$12</f>
        <v>213.79701201</v>
      </c>
      <c r="G195" s="36">
        <f>SUMIFS(СВЦЭМ!$F$33:$F$776,СВЦЭМ!$A$33:$A$776,$A195,СВЦЭМ!$B$33:$B$776,G$190)+'СЕТ СН'!$F$12</f>
        <v>209.69341850000001</v>
      </c>
      <c r="H195" s="36">
        <f>SUMIFS(СВЦЭМ!$F$33:$F$776,СВЦЭМ!$A$33:$A$776,$A195,СВЦЭМ!$B$33:$B$776,H$190)+'СЕТ СН'!$F$12</f>
        <v>201.08190475999999</v>
      </c>
      <c r="I195" s="36">
        <f>SUMIFS(СВЦЭМ!$F$33:$F$776,СВЦЭМ!$A$33:$A$776,$A195,СВЦЭМ!$B$33:$B$776,I$190)+'СЕТ СН'!$F$12</f>
        <v>199.47519119</v>
      </c>
      <c r="J195" s="36">
        <f>SUMIFS(СВЦЭМ!$F$33:$F$776,СВЦЭМ!$A$33:$A$776,$A195,СВЦЭМ!$B$33:$B$776,J$190)+'СЕТ СН'!$F$12</f>
        <v>195.0299929</v>
      </c>
      <c r="K195" s="36">
        <f>SUMIFS(СВЦЭМ!$F$33:$F$776,СВЦЭМ!$A$33:$A$776,$A195,СВЦЭМ!$B$33:$B$776,K$190)+'СЕТ СН'!$F$12</f>
        <v>195.74868837</v>
      </c>
      <c r="L195" s="36">
        <f>SUMIFS(СВЦЭМ!$F$33:$F$776,СВЦЭМ!$A$33:$A$776,$A195,СВЦЭМ!$B$33:$B$776,L$190)+'СЕТ СН'!$F$12</f>
        <v>195.86516789999999</v>
      </c>
      <c r="M195" s="36">
        <f>SUMIFS(СВЦЭМ!$F$33:$F$776,СВЦЭМ!$A$33:$A$776,$A195,СВЦЭМ!$B$33:$B$776,M$190)+'СЕТ СН'!$F$12</f>
        <v>196.90263701000001</v>
      </c>
      <c r="N195" s="36">
        <f>SUMIFS(СВЦЭМ!$F$33:$F$776,СВЦЭМ!$A$33:$A$776,$A195,СВЦЭМ!$B$33:$B$776,N$190)+'СЕТ СН'!$F$12</f>
        <v>192.74969908</v>
      </c>
      <c r="O195" s="36">
        <f>SUMIFS(СВЦЭМ!$F$33:$F$776,СВЦЭМ!$A$33:$A$776,$A195,СВЦЭМ!$B$33:$B$776,O$190)+'СЕТ СН'!$F$12</f>
        <v>187.17469392999999</v>
      </c>
      <c r="P195" s="36">
        <f>SUMIFS(СВЦЭМ!$F$33:$F$776,СВЦЭМ!$A$33:$A$776,$A195,СВЦЭМ!$B$33:$B$776,P$190)+'СЕТ СН'!$F$12</f>
        <v>188.20057019999999</v>
      </c>
      <c r="Q195" s="36">
        <f>SUMIFS(СВЦЭМ!$F$33:$F$776,СВЦЭМ!$A$33:$A$776,$A195,СВЦЭМ!$B$33:$B$776,Q$190)+'СЕТ СН'!$F$12</f>
        <v>190.64341098</v>
      </c>
      <c r="R195" s="36">
        <f>SUMIFS(СВЦЭМ!$F$33:$F$776,СВЦЭМ!$A$33:$A$776,$A195,СВЦЭМ!$B$33:$B$776,R$190)+'СЕТ СН'!$F$12</f>
        <v>188.89770804</v>
      </c>
      <c r="S195" s="36">
        <f>SUMIFS(СВЦЭМ!$F$33:$F$776,СВЦЭМ!$A$33:$A$776,$A195,СВЦЭМ!$B$33:$B$776,S$190)+'СЕТ СН'!$F$12</f>
        <v>188.77023416</v>
      </c>
      <c r="T195" s="36">
        <f>SUMIFS(СВЦЭМ!$F$33:$F$776,СВЦЭМ!$A$33:$A$776,$A195,СВЦЭМ!$B$33:$B$776,T$190)+'СЕТ СН'!$F$12</f>
        <v>180.48566557000001</v>
      </c>
      <c r="U195" s="36">
        <f>SUMIFS(СВЦЭМ!$F$33:$F$776,СВЦЭМ!$A$33:$A$776,$A195,СВЦЭМ!$B$33:$B$776,U$190)+'СЕТ СН'!$F$12</f>
        <v>183.04884075999999</v>
      </c>
      <c r="V195" s="36">
        <f>SUMIFS(СВЦЭМ!$F$33:$F$776,СВЦЭМ!$A$33:$A$776,$A195,СВЦЭМ!$B$33:$B$776,V$190)+'СЕТ СН'!$F$12</f>
        <v>186.41938142999999</v>
      </c>
      <c r="W195" s="36">
        <f>SUMIFS(СВЦЭМ!$F$33:$F$776,СВЦЭМ!$A$33:$A$776,$A195,СВЦЭМ!$B$33:$B$776,W$190)+'СЕТ СН'!$F$12</f>
        <v>188.75815116000001</v>
      </c>
      <c r="X195" s="36">
        <f>SUMIFS(СВЦЭМ!$F$33:$F$776,СВЦЭМ!$A$33:$A$776,$A195,СВЦЭМ!$B$33:$B$776,X$190)+'СЕТ СН'!$F$12</f>
        <v>193.30187393</v>
      </c>
      <c r="Y195" s="36">
        <f>SUMIFS(СВЦЭМ!$F$33:$F$776,СВЦЭМ!$A$33:$A$776,$A195,СВЦЭМ!$B$33:$B$776,Y$190)+'СЕТ СН'!$F$12</f>
        <v>195.96874797999999</v>
      </c>
    </row>
    <row r="196" spans="1:25" ht="15.75" x14ac:dyDescent="0.2">
      <c r="A196" s="35">
        <f t="shared" si="5"/>
        <v>43502</v>
      </c>
      <c r="B196" s="36">
        <f>SUMIFS(СВЦЭМ!$F$33:$F$776,СВЦЭМ!$A$33:$A$776,$A196,СВЦЭМ!$B$33:$B$776,B$190)+'СЕТ СН'!$F$12</f>
        <v>203.78926282</v>
      </c>
      <c r="C196" s="36">
        <f>SUMIFS(СВЦЭМ!$F$33:$F$776,СВЦЭМ!$A$33:$A$776,$A196,СВЦЭМ!$B$33:$B$776,C$190)+'СЕТ СН'!$F$12</f>
        <v>209.37157156999999</v>
      </c>
      <c r="D196" s="36">
        <f>SUMIFS(СВЦЭМ!$F$33:$F$776,СВЦЭМ!$A$33:$A$776,$A196,СВЦЭМ!$B$33:$B$776,D$190)+'СЕТ СН'!$F$12</f>
        <v>211.20612804000001</v>
      </c>
      <c r="E196" s="36">
        <f>SUMIFS(СВЦЭМ!$F$33:$F$776,СВЦЭМ!$A$33:$A$776,$A196,СВЦЭМ!$B$33:$B$776,E$190)+'СЕТ СН'!$F$12</f>
        <v>211.33371449000001</v>
      </c>
      <c r="F196" s="36">
        <f>SUMIFS(СВЦЭМ!$F$33:$F$776,СВЦЭМ!$A$33:$A$776,$A196,СВЦЭМ!$B$33:$B$776,F$190)+'СЕТ СН'!$F$12</f>
        <v>210.72885060999999</v>
      </c>
      <c r="G196" s="36">
        <f>SUMIFS(СВЦЭМ!$F$33:$F$776,СВЦЭМ!$A$33:$A$776,$A196,СВЦЭМ!$B$33:$B$776,G$190)+'СЕТ СН'!$F$12</f>
        <v>205.55935499</v>
      </c>
      <c r="H196" s="36">
        <f>SUMIFS(СВЦЭМ!$F$33:$F$776,СВЦЭМ!$A$33:$A$776,$A196,СВЦЭМ!$B$33:$B$776,H$190)+'СЕТ СН'!$F$12</f>
        <v>199.0918566</v>
      </c>
      <c r="I196" s="36">
        <f>SUMIFS(СВЦЭМ!$F$33:$F$776,СВЦЭМ!$A$33:$A$776,$A196,СВЦЭМ!$B$33:$B$776,I$190)+'СЕТ СН'!$F$12</f>
        <v>194.33763299</v>
      </c>
      <c r="J196" s="36">
        <f>SUMIFS(СВЦЭМ!$F$33:$F$776,СВЦЭМ!$A$33:$A$776,$A196,СВЦЭМ!$B$33:$B$776,J$190)+'СЕТ СН'!$F$12</f>
        <v>197.15091927</v>
      </c>
      <c r="K196" s="36">
        <f>SUMIFS(СВЦЭМ!$F$33:$F$776,СВЦЭМ!$A$33:$A$776,$A196,СВЦЭМ!$B$33:$B$776,K$190)+'СЕТ СН'!$F$12</f>
        <v>196.54024383999999</v>
      </c>
      <c r="L196" s="36">
        <f>SUMIFS(СВЦЭМ!$F$33:$F$776,СВЦЭМ!$A$33:$A$776,$A196,СВЦЭМ!$B$33:$B$776,L$190)+'СЕТ СН'!$F$12</f>
        <v>198.10435810999999</v>
      </c>
      <c r="M196" s="36">
        <f>SUMIFS(СВЦЭМ!$F$33:$F$776,СВЦЭМ!$A$33:$A$776,$A196,СВЦЭМ!$B$33:$B$776,M$190)+'СЕТ СН'!$F$12</f>
        <v>198.50472768</v>
      </c>
      <c r="N196" s="36">
        <f>SUMIFS(СВЦЭМ!$F$33:$F$776,СВЦЭМ!$A$33:$A$776,$A196,СВЦЭМ!$B$33:$B$776,N$190)+'СЕТ СН'!$F$12</f>
        <v>195.69243582999999</v>
      </c>
      <c r="O196" s="36">
        <f>SUMIFS(СВЦЭМ!$F$33:$F$776,СВЦЭМ!$A$33:$A$776,$A196,СВЦЭМ!$B$33:$B$776,O$190)+'СЕТ СН'!$F$12</f>
        <v>190.84353012</v>
      </c>
      <c r="P196" s="36">
        <f>SUMIFS(СВЦЭМ!$F$33:$F$776,СВЦЭМ!$A$33:$A$776,$A196,СВЦЭМ!$B$33:$B$776,P$190)+'СЕТ СН'!$F$12</f>
        <v>190.3594654</v>
      </c>
      <c r="Q196" s="36">
        <f>SUMIFS(СВЦЭМ!$F$33:$F$776,СВЦЭМ!$A$33:$A$776,$A196,СВЦЭМ!$B$33:$B$776,Q$190)+'СЕТ СН'!$F$12</f>
        <v>191.0699596</v>
      </c>
      <c r="R196" s="36">
        <f>SUMIFS(СВЦЭМ!$F$33:$F$776,СВЦЭМ!$A$33:$A$776,$A196,СВЦЭМ!$B$33:$B$776,R$190)+'СЕТ СН'!$F$12</f>
        <v>189.75474743999999</v>
      </c>
      <c r="S196" s="36">
        <f>SUMIFS(СВЦЭМ!$F$33:$F$776,СВЦЭМ!$A$33:$A$776,$A196,СВЦЭМ!$B$33:$B$776,S$190)+'СЕТ СН'!$F$12</f>
        <v>191.04522206999999</v>
      </c>
      <c r="T196" s="36">
        <f>SUMIFS(СВЦЭМ!$F$33:$F$776,СВЦЭМ!$A$33:$A$776,$A196,СВЦЭМ!$B$33:$B$776,T$190)+'СЕТ СН'!$F$12</f>
        <v>186.52542027000001</v>
      </c>
      <c r="U196" s="36">
        <f>SUMIFS(СВЦЭМ!$F$33:$F$776,СВЦЭМ!$A$33:$A$776,$A196,СВЦЭМ!$B$33:$B$776,U$190)+'СЕТ СН'!$F$12</f>
        <v>187.15047608</v>
      </c>
      <c r="V196" s="36">
        <f>SUMIFS(СВЦЭМ!$F$33:$F$776,СВЦЭМ!$A$33:$A$776,$A196,СВЦЭМ!$B$33:$B$776,V$190)+'СЕТ СН'!$F$12</f>
        <v>191.06596580999999</v>
      </c>
      <c r="W196" s="36">
        <f>SUMIFS(СВЦЭМ!$F$33:$F$776,СВЦЭМ!$A$33:$A$776,$A196,СВЦЭМ!$B$33:$B$776,W$190)+'СЕТ СН'!$F$12</f>
        <v>193.16814546000001</v>
      </c>
      <c r="X196" s="36">
        <f>SUMIFS(СВЦЭМ!$F$33:$F$776,СВЦЭМ!$A$33:$A$776,$A196,СВЦЭМ!$B$33:$B$776,X$190)+'СЕТ СН'!$F$12</f>
        <v>197.63162940999999</v>
      </c>
      <c r="Y196" s="36">
        <f>SUMIFS(СВЦЭМ!$F$33:$F$776,СВЦЭМ!$A$33:$A$776,$A196,СВЦЭМ!$B$33:$B$776,Y$190)+'СЕТ СН'!$F$12</f>
        <v>203.5895945</v>
      </c>
    </row>
    <row r="197" spans="1:25" ht="15.75" x14ac:dyDescent="0.2">
      <c r="A197" s="35">
        <f t="shared" si="5"/>
        <v>43503</v>
      </c>
      <c r="B197" s="36">
        <f>SUMIFS(СВЦЭМ!$F$33:$F$776,СВЦЭМ!$A$33:$A$776,$A197,СВЦЭМ!$B$33:$B$776,B$190)+'СЕТ СН'!$F$12</f>
        <v>208.68684178999999</v>
      </c>
      <c r="C197" s="36">
        <f>SUMIFS(СВЦЭМ!$F$33:$F$776,СВЦЭМ!$A$33:$A$776,$A197,СВЦЭМ!$B$33:$B$776,C$190)+'СЕТ СН'!$F$12</f>
        <v>212.13609882</v>
      </c>
      <c r="D197" s="36">
        <f>SUMIFS(СВЦЭМ!$F$33:$F$776,СВЦЭМ!$A$33:$A$776,$A197,СВЦЭМ!$B$33:$B$776,D$190)+'СЕТ СН'!$F$12</f>
        <v>215.65553844999999</v>
      </c>
      <c r="E197" s="36">
        <f>SUMIFS(СВЦЭМ!$F$33:$F$776,СВЦЭМ!$A$33:$A$776,$A197,СВЦЭМ!$B$33:$B$776,E$190)+'СЕТ СН'!$F$12</f>
        <v>220.32344454</v>
      </c>
      <c r="F197" s="36">
        <f>SUMIFS(СВЦЭМ!$F$33:$F$776,СВЦЭМ!$A$33:$A$776,$A197,СВЦЭМ!$B$33:$B$776,F$190)+'СЕТ СН'!$F$12</f>
        <v>216.88612510999999</v>
      </c>
      <c r="G197" s="36">
        <f>SUMIFS(СВЦЭМ!$F$33:$F$776,СВЦЭМ!$A$33:$A$776,$A197,СВЦЭМ!$B$33:$B$776,G$190)+'СЕТ СН'!$F$12</f>
        <v>214.21096109000001</v>
      </c>
      <c r="H197" s="36">
        <f>SUMIFS(СВЦЭМ!$F$33:$F$776,СВЦЭМ!$A$33:$A$776,$A197,СВЦЭМ!$B$33:$B$776,H$190)+'СЕТ СН'!$F$12</f>
        <v>208.36950768</v>
      </c>
      <c r="I197" s="36">
        <f>SUMIFS(СВЦЭМ!$F$33:$F$776,СВЦЭМ!$A$33:$A$776,$A197,СВЦЭМ!$B$33:$B$776,I$190)+'СЕТ СН'!$F$12</f>
        <v>204.57383038</v>
      </c>
      <c r="J197" s="36">
        <f>SUMIFS(СВЦЭМ!$F$33:$F$776,СВЦЭМ!$A$33:$A$776,$A197,СВЦЭМ!$B$33:$B$776,J$190)+'СЕТ СН'!$F$12</f>
        <v>202.33806625</v>
      </c>
      <c r="K197" s="36">
        <f>SUMIFS(СВЦЭМ!$F$33:$F$776,СВЦЭМ!$A$33:$A$776,$A197,СВЦЭМ!$B$33:$B$776,K$190)+'СЕТ СН'!$F$12</f>
        <v>200.31335419000001</v>
      </c>
      <c r="L197" s="36">
        <f>SUMIFS(СВЦЭМ!$F$33:$F$776,СВЦЭМ!$A$33:$A$776,$A197,СВЦЭМ!$B$33:$B$776,L$190)+'СЕТ СН'!$F$12</f>
        <v>200.14708311000001</v>
      </c>
      <c r="M197" s="36">
        <f>SUMIFS(СВЦЭМ!$F$33:$F$776,СВЦЭМ!$A$33:$A$776,$A197,СВЦЭМ!$B$33:$B$776,M$190)+'СЕТ СН'!$F$12</f>
        <v>201.56442469000001</v>
      </c>
      <c r="N197" s="36">
        <f>SUMIFS(СВЦЭМ!$F$33:$F$776,СВЦЭМ!$A$33:$A$776,$A197,СВЦЭМ!$B$33:$B$776,N$190)+'СЕТ СН'!$F$12</f>
        <v>198.60004594</v>
      </c>
      <c r="O197" s="36">
        <f>SUMIFS(СВЦЭМ!$F$33:$F$776,СВЦЭМ!$A$33:$A$776,$A197,СВЦЭМ!$B$33:$B$776,O$190)+'СЕТ СН'!$F$12</f>
        <v>192.25646571999999</v>
      </c>
      <c r="P197" s="36">
        <f>SUMIFS(СВЦЭМ!$F$33:$F$776,СВЦЭМ!$A$33:$A$776,$A197,СВЦЭМ!$B$33:$B$776,P$190)+'СЕТ СН'!$F$12</f>
        <v>192.00232826999999</v>
      </c>
      <c r="Q197" s="36">
        <f>SUMIFS(СВЦЭМ!$F$33:$F$776,СВЦЭМ!$A$33:$A$776,$A197,СВЦЭМ!$B$33:$B$776,Q$190)+'СЕТ СН'!$F$12</f>
        <v>192.78848317000001</v>
      </c>
      <c r="R197" s="36">
        <f>SUMIFS(СВЦЭМ!$F$33:$F$776,СВЦЭМ!$A$33:$A$776,$A197,СВЦЭМ!$B$33:$B$776,R$190)+'СЕТ СН'!$F$12</f>
        <v>192.63459366999999</v>
      </c>
      <c r="S197" s="36">
        <f>SUMIFS(СВЦЭМ!$F$33:$F$776,СВЦЭМ!$A$33:$A$776,$A197,СВЦЭМ!$B$33:$B$776,S$190)+'СЕТ СН'!$F$12</f>
        <v>190.87109727999999</v>
      </c>
      <c r="T197" s="36">
        <f>SUMIFS(СВЦЭМ!$F$33:$F$776,СВЦЭМ!$A$33:$A$776,$A197,СВЦЭМ!$B$33:$B$776,T$190)+'СЕТ СН'!$F$12</f>
        <v>183.83590144999999</v>
      </c>
      <c r="U197" s="36">
        <f>SUMIFS(СВЦЭМ!$F$33:$F$776,СВЦЭМ!$A$33:$A$776,$A197,СВЦЭМ!$B$33:$B$776,U$190)+'СЕТ СН'!$F$12</f>
        <v>182.44422652</v>
      </c>
      <c r="V197" s="36">
        <f>SUMIFS(СВЦЭМ!$F$33:$F$776,СВЦЭМ!$A$33:$A$776,$A197,СВЦЭМ!$B$33:$B$776,V$190)+'СЕТ СН'!$F$12</f>
        <v>185.70637207999999</v>
      </c>
      <c r="W197" s="36">
        <f>SUMIFS(СВЦЭМ!$F$33:$F$776,СВЦЭМ!$A$33:$A$776,$A197,СВЦЭМ!$B$33:$B$776,W$190)+'СЕТ СН'!$F$12</f>
        <v>188.98762496000001</v>
      </c>
      <c r="X197" s="36">
        <f>SUMIFS(СВЦЭМ!$F$33:$F$776,СВЦЭМ!$A$33:$A$776,$A197,СВЦЭМ!$B$33:$B$776,X$190)+'СЕТ СН'!$F$12</f>
        <v>192.43210945999999</v>
      </c>
      <c r="Y197" s="36">
        <f>SUMIFS(СВЦЭМ!$F$33:$F$776,СВЦЭМ!$A$33:$A$776,$A197,СВЦЭМ!$B$33:$B$776,Y$190)+'СЕТ СН'!$F$12</f>
        <v>195.84459844</v>
      </c>
    </row>
    <row r="198" spans="1:25" ht="15.75" x14ac:dyDescent="0.2">
      <c r="A198" s="35">
        <f t="shared" si="5"/>
        <v>43504</v>
      </c>
      <c r="B198" s="36">
        <f>SUMIFS(СВЦЭМ!$F$33:$F$776,СВЦЭМ!$A$33:$A$776,$A198,СВЦЭМ!$B$33:$B$776,B$190)+'СЕТ СН'!$F$12</f>
        <v>209.4636768</v>
      </c>
      <c r="C198" s="36">
        <f>SUMIFS(СВЦЭМ!$F$33:$F$776,СВЦЭМ!$A$33:$A$776,$A198,СВЦЭМ!$B$33:$B$776,C$190)+'СЕТ СН'!$F$12</f>
        <v>213.46458670000001</v>
      </c>
      <c r="D198" s="36">
        <f>SUMIFS(СВЦЭМ!$F$33:$F$776,СВЦЭМ!$A$33:$A$776,$A198,СВЦЭМ!$B$33:$B$776,D$190)+'СЕТ СН'!$F$12</f>
        <v>216.07690722000001</v>
      </c>
      <c r="E198" s="36">
        <f>SUMIFS(СВЦЭМ!$F$33:$F$776,СВЦЭМ!$A$33:$A$776,$A198,СВЦЭМ!$B$33:$B$776,E$190)+'СЕТ СН'!$F$12</f>
        <v>221.43702009</v>
      </c>
      <c r="F198" s="36">
        <f>SUMIFS(СВЦЭМ!$F$33:$F$776,СВЦЭМ!$A$33:$A$776,$A198,СВЦЭМ!$B$33:$B$776,F$190)+'СЕТ СН'!$F$12</f>
        <v>219.56679399000001</v>
      </c>
      <c r="G198" s="36">
        <f>SUMIFS(СВЦЭМ!$F$33:$F$776,СВЦЭМ!$A$33:$A$776,$A198,СВЦЭМ!$B$33:$B$776,G$190)+'СЕТ СН'!$F$12</f>
        <v>214.09372436999999</v>
      </c>
      <c r="H198" s="36">
        <f>SUMIFS(СВЦЭМ!$F$33:$F$776,СВЦЭМ!$A$33:$A$776,$A198,СВЦЭМ!$B$33:$B$776,H$190)+'СЕТ СН'!$F$12</f>
        <v>207.36857508</v>
      </c>
      <c r="I198" s="36">
        <f>SUMIFS(СВЦЭМ!$F$33:$F$776,СВЦЭМ!$A$33:$A$776,$A198,СВЦЭМ!$B$33:$B$776,I$190)+'СЕТ СН'!$F$12</f>
        <v>204.51798101</v>
      </c>
      <c r="J198" s="36">
        <f>SUMIFS(СВЦЭМ!$F$33:$F$776,СВЦЭМ!$A$33:$A$776,$A198,СВЦЭМ!$B$33:$B$776,J$190)+'СЕТ СН'!$F$12</f>
        <v>201.06338534</v>
      </c>
      <c r="K198" s="36">
        <f>SUMIFS(СВЦЭМ!$F$33:$F$776,СВЦЭМ!$A$33:$A$776,$A198,СВЦЭМ!$B$33:$B$776,K$190)+'СЕТ СН'!$F$12</f>
        <v>195.51398413000001</v>
      </c>
      <c r="L198" s="36">
        <f>SUMIFS(СВЦЭМ!$F$33:$F$776,СВЦЭМ!$A$33:$A$776,$A198,СВЦЭМ!$B$33:$B$776,L$190)+'СЕТ СН'!$F$12</f>
        <v>190.70826332999999</v>
      </c>
      <c r="M198" s="36">
        <f>SUMIFS(СВЦЭМ!$F$33:$F$776,СВЦЭМ!$A$33:$A$776,$A198,СВЦЭМ!$B$33:$B$776,M$190)+'СЕТ СН'!$F$12</f>
        <v>192.38779944000001</v>
      </c>
      <c r="N198" s="36">
        <f>SUMIFS(СВЦЭМ!$F$33:$F$776,СВЦЭМ!$A$33:$A$776,$A198,СВЦЭМ!$B$33:$B$776,N$190)+'СЕТ СН'!$F$12</f>
        <v>190.59861563999999</v>
      </c>
      <c r="O198" s="36">
        <f>SUMIFS(СВЦЭМ!$F$33:$F$776,СВЦЭМ!$A$33:$A$776,$A198,СВЦЭМ!$B$33:$B$776,O$190)+'СЕТ СН'!$F$12</f>
        <v>189.891086</v>
      </c>
      <c r="P198" s="36">
        <f>SUMIFS(СВЦЭМ!$F$33:$F$776,СВЦЭМ!$A$33:$A$776,$A198,СВЦЭМ!$B$33:$B$776,P$190)+'СЕТ СН'!$F$12</f>
        <v>192.47046527000001</v>
      </c>
      <c r="Q198" s="36">
        <f>SUMIFS(СВЦЭМ!$F$33:$F$776,СВЦЭМ!$A$33:$A$776,$A198,СВЦЭМ!$B$33:$B$776,Q$190)+'СЕТ СН'!$F$12</f>
        <v>193.69846849999999</v>
      </c>
      <c r="R198" s="36">
        <f>SUMIFS(СВЦЭМ!$F$33:$F$776,СВЦЭМ!$A$33:$A$776,$A198,СВЦЭМ!$B$33:$B$776,R$190)+'СЕТ СН'!$F$12</f>
        <v>193.80182776999999</v>
      </c>
      <c r="S198" s="36">
        <f>SUMIFS(СВЦЭМ!$F$33:$F$776,СВЦЭМ!$A$33:$A$776,$A198,СВЦЭМ!$B$33:$B$776,S$190)+'СЕТ СН'!$F$12</f>
        <v>190.99969557</v>
      </c>
      <c r="T198" s="36">
        <f>SUMIFS(СВЦЭМ!$F$33:$F$776,СВЦЭМ!$A$33:$A$776,$A198,СВЦЭМ!$B$33:$B$776,T$190)+'СЕТ СН'!$F$12</f>
        <v>182.53916375</v>
      </c>
      <c r="U198" s="36">
        <f>SUMIFS(СВЦЭМ!$F$33:$F$776,СВЦЭМ!$A$33:$A$776,$A198,СВЦЭМ!$B$33:$B$776,U$190)+'СЕТ СН'!$F$12</f>
        <v>181.91529539999999</v>
      </c>
      <c r="V198" s="36">
        <f>SUMIFS(СВЦЭМ!$F$33:$F$776,СВЦЭМ!$A$33:$A$776,$A198,СВЦЭМ!$B$33:$B$776,V$190)+'СЕТ СН'!$F$12</f>
        <v>187.46313952</v>
      </c>
      <c r="W198" s="36">
        <f>SUMIFS(СВЦЭМ!$F$33:$F$776,СВЦЭМ!$A$33:$A$776,$A198,СВЦЭМ!$B$33:$B$776,W$190)+'СЕТ СН'!$F$12</f>
        <v>192.64093975</v>
      </c>
      <c r="X198" s="36">
        <f>SUMIFS(СВЦЭМ!$F$33:$F$776,СВЦЭМ!$A$33:$A$776,$A198,СВЦЭМ!$B$33:$B$776,X$190)+'СЕТ СН'!$F$12</f>
        <v>198.25003608</v>
      </c>
      <c r="Y198" s="36">
        <f>SUMIFS(СВЦЭМ!$F$33:$F$776,СВЦЭМ!$A$33:$A$776,$A198,СВЦЭМ!$B$33:$B$776,Y$190)+'СЕТ СН'!$F$12</f>
        <v>201.15304728999999</v>
      </c>
    </row>
    <row r="199" spans="1:25" ht="15.75" x14ac:dyDescent="0.2">
      <c r="A199" s="35">
        <f t="shared" si="5"/>
        <v>43505</v>
      </c>
      <c r="B199" s="36">
        <f>SUMIFS(СВЦЭМ!$F$33:$F$776,СВЦЭМ!$A$33:$A$776,$A199,СВЦЭМ!$B$33:$B$776,B$190)+'СЕТ СН'!$F$12</f>
        <v>203.66961501</v>
      </c>
      <c r="C199" s="36">
        <f>SUMIFS(СВЦЭМ!$F$33:$F$776,СВЦЭМ!$A$33:$A$776,$A199,СВЦЭМ!$B$33:$B$776,C$190)+'СЕТ СН'!$F$12</f>
        <v>209.29364647</v>
      </c>
      <c r="D199" s="36">
        <f>SUMIFS(СВЦЭМ!$F$33:$F$776,СВЦЭМ!$A$33:$A$776,$A199,СВЦЭМ!$B$33:$B$776,D$190)+'СЕТ СН'!$F$12</f>
        <v>212.56721675</v>
      </c>
      <c r="E199" s="36">
        <f>SUMIFS(СВЦЭМ!$F$33:$F$776,СВЦЭМ!$A$33:$A$776,$A199,СВЦЭМ!$B$33:$B$776,E$190)+'СЕТ СН'!$F$12</f>
        <v>212.63962570000001</v>
      </c>
      <c r="F199" s="36">
        <f>SUMIFS(СВЦЭМ!$F$33:$F$776,СВЦЭМ!$A$33:$A$776,$A199,СВЦЭМ!$B$33:$B$776,F$190)+'СЕТ СН'!$F$12</f>
        <v>212.08961249000001</v>
      </c>
      <c r="G199" s="36">
        <f>SUMIFS(СВЦЭМ!$F$33:$F$776,СВЦЭМ!$A$33:$A$776,$A199,СВЦЭМ!$B$33:$B$776,G$190)+'СЕТ СН'!$F$12</f>
        <v>211.74818389000001</v>
      </c>
      <c r="H199" s="36">
        <f>SUMIFS(СВЦЭМ!$F$33:$F$776,СВЦЭМ!$A$33:$A$776,$A199,СВЦЭМ!$B$33:$B$776,H$190)+'СЕТ СН'!$F$12</f>
        <v>207.42040796000001</v>
      </c>
      <c r="I199" s="36">
        <f>SUMIFS(СВЦЭМ!$F$33:$F$776,СВЦЭМ!$A$33:$A$776,$A199,СВЦЭМ!$B$33:$B$776,I$190)+'СЕТ СН'!$F$12</f>
        <v>204.77146160999999</v>
      </c>
      <c r="J199" s="36">
        <f>SUMIFS(СВЦЭМ!$F$33:$F$776,СВЦЭМ!$A$33:$A$776,$A199,СВЦЭМ!$B$33:$B$776,J$190)+'СЕТ СН'!$F$12</f>
        <v>196.99924712000001</v>
      </c>
      <c r="K199" s="36">
        <f>SUMIFS(СВЦЭМ!$F$33:$F$776,СВЦЭМ!$A$33:$A$776,$A199,СВЦЭМ!$B$33:$B$776,K$190)+'СЕТ СН'!$F$12</f>
        <v>192.41915541</v>
      </c>
      <c r="L199" s="36">
        <f>SUMIFS(СВЦЭМ!$F$33:$F$776,СВЦЭМ!$A$33:$A$776,$A199,СВЦЭМ!$B$33:$B$776,L$190)+'СЕТ СН'!$F$12</f>
        <v>191.58986874999999</v>
      </c>
      <c r="M199" s="36">
        <f>SUMIFS(СВЦЭМ!$F$33:$F$776,СВЦЭМ!$A$33:$A$776,$A199,СВЦЭМ!$B$33:$B$776,M$190)+'СЕТ СН'!$F$12</f>
        <v>192.90715994000001</v>
      </c>
      <c r="N199" s="36">
        <f>SUMIFS(СВЦЭМ!$F$33:$F$776,СВЦЭМ!$A$33:$A$776,$A199,СВЦЭМ!$B$33:$B$776,N$190)+'СЕТ СН'!$F$12</f>
        <v>193.34336851</v>
      </c>
      <c r="O199" s="36">
        <f>SUMIFS(СВЦЭМ!$F$33:$F$776,СВЦЭМ!$A$33:$A$776,$A199,СВЦЭМ!$B$33:$B$776,O$190)+'СЕТ СН'!$F$12</f>
        <v>190.50828686</v>
      </c>
      <c r="P199" s="36">
        <f>SUMIFS(СВЦЭМ!$F$33:$F$776,СВЦЭМ!$A$33:$A$776,$A199,СВЦЭМ!$B$33:$B$776,P$190)+'СЕТ СН'!$F$12</f>
        <v>190.34819836</v>
      </c>
      <c r="Q199" s="36">
        <f>SUMIFS(СВЦЭМ!$F$33:$F$776,СВЦЭМ!$A$33:$A$776,$A199,СВЦЭМ!$B$33:$B$776,Q$190)+'СЕТ СН'!$F$12</f>
        <v>191.79691962999999</v>
      </c>
      <c r="R199" s="36">
        <f>SUMIFS(СВЦЭМ!$F$33:$F$776,СВЦЭМ!$A$33:$A$776,$A199,СВЦЭМ!$B$33:$B$776,R$190)+'СЕТ СН'!$F$12</f>
        <v>188.40283679000001</v>
      </c>
      <c r="S199" s="36">
        <f>SUMIFS(СВЦЭМ!$F$33:$F$776,СВЦЭМ!$A$33:$A$776,$A199,СВЦЭМ!$B$33:$B$776,S$190)+'СЕТ СН'!$F$12</f>
        <v>185.19703860999999</v>
      </c>
      <c r="T199" s="36">
        <f>SUMIFS(СВЦЭМ!$F$33:$F$776,СВЦЭМ!$A$33:$A$776,$A199,СВЦЭМ!$B$33:$B$776,T$190)+'СЕТ СН'!$F$12</f>
        <v>177.91228226999999</v>
      </c>
      <c r="U199" s="36">
        <f>SUMIFS(СВЦЭМ!$F$33:$F$776,СВЦЭМ!$A$33:$A$776,$A199,СВЦЭМ!$B$33:$B$776,U$190)+'СЕТ СН'!$F$12</f>
        <v>176.41266876</v>
      </c>
      <c r="V199" s="36">
        <f>SUMIFS(СВЦЭМ!$F$33:$F$776,СВЦЭМ!$A$33:$A$776,$A199,СВЦЭМ!$B$33:$B$776,V$190)+'СЕТ СН'!$F$12</f>
        <v>179.46982779000001</v>
      </c>
      <c r="W199" s="36">
        <f>SUMIFS(СВЦЭМ!$F$33:$F$776,СВЦЭМ!$A$33:$A$776,$A199,СВЦЭМ!$B$33:$B$776,W$190)+'СЕТ СН'!$F$12</f>
        <v>183.02544682999999</v>
      </c>
      <c r="X199" s="36">
        <f>SUMIFS(СВЦЭМ!$F$33:$F$776,СВЦЭМ!$A$33:$A$776,$A199,СВЦЭМ!$B$33:$B$776,X$190)+'СЕТ СН'!$F$12</f>
        <v>187.00743972000001</v>
      </c>
      <c r="Y199" s="36">
        <f>SUMIFS(СВЦЭМ!$F$33:$F$776,СВЦЭМ!$A$33:$A$776,$A199,СВЦЭМ!$B$33:$B$776,Y$190)+'СЕТ СН'!$F$12</f>
        <v>192.11451474</v>
      </c>
    </row>
    <row r="200" spans="1:25" ht="15.75" x14ac:dyDescent="0.2">
      <c r="A200" s="35">
        <f t="shared" si="5"/>
        <v>43506</v>
      </c>
      <c r="B200" s="36">
        <f>SUMIFS(СВЦЭМ!$F$33:$F$776,СВЦЭМ!$A$33:$A$776,$A200,СВЦЭМ!$B$33:$B$776,B$190)+'СЕТ СН'!$F$12</f>
        <v>196.19576900999999</v>
      </c>
      <c r="C200" s="36">
        <f>SUMIFS(СВЦЭМ!$F$33:$F$776,СВЦЭМ!$A$33:$A$776,$A200,СВЦЭМ!$B$33:$B$776,C$190)+'СЕТ СН'!$F$12</f>
        <v>198.50590421000001</v>
      </c>
      <c r="D200" s="36">
        <f>SUMIFS(СВЦЭМ!$F$33:$F$776,СВЦЭМ!$A$33:$A$776,$A200,СВЦЭМ!$B$33:$B$776,D$190)+'СЕТ СН'!$F$12</f>
        <v>205.34506830000001</v>
      </c>
      <c r="E200" s="36">
        <f>SUMIFS(СВЦЭМ!$F$33:$F$776,СВЦЭМ!$A$33:$A$776,$A200,СВЦЭМ!$B$33:$B$776,E$190)+'СЕТ СН'!$F$12</f>
        <v>207.89580681000001</v>
      </c>
      <c r="F200" s="36">
        <f>SUMIFS(СВЦЭМ!$F$33:$F$776,СВЦЭМ!$A$33:$A$776,$A200,СВЦЭМ!$B$33:$B$776,F$190)+'СЕТ СН'!$F$12</f>
        <v>207.36612718000001</v>
      </c>
      <c r="G200" s="36">
        <f>SUMIFS(СВЦЭМ!$F$33:$F$776,СВЦЭМ!$A$33:$A$776,$A200,СВЦЭМ!$B$33:$B$776,G$190)+'СЕТ СН'!$F$12</f>
        <v>205.88979882000001</v>
      </c>
      <c r="H200" s="36">
        <f>SUMIFS(СВЦЭМ!$F$33:$F$776,СВЦЭМ!$A$33:$A$776,$A200,СВЦЭМ!$B$33:$B$776,H$190)+'СЕТ СН'!$F$12</f>
        <v>203.84819730000001</v>
      </c>
      <c r="I200" s="36">
        <f>SUMIFS(СВЦЭМ!$F$33:$F$776,СВЦЭМ!$A$33:$A$776,$A200,СВЦЭМ!$B$33:$B$776,I$190)+'СЕТ СН'!$F$12</f>
        <v>198.79759412999999</v>
      </c>
      <c r="J200" s="36">
        <f>SUMIFS(СВЦЭМ!$F$33:$F$776,СВЦЭМ!$A$33:$A$776,$A200,СВЦЭМ!$B$33:$B$776,J$190)+'СЕТ СН'!$F$12</f>
        <v>193.20243848999999</v>
      </c>
      <c r="K200" s="36">
        <f>SUMIFS(СВЦЭМ!$F$33:$F$776,СВЦЭМ!$A$33:$A$776,$A200,СВЦЭМ!$B$33:$B$776,K$190)+'СЕТ СН'!$F$12</f>
        <v>185.06014931000001</v>
      </c>
      <c r="L200" s="36">
        <f>SUMIFS(СВЦЭМ!$F$33:$F$776,СВЦЭМ!$A$33:$A$776,$A200,СВЦЭМ!$B$33:$B$776,L$190)+'СЕТ СН'!$F$12</f>
        <v>180.88176311000001</v>
      </c>
      <c r="M200" s="36">
        <f>SUMIFS(СВЦЭМ!$F$33:$F$776,СВЦЭМ!$A$33:$A$776,$A200,СВЦЭМ!$B$33:$B$776,M$190)+'СЕТ СН'!$F$12</f>
        <v>181.12211830999999</v>
      </c>
      <c r="N200" s="36">
        <f>SUMIFS(СВЦЭМ!$F$33:$F$776,СВЦЭМ!$A$33:$A$776,$A200,СВЦЭМ!$B$33:$B$776,N$190)+'СЕТ СН'!$F$12</f>
        <v>182.36011171999999</v>
      </c>
      <c r="O200" s="36">
        <f>SUMIFS(СВЦЭМ!$F$33:$F$776,СВЦЭМ!$A$33:$A$776,$A200,СВЦЭМ!$B$33:$B$776,O$190)+'СЕТ СН'!$F$12</f>
        <v>179.42058093</v>
      </c>
      <c r="P200" s="36">
        <f>SUMIFS(СВЦЭМ!$F$33:$F$776,СВЦЭМ!$A$33:$A$776,$A200,СВЦЭМ!$B$33:$B$776,P$190)+'СЕТ СН'!$F$12</f>
        <v>179.17603553999999</v>
      </c>
      <c r="Q200" s="36">
        <f>SUMIFS(СВЦЭМ!$F$33:$F$776,СВЦЭМ!$A$33:$A$776,$A200,СВЦЭМ!$B$33:$B$776,Q$190)+'СЕТ СН'!$F$12</f>
        <v>182.55142413999999</v>
      </c>
      <c r="R200" s="36">
        <f>SUMIFS(СВЦЭМ!$F$33:$F$776,СВЦЭМ!$A$33:$A$776,$A200,СВЦЭМ!$B$33:$B$776,R$190)+'СЕТ СН'!$F$12</f>
        <v>185.00631349</v>
      </c>
      <c r="S200" s="36">
        <f>SUMIFS(СВЦЭМ!$F$33:$F$776,СВЦЭМ!$A$33:$A$776,$A200,СВЦЭМ!$B$33:$B$776,S$190)+'СЕТ СН'!$F$12</f>
        <v>183.18555792000001</v>
      </c>
      <c r="T200" s="36">
        <f>SUMIFS(СВЦЭМ!$F$33:$F$776,СВЦЭМ!$A$33:$A$776,$A200,СВЦЭМ!$B$33:$B$776,T$190)+'СЕТ СН'!$F$12</f>
        <v>177.81561298</v>
      </c>
      <c r="U200" s="36">
        <f>SUMIFS(СВЦЭМ!$F$33:$F$776,СВЦЭМ!$A$33:$A$776,$A200,СВЦЭМ!$B$33:$B$776,U$190)+'СЕТ СН'!$F$12</f>
        <v>176.70294182000001</v>
      </c>
      <c r="V200" s="36">
        <f>SUMIFS(СВЦЭМ!$F$33:$F$776,СВЦЭМ!$A$33:$A$776,$A200,СВЦЭМ!$B$33:$B$776,V$190)+'СЕТ СН'!$F$12</f>
        <v>173.06886785</v>
      </c>
      <c r="W200" s="36">
        <f>SUMIFS(СВЦЭМ!$F$33:$F$776,СВЦЭМ!$A$33:$A$776,$A200,СВЦЭМ!$B$33:$B$776,W$190)+'СЕТ СН'!$F$12</f>
        <v>175.67460310000001</v>
      </c>
      <c r="X200" s="36">
        <f>SUMIFS(СВЦЭМ!$F$33:$F$776,СВЦЭМ!$A$33:$A$776,$A200,СВЦЭМ!$B$33:$B$776,X$190)+'СЕТ СН'!$F$12</f>
        <v>179.59830312</v>
      </c>
      <c r="Y200" s="36">
        <f>SUMIFS(СВЦЭМ!$F$33:$F$776,СВЦЭМ!$A$33:$A$776,$A200,СВЦЭМ!$B$33:$B$776,Y$190)+'СЕТ СН'!$F$12</f>
        <v>189.9603625</v>
      </c>
    </row>
    <row r="201" spans="1:25" ht="15.75" x14ac:dyDescent="0.2">
      <c r="A201" s="35">
        <f t="shared" si="5"/>
        <v>43507</v>
      </c>
      <c r="B201" s="36">
        <f>SUMIFS(СВЦЭМ!$F$33:$F$776,СВЦЭМ!$A$33:$A$776,$A201,СВЦЭМ!$B$33:$B$776,B$190)+'СЕТ СН'!$F$12</f>
        <v>198.36619984000001</v>
      </c>
      <c r="C201" s="36">
        <f>SUMIFS(СВЦЭМ!$F$33:$F$776,СВЦЭМ!$A$33:$A$776,$A201,СВЦЭМ!$B$33:$B$776,C$190)+'СЕТ СН'!$F$12</f>
        <v>202.14471098000001</v>
      </c>
      <c r="D201" s="36">
        <f>SUMIFS(СВЦЭМ!$F$33:$F$776,СВЦЭМ!$A$33:$A$776,$A201,СВЦЭМ!$B$33:$B$776,D$190)+'СЕТ СН'!$F$12</f>
        <v>206.90505947</v>
      </c>
      <c r="E201" s="36">
        <f>SUMIFS(СВЦЭМ!$F$33:$F$776,СВЦЭМ!$A$33:$A$776,$A201,СВЦЭМ!$B$33:$B$776,E$190)+'СЕТ СН'!$F$12</f>
        <v>208.92706754</v>
      </c>
      <c r="F201" s="36">
        <f>SUMIFS(СВЦЭМ!$F$33:$F$776,СВЦЭМ!$A$33:$A$776,$A201,СВЦЭМ!$B$33:$B$776,F$190)+'СЕТ СН'!$F$12</f>
        <v>208.36415962999999</v>
      </c>
      <c r="G201" s="36">
        <f>SUMIFS(СВЦЭМ!$F$33:$F$776,СВЦЭМ!$A$33:$A$776,$A201,СВЦЭМ!$B$33:$B$776,G$190)+'СЕТ СН'!$F$12</f>
        <v>206.39509938</v>
      </c>
      <c r="H201" s="36">
        <f>SUMIFS(СВЦЭМ!$F$33:$F$776,СВЦЭМ!$A$33:$A$776,$A201,СВЦЭМ!$B$33:$B$776,H$190)+'СЕТ СН'!$F$12</f>
        <v>197.46773082000001</v>
      </c>
      <c r="I201" s="36">
        <f>SUMIFS(СВЦЭМ!$F$33:$F$776,СВЦЭМ!$A$33:$A$776,$A201,СВЦЭМ!$B$33:$B$776,I$190)+'СЕТ СН'!$F$12</f>
        <v>191.47887574000001</v>
      </c>
      <c r="J201" s="36">
        <f>SUMIFS(СВЦЭМ!$F$33:$F$776,СВЦЭМ!$A$33:$A$776,$A201,СВЦЭМ!$B$33:$B$776,J$190)+'СЕТ СН'!$F$12</f>
        <v>189.35326769</v>
      </c>
      <c r="K201" s="36">
        <f>SUMIFS(СВЦЭМ!$F$33:$F$776,СВЦЭМ!$A$33:$A$776,$A201,СВЦЭМ!$B$33:$B$776,K$190)+'СЕТ СН'!$F$12</f>
        <v>189.30492204000001</v>
      </c>
      <c r="L201" s="36">
        <f>SUMIFS(СВЦЭМ!$F$33:$F$776,СВЦЭМ!$A$33:$A$776,$A201,СВЦЭМ!$B$33:$B$776,L$190)+'СЕТ СН'!$F$12</f>
        <v>187.22866574</v>
      </c>
      <c r="M201" s="36">
        <f>SUMIFS(СВЦЭМ!$F$33:$F$776,СВЦЭМ!$A$33:$A$776,$A201,СВЦЭМ!$B$33:$B$776,M$190)+'СЕТ СН'!$F$12</f>
        <v>187.6669742</v>
      </c>
      <c r="N201" s="36">
        <f>SUMIFS(СВЦЭМ!$F$33:$F$776,СВЦЭМ!$A$33:$A$776,$A201,СВЦЭМ!$B$33:$B$776,N$190)+'СЕТ СН'!$F$12</f>
        <v>188.69350947999999</v>
      </c>
      <c r="O201" s="36">
        <f>SUMIFS(СВЦЭМ!$F$33:$F$776,СВЦЭМ!$A$33:$A$776,$A201,СВЦЭМ!$B$33:$B$776,O$190)+'СЕТ СН'!$F$12</f>
        <v>182.98161195</v>
      </c>
      <c r="P201" s="36">
        <f>SUMIFS(СВЦЭМ!$F$33:$F$776,СВЦЭМ!$A$33:$A$776,$A201,СВЦЭМ!$B$33:$B$776,P$190)+'СЕТ СН'!$F$12</f>
        <v>185.86163393999999</v>
      </c>
      <c r="Q201" s="36">
        <f>SUMIFS(СВЦЭМ!$F$33:$F$776,СВЦЭМ!$A$33:$A$776,$A201,СВЦЭМ!$B$33:$B$776,Q$190)+'СЕТ СН'!$F$12</f>
        <v>185.45664686999999</v>
      </c>
      <c r="R201" s="36">
        <f>SUMIFS(СВЦЭМ!$F$33:$F$776,СВЦЭМ!$A$33:$A$776,$A201,СВЦЭМ!$B$33:$B$776,R$190)+'СЕТ СН'!$F$12</f>
        <v>185.26325850999999</v>
      </c>
      <c r="S201" s="36">
        <f>SUMIFS(СВЦЭМ!$F$33:$F$776,СВЦЭМ!$A$33:$A$776,$A201,СВЦЭМ!$B$33:$B$776,S$190)+'СЕТ СН'!$F$12</f>
        <v>183.24072867000001</v>
      </c>
      <c r="T201" s="36">
        <f>SUMIFS(СВЦЭМ!$F$33:$F$776,СВЦЭМ!$A$33:$A$776,$A201,СВЦЭМ!$B$33:$B$776,T$190)+'СЕТ СН'!$F$12</f>
        <v>173.92870497999999</v>
      </c>
      <c r="U201" s="36">
        <f>SUMIFS(СВЦЭМ!$F$33:$F$776,СВЦЭМ!$A$33:$A$776,$A201,СВЦЭМ!$B$33:$B$776,U$190)+'СЕТ СН'!$F$12</f>
        <v>170.60296047</v>
      </c>
      <c r="V201" s="36">
        <f>SUMIFS(СВЦЭМ!$F$33:$F$776,СВЦЭМ!$A$33:$A$776,$A201,СВЦЭМ!$B$33:$B$776,V$190)+'СЕТ СН'!$F$12</f>
        <v>174.43122066999999</v>
      </c>
      <c r="W201" s="36">
        <f>SUMIFS(СВЦЭМ!$F$33:$F$776,СВЦЭМ!$A$33:$A$776,$A201,СВЦЭМ!$B$33:$B$776,W$190)+'СЕТ СН'!$F$12</f>
        <v>176.55012035999999</v>
      </c>
      <c r="X201" s="36">
        <f>SUMIFS(СВЦЭМ!$F$33:$F$776,СВЦЭМ!$A$33:$A$776,$A201,СВЦЭМ!$B$33:$B$776,X$190)+'СЕТ СН'!$F$12</f>
        <v>181.26582149000001</v>
      </c>
      <c r="Y201" s="36">
        <f>SUMIFS(СВЦЭМ!$F$33:$F$776,СВЦЭМ!$A$33:$A$776,$A201,СВЦЭМ!$B$33:$B$776,Y$190)+'СЕТ СН'!$F$12</f>
        <v>189.92337685999999</v>
      </c>
    </row>
    <row r="202" spans="1:25" ht="15.75" x14ac:dyDescent="0.2">
      <c r="A202" s="35">
        <f t="shared" si="5"/>
        <v>43508</v>
      </c>
      <c r="B202" s="36">
        <f>SUMIFS(СВЦЭМ!$F$33:$F$776,СВЦЭМ!$A$33:$A$776,$A202,СВЦЭМ!$B$33:$B$776,B$190)+'СЕТ СН'!$F$12</f>
        <v>195.88012495999999</v>
      </c>
      <c r="C202" s="36">
        <f>SUMIFS(СВЦЭМ!$F$33:$F$776,СВЦЭМ!$A$33:$A$776,$A202,СВЦЭМ!$B$33:$B$776,C$190)+'СЕТ СН'!$F$12</f>
        <v>201.089045</v>
      </c>
      <c r="D202" s="36">
        <f>SUMIFS(СВЦЭМ!$F$33:$F$776,СВЦЭМ!$A$33:$A$776,$A202,СВЦЭМ!$B$33:$B$776,D$190)+'СЕТ СН'!$F$12</f>
        <v>203.98905819999999</v>
      </c>
      <c r="E202" s="36">
        <f>SUMIFS(СВЦЭМ!$F$33:$F$776,СВЦЭМ!$A$33:$A$776,$A202,СВЦЭМ!$B$33:$B$776,E$190)+'СЕТ СН'!$F$12</f>
        <v>206.06693440999999</v>
      </c>
      <c r="F202" s="36">
        <f>SUMIFS(СВЦЭМ!$F$33:$F$776,СВЦЭМ!$A$33:$A$776,$A202,СВЦЭМ!$B$33:$B$776,F$190)+'СЕТ СН'!$F$12</f>
        <v>205.67739291000001</v>
      </c>
      <c r="G202" s="36">
        <f>SUMIFS(СВЦЭМ!$F$33:$F$776,СВЦЭМ!$A$33:$A$776,$A202,СВЦЭМ!$B$33:$B$776,G$190)+'СЕТ СН'!$F$12</f>
        <v>202.96556516000001</v>
      </c>
      <c r="H202" s="36">
        <f>SUMIFS(СВЦЭМ!$F$33:$F$776,СВЦЭМ!$A$33:$A$776,$A202,СВЦЭМ!$B$33:$B$776,H$190)+'СЕТ СН'!$F$12</f>
        <v>195.39428391000001</v>
      </c>
      <c r="I202" s="36">
        <f>SUMIFS(СВЦЭМ!$F$33:$F$776,СВЦЭМ!$A$33:$A$776,$A202,СВЦЭМ!$B$33:$B$776,I$190)+'СЕТ СН'!$F$12</f>
        <v>189.77528024</v>
      </c>
      <c r="J202" s="36">
        <f>SUMIFS(СВЦЭМ!$F$33:$F$776,СВЦЭМ!$A$33:$A$776,$A202,СВЦЭМ!$B$33:$B$776,J$190)+'СЕТ СН'!$F$12</f>
        <v>183.44210717000001</v>
      </c>
      <c r="K202" s="36">
        <f>SUMIFS(СВЦЭМ!$F$33:$F$776,СВЦЭМ!$A$33:$A$776,$A202,СВЦЭМ!$B$33:$B$776,K$190)+'СЕТ СН'!$F$12</f>
        <v>183.67812488999999</v>
      </c>
      <c r="L202" s="36">
        <f>SUMIFS(СВЦЭМ!$F$33:$F$776,СВЦЭМ!$A$33:$A$776,$A202,СВЦЭМ!$B$33:$B$776,L$190)+'СЕТ СН'!$F$12</f>
        <v>183.45099059</v>
      </c>
      <c r="M202" s="36">
        <f>SUMIFS(СВЦЭМ!$F$33:$F$776,СВЦЭМ!$A$33:$A$776,$A202,СВЦЭМ!$B$33:$B$776,M$190)+'СЕТ СН'!$F$12</f>
        <v>185.62763903000001</v>
      </c>
      <c r="N202" s="36">
        <f>SUMIFS(СВЦЭМ!$F$33:$F$776,СВЦЭМ!$A$33:$A$776,$A202,СВЦЭМ!$B$33:$B$776,N$190)+'СЕТ СН'!$F$12</f>
        <v>183.42146792</v>
      </c>
      <c r="O202" s="36">
        <f>SUMIFS(СВЦЭМ!$F$33:$F$776,СВЦЭМ!$A$33:$A$776,$A202,СВЦЭМ!$B$33:$B$776,O$190)+'СЕТ СН'!$F$12</f>
        <v>177.45482731000001</v>
      </c>
      <c r="P202" s="36">
        <f>SUMIFS(СВЦЭМ!$F$33:$F$776,СВЦЭМ!$A$33:$A$776,$A202,СВЦЭМ!$B$33:$B$776,P$190)+'СЕТ СН'!$F$12</f>
        <v>179.91373995000001</v>
      </c>
      <c r="Q202" s="36">
        <f>SUMIFS(СВЦЭМ!$F$33:$F$776,СВЦЭМ!$A$33:$A$776,$A202,СВЦЭМ!$B$33:$B$776,Q$190)+'СЕТ СН'!$F$12</f>
        <v>182.41217993999999</v>
      </c>
      <c r="R202" s="36">
        <f>SUMIFS(СВЦЭМ!$F$33:$F$776,СВЦЭМ!$A$33:$A$776,$A202,СВЦЭМ!$B$33:$B$776,R$190)+'СЕТ СН'!$F$12</f>
        <v>181.90118373000001</v>
      </c>
      <c r="S202" s="36">
        <f>SUMIFS(СВЦЭМ!$F$33:$F$776,СВЦЭМ!$A$33:$A$776,$A202,СВЦЭМ!$B$33:$B$776,S$190)+'СЕТ СН'!$F$12</f>
        <v>178.61029013000001</v>
      </c>
      <c r="T202" s="36">
        <f>SUMIFS(СВЦЭМ!$F$33:$F$776,СВЦЭМ!$A$33:$A$776,$A202,СВЦЭМ!$B$33:$B$776,T$190)+'СЕТ СН'!$F$12</f>
        <v>170.82574781</v>
      </c>
      <c r="U202" s="36">
        <f>SUMIFS(СВЦЭМ!$F$33:$F$776,СВЦЭМ!$A$33:$A$776,$A202,СВЦЭМ!$B$33:$B$776,U$190)+'СЕТ СН'!$F$12</f>
        <v>170.67965264</v>
      </c>
      <c r="V202" s="36">
        <f>SUMIFS(СВЦЭМ!$F$33:$F$776,СВЦЭМ!$A$33:$A$776,$A202,СВЦЭМ!$B$33:$B$776,V$190)+'СЕТ СН'!$F$12</f>
        <v>174.81305888</v>
      </c>
      <c r="W202" s="36">
        <f>SUMIFS(СВЦЭМ!$F$33:$F$776,СВЦЭМ!$A$33:$A$776,$A202,СВЦЭМ!$B$33:$B$776,W$190)+'СЕТ СН'!$F$12</f>
        <v>177.7112577</v>
      </c>
      <c r="X202" s="36">
        <f>SUMIFS(СВЦЭМ!$F$33:$F$776,СВЦЭМ!$A$33:$A$776,$A202,СВЦЭМ!$B$33:$B$776,X$190)+'СЕТ СН'!$F$12</f>
        <v>182.29761439000001</v>
      </c>
      <c r="Y202" s="36">
        <f>SUMIFS(СВЦЭМ!$F$33:$F$776,СВЦЭМ!$A$33:$A$776,$A202,СВЦЭМ!$B$33:$B$776,Y$190)+'СЕТ СН'!$F$12</f>
        <v>191.64855593999999</v>
      </c>
    </row>
    <row r="203" spans="1:25" ht="15.75" x14ac:dyDescent="0.2">
      <c r="A203" s="35">
        <f t="shared" si="5"/>
        <v>43509</v>
      </c>
      <c r="B203" s="36">
        <f>SUMIFS(СВЦЭМ!$F$33:$F$776,СВЦЭМ!$A$33:$A$776,$A203,СВЦЭМ!$B$33:$B$776,B$190)+'СЕТ СН'!$F$12</f>
        <v>193.74640772999999</v>
      </c>
      <c r="C203" s="36">
        <f>SUMIFS(СВЦЭМ!$F$33:$F$776,СВЦЭМ!$A$33:$A$776,$A203,СВЦЭМ!$B$33:$B$776,C$190)+'СЕТ СН'!$F$12</f>
        <v>198.33782019</v>
      </c>
      <c r="D203" s="36">
        <f>SUMIFS(СВЦЭМ!$F$33:$F$776,СВЦЭМ!$A$33:$A$776,$A203,СВЦЭМ!$B$33:$B$776,D$190)+'СЕТ СН'!$F$12</f>
        <v>204.61579105999999</v>
      </c>
      <c r="E203" s="36">
        <f>SUMIFS(СВЦЭМ!$F$33:$F$776,СВЦЭМ!$A$33:$A$776,$A203,СВЦЭМ!$B$33:$B$776,E$190)+'СЕТ СН'!$F$12</f>
        <v>206.90215982999999</v>
      </c>
      <c r="F203" s="36">
        <f>SUMIFS(СВЦЭМ!$F$33:$F$776,СВЦЭМ!$A$33:$A$776,$A203,СВЦЭМ!$B$33:$B$776,F$190)+'СЕТ СН'!$F$12</f>
        <v>205.72123869000001</v>
      </c>
      <c r="G203" s="36">
        <f>SUMIFS(СВЦЭМ!$F$33:$F$776,СВЦЭМ!$A$33:$A$776,$A203,СВЦЭМ!$B$33:$B$776,G$190)+'СЕТ СН'!$F$12</f>
        <v>199.35393735</v>
      </c>
      <c r="H203" s="36">
        <f>SUMIFS(СВЦЭМ!$F$33:$F$776,СВЦЭМ!$A$33:$A$776,$A203,СВЦЭМ!$B$33:$B$776,H$190)+'СЕТ СН'!$F$12</f>
        <v>194.03721609999999</v>
      </c>
      <c r="I203" s="36">
        <f>SUMIFS(СВЦЭМ!$F$33:$F$776,СВЦЭМ!$A$33:$A$776,$A203,СВЦЭМ!$B$33:$B$776,I$190)+'СЕТ СН'!$F$12</f>
        <v>187.15989703</v>
      </c>
      <c r="J203" s="36">
        <f>SUMIFS(СВЦЭМ!$F$33:$F$776,СВЦЭМ!$A$33:$A$776,$A203,СВЦЭМ!$B$33:$B$776,J$190)+'СЕТ СН'!$F$12</f>
        <v>182.81274743</v>
      </c>
      <c r="K203" s="36">
        <f>SUMIFS(СВЦЭМ!$F$33:$F$776,СВЦЭМ!$A$33:$A$776,$A203,СВЦЭМ!$B$33:$B$776,K$190)+'СЕТ СН'!$F$12</f>
        <v>182.16367289999999</v>
      </c>
      <c r="L203" s="36">
        <f>SUMIFS(СВЦЭМ!$F$33:$F$776,СВЦЭМ!$A$33:$A$776,$A203,СВЦЭМ!$B$33:$B$776,L$190)+'СЕТ СН'!$F$12</f>
        <v>181.72445078000001</v>
      </c>
      <c r="M203" s="36">
        <f>SUMIFS(СВЦЭМ!$F$33:$F$776,СВЦЭМ!$A$33:$A$776,$A203,СВЦЭМ!$B$33:$B$776,M$190)+'СЕТ СН'!$F$12</f>
        <v>181.81935486</v>
      </c>
      <c r="N203" s="36">
        <f>SUMIFS(СВЦЭМ!$F$33:$F$776,СВЦЭМ!$A$33:$A$776,$A203,СВЦЭМ!$B$33:$B$776,N$190)+'СЕТ СН'!$F$12</f>
        <v>183.67689819</v>
      </c>
      <c r="O203" s="36">
        <f>SUMIFS(СВЦЭМ!$F$33:$F$776,СВЦЭМ!$A$33:$A$776,$A203,СВЦЭМ!$B$33:$B$776,O$190)+'СЕТ СН'!$F$12</f>
        <v>177.06204746</v>
      </c>
      <c r="P203" s="36">
        <f>SUMIFS(СВЦЭМ!$F$33:$F$776,СВЦЭМ!$A$33:$A$776,$A203,СВЦЭМ!$B$33:$B$776,P$190)+'СЕТ СН'!$F$12</f>
        <v>178.95840064000001</v>
      </c>
      <c r="Q203" s="36">
        <f>SUMIFS(СВЦЭМ!$F$33:$F$776,СВЦЭМ!$A$33:$A$776,$A203,СВЦЭМ!$B$33:$B$776,Q$190)+'СЕТ СН'!$F$12</f>
        <v>181.10210104999999</v>
      </c>
      <c r="R203" s="36">
        <f>SUMIFS(СВЦЭМ!$F$33:$F$776,СВЦЭМ!$A$33:$A$776,$A203,СВЦЭМ!$B$33:$B$776,R$190)+'СЕТ СН'!$F$12</f>
        <v>180.91623498000001</v>
      </c>
      <c r="S203" s="36">
        <f>SUMIFS(СВЦЭМ!$F$33:$F$776,СВЦЭМ!$A$33:$A$776,$A203,СВЦЭМ!$B$33:$B$776,S$190)+'СЕТ СН'!$F$12</f>
        <v>179.41491780000001</v>
      </c>
      <c r="T203" s="36">
        <f>SUMIFS(СВЦЭМ!$F$33:$F$776,СВЦЭМ!$A$33:$A$776,$A203,СВЦЭМ!$B$33:$B$776,T$190)+'СЕТ СН'!$F$12</f>
        <v>170.12157907</v>
      </c>
      <c r="U203" s="36">
        <f>SUMIFS(СВЦЭМ!$F$33:$F$776,СВЦЭМ!$A$33:$A$776,$A203,СВЦЭМ!$B$33:$B$776,U$190)+'СЕТ СН'!$F$12</f>
        <v>168.30173675</v>
      </c>
      <c r="V203" s="36">
        <f>SUMIFS(СВЦЭМ!$F$33:$F$776,СВЦЭМ!$A$33:$A$776,$A203,СВЦЭМ!$B$33:$B$776,V$190)+'СЕТ СН'!$F$12</f>
        <v>171.50513606999999</v>
      </c>
      <c r="W203" s="36">
        <f>SUMIFS(СВЦЭМ!$F$33:$F$776,СВЦЭМ!$A$33:$A$776,$A203,СВЦЭМ!$B$33:$B$776,W$190)+'СЕТ СН'!$F$12</f>
        <v>174.27005043</v>
      </c>
      <c r="X203" s="36">
        <f>SUMIFS(СВЦЭМ!$F$33:$F$776,СВЦЭМ!$A$33:$A$776,$A203,СВЦЭМ!$B$33:$B$776,X$190)+'СЕТ СН'!$F$12</f>
        <v>178.27584757</v>
      </c>
      <c r="Y203" s="36">
        <f>SUMIFS(СВЦЭМ!$F$33:$F$776,СВЦЭМ!$A$33:$A$776,$A203,СВЦЭМ!$B$33:$B$776,Y$190)+'СЕТ СН'!$F$12</f>
        <v>186.67467436999999</v>
      </c>
    </row>
    <row r="204" spans="1:25" ht="15.75" x14ac:dyDescent="0.2">
      <c r="A204" s="35">
        <f t="shared" si="5"/>
        <v>43510</v>
      </c>
      <c r="B204" s="36">
        <f>SUMIFS(СВЦЭМ!$F$33:$F$776,СВЦЭМ!$A$33:$A$776,$A204,СВЦЭМ!$B$33:$B$776,B$190)+'СЕТ СН'!$F$12</f>
        <v>196.28484263000001</v>
      </c>
      <c r="C204" s="36">
        <f>SUMIFS(СВЦЭМ!$F$33:$F$776,СВЦЭМ!$A$33:$A$776,$A204,СВЦЭМ!$B$33:$B$776,C$190)+'СЕТ СН'!$F$12</f>
        <v>199.19200597</v>
      </c>
      <c r="D204" s="36">
        <f>SUMIFS(СВЦЭМ!$F$33:$F$776,СВЦЭМ!$A$33:$A$776,$A204,СВЦЭМ!$B$33:$B$776,D$190)+'СЕТ СН'!$F$12</f>
        <v>204.39109440999999</v>
      </c>
      <c r="E204" s="36">
        <f>SUMIFS(СВЦЭМ!$F$33:$F$776,СВЦЭМ!$A$33:$A$776,$A204,СВЦЭМ!$B$33:$B$776,E$190)+'СЕТ СН'!$F$12</f>
        <v>208.98375612000001</v>
      </c>
      <c r="F204" s="36">
        <f>SUMIFS(СВЦЭМ!$F$33:$F$776,СВЦЭМ!$A$33:$A$776,$A204,СВЦЭМ!$B$33:$B$776,F$190)+'СЕТ СН'!$F$12</f>
        <v>207.64753096999999</v>
      </c>
      <c r="G204" s="36">
        <f>SUMIFS(СВЦЭМ!$F$33:$F$776,СВЦЭМ!$A$33:$A$776,$A204,СВЦЭМ!$B$33:$B$776,G$190)+'СЕТ СН'!$F$12</f>
        <v>203.90276643999999</v>
      </c>
      <c r="H204" s="36">
        <f>SUMIFS(СВЦЭМ!$F$33:$F$776,СВЦЭМ!$A$33:$A$776,$A204,СВЦЭМ!$B$33:$B$776,H$190)+'СЕТ СН'!$F$12</f>
        <v>194.69525972</v>
      </c>
      <c r="I204" s="36">
        <f>SUMIFS(СВЦЭМ!$F$33:$F$776,СВЦЭМ!$A$33:$A$776,$A204,СВЦЭМ!$B$33:$B$776,I$190)+'СЕТ СН'!$F$12</f>
        <v>185.48563007000001</v>
      </c>
      <c r="J204" s="36">
        <f>SUMIFS(СВЦЭМ!$F$33:$F$776,СВЦЭМ!$A$33:$A$776,$A204,СВЦЭМ!$B$33:$B$776,J$190)+'СЕТ СН'!$F$12</f>
        <v>181.71675948000001</v>
      </c>
      <c r="K204" s="36">
        <f>SUMIFS(СВЦЭМ!$F$33:$F$776,СВЦЭМ!$A$33:$A$776,$A204,СВЦЭМ!$B$33:$B$776,K$190)+'СЕТ СН'!$F$12</f>
        <v>181.1303982</v>
      </c>
      <c r="L204" s="36">
        <f>SUMIFS(СВЦЭМ!$F$33:$F$776,СВЦЭМ!$A$33:$A$776,$A204,СВЦЭМ!$B$33:$B$776,L$190)+'СЕТ СН'!$F$12</f>
        <v>179.81652249000001</v>
      </c>
      <c r="M204" s="36">
        <f>SUMIFS(СВЦЭМ!$F$33:$F$776,СВЦЭМ!$A$33:$A$776,$A204,СВЦЭМ!$B$33:$B$776,M$190)+'СЕТ СН'!$F$12</f>
        <v>182.04935990000001</v>
      </c>
      <c r="N204" s="36">
        <f>SUMIFS(СВЦЭМ!$F$33:$F$776,СВЦЭМ!$A$33:$A$776,$A204,СВЦЭМ!$B$33:$B$776,N$190)+'СЕТ СН'!$F$12</f>
        <v>179.18572689000001</v>
      </c>
      <c r="O204" s="36">
        <f>SUMIFS(СВЦЭМ!$F$33:$F$776,СВЦЭМ!$A$33:$A$776,$A204,СВЦЭМ!$B$33:$B$776,O$190)+'СЕТ СН'!$F$12</f>
        <v>174.70982943999999</v>
      </c>
      <c r="P204" s="36">
        <f>SUMIFS(СВЦЭМ!$F$33:$F$776,СВЦЭМ!$A$33:$A$776,$A204,СВЦЭМ!$B$33:$B$776,P$190)+'СЕТ СН'!$F$12</f>
        <v>175.28479759000001</v>
      </c>
      <c r="Q204" s="36">
        <f>SUMIFS(СВЦЭМ!$F$33:$F$776,СВЦЭМ!$A$33:$A$776,$A204,СВЦЭМ!$B$33:$B$776,Q$190)+'СЕТ СН'!$F$12</f>
        <v>177.42907839</v>
      </c>
      <c r="R204" s="36">
        <f>SUMIFS(СВЦЭМ!$F$33:$F$776,СВЦЭМ!$A$33:$A$776,$A204,СВЦЭМ!$B$33:$B$776,R$190)+'СЕТ СН'!$F$12</f>
        <v>177.57011105999999</v>
      </c>
      <c r="S204" s="36">
        <f>SUMIFS(СВЦЭМ!$F$33:$F$776,СВЦЭМ!$A$33:$A$776,$A204,СВЦЭМ!$B$33:$B$776,S$190)+'СЕТ СН'!$F$12</f>
        <v>176.52080924000001</v>
      </c>
      <c r="T204" s="36">
        <f>SUMIFS(СВЦЭМ!$F$33:$F$776,СВЦЭМ!$A$33:$A$776,$A204,СВЦЭМ!$B$33:$B$776,T$190)+'СЕТ СН'!$F$12</f>
        <v>167.82480737</v>
      </c>
      <c r="U204" s="36">
        <f>SUMIFS(СВЦЭМ!$F$33:$F$776,СВЦЭМ!$A$33:$A$776,$A204,СВЦЭМ!$B$33:$B$776,U$190)+'СЕТ СН'!$F$12</f>
        <v>169.42976504000001</v>
      </c>
      <c r="V204" s="36">
        <f>SUMIFS(СВЦЭМ!$F$33:$F$776,СВЦЭМ!$A$33:$A$776,$A204,СВЦЭМ!$B$33:$B$776,V$190)+'СЕТ СН'!$F$12</f>
        <v>174.76983659000001</v>
      </c>
      <c r="W204" s="36">
        <f>SUMIFS(СВЦЭМ!$F$33:$F$776,СВЦЭМ!$A$33:$A$776,$A204,СВЦЭМ!$B$33:$B$776,W$190)+'СЕТ СН'!$F$12</f>
        <v>178.08293892</v>
      </c>
      <c r="X204" s="36">
        <f>SUMIFS(СВЦЭМ!$F$33:$F$776,СВЦЭМ!$A$33:$A$776,$A204,СВЦЭМ!$B$33:$B$776,X$190)+'СЕТ СН'!$F$12</f>
        <v>180.8445054</v>
      </c>
      <c r="Y204" s="36">
        <f>SUMIFS(СВЦЭМ!$F$33:$F$776,СВЦЭМ!$A$33:$A$776,$A204,СВЦЭМ!$B$33:$B$776,Y$190)+'СЕТ СН'!$F$12</f>
        <v>187.11021983000001</v>
      </c>
    </row>
    <row r="205" spans="1:25" ht="15.75" x14ac:dyDescent="0.2">
      <c r="A205" s="35">
        <f t="shared" si="5"/>
        <v>43511</v>
      </c>
      <c r="B205" s="36">
        <f>SUMIFS(СВЦЭМ!$F$33:$F$776,СВЦЭМ!$A$33:$A$776,$A205,СВЦЭМ!$B$33:$B$776,B$190)+'СЕТ СН'!$F$12</f>
        <v>187.44529839</v>
      </c>
      <c r="C205" s="36">
        <f>SUMIFS(СВЦЭМ!$F$33:$F$776,СВЦЭМ!$A$33:$A$776,$A205,СВЦЭМ!$B$33:$B$776,C$190)+'СЕТ СН'!$F$12</f>
        <v>188.75561335</v>
      </c>
      <c r="D205" s="36">
        <f>SUMIFS(СВЦЭМ!$F$33:$F$776,СВЦЭМ!$A$33:$A$776,$A205,СВЦЭМ!$B$33:$B$776,D$190)+'СЕТ СН'!$F$12</f>
        <v>192.04413925</v>
      </c>
      <c r="E205" s="36">
        <f>SUMIFS(СВЦЭМ!$F$33:$F$776,СВЦЭМ!$A$33:$A$776,$A205,СВЦЭМ!$B$33:$B$776,E$190)+'СЕТ СН'!$F$12</f>
        <v>197.02256247</v>
      </c>
      <c r="F205" s="36">
        <f>SUMIFS(СВЦЭМ!$F$33:$F$776,СВЦЭМ!$A$33:$A$776,$A205,СВЦЭМ!$B$33:$B$776,F$190)+'СЕТ СН'!$F$12</f>
        <v>197.17630162</v>
      </c>
      <c r="G205" s="36">
        <f>SUMIFS(СВЦЭМ!$F$33:$F$776,СВЦЭМ!$A$33:$A$776,$A205,СВЦЭМ!$B$33:$B$776,G$190)+'СЕТ СН'!$F$12</f>
        <v>192.59528834</v>
      </c>
      <c r="H205" s="36">
        <f>SUMIFS(СВЦЭМ!$F$33:$F$776,СВЦЭМ!$A$33:$A$776,$A205,СВЦЭМ!$B$33:$B$776,H$190)+'СЕТ СН'!$F$12</f>
        <v>186.38712978999999</v>
      </c>
      <c r="I205" s="36">
        <f>SUMIFS(СВЦЭМ!$F$33:$F$776,СВЦЭМ!$A$33:$A$776,$A205,СВЦЭМ!$B$33:$B$776,I$190)+'СЕТ СН'!$F$12</f>
        <v>183.39387257999999</v>
      </c>
      <c r="J205" s="36">
        <f>SUMIFS(СВЦЭМ!$F$33:$F$776,СВЦЭМ!$A$33:$A$776,$A205,СВЦЭМ!$B$33:$B$776,J$190)+'СЕТ СН'!$F$12</f>
        <v>181.52954056999999</v>
      </c>
      <c r="K205" s="36">
        <f>SUMIFS(СВЦЭМ!$F$33:$F$776,СВЦЭМ!$A$33:$A$776,$A205,СВЦЭМ!$B$33:$B$776,K$190)+'СЕТ СН'!$F$12</f>
        <v>182.52345607000001</v>
      </c>
      <c r="L205" s="36">
        <f>SUMIFS(СВЦЭМ!$F$33:$F$776,СВЦЭМ!$A$33:$A$776,$A205,СВЦЭМ!$B$33:$B$776,L$190)+'СЕТ СН'!$F$12</f>
        <v>181.44065498000001</v>
      </c>
      <c r="M205" s="36">
        <f>SUMIFS(СВЦЭМ!$F$33:$F$776,СВЦЭМ!$A$33:$A$776,$A205,СВЦЭМ!$B$33:$B$776,M$190)+'СЕТ СН'!$F$12</f>
        <v>181.78906097000001</v>
      </c>
      <c r="N205" s="36">
        <f>SUMIFS(СВЦЭМ!$F$33:$F$776,СВЦЭМ!$A$33:$A$776,$A205,СВЦЭМ!$B$33:$B$776,N$190)+'СЕТ СН'!$F$12</f>
        <v>178.8188505</v>
      </c>
      <c r="O205" s="36">
        <f>SUMIFS(СВЦЭМ!$F$33:$F$776,СВЦЭМ!$A$33:$A$776,$A205,СВЦЭМ!$B$33:$B$776,O$190)+'СЕТ СН'!$F$12</f>
        <v>173.53697446000001</v>
      </c>
      <c r="P205" s="36">
        <f>SUMIFS(СВЦЭМ!$F$33:$F$776,СВЦЭМ!$A$33:$A$776,$A205,СВЦЭМ!$B$33:$B$776,P$190)+'СЕТ СН'!$F$12</f>
        <v>173.39534638000001</v>
      </c>
      <c r="Q205" s="36">
        <f>SUMIFS(СВЦЭМ!$F$33:$F$776,СВЦЭМ!$A$33:$A$776,$A205,СВЦЭМ!$B$33:$B$776,Q$190)+'СЕТ СН'!$F$12</f>
        <v>173.85574018</v>
      </c>
      <c r="R205" s="36">
        <f>SUMIFS(СВЦЭМ!$F$33:$F$776,СВЦЭМ!$A$33:$A$776,$A205,СВЦЭМ!$B$33:$B$776,R$190)+'СЕТ СН'!$F$12</f>
        <v>173.86913179999999</v>
      </c>
      <c r="S205" s="36">
        <f>SUMIFS(СВЦЭМ!$F$33:$F$776,СВЦЭМ!$A$33:$A$776,$A205,СВЦЭМ!$B$33:$B$776,S$190)+'СЕТ СН'!$F$12</f>
        <v>174.40243224</v>
      </c>
      <c r="T205" s="36">
        <f>SUMIFS(СВЦЭМ!$F$33:$F$776,СВЦЭМ!$A$33:$A$776,$A205,СВЦЭМ!$B$33:$B$776,T$190)+'СЕТ СН'!$F$12</f>
        <v>169.69407712</v>
      </c>
      <c r="U205" s="36">
        <f>SUMIFS(СВЦЭМ!$F$33:$F$776,СВЦЭМ!$A$33:$A$776,$A205,СВЦЭМ!$B$33:$B$776,U$190)+'СЕТ СН'!$F$12</f>
        <v>170.43144953000001</v>
      </c>
      <c r="V205" s="36">
        <f>SUMIFS(СВЦЭМ!$F$33:$F$776,СВЦЭМ!$A$33:$A$776,$A205,СВЦЭМ!$B$33:$B$776,V$190)+'СЕТ СН'!$F$12</f>
        <v>170.96810206000001</v>
      </c>
      <c r="W205" s="36">
        <f>SUMIFS(СВЦЭМ!$F$33:$F$776,СВЦЭМ!$A$33:$A$776,$A205,СВЦЭМ!$B$33:$B$776,W$190)+'СЕТ СН'!$F$12</f>
        <v>171.80576323</v>
      </c>
      <c r="X205" s="36">
        <f>SUMIFS(СВЦЭМ!$F$33:$F$776,СВЦЭМ!$A$33:$A$776,$A205,СВЦЭМ!$B$33:$B$776,X$190)+'СЕТ СН'!$F$12</f>
        <v>174.87306052</v>
      </c>
      <c r="Y205" s="36">
        <f>SUMIFS(СВЦЭМ!$F$33:$F$776,СВЦЭМ!$A$33:$A$776,$A205,СВЦЭМ!$B$33:$B$776,Y$190)+'СЕТ СН'!$F$12</f>
        <v>180.56333710000001</v>
      </c>
    </row>
    <row r="206" spans="1:25" ht="15.75" x14ac:dyDescent="0.2">
      <c r="A206" s="35">
        <f t="shared" si="5"/>
        <v>43512</v>
      </c>
      <c r="B206" s="36">
        <f>SUMIFS(СВЦЭМ!$F$33:$F$776,СВЦЭМ!$A$33:$A$776,$A206,СВЦЭМ!$B$33:$B$776,B$190)+'СЕТ СН'!$F$12</f>
        <v>186.06924198999999</v>
      </c>
      <c r="C206" s="36">
        <f>SUMIFS(СВЦЭМ!$F$33:$F$776,СВЦЭМ!$A$33:$A$776,$A206,СВЦЭМ!$B$33:$B$776,C$190)+'СЕТ СН'!$F$12</f>
        <v>187.19656087000001</v>
      </c>
      <c r="D206" s="36">
        <f>SUMIFS(СВЦЭМ!$F$33:$F$776,СВЦЭМ!$A$33:$A$776,$A206,СВЦЭМ!$B$33:$B$776,D$190)+'СЕТ СН'!$F$12</f>
        <v>193.47897194999999</v>
      </c>
      <c r="E206" s="36">
        <f>SUMIFS(СВЦЭМ!$F$33:$F$776,СВЦЭМ!$A$33:$A$776,$A206,СВЦЭМ!$B$33:$B$776,E$190)+'СЕТ СН'!$F$12</f>
        <v>200.82758489</v>
      </c>
      <c r="F206" s="36">
        <f>SUMIFS(СВЦЭМ!$F$33:$F$776,СВЦЭМ!$A$33:$A$776,$A206,СВЦЭМ!$B$33:$B$776,F$190)+'СЕТ СН'!$F$12</f>
        <v>203.53969565</v>
      </c>
      <c r="G206" s="36">
        <f>SUMIFS(СВЦЭМ!$F$33:$F$776,СВЦЭМ!$A$33:$A$776,$A206,СВЦЭМ!$B$33:$B$776,G$190)+'СЕТ СН'!$F$12</f>
        <v>202.39553900999999</v>
      </c>
      <c r="H206" s="36">
        <f>SUMIFS(СВЦЭМ!$F$33:$F$776,СВЦЭМ!$A$33:$A$776,$A206,СВЦЭМ!$B$33:$B$776,H$190)+'СЕТ СН'!$F$12</f>
        <v>193.08054684999999</v>
      </c>
      <c r="I206" s="36">
        <f>SUMIFS(СВЦЭМ!$F$33:$F$776,СВЦЭМ!$A$33:$A$776,$A206,СВЦЭМ!$B$33:$B$776,I$190)+'СЕТ СН'!$F$12</f>
        <v>187.24038336999999</v>
      </c>
      <c r="J206" s="36">
        <f>SUMIFS(СВЦЭМ!$F$33:$F$776,СВЦЭМ!$A$33:$A$776,$A206,СВЦЭМ!$B$33:$B$776,J$190)+'СЕТ СН'!$F$12</f>
        <v>180.50633121000001</v>
      </c>
      <c r="K206" s="36">
        <f>SUMIFS(СВЦЭМ!$F$33:$F$776,СВЦЭМ!$A$33:$A$776,$A206,СВЦЭМ!$B$33:$B$776,K$190)+'СЕТ СН'!$F$12</f>
        <v>172.67913625</v>
      </c>
      <c r="L206" s="36">
        <f>SUMIFS(СВЦЭМ!$F$33:$F$776,СВЦЭМ!$A$33:$A$776,$A206,СВЦЭМ!$B$33:$B$776,L$190)+'СЕТ СН'!$F$12</f>
        <v>169.40885086</v>
      </c>
      <c r="M206" s="36">
        <f>SUMIFS(СВЦЭМ!$F$33:$F$776,СВЦЭМ!$A$33:$A$776,$A206,СВЦЭМ!$B$33:$B$776,M$190)+'СЕТ СН'!$F$12</f>
        <v>171.53156693</v>
      </c>
      <c r="N206" s="36">
        <f>SUMIFS(СВЦЭМ!$F$33:$F$776,СВЦЭМ!$A$33:$A$776,$A206,СВЦЭМ!$B$33:$B$776,N$190)+'СЕТ СН'!$F$12</f>
        <v>175.81232811000001</v>
      </c>
      <c r="O206" s="36">
        <f>SUMIFS(СВЦЭМ!$F$33:$F$776,СВЦЭМ!$A$33:$A$776,$A206,СВЦЭМ!$B$33:$B$776,O$190)+'СЕТ СН'!$F$12</f>
        <v>175.47812306</v>
      </c>
      <c r="P206" s="36">
        <f>SUMIFS(СВЦЭМ!$F$33:$F$776,СВЦЭМ!$A$33:$A$776,$A206,СВЦЭМ!$B$33:$B$776,P$190)+'СЕТ СН'!$F$12</f>
        <v>177.90486931000001</v>
      </c>
      <c r="Q206" s="36">
        <f>SUMIFS(СВЦЭМ!$F$33:$F$776,СВЦЭМ!$A$33:$A$776,$A206,СВЦЭМ!$B$33:$B$776,Q$190)+'СЕТ СН'!$F$12</f>
        <v>179.59838217999999</v>
      </c>
      <c r="R206" s="36">
        <f>SUMIFS(СВЦЭМ!$F$33:$F$776,СВЦЭМ!$A$33:$A$776,$A206,СВЦЭМ!$B$33:$B$776,R$190)+'СЕТ СН'!$F$12</f>
        <v>178.40729786</v>
      </c>
      <c r="S206" s="36">
        <f>SUMIFS(СВЦЭМ!$F$33:$F$776,СВЦЭМ!$A$33:$A$776,$A206,СВЦЭМ!$B$33:$B$776,S$190)+'СЕТ СН'!$F$12</f>
        <v>179.96294336</v>
      </c>
      <c r="T206" s="36">
        <f>SUMIFS(СВЦЭМ!$F$33:$F$776,СВЦЭМ!$A$33:$A$776,$A206,СВЦЭМ!$B$33:$B$776,T$190)+'СЕТ СН'!$F$12</f>
        <v>172.18443293000001</v>
      </c>
      <c r="U206" s="36">
        <f>SUMIFS(СВЦЭМ!$F$33:$F$776,СВЦЭМ!$A$33:$A$776,$A206,СВЦЭМ!$B$33:$B$776,U$190)+'СЕТ СН'!$F$12</f>
        <v>169.90320607000001</v>
      </c>
      <c r="V206" s="36">
        <f>SUMIFS(СВЦЭМ!$F$33:$F$776,СВЦЭМ!$A$33:$A$776,$A206,СВЦЭМ!$B$33:$B$776,V$190)+'СЕТ СН'!$F$12</f>
        <v>169.45654723000001</v>
      </c>
      <c r="W206" s="36">
        <f>SUMIFS(СВЦЭМ!$F$33:$F$776,СВЦЭМ!$A$33:$A$776,$A206,СВЦЭМ!$B$33:$B$776,W$190)+'СЕТ СН'!$F$12</f>
        <v>170.80179924999999</v>
      </c>
      <c r="X206" s="36">
        <f>SUMIFS(СВЦЭМ!$F$33:$F$776,СВЦЭМ!$A$33:$A$776,$A206,СВЦЭМ!$B$33:$B$776,X$190)+'СЕТ СН'!$F$12</f>
        <v>174.73196098</v>
      </c>
      <c r="Y206" s="36">
        <f>SUMIFS(СВЦЭМ!$F$33:$F$776,СВЦЭМ!$A$33:$A$776,$A206,СВЦЭМ!$B$33:$B$776,Y$190)+'СЕТ СН'!$F$12</f>
        <v>183.64181167000001</v>
      </c>
    </row>
    <row r="207" spans="1:25" ht="15.75" x14ac:dyDescent="0.2">
      <c r="A207" s="35">
        <f t="shared" si="5"/>
        <v>43513</v>
      </c>
      <c r="B207" s="36">
        <f>SUMIFS(СВЦЭМ!$F$33:$F$776,СВЦЭМ!$A$33:$A$776,$A207,СВЦЭМ!$B$33:$B$776,B$190)+'СЕТ СН'!$F$12</f>
        <v>180.19616998000001</v>
      </c>
      <c r="C207" s="36">
        <f>SUMIFS(СВЦЭМ!$F$33:$F$776,СВЦЭМ!$A$33:$A$776,$A207,СВЦЭМ!$B$33:$B$776,C$190)+'СЕТ СН'!$F$12</f>
        <v>183.14026332</v>
      </c>
      <c r="D207" s="36">
        <f>SUMIFS(СВЦЭМ!$F$33:$F$776,СВЦЭМ!$A$33:$A$776,$A207,СВЦЭМ!$B$33:$B$776,D$190)+'СЕТ СН'!$F$12</f>
        <v>191.07626815</v>
      </c>
      <c r="E207" s="36">
        <f>SUMIFS(СВЦЭМ!$F$33:$F$776,СВЦЭМ!$A$33:$A$776,$A207,СВЦЭМ!$B$33:$B$776,E$190)+'СЕТ СН'!$F$12</f>
        <v>190.983992</v>
      </c>
      <c r="F207" s="36">
        <f>SUMIFS(СВЦЭМ!$F$33:$F$776,СВЦЭМ!$A$33:$A$776,$A207,СВЦЭМ!$B$33:$B$776,F$190)+'СЕТ СН'!$F$12</f>
        <v>193.66082685000001</v>
      </c>
      <c r="G207" s="36">
        <f>SUMIFS(СВЦЭМ!$F$33:$F$776,СВЦЭМ!$A$33:$A$776,$A207,СВЦЭМ!$B$33:$B$776,G$190)+'СЕТ СН'!$F$12</f>
        <v>192.30778366999999</v>
      </c>
      <c r="H207" s="36">
        <f>SUMIFS(СВЦЭМ!$F$33:$F$776,СВЦЭМ!$A$33:$A$776,$A207,СВЦЭМ!$B$33:$B$776,H$190)+'СЕТ СН'!$F$12</f>
        <v>183.86613166999999</v>
      </c>
      <c r="I207" s="36">
        <f>SUMIFS(СВЦЭМ!$F$33:$F$776,СВЦЭМ!$A$33:$A$776,$A207,СВЦЭМ!$B$33:$B$776,I$190)+'СЕТ СН'!$F$12</f>
        <v>177.78542117000001</v>
      </c>
      <c r="J207" s="36">
        <f>SUMIFS(СВЦЭМ!$F$33:$F$776,СВЦЭМ!$A$33:$A$776,$A207,СВЦЭМ!$B$33:$B$776,J$190)+'СЕТ СН'!$F$12</f>
        <v>172.50692357</v>
      </c>
      <c r="K207" s="36">
        <f>SUMIFS(СВЦЭМ!$F$33:$F$776,СВЦЭМ!$A$33:$A$776,$A207,СВЦЭМ!$B$33:$B$776,K$190)+'СЕТ СН'!$F$12</f>
        <v>163.418961</v>
      </c>
      <c r="L207" s="36">
        <f>SUMIFS(СВЦЭМ!$F$33:$F$776,СВЦЭМ!$A$33:$A$776,$A207,СВЦЭМ!$B$33:$B$776,L$190)+'СЕТ СН'!$F$12</f>
        <v>160.04747119999999</v>
      </c>
      <c r="M207" s="36">
        <f>SUMIFS(СВЦЭМ!$F$33:$F$776,СВЦЭМ!$A$33:$A$776,$A207,СВЦЭМ!$B$33:$B$776,M$190)+'СЕТ СН'!$F$12</f>
        <v>163.99873930000001</v>
      </c>
      <c r="N207" s="36">
        <f>SUMIFS(СВЦЭМ!$F$33:$F$776,СВЦЭМ!$A$33:$A$776,$A207,СВЦЭМ!$B$33:$B$776,N$190)+'СЕТ СН'!$F$12</f>
        <v>172.75854078</v>
      </c>
      <c r="O207" s="36">
        <f>SUMIFS(СВЦЭМ!$F$33:$F$776,СВЦЭМ!$A$33:$A$776,$A207,СВЦЭМ!$B$33:$B$776,O$190)+'СЕТ СН'!$F$12</f>
        <v>172.66752667</v>
      </c>
      <c r="P207" s="36">
        <f>SUMIFS(СВЦЭМ!$F$33:$F$776,СВЦЭМ!$A$33:$A$776,$A207,СВЦЭМ!$B$33:$B$776,P$190)+'СЕТ СН'!$F$12</f>
        <v>182.69712086000001</v>
      </c>
      <c r="Q207" s="36">
        <f>SUMIFS(СВЦЭМ!$F$33:$F$776,СВЦЭМ!$A$33:$A$776,$A207,СВЦЭМ!$B$33:$B$776,Q$190)+'СЕТ СН'!$F$12</f>
        <v>181.64077427000001</v>
      </c>
      <c r="R207" s="36">
        <f>SUMIFS(СВЦЭМ!$F$33:$F$776,СВЦЭМ!$A$33:$A$776,$A207,СВЦЭМ!$B$33:$B$776,R$190)+'СЕТ СН'!$F$12</f>
        <v>181.04333904999999</v>
      </c>
      <c r="S207" s="36">
        <f>SUMIFS(СВЦЭМ!$F$33:$F$776,СВЦЭМ!$A$33:$A$776,$A207,СВЦЭМ!$B$33:$B$776,S$190)+'СЕТ СН'!$F$12</f>
        <v>182.70404124000001</v>
      </c>
      <c r="T207" s="36">
        <f>SUMIFS(СВЦЭМ!$F$33:$F$776,СВЦЭМ!$A$33:$A$776,$A207,СВЦЭМ!$B$33:$B$776,T$190)+'СЕТ СН'!$F$12</f>
        <v>176.81655807999999</v>
      </c>
      <c r="U207" s="36">
        <f>SUMIFS(СВЦЭМ!$F$33:$F$776,СВЦЭМ!$A$33:$A$776,$A207,СВЦЭМ!$B$33:$B$776,U$190)+'СЕТ СН'!$F$12</f>
        <v>173.42318194999999</v>
      </c>
      <c r="V207" s="36">
        <f>SUMIFS(СВЦЭМ!$F$33:$F$776,СВЦЭМ!$A$33:$A$776,$A207,СВЦЭМ!$B$33:$B$776,V$190)+'СЕТ СН'!$F$12</f>
        <v>173.94401873999999</v>
      </c>
      <c r="W207" s="36">
        <f>SUMIFS(СВЦЭМ!$F$33:$F$776,СВЦЭМ!$A$33:$A$776,$A207,СВЦЭМ!$B$33:$B$776,W$190)+'СЕТ СН'!$F$12</f>
        <v>174.27935302</v>
      </c>
      <c r="X207" s="36">
        <f>SUMIFS(СВЦЭМ!$F$33:$F$776,СВЦЭМ!$A$33:$A$776,$A207,СВЦЭМ!$B$33:$B$776,X$190)+'СЕТ СН'!$F$12</f>
        <v>177.96153648999999</v>
      </c>
      <c r="Y207" s="36">
        <f>SUMIFS(СВЦЭМ!$F$33:$F$776,СВЦЭМ!$A$33:$A$776,$A207,СВЦЭМ!$B$33:$B$776,Y$190)+'СЕТ СН'!$F$12</f>
        <v>183.03597242999999</v>
      </c>
    </row>
    <row r="208" spans="1:25" ht="15.75" x14ac:dyDescent="0.2">
      <c r="A208" s="35">
        <f t="shared" si="5"/>
        <v>43514</v>
      </c>
      <c r="B208" s="36">
        <f>SUMIFS(СВЦЭМ!$F$33:$F$776,СВЦЭМ!$A$33:$A$776,$A208,СВЦЭМ!$B$33:$B$776,B$190)+'СЕТ СН'!$F$12</f>
        <v>192.70670662000001</v>
      </c>
      <c r="C208" s="36">
        <f>SUMIFS(СВЦЭМ!$F$33:$F$776,СВЦЭМ!$A$33:$A$776,$A208,СВЦЭМ!$B$33:$B$776,C$190)+'СЕТ СН'!$F$12</f>
        <v>201.04473206</v>
      </c>
      <c r="D208" s="36">
        <f>SUMIFS(СВЦЭМ!$F$33:$F$776,СВЦЭМ!$A$33:$A$776,$A208,СВЦЭМ!$B$33:$B$776,D$190)+'СЕТ СН'!$F$12</f>
        <v>202.92811871999999</v>
      </c>
      <c r="E208" s="36">
        <f>SUMIFS(СВЦЭМ!$F$33:$F$776,СВЦЭМ!$A$33:$A$776,$A208,СВЦЭМ!$B$33:$B$776,E$190)+'СЕТ СН'!$F$12</f>
        <v>198.65393219000001</v>
      </c>
      <c r="F208" s="36">
        <f>SUMIFS(СВЦЭМ!$F$33:$F$776,СВЦЭМ!$A$33:$A$776,$A208,СВЦЭМ!$B$33:$B$776,F$190)+'СЕТ СН'!$F$12</f>
        <v>199.87261207</v>
      </c>
      <c r="G208" s="36">
        <f>SUMIFS(СВЦЭМ!$F$33:$F$776,СВЦЭМ!$A$33:$A$776,$A208,СВЦЭМ!$B$33:$B$776,G$190)+'СЕТ СН'!$F$12</f>
        <v>197.50494431999999</v>
      </c>
      <c r="H208" s="36">
        <f>SUMIFS(СВЦЭМ!$F$33:$F$776,СВЦЭМ!$A$33:$A$776,$A208,СВЦЭМ!$B$33:$B$776,H$190)+'СЕТ СН'!$F$12</f>
        <v>187.69083566</v>
      </c>
      <c r="I208" s="36">
        <f>SUMIFS(СВЦЭМ!$F$33:$F$776,СВЦЭМ!$A$33:$A$776,$A208,СВЦЭМ!$B$33:$B$776,I$190)+'СЕТ СН'!$F$12</f>
        <v>180.60538572999999</v>
      </c>
      <c r="J208" s="36">
        <f>SUMIFS(СВЦЭМ!$F$33:$F$776,СВЦЭМ!$A$33:$A$776,$A208,СВЦЭМ!$B$33:$B$776,J$190)+'СЕТ СН'!$F$12</f>
        <v>177.3175809</v>
      </c>
      <c r="K208" s="36">
        <f>SUMIFS(СВЦЭМ!$F$33:$F$776,СВЦЭМ!$A$33:$A$776,$A208,СВЦЭМ!$B$33:$B$776,K$190)+'СЕТ СН'!$F$12</f>
        <v>178.39996102999999</v>
      </c>
      <c r="L208" s="36">
        <f>SUMIFS(СВЦЭМ!$F$33:$F$776,СВЦЭМ!$A$33:$A$776,$A208,СВЦЭМ!$B$33:$B$776,L$190)+'СЕТ СН'!$F$12</f>
        <v>178.35653177</v>
      </c>
      <c r="M208" s="36">
        <f>SUMIFS(СВЦЭМ!$F$33:$F$776,СВЦЭМ!$A$33:$A$776,$A208,СВЦЭМ!$B$33:$B$776,M$190)+'СЕТ СН'!$F$12</f>
        <v>179.74070148999999</v>
      </c>
      <c r="N208" s="36">
        <f>SUMIFS(СВЦЭМ!$F$33:$F$776,СВЦЭМ!$A$33:$A$776,$A208,СВЦЭМ!$B$33:$B$776,N$190)+'СЕТ СН'!$F$12</f>
        <v>178.31221027999999</v>
      </c>
      <c r="O208" s="36">
        <f>SUMIFS(СВЦЭМ!$F$33:$F$776,СВЦЭМ!$A$33:$A$776,$A208,СВЦЭМ!$B$33:$B$776,O$190)+'СЕТ СН'!$F$12</f>
        <v>177.89166881</v>
      </c>
      <c r="P208" s="36">
        <f>SUMIFS(СВЦЭМ!$F$33:$F$776,СВЦЭМ!$A$33:$A$776,$A208,СВЦЭМ!$B$33:$B$776,P$190)+'СЕТ СН'!$F$12</f>
        <v>179.30489166999999</v>
      </c>
      <c r="Q208" s="36">
        <f>SUMIFS(СВЦЭМ!$F$33:$F$776,СВЦЭМ!$A$33:$A$776,$A208,СВЦЭМ!$B$33:$B$776,Q$190)+'СЕТ СН'!$F$12</f>
        <v>180.59552399</v>
      </c>
      <c r="R208" s="36">
        <f>SUMIFS(СВЦЭМ!$F$33:$F$776,СВЦЭМ!$A$33:$A$776,$A208,СВЦЭМ!$B$33:$B$776,R$190)+'СЕТ СН'!$F$12</f>
        <v>180.30184577</v>
      </c>
      <c r="S208" s="36">
        <f>SUMIFS(СВЦЭМ!$F$33:$F$776,СВЦЭМ!$A$33:$A$776,$A208,СВЦЭМ!$B$33:$B$776,S$190)+'СЕТ СН'!$F$12</f>
        <v>178.84242128</v>
      </c>
      <c r="T208" s="36">
        <f>SUMIFS(СВЦЭМ!$F$33:$F$776,СВЦЭМ!$A$33:$A$776,$A208,СВЦЭМ!$B$33:$B$776,T$190)+'СЕТ СН'!$F$12</f>
        <v>173.24763032000001</v>
      </c>
      <c r="U208" s="36">
        <f>SUMIFS(СВЦЭМ!$F$33:$F$776,СВЦЭМ!$A$33:$A$776,$A208,СВЦЭМ!$B$33:$B$776,U$190)+'СЕТ СН'!$F$12</f>
        <v>173.14152804</v>
      </c>
      <c r="V208" s="36">
        <f>SUMIFS(СВЦЭМ!$F$33:$F$776,СВЦЭМ!$A$33:$A$776,$A208,СВЦЭМ!$B$33:$B$776,V$190)+'СЕТ СН'!$F$12</f>
        <v>172.18816741000001</v>
      </c>
      <c r="W208" s="36">
        <f>SUMIFS(СВЦЭМ!$F$33:$F$776,СВЦЭМ!$A$33:$A$776,$A208,СВЦЭМ!$B$33:$B$776,W$190)+'СЕТ СН'!$F$12</f>
        <v>175.12460594999999</v>
      </c>
      <c r="X208" s="36">
        <f>SUMIFS(СВЦЭМ!$F$33:$F$776,СВЦЭМ!$A$33:$A$776,$A208,СВЦЭМ!$B$33:$B$776,X$190)+'СЕТ СН'!$F$12</f>
        <v>181.09869103</v>
      </c>
      <c r="Y208" s="36">
        <f>SUMIFS(СВЦЭМ!$F$33:$F$776,СВЦЭМ!$A$33:$A$776,$A208,СВЦЭМ!$B$33:$B$776,Y$190)+'СЕТ СН'!$F$12</f>
        <v>184.77121124999999</v>
      </c>
    </row>
    <row r="209" spans="1:25" ht="15.75" x14ac:dyDescent="0.2">
      <c r="A209" s="35">
        <f t="shared" si="5"/>
        <v>43515</v>
      </c>
      <c r="B209" s="36">
        <f>SUMIFS(СВЦЭМ!$F$33:$F$776,СВЦЭМ!$A$33:$A$776,$A209,СВЦЭМ!$B$33:$B$776,B$190)+'СЕТ СН'!$F$12</f>
        <v>195.40827496</v>
      </c>
      <c r="C209" s="36">
        <f>SUMIFS(СВЦЭМ!$F$33:$F$776,СВЦЭМ!$A$33:$A$776,$A209,СВЦЭМ!$B$33:$B$776,C$190)+'СЕТ СН'!$F$12</f>
        <v>201.38052838999999</v>
      </c>
      <c r="D209" s="36">
        <f>SUMIFS(СВЦЭМ!$F$33:$F$776,СВЦЭМ!$A$33:$A$776,$A209,СВЦЭМ!$B$33:$B$776,D$190)+'СЕТ СН'!$F$12</f>
        <v>204.78061055000001</v>
      </c>
      <c r="E209" s="36">
        <f>SUMIFS(СВЦЭМ!$F$33:$F$776,СВЦЭМ!$A$33:$A$776,$A209,СВЦЭМ!$B$33:$B$776,E$190)+'СЕТ СН'!$F$12</f>
        <v>206.59883047</v>
      </c>
      <c r="F209" s="36">
        <f>SUMIFS(СВЦЭМ!$F$33:$F$776,СВЦЭМ!$A$33:$A$776,$A209,СВЦЭМ!$B$33:$B$776,F$190)+'СЕТ СН'!$F$12</f>
        <v>204.54130979999999</v>
      </c>
      <c r="G209" s="36">
        <f>SUMIFS(СВЦЭМ!$F$33:$F$776,СВЦЭМ!$A$33:$A$776,$A209,СВЦЭМ!$B$33:$B$776,G$190)+'СЕТ СН'!$F$12</f>
        <v>200.71334016</v>
      </c>
      <c r="H209" s="36">
        <f>SUMIFS(СВЦЭМ!$F$33:$F$776,СВЦЭМ!$A$33:$A$776,$A209,СВЦЭМ!$B$33:$B$776,H$190)+'СЕТ СН'!$F$12</f>
        <v>194.90847912999999</v>
      </c>
      <c r="I209" s="36">
        <f>SUMIFS(СВЦЭМ!$F$33:$F$776,СВЦЭМ!$A$33:$A$776,$A209,СВЦЭМ!$B$33:$B$776,I$190)+'СЕТ СН'!$F$12</f>
        <v>187.2021421</v>
      </c>
      <c r="J209" s="36">
        <f>SUMIFS(СВЦЭМ!$F$33:$F$776,СВЦЭМ!$A$33:$A$776,$A209,СВЦЭМ!$B$33:$B$776,J$190)+'СЕТ СН'!$F$12</f>
        <v>182.48151608000001</v>
      </c>
      <c r="K209" s="36">
        <f>SUMIFS(СВЦЭМ!$F$33:$F$776,СВЦЭМ!$A$33:$A$776,$A209,СВЦЭМ!$B$33:$B$776,K$190)+'СЕТ СН'!$F$12</f>
        <v>180.44930321000001</v>
      </c>
      <c r="L209" s="36">
        <f>SUMIFS(СВЦЭМ!$F$33:$F$776,СВЦЭМ!$A$33:$A$776,$A209,СВЦЭМ!$B$33:$B$776,L$190)+'СЕТ СН'!$F$12</f>
        <v>179.288389</v>
      </c>
      <c r="M209" s="36">
        <f>SUMIFS(СВЦЭМ!$F$33:$F$776,СВЦЭМ!$A$33:$A$776,$A209,СВЦЭМ!$B$33:$B$776,M$190)+'СЕТ СН'!$F$12</f>
        <v>178.95518325</v>
      </c>
      <c r="N209" s="36">
        <f>SUMIFS(СВЦЭМ!$F$33:$F$776,СВЦЭМ!$A$33:$A$776,$A209,СВЦЭМ!$B$33:$B$776,N$190)+'СЕТ СН'!$F$12</f>
        <v>175.90289174</v>
      </c>
      <c r="O209" s="36">
        <f>SUMIFS(СВЦЭМ!$F$33:$F$776,СВЦЭМ!$A$33:$A$776,$A209,СВЦЭМ!$B$33:$B$776,O$190)+'СЕТ СН'!$F$12</f>
        <v>171.38604294000001</v>
      </c>
      <c r="P209" s="36">
        <f>SUMIFS(СВЦЭМ!$F$33:$F$776,СВЦЭМ!$A$33:$A$776,$A209,СВЦЭМ!$B$33:$B$776,P$190)+'СЕТ СН'!$F$12</f>
        <v>172.31022553</v>
      </c>
      <c r="Q209" s="36">
        <f>SUMIFS(СВЦЭМ!$F$33:$F$776,СВЦЭМ!$A$33:$A$776,$A209,СВЦЭМ!$B$33:$B$776,Q$190)+'СЕТ СН'!$F$12</f>
        <v>174.27896822</v>
      </c>
      <c r="R209" s="36">
        <f>SUMIFS(СВЦЭМ!$F$33:$F$776,СВЦЭМ!$A$33:$A$776,$A209,СВЦЭМ!$B$33:$B$776,R$190)+'СЕТ СН'!$F$12</f>
        <v>174.15362873000001</v>
      </c>
      <c r="S209" s="36">
        <f>SUMIFS(СВЦЭМ!$F$33:$F$776,СВЦЭМ!$A$33:$A$776,$A209,СВЦЭМ!$B$33:$B$776,S$190)+'СЕТ СН'!$F$12</f>
        <v>172.96780471</v>
      </c>
      <c r="T209" s="36">
        <f>SUMIFS(СВЦЭМ!$F$33:$F$776,СВЦЭМ!$A$33:$A$776,$A209,СВЦЭМ!$B$33:$B$776,T$190)+'СЕТ СН'!$F$12</f>
        <v>167.22535894000001</v>
      </c>
      <c r="U209" s="36">
        <f>SUMIFS(СВЦЭМ!$F$33:$F$776,СВЦЭМ!$A$33:$A$776,$A209,СВЦЭМ!$B$33:$B$776,U$190)+'СЕТ СН'!$F$12</f>
        <v>165.93530505000001</v>
      </c>
      <c r="V209" s="36">
        <f>SUMIFS(СВЦЭМ!$F$33:$F$776,СВЦЭМ!$A$33:$A$776,$A209,СВЦЭМ!$B$33:$B$776,V$190)+'СЕТ СН'!$F$12</f>
        <v>167.31596822</v>
      </c>
      <c r="W209" s="36">
        <f>SUMIFS(СВЦЭМ!$F$33:$F$776,СВЦЭМ!$A$33:$A$776,$A209,СВЦЭМ!$B$33:$B$776,W$190)+'СЕТ СН'!$F$12</f>
        <v>168.85868092999999</v>
      </c>
      <c r="X209" s="36">
        <f>SUMIFS(СВЦЭМ!$F$33:$F$776,СВЦЭМ!$A$33:$A$776,$A209,СВЦЭМ!$B$33:$B$776,X$190)+'СЕТ СН'!$F$12</f>
        <v>171.01187284</v>
      </c>
      <c r="Y209" s="36">
        <f>SUMIFS(СВЦЭМ!$F$33:$F$776,СВЦЭМ!$A$33:$A$776,$A209,СВЦЭМ!$B$33:$B$776,Y$190)+'СЕТ СН'!$F$12</f>
        <v>179.17448576000001</v>
      </c>
    </row>
    <row r="210" spans="1:25" ht="15.75" x14ac:dyDescent="0.2">
      <c r="A210" s="35">
        <f t="shared" si="5"/>
        <v>43516</v>
      </c>
      <c r="B210" s="36">
        <f>SUMIFS(СВЦЭМ!$F$33:$F$776,СВЦЭМ!$A$33:$A$776,$A210,СВЦЭМ!$B$33:$B$776,B$190)+'СЕТ СН'!$F$12</f>
        <v>191.93361830000001</v>
      </c>
      <c r="C210" s="36">
        <f>SUMIFS(СВЦЭМ!$F$33:$F$776,СВЦЭМ!$A$33:$A$776,$A210,СВЦЭМ!$B$33:$B$776,C$190)+'СЕТ СН'!$F$12</f>
        <v>198.48599766999999</v>
      </c>
      <c r="D210" s="36">
        <f>SUMIFS(СВЦЭМ!$F$33:$F$776,СВЦЭМ!$A$33:$A$776,$A210,СВЦЭМ!$B$33:$B$776,D$190)+'СЕТ СН'!$F$12</f>
        <v>199.47567670999999</v>
      </c>
      <c r="E210" s="36">
        <f>SUMIFS(СВЦЭМ!$F$33:$F$776,СВЦЭМ!$A$33:$A$776,$A210,СВЦЭМ!$B$33:$B$776,E$190)+'СЕТ СН'!$F$12</f>
        <v>201.18848313000001</v>
      </c>
      <c r="F210" s="36">
        <f>SUMIFS(СВЦЭМ!$F$33:$F$776,СВЦЭМ!$A$33:$A$776,$A210,СВЦЭМ!$B$33:$B$776,F$190)+'СЕТ СН'!$F$12</f>
        <v>199.99006453000001</v>
      </c>
      <c r="G210" s="36">
        <f>SUMIFS(СВЦЭМ!$F$33:$F$776,СВЦЭМ!$A$33:$A$776,$A210,СВЦЭМ!$B$33:$B$776,G$190)+'СЕТ СН'!$F$12</f>
        <v>192.80435485000001</v>
      </c>
      <c r="H210" s="36">
        <f>SUMIFS(СВЦЭМ!$F$33:$F$776,СВЦЭМ!$A$33:$A$776,$A210,СВЦЭМ!$B$33:$B$776,H$190)+'СЕТ СН'!$F$12</f>
        <v>187.50570952000001</v>
      </c>
      <c r="I210" s="36">
        <f>SUMIFS(СВЦЭМ!$F$33:$F$776,СВЦЭМ!$A$33:$A$776,$A210,СВЦЭМ!$B$33:$B$776,I$190)+'СЕТ СН'!$F$12</f>
        <v>180.91519105</v>
      </c>
      <c r="J210" s="36">
        <f>SUMIFS(СВЦЭМ!$F$33:$F$776,СВЦЭМ!$A$33:$A$776,$A210,СВЦЭМ!$B$33:$B$776,J$190)+'СЕТ СН'!$F$12</f>
        <v>175.04445107999999</v>
      </c>
      <c r="K210" s="36">
        <f>SUMIFS(СВЦЭМ!$F$33:$F$776,СВЦЭМ!$A$33:$A$776,$A210,СВЦЭМ!$B$33:$B$776,K$190)+'СЕТ СН'!$F$12</f>
        <v>175.00509846</v>
      </c>
      <c r="L210" s="36">
        <f>SUMIFS(СВЦЭМ!$F$33:$F$776,СВЦЭМ!$A$33:$A$776,$A210,СВЦЭМ!$B$33:$B$776,L$190)+'СЕТ СН'!$F$12</f>
        <v>176.30550534</v>
      </c>
      <c r="M210" s="36">
        <f>SUMIFS(СВЦЭМ!$F$33:$F$776,СВЦЭМ!$A$33:$A$776,$A210,СВЦЭМ!$B$33:$B$776,M$190)+'СЕТ СН'!$F$12</f>
        <v>176.82171585</v>
      </c>
      <c r="N210" s="36">
        <f>SUMIFS(СВЦЭМ!$F$33:$F$776,СВЦЭМ!$A$33:$A$776,$A210,СВЦЭМ!$B$33:$B$776,N$190)+'СЕТ СН'!$F$12</f>
        <v>175.41359001999999</v>
      </c>
      <c r="O210" s="36">
        <f>SUMIFS(СВЦЭМ!$F$33:$F$776,СВЦЭМ!$A$33:$A$776,$A210,СВЦЭМ!$B$33:$B$776,O$190)+'СЕТ СН'!$F$12</f>
        <v>170.27352687000001</v>
      </c>
      <c r="P210" s="36">
        <f>SUMIFS(СВЦЭМ!$F$33:$F$776,СВЦЭМ!$A$33:$A$776,$A210,СВЦЭМ!$B$33:$B$776,P$190)+'СЕТ СН'!$F$12</f>
        <v>171.1065524</v>
      </c>
      <c r="Q210" s="36">
        <f>SUMIFS(СВЦЭМ!$F$33:$F$776,СВЦЭМ!$A$33:$A$776,$A210,СВЦЭМ!$B$33:$B$776,Q$190)+'СЕТ СН'!$F$12</f>
        <v>173.27619593</v>
      </c>
      <c r="R210" s="36">
        <f>SUMIFS(СВЦЭМ!$F$33:$F$776,СВЦЭМ!$A$33:$A$776,$A210,СВЦЭМ!$B$33:$B$776,R$190)+'СЕТ СН'!$F$12</f>
        <v>174.85336312999999</v>
      </c>
      <c r="S210" s="36">
        <f>SUMIFS(СВЦЭМ!$F$33:$F$776,СВЦЭМ!$A$33:$A$776,$A210,СВЦЭМ!$B$33:$B$776,S$190)+'СЕТ СН'!$F$12</f>
        <v>175.67670744</v>
      </c>
      <c r="T210" s="36">
        <f>SUMIFS(СВЦЭМ!$F$33:$F$776,СВЦЭМ!$A$33:$A$776,$A210,СВЦЭМ!$B$33:$B$776,T$190)+'СЕТ СН'!$F$12</f>
        <v>169.27800428</v>
      </c>
      <c r="U210" s="36">
        <f>SUMIFS(СВЦЭМ!$F$33:$F$776,СВЦЭМ!$A$33:$A$776,$A210,СВЦЭМ!$B$33:$B$776,U$190)+'СЕТ СН'!$F$12</f>
        <v>163.66000897999999</v>
      </c>
      <c r="V210" s="36">
        <f>SUMIFS(СВЦЭМ!$F$33:$F$776,СВЦЭМ!$A$33:$A$776,$A210,СВЦЭМ!$B$33:$B$776,V$190)+'СЕТ СН'!$F$12</f>
        <v>162.97653589999999</v>
      </c>
      <c r="W210" s="36">
        <f>SUMIFS(СВЦЭМ!$F$33:$F$776,СВЦЭМ!$A$33:$A$776,$A210,СВЦЭМ!$B$33:$B$776,W$190)+'СЕТ СН'!$F$12</f>
        <v>167.41874107000001</v>
      </c>
      <c r="X210" s="36">
        <f>SUMIFS(СВЦЭМ!$F$33:$F$776,СВЦЭМ!$A$33:$A$776,$A210,СВЦЭМ!$B$33:$B$776,X$190)+'СЕТ СН'!$F$12</f>
        <v>168.26469922000001</v>
      </c>
      <c r="Y210" s="36">
        <f>SUMIFS(СВЦЭМ!$F$33:$F$776,СВЦЭМ!$A$33:$A$776,$A210,СВЦЭМ!$B$33:$B$776,Y$190)+'СЕТ СН'!$F$12</f>
        <v>176.10967385000001</v>
      </c>
    </row>
    <row r="211" spans="1:25" ht="15.75" x14ac:dyDescent="0.2">
      <c r="A211" s="35">
        <f t="shared" si="5"/>
        <v>43517</v>
      </c>
      <c r="B211" s="36">
        <f>SUMIFS(СВЦЭМ!$F$33:$F$776,СВЦЭМ!$A$33:$A$776,$A211,СВЦЭМ!$B$33:$B$776,B$190)+'СЕТ СН'!$F$12</f>
        <v>185.96759148999999</v>
      </c>
      <c r="C211" s="36">
        <f>SUMIFS(СВЦЭМ!$F$33:$F$776,СВЦЭМ!$A$33:$A$776,$A211,СВЦЭМ!$B$33:$B$776,C$190)+'СЕТ СН'!$F$12</f>
        <v>191.30988488</v>
      </c>
      <c r="D211" s="36">
        <f>SUMIFS(СВЦЭМ!$F$33:$F$776,СВЦЭМ!$A$33:$A$776,$A211,СВЦЭМ!$B$33:$B$776,D$190)+'СЕТ СН'!$F$12</f>
        <v>195.73375658</v>
      </c>
      <c r="E211" s="36">
        <f>SUMIFS(СВЦЭМ!$F$33:$F$776,СВЦЭМ!$A$33:$A$776,$A211,СВЦЭМ!$B$33:$B$776,E$190)+'СЕТ СН'!$F$12</f>
        <v>197.9495575</v>
      </c>
      <c r="F211" s="36">
        <f>SUMIFS(СВЦЭМ!$F$33:$F$776,СВЦЭМ!$A$33:$A$776,$A211,СВЦЭМ!$B$33:$B$776,F$190)+'СЕТ СН'!$F$12</f>
        <v>197.46248537</v>
      </c>
      <c r="G211" s="36">
        <f>SUMIFS(СВЦЭМ!$F$33:$F$776,СВЦЭМ!$A$33:$A$776,$A211,СВЦЭМ!$B$33:$B$776,G$190)+'СЕТ СН'!$F$12</f>
        <v>192.44042153999999</v>
      </c>
      <c r="H211" s="36">
        <f>SUMIFS(СВЦЭМ!$F$33:$F$776,СВЦЭМ!$A$33:$A$776,$A211,СВЦЭМ!$B$33:$B$776,H$190)+'СЕТ СН'!$F$12</f>
        <v>186.13981765</v>
      </c>
      <c r="I211" s="36">
        <f>SUMIFS(СВЦЭМ!$F$33:$F$776,СВЦЭМ!$A$33:$A$776,$A211,СВЦЭМ!$B$33:$B$776,I$190)+'СЕТ СН'!$F$12</f>
        <v>183.10673768000001</v>
      </c>
      <c r="J211" s="36">
        <f>SUMIFS(СВЦЭМ!$F$33:$F$776,СВЦЭМ!$A$33:$A$776,$A211,СВЦЭМ!$B$33:$B$776,J$190)+'СЕТ СН'!$F$12</f>
        <v>179.72749278000001</v>
      </c>
      <c r="K211" s="36">
        <f>SUMIFS(СВЦЭМ!$F$33:$F$776,СВЦЭМ!$A$33:$A$776,$A211,СВЦЭМ!$B$33:$B$776,K$190)+'СЕТ СН'!$F$12</f>
        <v>182.04103226999999</v>
      </c>
      <c r="L211" s="36">
        <f>SUMIFS(СВЦЭМ!$F$33:$F$776,СВЦЭМ!$A$33:$A$776,$A211,СВЦЭМ!$B$33:$B$776,L$190)+'СЕТ СН'!$F$12</f>
        <v>179.79263821999999</v>
      </c>
      <c r="M211" s="36">
        <f>SUMIFS(СВЦЭМ!$F$33:$F$776,СВЦЭМ!$A$33:$A$776,$A211,СВЦЭМ!$B$33:$B$776,M$190)+'СЕТ СН'!$F$12</f>
        <v>176.61387655999999</v>
      </c>
      <c r="N211" s="36">
        <f>SUMIFS(СВЦЭМ!$F$33:$F$776,СВЦЭМ!$A$33:$A$776,$A211,СВЦЭМ!$B$33:$B$776,N$190)+'СЕТ СН'!$F$12</f>
        <v>175.11544347</v>
      </c>
      <c r="O211" s="36">
        <f>SUMIFS(СВЦЭМ!$F$33:$F$776,СВЦЭМ!$A$33:$A$776,$A211,СВЦЭМ!$B$33:$B$776,O$190)+'СЕТ СН'!$F$12</f>
        <v>169.60460570999999</v>
      </c>
      <c r="P211" s="36">
        <f>SUMIFS(СВЦЭМ!$F$33:$F$776,СВЦЭМ!$A$33:$A$776,$A211,СВЦЭМ!$B$33:$B$776,P$190)+'СЕТ СН'!$F$12</f>
        <v>169.68754007000001</v>
      </c>
      <c r="Q211" s="36">
        <f>SUMIFS(СВЦЭМ!$F$33:$F$776,СВЦЭМ!$A$33:$A$776,$A211,СВЦЭМ!$B$33:$B$776,Q$190)+'СЕТ СН'!$F$12</f>
        <v>170.75704056999999</v>
      </c>
      <c r="R211" s="36">
        <f>SUMIFS(СВЦЭМ!$F$33:$F$776,СВЦЭМ!$A$33:$A$776,$A211,СВЦЭМ!$B$33:$B$776,R$190)+'СЕТ СН'!$F$12</f>
        <v>174.89907540999999</v>
      </c>
      <c r="S211" s="36">
        <f>SUMIFS(СВЦЭМ!$F$33:$F$776,СВЦЭМ!$A$33:$A$776,$A211,СВЦЭМ!$B$33:$B$776,S$190)+'СЕТ СН'!$F$12</f>
        <v>174.20348999000001</v>
      </c>
      <c r="T211" s="36">
        <f>SUMIFS(СВЦЭМ!$F$33:$F$776,СВЦЭМ!$A$33:$A$776,$A211,СВЦЭМ!$B$33:$B$776,T$190)+'СЕТ СН'!$F$12</f>
        <v>168.00215341000001</v>
      </c>
      <c r="U211" s="36">
        <f>SUMIFS(СВЦЭМ!$F$33:$F$776,СВЦЭМ!$A$33:$A$776,$A211,СВЦЭМ!$B$33:$B$776,U$190)+'СЕТ СН'!$F$12</f>
        <v>165.17195588000001</v>
      </c>
      <c r="V211" s="36">
        <f>SUMIFS(СВЦЭМ!$F$33:$F$776,СВЦЭМ!$A$33:$A$776,$A211,СВЦЭМ!$B$33:$B$776,V$190)+'СЕТ СН'!$F$12</f>
        <v>167.60060288</v>
      </c>
      <c r="W211" s="36">
        <f>SUMIFS(СВЦЭМ!$F$33:$F$776,СВЦЭМ!$A$33:$A$776,$A211,СВЦЭМ!$B$33:$B$776,W$190)+'СЕТ СН'!$F$12</f>
        <v>170.22644166000001</v>
      </c>
      <c r="X211" s="36">
        <f>SUMIFS(СВЦЭМ!$F$33:$F$776,СВЦЭМ!$A$33:$A$776,$A211,СВЦЭМ!$B$33:$B$776,X$190)+'СЕТ СН'!$F$12</f>
        <v>172.06043287</v>
      </c>
      <c r="Y211" s="36">
        <f>SUMIFS(СВЦЭМ!$F$33:$F$776,СВЦЭМ!$A$33:$A$776,$A211,СВЦЭМ!$B$33:$B$776,Y$190)+'СЕТ СН'!$F$12</f>
        <v>179.13336416999999</v>
      </c>
    </row>
    <row r="212" spans="1:25" ht="15.75" x14ac:dyDescent="0.2">
      <c r="A212" s="35">
        <f t="shared" si="5"/>
        <v>43518</v>
      </c>
      <c r="B212" s="36">
        <f>SUMIFS(СВЦЭМ!$F$33:$F$776,СВЦЭМ!$A$33:$A$776,$A212,СВЦЭМ!$B$33:$B$776,B$190)+'СЕТ СН'!$F$12</f>
        <v>181.47475829999999</v>
      </c>
      <c r="C212" s="36">
        <f>SUMIFS(СВЦЭМ!$F$33:$F$776,СВЦЭМ!$A$33:$A$776,$A212,СВЦЭМ!$B$33:$B$776,C$190)+'СЕТ СН'!$F$12</f>
        <v>182.83030142000001</v>
      </c>
      <c r="D212" s="36">
        <f>SUMIFS(СВЦЭМ!$F$33:$F$776,СВЦЭМ!$A$33:$A$776,$A212,СВЦЭМ!$B$33:$B$776,D$190)+'СЕТ СН'!$F$12</f>
        <v>182.24429619</v>
      </c>
      <c r="E212" s="36">
        <f>SUMIFS(СВЦЭМ!$F$33:$F$776,СВЦЭМ!$A$33:$A$776,$A212,СВЦЭМ!$B$33:$B$776,E$190)+'СЕТ СН'!$F$12</f>
        <v>181.62108287999999</v>
      </c>
      <c r="F212" s="36">
        <f>SUMIFS(СВЦЭМ!$F$33:$F$776,СВЦЭМ!$A$33:$A$776,$A212,СВЦЭМ!$B$33:$B$776,F$190)+'СЕТ СН'!$F$12</f>
        <v>181.28331646999999</v>
      </c>
      <c r="G212" s="36">
        <f>SUMIFS(СВЦЭМ!$F$33:$F$776,СВЦЭМ!$A$33:$A$776,$A212,СВЦЭМ!$B$33:$B$776,G$190)+'СЕТ СН'!$F$12</f>
        <v>181.99018863000001</v>
      </c>
      <c r="H212" s="36">
        <f>SUMIFS(СВЦЭМ!$F$33:$F$776,СВЦЭМ!$A$33:$A$776,$A212,СВЦЭМ!$B$33:$B$776,H$190)+'СЕТ СН'!$F$12</f>
        <v>182.41939055</v>
      </c>
      <c r="I212" s="36">
        <f>SUMIFS(СВЦЭМ!$F$33:$F$776,СВЦЭМ!$A$33:$A$776,$A212,СВЦЭМ!$B$33:$B$776,I$190)+'СЕТ СН'!$F$12</f>
        <v>180.26134058</v>
      </c>
      <c r="J212" s="36">
        <f>SUMIFS(СВЦЭМ!$F$33:$F$776,СВЦЭМ!$A$33:$A$776,$A212,СВЦЭМ!$B$33:$B$776,J$190)+'СЕТ СН'!$F$12</f>
        <v>178.53573139</v>
      </c>
      <c r="K212" s="36">
        <f>SUMIFS(СВЦЭМ!$F$33:$F$776,СВЦЭМ!$A$33:$A$776,$A212,СВЦЭМ!$B$33:$B$776,K$190)+'СЕТ СН'!$F$12</f>
        <v>181.47201686</v>
      </c>
      <c r="L212" s="36">
        <f>SUMIFS(СВЦЭМ!$F$33:$F$776,СВЦЭМ!$A$33:$A$776,$A212,СВЦЭМ!$B$33:$B$776,L$190)+'СЕТ СН'!$F$12</f>
        <v>184.36992531000001</v>
      </c>
      <c r="M212" s="36">
        <f>SUMIFS(СВЦЭМ!$F$33:$F$776,СВЦЭМ!$A$33:$A$776,$A212,СВЦЭМ!$B$33:$B$776,M$190)+'СЕТ СН'!$F$12</f>
        <v>184.75415262999999</v>
      </c>
      <c r="N212" s="36">
        <f>SUMIFS(СВЦЭМ!$F$33:$F$776,СВЦЭМ!$A$33:$A$776,$A212,СВЦЭМ!$B$33:$B$776,N$190)+'СЕТ СН'!$F$12</f>
        <v>178.91591596000001</v>
      </c>
      <c r="O212" s="36">
        <f>SUMIFS(СВЦЭМ!$F$33:$F$776,СВЦЭМ!$A$33:$A$776,$A212,СВЦЭМ!$B$33:$B$776,O$190)+'СЕТ СН'!$F$12</f>
        <v>172.49821338000001</v>
      </c>
      <c r="P212" s="36">
        <f>SUMIFS(СВЦЭМ!$F$33:$F$776,СВЦЭМ!$A$33:$A$776,$A212,СВЦЭМ!$B$33:$B$776,P$190)+'СЕТ СН'!$F$12</f>
        <v>174.30407506</v>
      </c>
      <c r="Q212" s="36">
        <f>SUMIFS(СВЦЭМ!$F$33:$F$776,СВЦЭМ!$A$33:$A$776,$A212,СВЦЭМ!$B$33:$B$776,Q$190)+'СЕТ СН'!$F$12</f>
        <v>174.98764684</v>
      </c>
      <c r="R212" s="36">
        <f>SUMIFS(СВЦЭМ!$F$33:$F$776,СВЦЭМ!$A$33:$A$776,$A212,СВЦЭМ!$B$33:$B$776,R$190)+'СЕТ СН'!$F$12</f>
        <v>176.79172319</v>
      </c>
      <c r="S212" s="36">
        <f>SUMIFS(СВЦЭМ!$F$33:$F$776,СВЦЭМ!$A$33:$A$776,$A212,СВЦЭМ!$B$33:$B$776,S$190)+'СЕТ СН'!$F$12</f>
        <v>176.72052049999999</v>
      </c>
      <c r="T212" s="36">
        <f>SUMIFS(СВЦЭМ!$F$33:$F$776,СВЦЭМ!$A$33:$A$776,$A212,СВЦЭМ!$B$33:$B$776,T$190)+'СЕТ СН'!$F$12</f>
        <v>170.29286685</v>
      </c>
      <c r="U212" s="36">
        <f>SUMIFS(СВЦЭМ!$F$33:$F$776,СВЦЭМ!$A$33:$A$776,$A212,СВЦЭМ!$B$33:$B$776,U$190)+'СЕТ СН'!$F$12</f>
        <v>167.61350490999999</v>
      </c>
      <c r="V212" s="36">
        <f>SUMIFS(СВЦЭМ!$F$33:$F$776,СВЦЭМ!$A$33:$A$776,$A212,СВЦЭМ!$B$33:$B$776,V$190)+'СЕТ СН'!$F$12</f>
        <v>166.28802096999999</v>
      </c>
      <c r="W212" s="36">
        <f>SUMIFS(СВЦЭМ!$F$33:$F$776,СВЦЭМ!$A$33:$A$776,$A212,СВЦЭМ!$B$33:$B$776,W$190)+'СЕТ СН'!$F$12</f>
        <v>169.05415561000001</v>
      </c>
      <c r="X212" s="36">
        <f>SUMIFS(СВЦЭМ!$F$33:$F$776,СВЦЭМ!$A$33:$A$776,$A212,СВЦЭМ!$B$33:$B$776,X$190)+'СЕТ СН'!$F$12</f>
        <v>172.83722087999999</v>
      </c>
      <c r="Y212" s="36">
        <f>SUMIFS(СВЦЭМ!$F$33:$F$776,СВЦЭМ!$A$33:$A$776,$A212,СВЦЭМ!$B$33:$B$776,Y$190)+'СЕТ СН'!$F$12</f>
        <v>179.38559204000001</v>
      </c>
    </row>
    <row r="213" spans="1:25" ht="15.75" x14ac:dyDescent="0.2">
      <c r="A213" s="35">
        <f t="shared" si="5"/>
        <v>43519</v>
      </c>
      <c r="B213" s="36">
        <f>SUMIFS(СВЦЭМ!$F$33:$F$776,СВЦЭМ!$A$33:$A$776,$A213,СВЦЭМ!$B$33:$B$776,B$190)+'СЕТ СН'!$F$12</f>
        <v>181.98663461000001</v>
      </c>
      <c r="C213" s="36">
        <f>SUMIFS(СВЦЭМ!$F$33:$F$776,СВЦЭМ!$A$33:$A$776,$A213,СВЦЭМ!$B$33:$B$776,C$190)+'СЕТ СН'!$F$12</f>
        <v>182.64684147</v>
      </c>
      <c r="D213" s="36">
        <f>SUMIFS(СВЦЭМ!$F$33:$F$776,СВЦЭМ!$A$33:$A$776,$A213,СВЦЭМ!$B$33:$B$776,D$190)+'СЕТ СН'!$F$12</f>
        <v>181.13018221999999</v>
      </c>
      <c r="E213" s="36">
        <f>SUMIFS(СВЦЭМ!$F$33:$F$776,СВЦЭМ!$A$33:$A$776,$A213,СВЦЭМ!$B$33:$B$776,E$190)+'СЕТ СН'!$F$12</f>
        <v>180.95594165</v>
      </c>
      <c r="F213" s="36">
        <f>SUMIFS(СВЦЭМ!$F$33:$F$776,СВЦЭМ!$A$33:$A$776,$A213,СВЦЭМ!$B$33:$B$776,F$190)+'СЕТ СН'!$F$12</f>
        <v>180.79926075</v>
      </c>
      <c r="G213" s="36">
        <f>SUMIFS(СВЦЭМ!$F$33:$F$776,СВЦЭМ!$A$33:$A$776,$A213,СВЦЭМ!$B$33:$B$776,G$190)+'СЕТ СН'!$F$12</f>
        <v>180.63525240000001</v>
      </c>
      <c r="H213" s="36">
        <f>SUMIFS(СВЦЭМ!$F$33:$F$776,СВЦЭМ!$A$33:$A$776,$A213,СВЦЭМ!$B$33:$B$776,H$190)+'СЕТ СН'!$F$12</f>
        <v>183.76852964</v>
      </c>
      <c r="I213" s="36">
        <f>SUMIFS(СВЦЭМ!$F$33:$F$776,СВЦЭМ!$A$33:$A$776,$A213,СВЦЭМ!$B$33:$B$776,I$190)+'СЕТ СН'!$F$12</f>
        <v>181.15351928000001</v>
      </c>
      <c r="J213" s="36">
        <f>SUMIFS(СВЦЭМ!$F$33:$F$776,СВЦЭМ!$A$33:$A$776,$A213,СВЦЭМ!$B$33:$B$776,J$190)+'СЕТ СН'!$F$12</f>
        <v>177.2798129</v>
      </c>
      <c r="K213" s="36">
        <f>SUMIFS(СВЦЭМ!$F$33:$F$776,СВЦЭМ!$A$33:$A$776,$A213,СВЦЭМ!$B$33:$B$776,K$190)+'СЕТ СН'!$F$12</f>
        <v>173.13432008000001</v>
      </c>
      <c r="L213" s="36">
        <f>SUMIFS(СВЦЭМ!$F$33:$F$776,СВЦЭМ!$A$33:$A$776,$A213,СВЦЭМ!$B$33:$B$776,L$190)+'СЕТ СН'!$F$12</f>
        <v>173.96136983</v>
      </c>
      <c r="M213" s="36">
        <f>SUMIFS(СВЦЭМ!$F$33:$F$776,СВЦЭМ!$A$33:$A$776,$A213,СВЦЭМ!$B$33:$B$776,M$190)+'СЕТ СН'!$F$12</f>
        <v>175.97936426000001</v>
      </c>
      <c r="N213" s="36">
        <f>SUMIFS(СВЦЭМ!$F$33:$F$776,СВЦЭМ!$A$33:$A$776,$A213,СВЦЭМ!$B$33:$B$776,N$190)+'СЕТ СН'!$F$12</f>
        <v>177.73841755000001</v>
      </c>
      <c r="O213" s="36">
        <f>SUMIFS(СВЦЭМ!$F$33:$F$776,СВЦЭМ!$A$33:$A$776,$A213,СВЦЭМ!$B$33:$B$776,O$190)+'СЕТ СН'!$F$12</f>
        <v>173.48608407</v>
      </c>
      <c r="P213" s="36">
        <f>SUMIFS(СВЦЭМ!$F$33:$F$776,СВЦЭМ!$A$33:$A$776,$A213,СВЦЭМ!$B$33:$B$776,P$190)+'СЕТ СН'!$F$12</f>
        <v>174.97145487</v>
      </c>
      <c r="Q213" s="36">
        <f>SUMIFS(СВЦЭМ!$F$33:$F$776,СВЦЭМ!$A$33:$A$776,$A213,СВЦЭМ!$B$33:$B$776,Q$190)+'СЕТ СН'!$F$12</f>
        <v>176.8191257</v>
      </c>
      <c r="R213" s="36">
        <f>SUMIFS(СВЦЭМ!$F$33:$F$776,СВЦЭМ!$A$33:$A$776,$A213,СВЦЭМ!$B$33:$B$776,R$190)+'СЕТ СН'!$F$12</f>
        <v>178.52326522000001</v>
      </c>
      <c r="S213" s="36">
        <f>SUMIFS(СВЦЭМ!$F$33:$F$776,СВЦЭМ!$A$33:$A$776,$A213,СВЦЭМ!$B$33:$B$776,S$190)+'СЕТ СН'!$F$12</f>
        <v>178.15842495999999</v>
      </c>
      <c r="T213" s="36">
        <f>SUMIFS(СВЦЭМ!$F$33:$F$776,СВЦЭМ!$A$33:$A$776,$A213,СВЦЭМ!$B$33:$B$776,T$190)+'СЕТ СН'!$F$12</f>
        <v>173.75889877</v>
      </c>
      <c r="U213" s="36">
        <f>SUMIFS(СВЦЭМ!$F$33:$F$776,СВЦЭМ!$A$33:$A$776,$A213,СВЦЭМ!$B$33:$B$776,U$190)+'СЕТ СН'!$F$12</f>
        <v>167.58790117000001</v>
      </c>
      <c r="V213" s="36">
        <f>SUMIFS(СВЦЭМ!$F$33:$F$776,СВЦЭМ!$A$33:$A$776,$A213,СВЦЭМ!$B$33:$B$776,V$190)+'СЕТ СН'!$F$12</f>
        <v>166.60512001999999</v>
      </c>
      <c r="W213" s="36">
        <f>SUMIFS(СВЦЭМ!$F$33:$F$776,СВЦЭМ!$A$33:$A$776,$A213,СВЦЭМ!$B$33:$B$776,W$190)+'СЕТ СН'!$F$12</f>
        <v>167.06861215999999</v>
      </c>
      <c r="X213" s="36">
        <f>SUMIFS(СВЦЭМ!$F$33:$F$776,СВЦЭМ!$A$33:$A$776,$A213,СВЦЭМ!$B$33:$B$776,X$190)+'СЕТ СН'!$F$12</f>
        <v>168.33453316999999</v>
      </c>
      <c r="Y213" s="36">
        <f>SUMIFS(СВЦЭМ!$F$33:$F$776,СВЦЭМ!$A$33:$A$776,$A213,СВЦЭМ!$B$33:$B$776,Y$190)+'СЕТ СН'!$F$12</f>
        <v>176.94074411</v>
      </c>
    </row>
    <row r="214" spans="1:25" ht="15.75" x14ac:dyDescent="0.2">
      <c r="A214" s="35">
        <f t="shared" si="5"/>
        <v>43520</v>
      </c>
      <c r="B214" s="36">
        <f>SUMIFS(СВЦЭМ!$F$33:$F$776,СВЦЭМ!$A$33:$A$776,$A214,СВЦЭМ!$B$33:$B$776,B$190)+'СЕТ СН'!$F$12</f>
        <v>184.75248325999999</v>
      </c>
      <c r="C214" s="36">
        <f>SUMIFS(СВЦЭМ!$F$33:$F$776,СВЦЭМ!$A$33:$A$776,$A214,СВЦЭМ!$B$33:$B$776,C$190)+'СЕТ СН'!$F$12</f>
        <v>189.10120545000001</v>
      </c>
      <c r="D214" s="36">
        <f>SUMIFS(СВЦЭМ!$F$33:$F$776,СВЦЭМ!$A$33:$A$776,$A214,СВЦЭМ!$B$33:$B$776,D$190)+'СЕТ СН'!$F$12</f>
        <v>192.10673238000001</v>
      </c>
      <c r="E214" s="36">
        <f>SUMIFS(СВЦЭМ!$F$33:$F$776,СВЦЭМ!$A$33:$A$776,$A214,СВЦЭМ!$B$33:$B$776,E$190)+'СЕТ СН'!$F$12</f>
        <v>194.51520855000001</v>
      </c>
      <c r="F214" s="36">
        <f>SUMIFS(СВЦЭМ!$F$33:$F$776,СВЦЭМ!$A$33:$A$776,$A214,СВЦЭМ!$B$33:$B$776,F$190)+'СЕТ СН'!$F$12</f>
        <v>196.2895594</v>
      </c>
      <c r="G214" s="36">
        <f>SUMIFS(СВЦЭМ!$F$33:$F$776,СВЦЭМ!$A$33:$A$776,$A214,СВЦЭМ!$B$33:$B$776,G$190)+'СЕТ СН'!$F$12</f>
        <v>195.77328016000001</v>
      </c>
      <c r="H214" s="36">
        <f>SUMIFS(СВЦЭМ!$F$33:$F$776,СВЦЭМ!$A$33:$A$776,$A214,СВЦЭМ!$B$33:$B$776,H$190)+'СЕТ СН'!$F$12</f>
        <v>193.09694266</v>
      </c>
      <c r="I214" s="36">
        <f>SUMIFS(СВЦЭМ!$F$33:$F$776,СВЦЭМ!$A$33:$A$776,$A214,СВЦЭМ!$B$33:$B$776,I$190)+'СЕТ СН'!$F$12</f>
        <v>190.16375282000001</v>
      </c>
      <c r="J214" s="36">
        <f>SUMIFS(СВЦЭМ!$F$33:$F$776,СВЦЭМ!$A$33:$A$776,$A214,СВЦЭМ!$B$33:$B$776,J$190)+'СЕТ СН'!$F$12</f>
        <v>179.27626029999999</v>
      </c>
      <c r="K214" s="36">
        <f>SUMIFS(СВЦЭМ!$F$33:$F$776,СВЦЭМ!$A$33:$A$776,$A214,СВЦЭМ!$B$33:$B$776,K$190)+'СЕТ СН'!$F$12</f>
        <v>172.28038067</v>
      </c>
      <c r="L214" s="36">
        <f>SUMIFS(СВЦЭМ!$F$33:$F$776,СВЦЭМ!$A$33:$A$776,$A214,СВЦЭМ!$B$33:$B$776,L$190)+'СЕТ СН'!$F$12</f>
        <v>170.83583727999999</v>
      </c>
      <c r="M214" s="36">
        <f>SUMIFS(СВЦЭМ!$F$33:$F$776,СВЦЭМ!$A$33:$A$776,$A214,СВЦЭМ!$B$33:$B$776,M$190)+'СЕТ СН'!$F$12</f>
        <v>170.92954204</v>
      </c>
      <c r="N214" s="36">
        <f>SUMIFS(СВЦЭМ!$F$33:$F$776,СВЦЭМ!$A$33:$A$776,$A214,СВЦЭМ!$B$33:$B$776,N$190)+'СЕТ СН'!$F$12</f>
        <v>170.19331844999999</v>
      </c>
      <c r="O214" s="36">
        <f>SUMIFS(СВЦЭМ!$F$33:$F$776,СВЦЭМ!$A$33:$A$776,$A214,СВЦЭМ!$B$33:$B$776,O$190)+'СЕТ СН'!$F$12</f>
        <v>166.19332061</v>
      </c>
      <c r="P214" s="36">
        <f>SUMIFS(СВЦЭМ!$F$33:$F$776,СВЦЭМ!$A$33:$A$776,$A214,СВЦЭМ!$B$33:$B$776,P$190)+'СЕТ СН'!$F$12</f>
        <v>167.57079994</v>
      </c>
      <c r="Q214" s="36">
        <f>SUMIFS(СВЦЭМ!$F$33:$F$776,СВЦЭМ!$A$33:$A$776,$A214,СВЦЭМ!$B$33:$B$776,Q$190)+'СЕТ СН'!$F$12</f>
        <v>168.83892046</v>
      </c>
      <c r="R214" s="36">
        <f>SUMIFS(СВЦЭМ!$F$33:$F$776,СВЦЭМ!$A$33:$A$776,$A214,СВЦЭМ!$B$33:$B$776,R$190)+'СЕТ СН'!$F$12</f>
        <v>169.26863116000001</v>
      </c>
      <c r="S214" s="36">
        <f>SUMIFS(СВЦЭМ!$F$33:$F$776,СВЦЭМ!$A$33:$A$776,$A214,СВЦЭМ!$B$33:$B$776,S$190)+'СЕТ СН'!$F$12</f>
        <v>167.97672373</v>
      </c>
      <c r="T214" s="36">
        <f>SUMIFS(СВЦЭМ!$F$33:$F$776,СВЦЭМ!$A$33:$A$776,$A214,СВЦЭМ!$B$33:$B$776,T$190)+'СЕТ СН'!$F$12</f>
        <v>162.81307710999999</v>
      </c>
      <c r="U214" s="36">
        <f>SUMIFS(СВЦЭМ!$F$33:$F$776,СВЦЭМ!$A$33:$A$776,$A214,СВЦЭМ!$B$33:$B$776,U$190)+'СЕТ СН'!$F$12</f>
        <v>154.63184817000001</v>
      </c>
      <c r="V214" s="36">
        <f>SUMIFS(СВЦЭМ!$F$33:$F$776,СВЦЭМ!$A$33:$A$776,$A214,СВЦЭМ!$B$33:$B$776,V$190)+'СЕТ СН'!$F$12</f>
        <v>154.12718838000001</v>
      </c>
      <c r="W214" s="36">
        <f>SUMIFS(СВЦЭМ!$F$33:$F$776,СВЦЭМ!$A$33:$A$776,$A214,СВЦЭМ!$B$33:$B$776,W$190)+'СЕТ СН'!$F$12</f>
        <v>156.68539569000001</v>
      </c>
      <c r="X214" s="36">
        <f>SUMIFS(СВЦЭМ!$F$33:$F$776,СВЦЭМ!$A$33:$A$776,$A214,СВЦЭМ!$B$33:$B$776,X$190)+'СЕТ СН'!$F$12</f>
        <v>160.57881293</v>
      </c>
      <c r="Y214" s="36">
        <f>SUMIFS(СВЦЭМ!$F$33:$F$776,СВЦЭМ!$A$33:$A$776,$A214,СВЦЭМ!$B$33:$B$776,Y$190)+'СЕТ СН'!$F$12</f>
        <v>173.68809353</v>
      </c>
    </row>
    <row r="215" spans="1:25" ht="15.75" x14ac:dyDescent="0.2">
      <c r="A215" s="35">
        <f t="shared" si="5"/>
        <v>43521</v>
      </c>
      <c r="B215" s="36">
        <f>SUMIFS(СВЦЭМ!$F$33:$F$776,СВЦЭМ!$A$33:$A$776,$A215,СВЦЭМ!$B$33:$B$776,B$190)+'СЕТ СН'!$F$12</f>
        <v>180.73760290000001</v>
      </c>
      <c r="C215" s="36">
        <f>SUMIFS(СВЦЭМ!$F$33:$F$776,СВЦЭМ!$A$33:$A$776,$A215,СВЦЭМ!$B$33:$B$776,C$190)+'СЕТ СН'!$F$12</f>
        <v>183.09156869</v>
      </c>
      <c r="D215" s="36">
        <f>SUMIFS(СВЦЭМ!$F$33:$F$776,СВЦЭМ!$A$33:$A$776,$A215,СВЦЭМ!$B$33:$B$776,D$190)+'СЕТ СН'!$F$12</f>
        <v>182.42761801</v>
      </c>
      <c r="E215" s="36">
        <f>SUMIFS(СВЦЭМ!$F$33:$F$776,СВЦЭМ!$A$33:$A$776,$A215,СВЦЭМ!$B$33:$B$776,E$190)+'СЕТ СН'!$F$12</f>
        <v>183.03176323</v>
      </c>
      <c r="F215" s="36">
        <f>SUMIFS(СВЦЭМ!$F$33:$F$776,СВЦЭМ!$A$33:$A$776,$A215,СВЦЭМ!$B$33:$B$776,F$190)+'СЕТ СН'!$F$12</f>
        <v>183.04569273999999</v>
      </c>
      <c r="G215" s="36">
        <f>SUMIFS(СВЦЭМ!$F$33:$F$776,СВЦЭМ!$A$33:$A$776,$A215,СВЦЭМ!$B$33:$B$776,G$190)+'СЕТ СН'!$F$12</f>
        <v>184.30608291999999</v>
      </c>
      <c r="H215" s="36">
        <f>SUMIFS(СВЦЭМ!$F$33:$F$776,СВЦЭМ!$A$33:$A$776,$A215,СВЦЭМ!$B$33:$B$776,H$190)+'СЕТ СН'!$F$12</f>
        <v>186.72858572000001</v>
      </c>
      <c r="I215" s="36">
        <f>SUMIFS(СВЦЭМ!$F$33:$F$776,СВЦЭМ!$A$33:$A$776,$A215,СВЦЭМ!$B$33:$B$776,I$190)+'СЕТ СН'!$F$12</f>
        <v>182.30016506000001</v>
      </c>
      <c r="J215" s="36">
        <f>SUMIFS(СВЦЭМ!$F$33:$F$776,СВЦЭМ!$A$33:$A$776,$A215,СВЦЭМ!$B$33:$B$776,J$190)+'СЕТ СН'!$F$12</f>
        <v>177.15178093</v>
      </c>
      <c r="K215" s="36">
        <f>SUMIFS(СВЦЭМ!$F$33:$F$776,СВЦЭМ!$A$33:$A$776,$A215,СВЦЭМ!$B$33:$B$776,K$190)+'СЕТ СН'!$F$12</f>
        <v>172.95350758000001</v>
      </c>
      <c r="L215" s="36">
        <f>SUMIFS(СВЦЭМ!$F$33:$F$776,СВЦЭМ!$A$33:$A$776,$A215,СВЦЭМ!$B$33:$B$776,L$190)+'СЕТ СН'!$F$12</f>
        <v>173.61689039000001</v>
      </c>
      <c r="M215" s="36">
        <f>SUMIFS(СВЦЭМ!$F$33:$F$776,СВЦЭМ!$A$33:$A$776,$A215,СВЦЭМ!$B$33:$B$776,M$190)+'СЕТ СН'!$F$12</f>
        <v>177.50432437000001</v>
      </c>
      <c r="N215" s="36">
        <f>SUMIFS(СВЦЭМ!$F$33:$F$776,СВЦЭМ!$A$33:$A$776,$A215,СВЦЭМ!$B$33:$B$776,N$190)+'СЕТ СН'!$F$12</f>
        <v>178.67728301</v>
      </c>
      <c r="O215" s="36">
        <f>SUMIFS(СВЦЭМ!$F$33:$F$776,СВЦЭМ!$A$33:$A$776,$A215,СВЦЭМ!$B$33:$B$776,O$190)+'СЕТ СН'!$F$12</f>
        <v>176.64154379999999</v>
      </c>
      <c r="P215" s="36">
        <f>SUMIFS(СВЦЭМ!$F$33:$F$776,СВЦЭМ!$A$33:$A$776,$A215,СВЦЭМ!$B$33:$B$776,P$190)+'СЕТ СН'!$F$12</f>
        <v>178.04288482999999</v>
      </c>
      <c r="Q215" s="36">
        <f>SUMIFS(СВЦЭМ!$F$33:$F$776,СВЦЭМ!$A$33:$A$776,$A215,СВЦЭМ!$B$33:$B$776,Q$190)+'СЕТ СН'!$F$12</f>
        <v>179.98873903</v>
      </c>
      <c r="R215" s="36">
        <f>SUMIFS(СВЦЭМ!$F$33:$F$776,СВЦЭМ!$A$33:$A$776,$A215,СВЦЭМ!$B$33:$B$776,R$190)+'СЕТ СН'!$F$12</f>
        <v>180.29911050999999</v>
      </c>
      <c r="S215" s="36">
        <f>SUMIFS(СВЦЭМ!$F$33:$F$776,СВЦЭМ!$A$33:$A$776,$A215,СВЦЭМ!$B$33:$B$776,S$190)+'СЕТ СН'!$F$12</f>
        <v>180.31603444000001</v>
      </c>
      <c r="T215" s="36">
        <f>SUMIFS(СВЦЭМ!$F$33:$F$776,СВЦЭМ!$A$33:$A$776,$A215,СВЦЭМ!$B$33:$B$776,T$190)+'СЕТ СН'!$F$12</f>
        <v>171.12314627999999</v>
      </c>
      <c r="U215" s="36">
        <f>SUMIFS(СВЦЭМ!$F$33:$F$776,СВЦЭМ!$A$33:$A$776,$A215,СВЦЭМ!$B$33:$B$776,U$190)+'СЕТ СН'!$F$12</f>
        <v>164.08296200999999</v>
      </c>
      <c r="V215" s="36">
        <f>SUMIFS(СВЦЭМ!$F$33:$F$776,СВЦЭМ!$A$33:$A$776,$A215,СВЦЭМ!$B$33:$B$776,V$190)+'СЕТ СН'!$F$12</f>
        <v>163.50547641</v>
      </c>
      <c r="W215" s="36">
        <f>SUMIFS(СВЦЭМ!$F$33:$F$776,СВЦЭМ!$A$33:$A$776,$A215,СВЦЭМ!$B$33:$B$776,W$190)+'СЕТ СН'!$F$12</f>
        <v>165.72711974000001</v>
      </c>
      <c r="X215" s="36">
        <f>SUMIFS(СВЦЭМ!$F$33:$F$776,СВЦЭМ!$A$33:$A$776,$A215,СВЦЭМ!$B$33:$B$776,X$190)+'СЕТ СН'!$F$12</f>
        <v>169.67132996000001</v>
      </c>
      <c r="Y215" s="36">
        <f>SUMIFS(СВЦЭМ!$F$33:$F$776,СВЦЭМ!$A$33:$A$776,$A215,СВЦЭМ!$B$33:$B$776,Y$190)+'СЕТ СН'!$F$12</f>
        <v>177.34708121</v>
      </c>
    </row>
    <row r="216" spans="1:25" ht="15.75" x14ac:dyDescent="0.2">
      <c r="A216" s="35">
        <f t="shared" si="5"/>
        <v>43522</v>
      </c>
      <c r="B216" s="36">
        <f>SUMIFS(СВЦЭМ!$F$33:$F$776,СВЦЭМ!$A$33:$A$776,$A216,СВЦЭМ!$B$33:$B$776,B$190)+'СЕТ СН'!$F$12</f>
        <v>182.33363922000001</v>
      </c>
      <c r="C216" s="36">
        <f>SUMIFS(СВЦЭМ!$F$33:$F$776,СВЦЭМ!$A$33:$A$776,$A216,СВЦЭМ!$B$33:$B$776,C$190)+'СЕТ СН'!$F$12</f>
        <v>182.84539325</v>
      </c>
      <c r="D216" s="36">
        <f>SUMIFS(СВЦЭМ!$F$33:$F$776,СВЦЭМ!$A$33:$A$776,$A216,СВЦЭМ!$B$33:$B$776,D$190)+'СЕТ СН'!$F$12</f>
        <v>181.58457240999999</v>
      </c>
      <c r="E216" s="36">
        <f>SUMIFS(СВЦЭМ!$F$33:$F$776,СВЦЭМ!$A$33:$A$776,$A216,СВЦЭМ!$B$33:$B$776,E$190)+'СЕТ СН'!$F$12</f>
        <v>181.68655340999999</v>
      </c>
      <c r="F216" s="36">
        <f>SUMIFS(СВЦЭМ!$F$33:$F$776,СВЦЭМ!$A$33:$A$776,$A216,СВЦЭМ!$B$33:$B$776,F$190)+'СЕТ СН'!$F$12</f>
        <v>181.37904173999999</v>
      </c>
      <c r="G216" s="36">
        <f>SUMIFS(СВЦЭМ!$F$33:$F$776,СВЦЭМ!$A$33:$A$776,$A216,СВЦЭМ!$B$33:$B$776,G$190)+'СЕТ СН'!$F$12</f>
        <v>182.83219147</v>
      </c>
      <c r="H216" s="36">
        <f>SUMIFS(СВЦЭМ!$F$33:$F$776,СВЦЭМ!$A$33:$A$776,$A216,СВЦЭМ!$B$33:$B$776,H$190)+'СЕТ СН'!$F$12</f>
        <v>182.48644517</v>
      </c>
      <c r="I216" s="36">
        <f>SUMIFS(СВЦЭМ!$F$33:$F$776,СВЦЭМ!$A$33:$A$776,$A216,СВЦЭМ!$B$33:$B$776,I$190)+'СЕТ СН'!$F$12</f>
        <v>176.79263039</v>
      </c>
      <c r="J216" s="36">
        <f>SUMIFS(СВЦЭМ!$F$33:$F$776,СВЦЭМ!$A$33:$A$776,$A216,СВЦЭМ!$B$33:$B$776,J$190)+'СЕТ СН'!$F$12</f>
        <v>172.94318877000001</v>
      </c>
      <c r="K216" s="36">
        <f>SUMIFS(СВЦЭМ!$F$33:$F$776,СВЦЭМ!$A$33:$A$776,$A216,СВЦЭМ!$B$33:$B$776,K$190)+'СЕТ СН'!$F$12</f>
        <v>172.35556414999999</v>
      </c>
      <c r="L216" s="36">
        <f>SUMIFS(СВЦЭМ!$F$33:$F$776,СВЦЭМ!$A$33:$A$776,$A216,СВЦЭМ!$B$33:$B$776,L$190)+'СЕТ СН'!$F$12</f>
        <v>174.91252711999999</v>
      </c>
      <c r="M216" s="36">
        <f>SUMIFS(СВЦЭМ!$F$33:$F$776,СВЦЭМ!$A$33:$A$776,$A216,СВЦЭМ!$B$33:$B$776,M$190)+'СЕТ СН'!$F$12</f>
        <v>177.97411750000001</v>
      </c>
      <c r="N216" s="36">
        <f>SUMIFS(СВЦЭМ!$F$33:$F$776,СВЦЭМ!$A$33:$A$776,$A216,СВЦЭМ!$B$33:$B$776,N$190)+'СЕТ СН'!$F$12</f>
        <v>174.7385304</v>
      </c>
      <c r="O216" s="36">
        <f>SUMIFS(СВЦЭМ!$F$33:$F$776,СВЦЭМ!$A$33:$A$776,$A216,СВЦЭМ!$B$33:$B$776,O$190)+'СЕТ СН'!$F$12</f>
        <v>168.82594739000001</v>
      </c>
      <c r="P216" s="36">
        <f>SUMIFS(СВЦЭМ!$F$33:$F$776,СВЦЭМ!$A$33:$A$776,$A216,СВЦЭМ!$B$33:$B$776,P$190)+'СЕТ СН'!$F$12</f>
        <v>169.58247459</v>
      </c>
      <c r="Q216" s="36">
        <f>SUMIFS(СВЦЭМ!$F$33:$F$776,СВЦЭМ!$A$33:$A$776,$A216,СВЦЭМ!$B$33:$B$776,Q$190)+'СЕТ СН'!$F$12</f>
        <v>171.92196675</v>
      </c>
      <c r="R216" s="36">
        <f>SUMIFS(СВЦЭМ!$F$33:$F$776,СВЦЭМ!$A$33:$A$776,$A216,СВЦЭМ!$B$33:$B$776,R$190)+'СЕТ СН'!$F$12</f>
        <v>174.95344360999999</v>
      </c>
      <c r="S216" s="36">
        <f>SUMIFS(СВЦЭМ!$F$33:$F$776,СВЦЭМ!$A$33:$A$776,$A216,СВЦЭМ!$B$33:$B$776,S$190)+'СЕТ СН'!$F$12</f>
        <v>178.19542625</v>
      </c>
      <c r="T216" s="36">
        <f>SUMIFS(СВЦЭМ!$F$33:$F$776,СВЦЭМ!$A$33:$A$776,$A216,СВЦЭМ!$B$33:$B$776,T$190)+'СЕТ СН'!$F$12</f>
        <v>170.26368452</v>
      </c>
      <c r="U216" s="36">
        <f>SUMIFS(СВЦЭМ!$F$33:$F$776,СВЦЭМ!$A$33:$A$776,$A216,СВЦЭМ!$B$33:$B$776,U$190)+'СЕТ СН'!$F$12</f>
        <v>163.03072628000001</v>
      </c>
      <c r="V216" s="36">
        <f>SUMIFS(СВЦЭМ!$F$33:$F$776,СВЦЭМ!$A$33:$A$776,$A216,СВЦЭМ!$B$33:$B$776,V$190)+'СЕТ СН'!$F$12</f>
        <v>162.3765861</v>
      </c>
      <c r="W216" s="36">
        <f>SUMIFS(СВЦЭМ!$F$33:$F$776,СВЦЭМ!$A$33:$A$776,$A216,СВЦЭМ!$B$33:$B$776,W$190)+'СЕТ СН'!$F$12</f>
        <v>164.70768102</v>
      </c>
      <c r="X216" s="36">
        <f>SUMIFS(СВЦЭМ!$F$33:$F$776,СВЦЭМ!$A$33:$A$776,$A216,СВЦЭМ!$B$33:$B$776,X$190)+'СЕТ СН'!$F$12</f>
        <v>168.1456211</v>
      </c>
      <c r="Y216" s="36">
        <f>SUMIFS(СВЦЭМ!$F$33:$F$776,СВЦЭМ!$A$33:$A$776,$A216,СВЦЭМ!$B$33:$B$776,Y$190)+'СЕТ СН'!$F$12</f>
        <v>176.10802923</v>
      </c>
    </row>
    <row r="217" spans="1:25" ht="15.75" x14ac:dyDescent="0.2">
      <c r="A217" s="35">
        <f t="shared" si="5"/>
        <v>43523</v>
      </c>
      <c r="B217" s="36">
        <f>SUMIFS(СВЦЭМ!$F$33:$F$776,СВЦЭМ!$A$33:$A$776,$A217,СВЦЭМ!$B$33:$B$776,B$190)+'СЕТ СН'!$F$12</f>
        <v>182.94817762</v>
      </c>
      <c r="C217" s="36">
        <f>SUMIFS(СВЦЭМ!$F$33:$F$776,СВЦЭМ!$A$33:$A$776,$A217,СВЦЭМ!$B$33:$B$776,C$190)+'СЕТ СН'!$F$12</f>
        <v>189.18593394999999</v>
      </c>
      <c r="D217" s="36">
        <f>SUMIFS(СВЦЭМ!$F$33:$F$776,СВЦЭМ!$A$33:$A$776,$A217,СВЦЭМ!$B$33:$B$776,D$190)+'СЕТ СН'!$F$12</f>
        <v>191.61802897000001</v>
      </c>
      <c r="E217" s="36">
        <f>SUMIFS(СВЦЭМ!$F$33:$F$776,СВЦЭМ!$A$33:$A$776,$A217,СВЦЭМ!$B$33:$B$776,E$190)+'СЕТ СН'!$F$12</f>
        <v>192.39120534</v>
      </c>
      <c r="F217" s="36">
        <f>SUMIFS(СВЦЭМ!$F$33:$F$776,СВЦЭМ!$A$33:$A$776,$A217,СВЦЭМ!$B$33:$B$776,F$190)+'СЕТ СН'!$F$12</f>
        <v>191.25801905</v>
      </c>
      <c r="G217" s="36">
        <f>SUMIFS(СВЦЭМ!$F$33:$F$776,СВЦЭМ!$A$33:$A$776,$A217,СВЦЭМ!$B$33:$B$776,G$190)+'СЕТ СН'!$F$12</f>
        <v>187.08869343999999</v>
      </c>
      <c r="H217" s="36">
        <f>SUMIFS(СВЦЭМ!$F$33:$F$776,СВЦЭМ!$A$33:$A$776,$A217,СВЦЭМ!$B$33:$B$776,H$190)+'СЕТ СН'!$F$12</f>
        <v>179.49356287000001</v>
      </c>
      <c r="I217" s="36">
        <f>SUMIFS(СВЦЭМ!$F$33:$F$776,СВЦЭМ!$A$33:$A$776,$A217,СВЦЭМ!$B$33:$B$776,I$190)+'СЕТ СН'!$F$12</f>
        <v>174.61149558</v>
      </c>
      <c r="J217" s="36">
        <f>SUMIFS(СВЦЭМ!$F$33:$F$776,СВЦЭМ!$A$33:$A$776,$A217,СВЦЭМ!$B$33:$B$776,J$190)+'СЕТ СН'!$F$12</f>
        <v>171.87914834</v>
      </c>
      <c r="K217" s="36">
        <f>SUMIFS(СВЦЭМ!$F$33:$F$776,СВЦЭМ!$A$33:$A$776,$A217,СВЦЭМ!$B$33:$B$776,K$190)+'СЕТ СН'!$F$12</f>
        <v>172.50240724</v>
      </c>
      <c r="L217" s="36">
        <f>SUMIFS(СВЦЭМ!$F$33:$F$776,СВЦЭМ!$A$33:$A$776,$A217,СВЦЭМ!$B$33:$B$776,L$190)+'СЕТ СН'!$F$12</f>
        <v>176.62139586999999</v>
      </c>
      <c r="M217" s="36">
        <f>SUMIFS(СВЦЭМ!$F$33:$F$776,СВЦЭМ!$A$33:$A$776,$A217,СВЦЭМ!$B$33:$B$776,M$190)+'СЕТ СН'!$F$12</f>
        <v>175.37930965000001</v>
      </c>
      <c r="N217" s="36">
        <f>SUMIFS(СВЦЭМ!$F$33:$F$776,СВЦЭМ!$A$33:$A$776,$A217,СВЦЭМ!$B$33:$B$776,N$190)+'СЕТ СН'!$F$12</f>
        <v>174.98558992</v>
      </c>
      <c r="O217" s="36">
        <f>SUMIFS(СВЦЭМ!$F$33:$F$776,СВЦЭМ!$A$33:$A$776,$A217,СВЦЭМ!$B$33:$B$776,O$190)+'СЕТ СН'!$F$12</f>
        <v>165.99389475000001</v>
      </c>
      <c r="P217" s="36">
        <f>SUMIFS(СВЦЭМ!$F$33:$F$776,СВЦЭМ!$A$33:$A$776,$A217,СВЦЭМ!$B$33:$B$776,P$190)+'СЕТ СН'!$F$12</f>
        <v>166.44217681999999</v>
      </c>
      <c r="Q217" s="36">
        <f>SUMIFS(СВЦЭМ!$F$33:$F$776,СВЦЭМ!$A$33:$A$776,$A217,СВЦЭМ!$B$33:$B$776,Q$190)+'СЕТ СН'!$F$12</f>
        <v>167.79122262000001</v>
      </c>
      <c r="R217" s="36">
        <f>SUMIFS(СВЦЭМ!$F$33:$F$776,СВЦЭМ!$A$33:$A$776,$A217,СВЦЭМ!$B$33:$B$776,R$190)+'СЕТ СН'!$F$12</f>
        <v>166.45018195</v>
      </c>
      <c r="S217" s="36">
        <f>SUMIFS(СВЦЭМ!$F$33:$F$776,СВЦЭМ!$A$33:$A$776,$A217,СВЦЭМ!$B$33:$B$776,S$190)+'СЕТ СН'!$F$12</f>
        <v>166.49551094</v>
      </c>
      <c r="T217" s="36">
        <f>SUMIFS(СВЦЭМ!$F$33:$F$776,СВЦЭМ!$A$33:$A$776,$A217,СВЦЭМ!$B$33:$B$776,T$190)+'СЕТ СН'!$F$12</f>
        <v>164.11467053000001</v>
      </c>
      <c r="U217" s="36">
        <f>SUMIFS(СВЦЭМ!$F$33:$F$776,СВЦЭМ!$A$33:$A$776,$A217,СВЦЭМ!$B$33:$B$776,U$190)+'СЕТ СН'!$F$12</f>
        <v>158.72624518000001</v>
      </c>
      <c r="V217" s="36">
        <f>SUMIFS(СВЦЭМ!$F$33:$F$776,СВЦЭМ!$A$33:$A$776,$A217,СВЦЭМ!$B$33:$B$776,V$190)+'СЕТ СН'!$F$12</f>
        <v>157.81501177999999</v>
      </c>
      <c r="W217" s="36">
        <f>SUMIFS(СВЦЭМ!$F$33:$F$776,СВЦЭМ!$A$33:$A$776,$A217,СВЦЭМ!$B$33:$B$776,W$190)+'СЕТ СН'!$F$12</f>
        <v>160.36114935000001</v>
      </c>
      <c r="X217" s="36">
        <f>SUMIFS(СВЦЭМ!$F$33:$F$776,СВЦЭМ!$A$33:$A$776,$A217,СВЦЭМ!$B$33:$B$776,X$190)+'СЕТ СН'!$F$12</f>
        <v>165.34156594000001</v>
      </c>
      <c r="Y217" s="36">
        <f>SUMIFS(СВЦЭМ!$F$33:$F$776,СВЦЭМ!$A$33:$A$776,$A217,СВЦЭМ!$B$33:$B$776,Y$190)+'СЕТ СН'!$F$12</f>
        <v>173.30710686</v>
      </c>
    </row>
    <row r="218" spans="1:25" ht="15.75" x14ac:dyDescent="0.2">
      <c r="A218" s="35">
        <f t="shared" si="5"/>
        <v>43524</v>
      </c>
      <c r="B218" s="36">
        <f>SUMIFS(СВЦЭМ!$F$33:$F$776,СВЦЭМ!$A$33:$A$776,$A218,СВЦЭМ!$B$33:$B$776,B$190)+'СЕТ СН'!$F$12</f>
        <v>181.74126028000001</v>
      </c>
      <c r="C218" s="36">
        <f>SUMIFS(СВЦЭМ!$F$33:$F$776,СВЦЭМ!$A$33:$A$776,$A218,СВЦЭМ!$B$33:$B$776,C$190)+'СЕТ СН'!$F$12</f>
        <v>186.68035588000001</v>
      </c>
      <c r="D218" s="36">
        <f>SUMIFS(СВЦЭМ!$F$33:$F$776,СВЦЭМ!$A$33:$A$776,$A218,СВЦЭМ!$B$33:$B$776,D$190)+'СЕТ СН'!$F$12</f>
        <v>188.80408739000001</v>
      </c>
      <c r="E218" s="36">
        <f>SUMIFS(СВЦЭМ!$F$33:$F$776,СВЦЭМ!$A$33:$A$776,$A218,СВЦЭМ!$B$33:$B$776,E$190)+'СЕТ СН'!$F$12</f>
        <v>189.07777088</v>
      </c>
      <c r="F218" s="36">
        <f>SUMIFS(СВЦЭМ!$F$33:$F$776,СВЦЭМ!$A$33:$A$776,$A218,СВЦЭМ!$B$33:$B$776,F$190)+'СЕТ СН'!$F$12</f>
        <v>188.18428771000001</v>
      </c>
      <c r="G218" s="36">
        <f>SUMIFS(СВЦЭМ!$F$33:$F$776,СВЦЭМ!$A$33:$A$776,$A218,СВЦЭМ!$B$33:$B$776,G$190)+'СЕТ СН'!$F$12</f>
        <v>185.82508254999999</v>
      </c>
      <c r="H218" s="36">
        <f>SUMIFS(СВЦЭМ!$F$33:$F$776,СВЦЭМ!$A$33:$A$776,$A218,СВЦЭМ!$B$33:$B$776,H$190)+'СЕТ СН'!$F$12</f>
        <v>180.96552788</v>
      </c>
      <c r="I218" s="36">
        <f>SUMIFS(СВЦЭМ!$F$33:$F$776,СВЦЭМ!$A$33:$A$776,$A218,СВЦЭМ!$B$33:$B$776,I$190)+'СЕТ СН'!$F$12</f>
        <v>176.66691825000001</v>
      </c>
      <c r="J218" s="36">
        <f>SUMIFS(СВЦЭМ!$F$33:$F$776,СВЦЭМ!$A$33:$A$776,$A218,СВЦЭМ!$B$33:$B$776,J$190)+'СЕТ СН'!$F$12</f>
        <v>173.90619945</v>
      </c>
      <c r="K218" s="36">
        <f>SUMIFS(СВЦЭМ!$F$33:$F$776,СВЦЭМ!$A$33:$A$776,$A218,СВЦЭМ!$B$33:$B$776,K$190)+'СЕТ СН'!$F$12</f>
        <v>174.61109162</v>
      </c>
      <c r="L218" s="36">
        <f>SUMIFS(СВЦЭМ!$F$33:$F$776,СВЦЭМ!$A$33:$A$776,$A218,СВЦЭМ!$B$33:$B$776,L$190)+'СЕТ СН'!$F$12</f>
        <v>175.44226201999999</v>
      </c>
      <c r="M218" s="36">
        <f>SUMIFS(СВЦЭМ!$F$33:$F$776,СВЦЭМ!$A$33:$A$776,$A218,СВЦЭМ!$B$33:$B$776,M$190)+'СЕТ СН'!$F$12</f>
        <v>178.24011057000001</v>
      </c>
      <c r="N218" s="36">
        <f>SUMIFS(СВЦЭМ!$F$33:$F$776,СВЦЭМ!$A$33:$A$776,$A218,СВЦЭМ!$B$33:$B$776,N$190)+'СЕТ СН'!$F$12</f>
        <v>175.53934914000001</v>
      </c>
      <c r="O218" s="36">
        <f>SUMIFS(СВЦЭМ!$F$33:$F$776,СВЦЭМ!$A$33:$A$776,$A218,СВЦЭМ!$B$33:$B$776,O$190)+'СЕТ СН'!$F$12</f>
        <v>170.63983812000001</v>
      </c>
      <c r="P218" s="36">
        <f>SUMIFS(СВЦЭМ!$F$33:$F$776,СВЦЭМ!$A$33:$A$776,$A218,СВЦЭМ!$B$33:$B$776,P$190)+'СЕТ СН'!$F$12</f>
        <v>171.41960641</v>
      </c>
      <c r="Q218" s="36">
        <f>SUMIFS(СВЦЭМ!$F$33:$F$776,СВЦЭМ!$A$33:$A$776,$A218,СВЦЭМ!$B$33:$B$776,Q$190)+'СЕТ СН'!$F$12</f>
        <v>172.57936864999999</v>
      </c>
      <c r="R218" s="36">
        <f>SUMIFS(СВЦЭМ!$F$33:$F$776,СВЦЭМ!$A$33:$A$776,$A218,СВЦЭМ!$B$33:$B$776,R$190)+'СЕТ СН'!$F$12</f>
        <v>171.37563933999999</v>
      </c>
      <c r="S218" s="36">
        <f>SUMIFS(СВЦЭМ!$F$33:$F$776,СВЦЭМ!$A$33:$A$776,$A218,СВЦЭМ!$B$33:$B$776,S$190)+'СЕТ СН'!$F$12</f>
        <v>170.48945835999999</v>
      </c>
      <c r="T218" s="36">
        <f>SUMIFS(СВЦЭМ!$F$33:$F$776,СВЦЭМ!$A$33:$A$776,$A218,СВЦЭМ!$B$33:$B$776,T$190)+'СЕТ СН'!$F$12</f>
        <v>164.38040896999999</v>
      </c>
      <c r="U218" s="36">
        <f>SUMIFS(СВЦЭМ!$F$33:$F$776,СВЦЭМ!$A$33:$A$776,$A218,СВЦЭМ!$B$33:$B$776,U$190)+'СЕТ СН'!$F$12</f>
        <v>159.92579918000001</v>
      </c>
      <c r="V218" s="36">
        <f>SUMIFS(СВЦЭМ!$F$33:$F$776,СВЦЭМ!$A$33:$A$776,$A218,СВЦЭМ!$B$33:$B$776,V$190)+'СЕТ СН'!$F$12</f>
        <v>158.91260510000001</v>
      </c>
      <c r="W218" s="36">
        <f>SUMIFS(СВЦЭМ!$F$33:$F$776,СВЦЭМ!$A$33:$A$776,$A218,СВЦЭМ!$B$33:$B$776,W$190)+'СЕТ СН'!$F$12</f>
        <v>162.84290091</v>
      </c>
      <c r="X218" s="36">
        <f>SUMIFS(СВЦЭМ!$F$33:$F$776,СВЦЭМ!$A$33:$A$776,$A218,СВЦЭМ!$B$33:$B$776,X$190)+'СЕТ СН'!$F$12</f>
        <v>167.00560648999999</v>
      </c>
      <c r="Y218" s="36">
        <f>SUMIFS(СВЦЭМ!$F$33:$F$776,СВЦЭМ!$A$33:$A$776,$A218,СВЦЭМ!$B$33:$B$776,Y$190)+'СЕТ СН'!$F$12</f>
        <v>175.19734564000001</v>
      </c>
    </row>
    <row r="219" spans="1:25" ht="15.75" hidden="1" x14ac:dyDescent="0.2">
      <c r="A219" s="35">
        <f t="shared" si="5"/>
        <v>43525</v>
      </c>
      <c r="B219" s="36">
        <f>SUMIFS(СВЦЭМ!$F$33:$F$776,СВЦЭМ!$A$33:$A$776,$A219,СВЦЭМ!$B$33:$B$776,B$190)+'СЕТ СН'!$F$12</f>
        <v>0</v>
      </c>
      <c r="C219" s="36">
        <f>SUMIFS(СВЦЭМ!$F$33:$F$776,СВЦЭМ!$A$33:$A$776,$A219,СВЦЭМ!$B$33:$B$776,C$190)+'СЕТ СН'!$F$12</f>
        <v>0</v>
      </c>
      <c r="D219" s="36">
        <f>SUMIFS(СВЦЭМ!$F$33:$F$776,СВЦЭМ!$A$33:$A$776,$A219,СВЦЭМ!$B$33:$B$776,D$190)+'СЕТ СН'!$F$12</f>
        <v>0</v>
      </c>
      <c r="E219" s="36">
        <f>SUMIFS(СВЦЭМ!$F$33:$F$776,СВЦЭМ!$A$33:$A$776,$A219,СВЦЭМ!$B$33:$B$776,E$190)+'СЕТ СН'!$F$12</f>
        <v>0</v>
      </c>
      <c r="F219" s="36">
        <f>SUMIFS(СВЦЭМ!$F$33:$F$776,СВЦЭМ!$A$33:$A$776,$A219,СВЦЭМ!$B$33:$B$776,F$190)+'СЕТ СН'!$F$12</f>
        <v>0</v>
      </c>
      <c r="G219" s="36">
        <f>SUMIFS(СВЦЭМ!$F$33:$F$776,СВЦЭМ!$A$33:$A$776,$A219,СВЦЭМ!$B$33:$B$776,G$190)+'СЕТ СН'!$F$12</f>
        <v>0</v>
      </c>
      <c r="H219" s="36">
        <f>SUMIFS(СВЦЭМ!$F$33:$F$776,СВЦЭМ!$A$33:$A$776,$A219,СВЦЭМ!$B$33:$B$776,H$190)+'СЕТ СН'!$F$12</f>
        <v>0</v>
      </c>
      <c r="I219" s="36">
        <f>SUMIFS(СВЦЭМ!$F$33:$F$776,СВЦЭМ!$A$33:$A$776,$A219,СВЦЭМ!$B$33:$B$776,I$190)+'СЕТ СН'!$F$12</f>
        <v>0</v>
      </c>
      <c r="J219" s="36">
        <f>SUMIFS(СВЦЭМ!$F$33:$F$776,СВЦЭМ!$A$33:$A$776,$A219,СВЦЭМ!$B$33:$B$776,J$190)+'СЕТ СН'!$F$12</f>
        <v>0</v>
      </c>
      <c r="K219" s="36">
        <f>SUMIFS(СВЦЭМ!$F$33:$F$776,СВЦЭМ!$A$33:$A$776,$A219,СВЦЭМ!$B$33:$B$776,K$190)+'СЕТ СН'!$F$12</f>
        <v>0</v>
      </c>
      <c r="L219" s="36">
        <f>SUMIFS(СВЦЭМ!$F$33:$F$776,СВЦЭМ!$A$33:$A$776,$A219,СВЦЭМ!$B$33:$B$776,L$190)+'СЕТ СН'!$F$12</f>
        <v>0</v>
      </c>
      <c r="M219" s="36">
        <f>SUMIFS(СВЦЭМ!$F$33:$F$776,СВЦЭМ!$A$33:$A$776,$A219,СВЦЭМ!$B$33:$B$776,M$190)+'СЕТ СН'!$F$12</f>
        <v>0</v>
      </c>
      <c r="N219" s="36">
        <f>SUMIFS(СВЦЭМ!$F$33:$F$776,СВЦЭМ!$A$33:$A$776,$A219,СВЦЭМ!$B$33:$B$776,N$190)+'СЕТ СН'!$F$12</f>
        <v>0</v>
      </c>
      <c r="O219" s="36">
        <f>SUMIFS(СВЦЭМ!$F$33:$F$776,СВЦЭМ!$A$33:$A$776,$A219,СВЦЭМ!$B$33:$B$776,O$190)+'СЕТ СН'!$F$12</f>
        <v>0</v>
      </c>
      <c r="P219" s="36">
        <f>SUMIFS(СВЦЭМ!$F$33:$F$776,СВЦЭМ!$A$33:$A$776,$A219,СВЦЭМ!$B$33:$B$776,P$190)+'СЕТ СН'!$F$12</f>
        <v>0</v>
      </c>
      <c r="Q219" s="36">
        <f>SUMIFS(СВЦЭМ!$F$33:$F$776,СВЦЭМ!$A$33:$A$776,$A219,СВЦЭМ!$B$33:$B$776,Q$190)+'СЕТ СН'!$F$12</f>
        <v>0</v>
      </c>
      <c r="R219" s="36">
        <f>SUMIFS(СВЦЭМ!$F$33:$F$776,СВЦЭМ!$A$33:$A$776,$A219,СВЦЭМ!$B$33:$B$776,R$190)+'СЕТ СН'!$F$12</f>
        <v>0</v>
      </c>
      <c r="S219" s="36">
        <f>SUMIFS(СВЦЭМ!$F$33:$F$776,СВЦЭМ!$A$33:$A$776,$A219,СВЦЭМ!$B$33:$B$776,S$190)+'СЕТ СН'!$F$12</f>
        <v>0</v>
      </c>
      <c r="T219" s="36">
        <f>SUMIFS(СВЦЭМ!$F$33:$F$776,СВЦЭМ!$A$33:$A$776,$A219,СВЦЭМ!$B$33:$B$776,T$190)+'СЕТ СН'!$F$12</f>
        <v>0</v>
      </c>
      <c r="U219" s="36">
        <f>SUMIFS(СВЦЭМ!$F$33:$F$776,СВЦЭМ!$A$33:$A$776,$A219,СВЦЭМ!$B$33:$B$776,U$190)+'СЕТ СН'!$F$12</f>
        <v>0</v>
      </c>
      <c r="V219" s="36">
        <f>SUMIFS(СВЦЭМ!$F$33:$F$776,СВЦЭМ!$A$33:$A$776,$A219,СВЦЭМ!$B$33:$B$776,V$190)+'СЕТ СН'!$F$12</f>
        <v>0</v>
      </c>
      <c r="W219" s="36">
        <f>SUMIFS(СВЦЭМ!$F$33:$F$776,СВЦЭМ!$A$33:$A$776,$A219,СВЦЭМ!$B$33:$B$776,W$190)+'СЕТ СН'!$F$12</f>
        <v>0</v>
      </c>
      <c r="X219" s="36">
        <f>SUMIFS(СВЦЭМ!$F$33:$F$776,СВЦЭМ!$A$33:$A$776,$A219,СВЦЭМ!$B$33:$B$776,X$190)+'СЕТ СН'!$F$12</f>
        <v>0</v>
      </c>
      <c r="Y219" s="36">
        <f>SUMIFS(СВЦЭМ!$F$33:$F$776,СВЦЭМ!$A$33:$A$776,$A219,СВЦЭМ!$B$33:$B$776,Y$190)+'СЕТ СН'!$F$12</f>
        <v>0</v>
      </c>
    </row>
    <row r="220" spans="1:25" ht="15.75" hidden="1" x14ac:dyDescent="0.2">
      <c r="A220" s="35">
        <f t="shared" si="5"/>
        <v>43526</v>
      </c>
      <c r="B220" s="36">
        <f>SUMIFS(СВЦЭМ!$F$33:$F$776,СВЦЭМ!$A$33:$A$776,$A220,СВЦЭМ!$B$33:$B$776,B$190)+'СЕТ СН'!$F$12</f>
        <v>0</v>
      </c>
      <c r="C220" s="36">
        <f>SUMIFS(СВЦЭМ!$F$33:$F$776,СВЦЭМ!$A$33:$A$776,$A220,СВЦЭМ!$B$33:$B$776,C$190)+'СЕТ СН'!$F$12</f>
        <v>0</v>
      </c>
      <c r="D220" s="36">
        <f>SUMIFS(СВЦЭМ!$F$33:$F$776,СВЦЭМ!$A$33:$A$776,$A220,СВЦЭМ!$B$33:$B$776,D$190)+'СЕТ СН'!$F$12</f>
        <v>0</v>
      </c>
      <c r="E220" s="36">
        <f>SUMIFS(СВЦЭМ!$F$33:$F$776,СВЦЭМ!$A$33:$A$776,$A220,СВЦЭМ!$B$33:$B$776,E$190)+'СЕТ СН'!$F$12</f>
        <v>0</v>
      </c>
      <c r="F220" s="36">
        <f>SUMIFS(СВЦЭМ!$F$33:$F$776,СВЦЭМ!$A$33:$A$776,$A220,СВЦЭМ!$B$33:$B$776,F$190)+'СЕТ СН'!$F$12</f>
        <v>0</v>
      </c>
      <c r="G220" s="36">
        <f>SUMIFS(СВЦЭМ!$F$33:$F$776,СВЦЭМ!$A$33:$A$776,$A220,СВЦЭМ!$B$33:$B$776,G$190)+'СЕТ СН'!$F$12</f>
        <v>0</v>
      </c>
      <c r="H220" s="36">
        <f>SUMIFS(СВЦЭМ!$F$33:$F$776,СВЦЭМ!$A$33:$A$776,$A220,СВЦЭМ!$B$33:$B$776,H$190)+'СЕТ СН'!$F$12</f>
        <v>0</v>
      </c>
      <c r="I220" s="36">
        <f>SUMIFS(СВЦЭМ!$F$33:$F$776,СВЦЭМ!$A$33:$A$776,$A220,СВЦЭМ!$B$33:$B$776,I$190)+'СЕТ СН'!$F$12</f>
        <v>0</v>
      </c>
      <c r="J220" s="36">
        <f>SUMIFS(СВЦЭМ!$F$33:$F$776,СВЦЭМ!$A$33:$A$776,$A220,СВЦЭМ!$B$33:$B$776,J$190)+'СЕТ СН'!$F$12</f>
        <v>0</v>
      </c>
      <c r="K220" s="36">
        <f>SUMIFS(СВЦЭМ!$F$33:$F$776,СВЦЭМ!$A$33:$A$776,$A220,СВЦЭМ!$B$33:$B$776,K$190)+'СЕТ СН'!$F$12</f>
        <v>0</v>
      </c>
      <c r="L220" s="36">
        <f>SUMIFS(СВЦЭМ!$F$33:$F$776,СВЦЭМ!$A$33:$A$776,$A220,СВЦЭМ!$B$33:$B$776,L$190)+'СЕТ СН'!$F$12</f>
        <v>0</v>
      </c>
      <c r="M220" s="36">
        <f>SUMIFS(СВЦЭМ!$F$33:$F$776,СВЦЭМ!$A$33:$A$776,$A220,СВЦЭМ!$B$33:$B$776,M$190)+'СЕТ СН'!$F$12</f>
        <v>0</v>
      </c>
      <c r="N220" s="36">
        <f>SUMIFS(СВЦЭМ!$F$33:$F$776,СВЦЭМ!$A$33:$A$776,$A220,СВЦЭМ!$B$33:$B$776,N$190)+'СЕТ СН'!$F$12</f>
        <v>0</v>
      </c>
      <c r="O220" s="36">
        <f>SUMIFS(СВЦЭМ!$F$33:$F$776,СВЦЭМ!$A$33:$A$776,$A220,СВЦЭМ!$B$33:$B$776,O$190)+'СЕТ СН'!$F$12</f>
        <v>0</v>
      </c>
      <c r="P220" s="36">
        <f>SUMIFS(СВЦЭМ!$F$33:$F$776,СВЦЭМ!$A$33:$A$776,$A220,СВЦЭМ!$B$33:$B$776,P$190)+'СЕТ СН'!$F$12</f>
        <v>0</v>
      </c>
      <c r="Q220" s="36">
        <f>SUMIFS(СВЦЭМ!$F$33:$F$776,СВЦЭМ!$A$33:$A$776,$A220,СВЦЭМ!$B$33:$B$776,Q$190)+'СЕТ СН'!$F$12</f>
        <v>0</v>
      </c>
      <c r="R220" s="36">
        <f>SUMIFS(СВЦЭМ!$F$33:$F$776,СВЦЭМ!$A$33:$A$776,$A220,СВЦЭМ!$B$33:$B$776,R$190)+'СЕТ СН'!$F$12</f>
        <v>0</v>
      </c>
      <c r="S220" s="36">
        <f>SUMIFS(СВЦЭМ!$F$33:$F$776,СВЦЭМ!$A$33:$A$776,$A220,СВЦЭМ!$B$33:$B$776,S$190)+'СЕТ СН'!$F$12</f>
        <v>0</v>
      </c>
      <c r="T220" s="36">
        <f>SUMIFS(СВЦЭМ!$F$33:$F$776,СВЦЭМ!$A$33:$A$776,$A220,СВЦЭМ!$B$33:$B$776,T$190)+'СЕТ СН'!$F$12</f>
        <v>0</v>
      </c>
      <c r="U220" s="36">
        <f>SUMIFS(СВЦЭМ!$F$33:$F$776,СВЦЭМ!$A$33:$A$776,$A220,СВЦЭМ!$B$33:$B$776,U$190)+'СЕТ СН'!$F$12</f>
        <v>0</v>
      </c>
      <c r="V220" s="36">
        <f>SUMIFS(СВЦЭМ!$F$33:$F$776,СВЦЭМ!$A$33:$A$776,$A220,СВЦЭМ!$B$33:$B$776,V$190)+'СЕТ СН'!$F$12</f>
        <v>0</v>
      </c>
      <c r="W220" s="36">
        <f>SUMIFS(СВЦЭМ!$F$33:$F$776,СВЦЭМ!$A$33:$A$776,$A220,СВЦЭМ!$B$33:$B$776,W$190)+'СЕТ СН'!$F$12</f>
        <v>0</v>
      </c>
      <c r="X220" s="36">
        <f>SUMIFS(СВЦЭМ!$F$33:$F$776,СВЦЭМ!$A$33:$A$776,$A220,СВЦЭМ!$B$33:$B$776,X$190)+'СЕТ СН'!$F$12</f>
        <v>0</v>
      </c>
      <c r="Y220" s="36">
        <f>SUMIFS(СВЦЭМ!$F$33:$F$776,СВЦЭМ!$A$33:$A$776,$A220,СВЦЭМ!$B$33:$B$776,Y$190)+'СЕТ СН'!$F$12</f>
        <v>0</v>
      </c>
    </row>
    <row r="221" spans="1:25" ht="15.75" hidden="1" x14ac:dyDescent="0.2">
      <c r="A221" s="35">
        <f t="shared" si="5"/>
        <v>43527</v>
      </c>
      <c r="B221" s="36">
        <f>SUMIFS(СВЦЭМ!$F$33:$F$776,СВЦЭМ!$A$33:$A$776,$A221,СВЦЭМ!$B$33:$B$776,B$190)+'СЕТ СН'!$F$12</f>
        <v>0</v>
      </c>
      <c r="C221" s="36">
        <f>SUMIFS(СВЦЭМ!$F$33:$F$776,СВЦЭМ!$A$33:$A$776,$A221,СВЦЭМ!$B$33:$B$776,C$190)+'СЕТ СН'!$F$12</f>
        <v>0</v>
      </c>
      <c r="D221" s="36">
        <f>SUMIFS(СВЦЭМ!$F$33:$F$776,СВЦЭМ!$A$33:$A$776,$A221,СВЦЭМ!$B$33:$B$776,D$190)+'СЕТ СН'!$F$12</f>
        <v>0</v>
      </c>
      <c r="E221" s="36">
        <f>SUMIFS(СВЦЭМ!$F$33:$F$776,СВЦЭМ!$A$33:$A$776,$A221,СВЦЭМ!$B$33:$B$776,E$190)+'СЕТ СН'!$F$12</f>
        <v>0</v>
      </c>
      <c r="F221" s="36">
        <f>SUMIFS(СВЦЭМ!$F$33:$F$776,СВЦЭМ!$A$33:$A$776,$A221,СВЦЭМ!$B$33:$B$776,F$190)+'СЕТ СН'!$F$12</f>
        <v>0</v>
      </c>
      <c r="G221" s="36">
        <f>SUMIFS(СВЦЭМ!$F$33:$F$776,СВЦЭМ!$A$33:$A$776,$A221,СВЦЭМ!$B$33:$B$776,G$190)+'СЕТ СН'!$F$12</f>
        <v>0</v>
      </c>
      <c r="H221" s="36">
        <f>SUMIFS(СВЦЭМ!$F$33:$F$776,СВЦЭМ!$A$33:$A$776,$A221,СВЦЭМ!$B$33:$B$776,H$190)+'СЕТ СН'!$F$12</f>
        <v>0</v>
      </c>
      <c r="I221" s="36">
        <f>SUMIFS(СВЦЭМ!$F$33:$F$776,СВЦЭМ!$A$33:$A$776,$A221,СВЦЭМ!$B$33:$B$776,I$190)+'СЕТ СН'!$F$12</f>
        <v>0</v>
      </c>
      <c r="J221" s="36">
        <f>SUMIFS(СВЦЭМ!$F$33:$F$776,СВЦЭМ!$A$33:$A$776,$A221,СВЦЭМ!$B$33:$B$776,J$190)+'СЕТ СН'!$F$12</f>
        <v>0</v>
      </c>
      <c r="K221" s="36">
        <f>SUMIFS(СВЦЭМ!$F$33:$F$776,СВЦЭМ!$A$33:$A$776,$A221,СВЦЭМ!$B$33:$B$776,K$190)+'СЕТ СН'!$F$12</f>
        <v>0</v>
      </c>
      <c r="L221" s="36">
        <f>SUMIFS(СВЦЭМ!$F$33:$F$776,СВЦЭМ!$A$33:$A$776,$A221,СВЦЭМ!$B$33:$B$776,L$190)+'СЕТ СН'!$F$12</f>
        <v>0</v>
      </c>
      <c r="M221" s="36">
        <f>SUMIFS(СВЦЭМ!$F$33:$F$776,СВЦЭМ!$A$33:$A$776,$A221,СВЦЭМ!$B$33:$B$776,M$190)+'СЕТ СН'!$F$12</f>
        <v>0</v>
      </c>
      <c r="N221" s="36">
        <f>SUMIFS(СВЦЭМ!$F$33:$F$776,СВЦЭМ!$A$33:$A$776,$A221,СВЦЭМ!$B$33:$B$776,N$190)+'СЕТ СН'!$F$12</f>
        <v>0</v>
      </c>
      <c r="O221" s="36">
        <f>SUMIFS(СВЦЭМ!$F$33:$F$776,СВЦЭМ!$A$33:$A$776,$A221,СВЦЭМ!$B$33:$B$776,O$190)+'СЕТ СН'!$F$12</f>
        <v>0</v>
      </c>
      <c r="P221" s="36">
        <f>SUMIFS(СВЦЭМ!$F$33:$F$776,СВЦЭМ!$A$33:$A$776,$A221,СВЦЭМ!$B$33:$B$776,P$190)+'СЕТ СН'!$F$12</f>
        <v>0</v>
      </c>
      <c r="Q221" s="36">
        <f>SUMIFS(СВЦЭМ!$F$33:$F$776,СВЦЭМ!$A$33:$A$776,$A221,СВЦЭМ!$B$33:$B$776,Q$190)+'СЕТ СН'!$F$12</f>
        <v>0</v>
      </c>
      <c r="R221" s="36">
        <f>SUMIFS(СВЦЭМ!$F$33:$F$776,СВЦЭМ!$A$33:$A$776,$A221,СВЦЭМ!$B$33:$B$776,R$190)+'СЕТ СН'!$F$12</f>
        <v>0</v>
      </c>
      <c r="S221" s="36">
        <f>SUMIFS(СВЦЭМ!$F$33:$F$776,СВЦЭМ!$A$33:$A$776,$A221,СВЦЭМ!$B$33:$B$776,S$190)+'СЕТ СН'!$F$12</f>
        <v>0</v>
      </c>
      <c r="T221" s="36">
        <f>SUMIFS(СВЦЭМ!$F$33:$F$776,СВЦЭМ!$A$33:$A$776,$A221,СВЦЭМ!$B$33:$B$776,T$190)+'СЕТ СН'!$F$12</f>
        <v>0</v>
      </c>
      <c r="U221" s="36">
        <f>SUMIFS(СВЦЭМ!$F$33:$F$776,СВЦЭМ!$A$33:$A$776,$A221,СВЦЭМ!$B$33:$B$776,U$190)+'СЕТ СН'!$F$12</f>
        <v>0</v>
      </c>
      <c r="V221" s="36">
        <f>SUMIFS(СВЦЭМ!$F$33:$F$776,СВЦЭМ!$A$33:$A$776,$A221,СВЦЭМ!$B$33:$B$776,V$190)+'СЕТ СН'!$F$12</f>
        <v>0</v>
      </c>
      <c r="W221" s="36">
        <f>SUMIFS(СВЦЭМ!$F$33:$F$776,СВЦЭМ!$A$33:$A$776,$A221,СВЦЭМ!$B$33:$B$776,W$190)+'СЕТ СН'!$F$12</f>
        <v>0</v>
      </c>
      <c r="X221" s="36">
        <f>SUMIFS(СВЦЭМ!$F$33:$F$776,СВЦЭМ!$A$33:$A$776,$A221,СВЦЭМ!$B$33:$B$776,X$190)+'СЕТ СН'!$F$12</f>
        <v>0</v>
      </c>
      <c r="Y221" s="36">
        <f>SUMIFS(СВЦЭМ!$F$33:$F$776,СВЦЭМ!$A$33:$A$776,$A221,СВЦЭМ!$B$33:$B$776,Y$190)+'СЕТ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2" t="s">
        <v>7</v>
      </c>
      <c r="B223" s="125" t="s">
        <v>116</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23"/>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2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01.02.2019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43498</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43499</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43500</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43501</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43502</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43503</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43504</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43505</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43506</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43507</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43508</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43509</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43510</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43511</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43512</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43513</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43514</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43515</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43516</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43517</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43518</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43519</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43520</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43521</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43522</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43523</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43524</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43525</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43526</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43527</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2" t="s">
        <v>7</v>
      </c>
      <c r="B258" s="125" t="s">
        <v>117</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23"/>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2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01.02.2019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43498</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43499</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43500</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43501</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43502</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43503</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43504</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43505</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43506</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43507</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43508</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43509</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43510</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43511</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43512</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43513</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43514</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43515</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43516</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43517</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43518</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43519</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43520</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43521</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43522</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43523</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43524</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43525</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43526</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43527</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2" t="s">
        <v>7</v>
      </c>
      <c r="B294" s="125" t="s">
        <v>118</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23"/>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2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01.02.2019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43498</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43499</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43500</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43501</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43502</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43503</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43504</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43505</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43506</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43507</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43508</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43509</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43510</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43511</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43512</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43513</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43514</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43515</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43516</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43517</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43518</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43519</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43520</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43521</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43522</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43523</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43524</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43525</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43526</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43527</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2" t="s">
        <v>7</v>
      </c>
      <c r="B329" s="125" t="s">
        <v>119</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23"/>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2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01.02.2019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43498</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43499</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43500</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43501</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43502</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43503</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43504</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43505</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43506</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43507</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43508</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43509</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43510</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43511</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43512</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43513</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43514</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43515</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43516</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43517</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43518</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43519</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43520</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43521</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43522</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43523</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43524</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43525</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43526</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43527</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2" t="s">
        <v>7</v>
      </c>
      <c r="B364" s="125" t="s">
        <v>120</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23"/>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2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01.02.2019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43498</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43499</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43500</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43501</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43502</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43503</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43504</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43505</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43506</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43507</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43508</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43509</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43510</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43511</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43512</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43513</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43514</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43515</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43516</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43517</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43518</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43519</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43520</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43521</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43522</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43523</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43524</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43525</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43526</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43527</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2" t="s">
        <v>7</v>
      </c>
      <c r="B399" s="125" t="s">
        <v>121</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23"/>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2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01.02.2019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43498</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43499</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43500</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43501</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43502</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43503</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43504</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43505</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43506</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43507</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43508</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43509</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43510</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43511</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43512</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43513</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43514</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43515</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43516</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43517</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43518</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43519</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43520</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43521</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43522</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43523</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43524</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43525</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43526</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43527</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1" t="s">
        <v>122</v>
      </c>
      <c r="B435" s="151"/>
      <c r="C435" s="151"/>
      <c r="D435" s="151"/>
      <c r="E435" s="151"/>
      <c r="F435" s="151"/>
      <c r="G435" s="151"/>
      <c r="H435" s="151"/>
      <c r="I435" s="151"/>
      <c r="J435" s="151"/>
      <c r="K435" s="151"/>
      <c r="L435" s="152">
        <f>СВЦЭМ!$D$18+'СЕТ СН'!$F$14</f>
        <v>0</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3" t="s">
        <v>74</v>
      </c>
      <c r="B437" s="133"/>
      <c r="C437" s="133"/>
      <c r="D437" s="133"/>
      <c r="E437" s="133"/>
      <c r="F437" s="133"/>
      <c r="G437" s="133"/>
      <c r="H437" s="133"/>
      <c r="I437" s="133"/>
      <c r="J437" s="133"/>
      <c r="K437" s="133"/>
      <c r="L437" s="133"/>
      <c r="M437" s="133"/>
      <c r="N437" s="134" t="s">
        <v>29</v>
      </c>
      <c r="O437" s="134"/>
      <c r="P437" s="134"/>
      <c r="Q437" s="134"/>
      <c r="R437" s="134"/>
      <c r="S437" s="134"/>
      <c r="T437" s="134"/>
      <c r="U437" s="134"/>
      <c r="V437" s="47"/>
      <c r="W437" s="47"/>
      <c r="X437" s="47"/>
      <c r="Y437" s="47"/>
    </row>
    <row r="438" spans="1:26" ht="15.75" x14ac:dyDescent="0.25">
      <c r="A438" s="133"/>
      <c r="B438" s="133"/>
      <c r="C438" s="133"/>
      <c r="D438" s="133"/>
      <c r="E438" s="133"/>
      <c r="F438" s="133"/>
      <c r="G438" s="133"/>
      <c r="H438" s="133"/>
      <c r="I438" s="133"/>
      <c r="J438" s="133"/>
      <c r="K438" s="133"/>
      <c r="L438" s="133"/>
      <c r="M438" s="133"/>
      <c r="N438" s="135" t="s">
        <v>0</v>
      </c>
      <c r="O438" s="135"/>
      <c r="P438" s="135" t="s">
        <v>1</v>
      </c>
      <c r="Q438" s="135"/>
      <c r="R438" s="135" t="s">
        <v>2</v>
      </c>
      <c r="S438" s="135"/>
      <c r="T438" s="135" t="s">
        <v>3</v>
      </c>
      <c r="U438" s="135"/>
    </row>
    <row r="439" spans="1:26" ht="15.75" x14ac:dyDescent="0.25">
      <c r="A439" s="133"/>
      <c r="B439" s="133"/>
      <c r="C439" s="133"/>
      <c r="D439" s="133"/>
      <c r="E439" s="133"/>
      <c r="F439" s="133"/>
      <c r="G439" s="133"/>
      <c r="H439" s="133"/>
      <c r="I439" s="133"/>
      <c r="J439" s="133"/>
      <c r="K439" s="133"/>
      <c r="L439" s="133"/>
      <c r="M439" s="133"/>
      <c r="N439" s="136">
        <f>СВЦЭМ!$D$12+'СЕТ СН'!$F$10-'СЕТ СН'!$F$22</f>
        <v>574959.52932098764</v>
      </c>
      <c r="O439" s="137"/>
      <c r="P439" s="136">
        <f>СВЦЭМ!$D$12+'СЕТ СН'!$F$10-'СЕТ СН'!$G$22</f>
        <v>574959.52932098764</v>
      </c>
      <c r="Q439" s="137"/>
      <c r="R439" s="136">
        <f>СВЦЭМ!$D$12+'СЕТ СН'!$F$10-'СЕТ СН'!$H$22</f>
        <v>574959.52932098764</v>
      </c>
      <c r="S439" s="137"/>
      <c r="T439" s="136">
        <f>СВЦЭМ!$D$12+'СЕТ СН'!$F$10-'СЕТ СН'!$I$22</f>
        <v>574959.52932098764</v>
      </c>
      <c r="U439" s="137"/>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38.2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феврале 2019г.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1" t="s">
        <v>42</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2.25" customHeight="1" x14ac:dyDescent="0.2">
      <c r="A4" s="121" t="s">
        <v>81</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2"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01.02.2019</v>
      </c>
      <c r="B12" s="36">
        <f>SUMIFS(СВЦЭМ!$D$33:$D$776,СВЦЭМ!$A$33:$A$776,$A12,СВЦЭМ!$B$33:$B$776,B$11)+'СЕТ СН'!$F$11+СВЦЭМ!$D$10+'СЕТ СН'!$F$6-'СЕТ СН'!$F$23</f>
        <v>1132.4324415599999</v>
      </c>
      <c r="C12" s="36">
        <f>SUMIFS(СВЦЭМ!$D$33:$D$776,СВЦЭМ!$A$33:$A$776,$A12,СВЦЭМ!$B$33:$B$776,C$11)+'СЕТ СН'!$F$11+СВЦЭМ!$D$10+'СЕТ СН'!$F$6-'СЕТ СН'!$F$23</f>
        <v>1159.5079389499999</v>
      </c>
      <c r="D12" s="36">
        <f>SUMIFS(СВЦЭМ!$D$33:$D$776,СВЦЭМ!$A$33:$A$776,$A12,СВЦЭМ!$B$33:$B$776,D$11)+'СЕТ СН'!$F$11+СВЦЭМ!$D$10+'СЕТ СН'!$F$6-'СЕТ СН'!$F$23</f>
        <v>1175.0686001699999</v>
      </c>
      <c r="E12" s="36">
        <f>SUMIFS(СВЦЭМ!$D$33:$D$776,СВЦЭМ!$A$33:$A$776,$A12,СВЦЭМ!$B$33:$B$776,E$11)+'СЕТ СН'!$F$11+СВЦЭМ!$D$10+'СЕТ СН'!$F$6-'СЕТ СН'!$F$23</f>
        <v>1174.1932795699997</v>
      </c>
      <c r="F12" s="36">
        <f>SUMIFS(СВЦЭМ!$D$33:$D$776,СВЦЭМ!$A$33:$A$776,$A12,СВЦЭМ!$B$33:$B$776,F$11)+'СЕТ СН'!$F$11+СВЦЭМ!$D$10+'СЕТ СН'!$F$6-'СЕТ СН'!$F$23</f>
        <v>1167.6725230499999</v>
      </c>
      <c r="G12" s="36">
        <f>SUMIFS(СВЦЭМ!$D$33:$D$776,СВЦЭМ!$A$33:$A$776,$A12,СВЦЭМ!$B$33:$B$776,G$11)+'СЕТ СН'!$F$11+СВЦЭМ!$D$10+'СЕТ СН'!$F$6-'СЕТ СН'!$F$23</f>
        <v>1152.9886834899999</v>
      </c>
      <c r="H12" s="36">
        <f>SUMIFS(СВЦЭМ!$D$33:$D$776,СВЦЭМ!$A$33:$A$776,$A12,СВЦЭМ!$B$33:$B$776,H$11)+'СЕТ СН'!$F$11+СВЦЭМ!$D$10+'СЕТ СН'!$F$6-'СЕТ СН'!$F$23</f>
        <v>1106.38545114</v>
      </c>
      <c r="I12" s="36">
        <f>SUMIFS(СВЦЭМ!$D$33:$D$776,СВЦЭМ!$A$33:$A$776,$A12,СВЦЭМ!$B$33:$B$776,I$11)+'СЕТ СН'!$F$11+СВЦЭМ!$D$10+'СЕТ СН'!$F$6-'СЕТ СН'!$F$23</f>
        <v>1081.6579528299999</v>
      </c>
      <c r="J12" s="36">
        <f>SUMIFS(СВЦЭМ!$D$33:$D$776,СВЦЭМ!$A$33:$A$776,$A12,СВЦЭМ!$B$33:$B$776,J$11)+'СЕТ СН'!$F$11+СВЦЭМ!$D$10+'СЕТ СН'!$F$6-'СЕТ СН'!$F$23</f>
        <v>1050.6063018100001</v>
      </c>
      <c r="K12" s="36">
        <f>SUMIFS(СВЦЭМ!$D$33:$D$776,СВЦЭМ!$A$33:$A$776,$A12,СВЦЭМ!$B$33:$B$776,K$11)+'СЕТ СН'!$F$11+СВЦЭМ!$D$10+'СЕТ СН'!$F$6-'СЕТ СН'!$F$23</f>
        <v>1041.85086716</v>
      </c>
      <c r="L12" s="36">
        <f>SUMIFS(СВЦЭМ!$D$33:$D$776,СВЦЭМ!$A$33:$A$776,$A12,СВЦЭМ!$B$33:$B$776,L$11)+'СЕТ СН'!$F$11+СВЦЭМ!$D$10+'СЕТ СН'!$F$6-'СЕТ СН'!$F$23</f>
        <v>1042.6132312899999</v>
      </c>
      <c r="M12" s="36">
        <f>SUMIFS(СВЦЭМ!$D$33:$D$776,СВЦЭМ!$A$33:$A$776,$A12,СВЦЭМ!$B$33:$B$776,M$11)+'СЕТ СН'!$F$11+СВЦЭМ!$D$10+'СЕТ СН'!$F$6-'СЕТ СН'!$F$23</f>
        <v>1055.6218947699999</v>
      </c>
      <c r="N12" s="36">
        <f>SUMIFS(СВЦЭМ!$D$33:$D$776,СВЦЭМ!$A$33:$A$776,$A12,СВЦЭМ!$B$33:$B$776,N$11)+'СЕТ СН'!$F$11+СВЦЭМ!$D$10+'СЕТ СН'!$F$6-'СЕТ СН'!$F$23</f>
        <v>1057.4375711299999</v>
      </c>
      <c r="O12" s="36">
        <f>SUMIFS(СВЦЭМ!$D$33:$D$776,СВЦЭМ!$A$33:$A$776,$A12,СВЦЭМ!$B$33:$B$776,O$11)+'СЕТ СН'!$F$11+СВЦЭМ!$D$10+'СЕТ СН'!$F$6-'СЕТ СН'!$F$23</f>
        <v>1028.61719507</v>
      </c>
      <c r="P12" s="36">
        <f>SUMIFS(СВЦЭМ!$D$33:$D$776,СВЦЭМ!$A$33:$A$776,$A12,СВЦЭМ!$B$33:$B$776,P$11)+'СЕТ СН'!$F$11+СВЦЭМ!$D$10+'СЕТ СН'!$F$6-'СЕТ СН'!$F$23</f>
        <v>1033.9406873299999</v>
      </c>
      <c r="Q12" s="36">
        <f>SUMIFS(СВЦЭМ!$D$33:$D$776,СВЦЭМ!$A$33:$A$776,$A12,СВЦЭМ!$B$33:$B$776,Q$11)+'СЕТ СН'!$F$11+СВЦЭМ!$D$10+'СЕТ СН'!$F$6-'СЕТ СН'!$F$23</f>
        <v>1042.88583554</v>
      </c>
      <c r="R12" s="36">
        <f>SUMIFS(СВЦЭМ!$D$33:$D$776,СВЦЭМ!$A$33:$A$776,$A12,СВЦЭМ!$B$33:$B$776,R$11)+'СЕТ СН'!$F$11+СВЦЭМ!$D$10+'СЕТ СН'!$F$6-'СЕТ СН'!$F$23</f>
        <v>1043.6162405</v>
      </c>
      <c r="S12" s="36">
        <f>SUMIFS(СВЦЭМ!$D$33:$D$776,СВЦЭМ!$A$33:$A$776,$A12,СВЦЭМ!$B$33:$B$776,S$11)+'СЕТ СН'!$F$11+СВЦЭМ!$D$10+'СЕТ СН'!$F$6-'СЕТ СН'!$F$23</f>
        <v>1023.95462579</v>
      </c>
      <c r="T12" s="36">
        <f>SUMIFS(СВЦЭМ!$D$33:$D$776,СВЦЭМ!$A$33:$A$776,$A12,СВЦЭМ!$B$33:$B$776,T$11)+'СЕТ СН'!$F$11+СВЦЭМ!$D$10+'СЕТ СН'!$F$6-'СЕТ СН'!$F$23</f>
        <v>997.99074368000004</v>
      </c>
      <c r="U12" s="36">
        <f>SUMIFS(СВЦЭМ!$D$33:$D$776,СВЦЭМ!$A$33:$A$776,$A12,СВЦЭМ!$B$33:$B$776,U$11)+'СЕТ СН'!$F$11+СВЦЭМ!$D$10+'СЕТ СН'!$F$6-'СЕТ СН'!$F$23</f>
        <v>998.53943945000003</v>
      </c>
      <c r="V12" s="36">
        <f>SUMIFS(СВЦЭМ!$D$33:$D$776,СВЦЭМ!$A$33:$A$776,$A12,СВЦЭМ!$B$33:$B$776,V$11)+'СЕТ СН'!$F$11+СВЦЭМ!$D$10+'СЕТ СН'!$F$6-'СЕТ СН'!$F$23</f>
        <v>1019.98033567</v>
      </c>
      <c r="W12" s="36">
        <f>SUMIFS(СВЦЭМ!$D$33:$D$776,СВЦЭМ!$A$33:$A$776,$A12,СВЦЭМ!$B$33:$B$776,W$11)+'СЕТ СН'!$F$11+СВЦЭМ!$D$10+'СЕТ СН'!$F$6-'СЕТ СН'!$F$23</f>
        <v>1037.4769392200001</v>
      </c>
      <c r="X12" s="36">
        <f>SUMIFS(СВЦЭМ!$D$33:$D$776,СВЦЭМ!$A$33:$A$776,$A12,СВЦЭМ!$B$33:$B$776,X$11)+'СЕТ СН'!$F$11+СВЦЭМ!$D$10+'СЕТ СН'!$F$6-'СЕТ СН'!$F$23</f>
        <v>1049.5118163899999</v>
      </c>
      <c r="Y12" s="36">
        <f>SUMIFS(СВЦЭМ!$D$33:$D$776,СВЦЭМ!$A$33:$A$776,$A12,СВЦЭМ!$B$33:$B$776,Y$11)+'СЕТ СН'!$F$11+СВЦЭМ!$D$10+'СЕТ СН'!$F$6-'СЕТ СН'!$F$23</f>
        <v>1061.03288036</v>
      </c>
      <c r="AA12" s="45"/>
    </row>
    <row r="13" spans="1:27" ht="15.75" x14ac:dyDescent="0.2">
      <c r="A13" s="35">
        <f>A12+1</f>
        <v>43498</v>
      </c>
      <c r="B13" s="36">
        <f>SUMIFS(СВЦЭМ!$D$33:$D$776,СВЦЭМ!$A$33:$A$776,$A13,СВЦЭМ!$B$33:$B$776,B$11)+'СЕТ СН'!$F$11+СВЦЭМ!$D$10+'СЕТ СН'!$F$6-'СЕТ СН'!$F$23</f>
        <v>1143.3813696699999</v>
      </c>
      <c r="C13" s="36">
        <f>SUMIFS(СВЦЭМ!$D$33:$D$776,СВЦЭМ!$A$33:$A$776,$A13,СВЦЭМ!$B$33:$B$776,C$11)+'СЕТ СН'!$F$11+СВЦЭМ!$D$10+'СЕТ СН'!$F$6-'СЕТ СН'!$F$23</f>
        <v>1147.6174026099998</v>
      </c>
      <c r="D13" s="36">
        <f>SUMIFS(СВЦЭМ!$D$33:$D$776,СВЦЭМ!$A$33:$A$776,$A13,СВЦЭМ!$B$33:$B$776,D$11)+'СЕТ СН'!$F$11+СВЦЭМ!$D$10+'СЕТ СН'!$F$6-'СЕТ СН'!$F$23</f>
        <v>1150.4933703399997</v>
      </c>
      <c r="E13" s="36">
        <f>SUMIFS(СВЦЭМ!$D$33:$D$776,СВЦЭМ!$A$33:$A$776,$A13,СВЦЭМ!$B$33:$B$776,E$11)+'СЕТ СН'!$F$11+СВЦЭМ!$D$10+'СЕТ СН'!$F$6-'СЕТ СН'!$F$23</f>
        <v>1162.2857275599997</v>
      </c>
      <c r="F13" s="36">
        <f>SUMIFS(СВЦЭМ!$D$33:$D$776,СВЦЭМ!$A$33:$A$776,$A13,СВЦЭМ!$B$33:$B$776,F$11)+'СЕТ СН'!$F$11+СВЦЭМ!$D$10+'СЕТ СН'!$F$6-'СЕТ СН'!$F$23</f>
        <v>1166.9753403499999</v>
      </c>
      <c r="G13" s="36">
        <f>SUMIFS(СВЦЭМ!$D$33:$D$776,СВЦЭМ!$A$33:$A$776,$A13,СВЦЭМ!$B$33:$B$776,G$11)+'СЕТ СН'!$F$11+СВЦЭМ!$D$10+'СЕТ СН'!$F$6-'СЕТ СН'!$F$23</f>
        <v>1149.4042440699998</v>
      </c>
      <c r="H13" s="36">
        <f>SUMIFS(СВЦЭМ!$D$33:$D$776,СВЦЭМ!$A$33:$A$776,$A13,СВЦЭМ!$B$33:$B$776,H$11)+'СЕТ СН'!$F$11+СВЦЭМ!$D$10+'СЕТ СН'!$F$6-'СЕТ СН'!$F$23</f>
        <v>1127.1214931999998</v>
      </c>
      <c r="I13" s="36">
        <f>SUMIFS(СВЦЭМ!$D$33:$D$776,СВЦЭМ!$A$33:$A$776,$A13,СВЦЭМ!$B$33:$B$776,I$11)+'СЕТ СН'!$F$11+СВЦЭМ!$D$10+'СЕТ СН'!$F$6-'СЕТ СН'!$F$23</f>
        <v>1119.2351030699997</v>
      </c>
      <c r="J13" s="36">
        <f>SUMIFS(СВЦЭМ!$D$33:$D$776,СВЦЭМ!$A$33:$A$776,$A13,СВЦЭМ!$B$33:$B$776,J$11)+'СЕТ СН'!$F$11+СВЦЭМ!$D$10+'СЕТ СН'!$F$6-'СЕТ СН'!$F$23</f>
        <v>1078.29560556</v>
      </c>
      <c r="K13" s="36">
        <f>SUMIFS(СВЦЭМ!$D$33:$D$776,СВЦЭМ!$A$33:$A$776,$A13,СВЦЭМ!$B$33:$B$776,K$11)+'СЕТ СН'!$F$11+СВЦЭМ!$D$10+'СЕТ СН'!$F$6-'СЕТ СН'!$F$23</f>
        <v>1055.2652569300001</v>
      </c>
      <c r="L13" s="36">
        <f>SUMIFS(СВЦЭМ!$D$33:$D$776,СВЦЭМ!$A$33:$A$776,$A13,СВЦЭМ!$B$33:$B$776,L$11)+'СЕТ СН'!$F$11+СВЦЭМ!$D$10+'СЕТ СН'!$F$6-'СЕТ СН'!$F$23</f>
        <v>1042.6921243500001</v>
      </c>
      <c r="M13" s="36">
        <f>SUMIFS(СВЦЭМ!$D$33:$D$776,СВЦЭМ!$A$33:$A$776,$A13,СВЦЭМ!$B$33:$B$776,M$11)+'СЕТ СН'!$F$11+СВЦЭМ!$D$10+'СЕТ СН'!$F$6-'СЕТ СН'!$F$23</f>
        <v>1058.22133796</v>
      </c>
      <c r="N13" s="36">
        <f>SUMIFS(СВЦЭМ!$D$33:$D$776,СВЦЭМ!$A$33:$A$776,$A13,СВЦЭМ!$B$33:$B$776,N$11)+'СЕТ СН'!$F$11+СВЦЭМ!$D$10+'СЕТ СН'!$F$6-'СЕТ СН'!$F$23</f>
        <v>1049.67861421</v>
      </c>
      <c r="O13" s="36">
        <f>SUMIFS(СВЦЭМ!$D$33:$D$776,СВЦЭМ!$A$33:$A$776,$A13,СВЦЭМ!$B$33:$B$776,O$11)+'СЕТ СН'!$F$11+СВЦЭМ!$D$10+'СЕТ СН'!$F$6-'СЕТ СН'!$F$23</f>
        <v>1027.86635467</v>
      </c>
      <c r="P13" s="36">
        <f>SUMIFS(СВЦЭМ!$D$33:$D$776,СВЦЭМ!$A$33:$A$776,$A13,СВЦЭМ!$B$33:$B$776,P$11)+'СЕТ СН'!$F$11+СВЦЭМ!$D$10+'СЕТ СН'!$F$6-'СЕТ СН'!$F$23</f>
        <v>1039.0540465300001</v>
      </c>
      <c r="Q13" s="36">
        <f>SUMIFS(СВЦЭМ!$D$33:$D$776,СВЦЭМ!$A$33:$A$776,$A13,СВЦЭМ!$B$33:$B$776,Q$11)+'СЕТ СН'!$F$11+СВЦЭМ!$D$10+'СЕТ СН'!$F$6-'СЕТ СН'!$F$23</f>
        <v>1050.27745196</v>
      </c>
      <c r="R13" s="36">
        <f>SUMIFS(СВЦЭМ!$D$33:$D$776,СВЦЭМ!$A$33:$A$776,$A13,СВЦЭМ!$B$33:$B$776,R$11)+'СЕТ СН'!$F$11+СВЦЭМ!$D$10+'СЕТ СН'!$F$6-'СЕТ СН'!$F$23</f>
        <v>1056.3234993000001</v>
      </c>
      <c r="S13" s="36">
        <f>SUMIFS(СВЦЭМ!$D$33:$D$776,СВЦЭМ!$A$33:$A$776,$A13,СВЦЭМ!$B$33:$B$776,S$11)+'СЕТ СН'!$F$11+СВЦЭМ!$D$10+'СЕТ СН'!$F$6-'СЕТ СН'!$F$23</f>
        <v>1054.6002493000001</v>
      </c>
      <c r="T13" s="36">
        <f>SUMIFS(СВЦЭМ!$D$33:$D$776,СВЦЭМ!$A$33:$A$776,$A13,СВЦЭМ!$B$33:$B$776,T$11)+'СЕТ СН'!$F$11+СВЦЭМ!$D$10+'СЕТ СН'!$F$6-'СЕТ СН'!$F$23</f>
        <v>1012.3344266500001</v>
      </c>
      <c r="U13" s="36">
        <f>SUMIFS(СВЦЭМ!$D$33:$D$776,СВЦЭМ!$A$33:$A$776,$A13,СВЦЭМ!$B$33:$B$776,U$11)+'СЕТ СН'!$F$11+СВЦЭМ!$D$10+'СЕТ СН'!$F$6-'СЕТ СН'!$F$23</f>
        <v>1002.26133112</v>
      </c>
      <c r="V13" s="36">
        <f>SUMIFS(СВЦЭМ!$D$33:$D$776,СВЦЭМ!$A$33:$A$776,$A13,СВЦЭМ!$B$33:$B$776,V$11)+'СЕТ СН'!$F$11+СВЦЭМ!$D$10+'СЕТ СН'!$F$6-'СЕТ СН'!$F$23</f>
        <v>1019.38595751</v>
      </c>
      <c r="W13" s="36">
        <f>SUMIFS(СВЦЭМ!$D$33:$D$776,СВЦЭМ!$A$33:$A$776,$A13,СВЦЭМ!$B$33:$B$776,W$11)+'СЕТ СН'!$F$11+СВЦЭМ!$D$10+'СЕТ СН'!$F$6-'СЕТ СН'!$F$23</f>
        <v>1034.3149332</v>
      </c>
      <c r="X13" s="36">
        <f>SUMIFS(СВЦЭМ!$D$33:$D$776,СВЦЭМ!$A$33:$A$776,$A13,СВЦЭМ!$B$33:$B$776,X$11)+'СЕТ СН'!$F$11+СВЦЭМ!$D$10+'СЕТ СН'!$F$6-'СЕТ СН'!$F$23</f>
        <v>1049.38109564</v>
      </c>
      <c r="Y13" s="36">
        <f>SUMIFS(СВЦЭМ!$D$33:$D$776,СВЦЭМ!$A$33:$A$776,$A13,СВЦЭМ!$B$33:$B$776,Y$11)+'СЕТ СН'!$F$11+СВЦЭМ!$D$10+'СЕТ СН'!$F$6-'СЕТ СН'!$F$23</f>
        <v>1064.18324476</v>
      </c>
    </row>
    <row r="14" spans="1:27" ht="15.75" x14ac:dyDescent="0.2">
      <c r="A14" s="35">
        <f t="shared" ref="A14:A42" si="0">A13+1</f>
        <v>43499</v>
      </c>
      <c r="B14" s="36">
        <f>SUMIFS(СВЦЭМ!$D$33:$D$776,СВЦЭМ!$A$33:$A$776,$A14,СВЦЭМ!$B$33:$B$776,B$11)+'СЕТ СН'!$F$11+СВЦЭМ!$D$10+'СЕТ СН'!$F$6-'СЕТ СН'!$F$23</f>
        <v>1113.0964358599999</v>
      </c>
      <c r="C14" s="36">
        <f>SUMIFS(СВЦЭМ!$D$33:$D$776,СВЦЭМ!$A$33:$A$776,$A14,СВЦЭМ!$B$33:$B$776,C$11)+'СЕТ СН'!$F$11+СВЦЭМ!$D$10+'СЕТ СН'!$F$6-'СЕТ СН'!$F$23</f>
        <v>1153.6124119599999</v>
      </c>
      <c r="D14" s="36">
        <f>SUMIFS(СВЦЭМ!$D$33:$D$776,СВЦЭМ!$A$33:$A$776,$A14,СВЦЭМ!$B$33:$B$776,D$11)+'СЕТ СН'!$F$11+СВЦЭМ!$D$10+'СЕТ СН'!$F$6-'СЕТ СН'!$F$23</f>
        <v>1153.9726092799999</v>
      </c>
      <c r="E14" s="36">
        <f>SUMIFS(СВЦЭМ!$D$33:$D$776,СВЦЭМ!$A$33:$A$776,$A14,СВЦЭМ!$B$33:$B$776,E$11)+'СЕТ СН'!$F$11+СВЦЭМ!$D$10+'СЕТ СН'!$F$6-'СЕТ СН'!$F$23</f>
        <v>1167.0662498299998</v>
      </c>
      <c r="F14" s="36">
        <f>SUMIFS(СВЦЭМ!$D$33:$D$776,СВЦЭМ!$A$33:$A$776,$A14,СВЦЭМ!$B$33:$B$776,F$11)+'СЕТ СН'!$F$11+СВЦЭМ!$D$10+'СЕТ СН'!$F$6-'СЕТ СН'!$F$23</f>
        <v>1163.2784666799998</v>
      </c>
      <c r="G14" s="36">
        <f>SUMIFS(СВЦЭМ!$D$33:$D$776,СВЦЭМ!$A$33:$A$776,$A14,СВЦЭМ!$B$33:$B$776,G$11)+'СЕТ СН'!$F$11+СВЦЭМ!$D$10+'СЕТ СН'!$F$6-'СЕТ СН'!$F$23</f>
        <v>1159.0970205999997</v>
      </c>
      <c r="H14" s="36">
        <f>SUMIFS(СВЦЭМ!$D$33:$D$776,СВЦЭМ!$A$33:$A$776,$A14,СВЦЭМ!$B$33:$B$776,H$11)+'СЕТ СН'!$F$11+СВЦЭМ!$D$10+'СЕТ СН'!$F$6-'СЕТ СН'!$F$23</f>
        <v>1138.8890835799998</v>
      </c>
      <c r="I14" s="36">
        <f>SUMIFS(СВЦЭМ!$D$33:$D$776,СВЦЭМ!$A$33:$A$776,$A14,СВЦЭМ!$B$33:$B$776,I$11)+'СЕТ СН'!$F$11+СВЦЭМ!$D$10+'СЕТ СН'!$F$6-'СЕТ СН'!$F$23</f>
        <v>1130.1199091599997</v>
      </c>
      <c r="J14" s="36">
        <f>SUMIFS(СВЦЭМ!$D$33:$D$776,СВЦЭМ!$A$33:$A$776,$A14,СВЦЭМ!$B$33:$B$776,J$11)+'СЕТ СН'!$F$11+СВЦЭМ!$D$10+'СЕТ СН'!$F$6-'СЕТ СН'!$F$23</f>
        <v>1107.6372395099997</v>
      </c>
      <c r="K14" s="36">
        <f>SUMIFS(СВЦЭМ!$D$33:$D$776,СВЦЭМ!$A$33:$A$776,$A14,СВЦЭМ!$B$33:$B$776,K$11)+'СЕТ СН'!$F$11+СВЦЭМ!$D$10+'СЕТ СН'!$F$6-'СЕТ СН'!$F$23</f>
        <v>1075.98604757</v>
      </c>
      <c r="L14" s="36">
        <f>SUMIFS(СВЦЭМ!$D$33:$D$776,СВЦЭМ!$A$33:$A$776,$A14,СВЦЭМ!$B$33:$B$776,L$11)+'СЕТ СН'!$F$11+СВЦЭМ!$D$10+'СЕТ СН'!$F$6-'СЕТ СН'!$F$23</f>
        <v>1049.7075222399999</v>
      </c>
      <c r="M14" s="36">
        <f>SUMIFS(СВЦЭМ!$D$33:$D$776,СВЦЭМ!$A$33:$A$776,$A14,СВЦЭМ!$B$33:$B$776,M$11)+'СЕТ СН'!$F$11+СВЦЭМ!$D$10+'СЕТ СН'!$F$6-'СЕТ СН'!$F$23</f>
        <v>1054.5374610599999</v>
      </c>
      <c r="N14" s="36">
        <f>SUMIFS(СВЦЭМ!$D$33:$D$776,СВЦЭМ!$A$33:$A$776,$A14,СВЦЭМ!$B$33:$B$776,N$11)+'СЕТ СН'!$F$11+СВЦЭМ!$D$10+'СЕТ СН'!$F$6-'СЕТ СН'!$F$23</f>
        <v>1060.9989691799999</v>
      </c>
      <c r="O14" s="36">
        <f>SUMIFS(СВЦЭМ!$D$33:$D$776,СВЦЭМ!$A$33:$A$776,$A14,СВЦЭМ!$B$33:$B$776,O$11)+'СЕТ СН'!$F$11+СВЦЭМ!$D$10+'СЕТ СН'!$F$6-'СЕТ СН'!$F$23</f>
        <v>1046.9960566699999</v>
      </c>
      <c r="P14" s="36">
        <f>SUMIFS(СВЦЭМ!$D$33:$D$776,СВЦЭМ!$A$33:$A$776,$A14,СВЦЭМ!$B$33:$B$776,P$11)+'СЕТ СН'!$F$11+СВЦЭМ!$D$10+'СЕТ СН'!$F$6-'СЕТ СН'!$F$23</f>
        <v>1051.9343529600001</v>
      </c>
      <c r="Q14" s="36">
        <f>SUMIFS(СВЦЭМ!$D$33:$D$776,СВЦЭМ!$A$33:$A$776,$A14,СВЦЭМ!$B$33:$B$776,Q$11)+'СЕТ СН'!$F$11+СВЦЭМ!$D$10+'СЕТ СН'!$F$6-'СЕТ СН'!$F$23</f>
        <v>1066.55083657</v>
      </c>
      <c r="R14" s="36">
        <f>SUMIFS(СВЦЭМ!$D$33:$D$776,СВЦЭМ!$A$33:$A$776,$A14,СВЦЭМ!$B$33:$B$776,R$11)+'СЕТ СН'!$F$11+СВЦЭМ!$D$10+'СЕТ СН'!$F$6-'СЕТ СН'!$F$23</f>
        <v>1051.80338785</v>
      </c>
      <c r="S14" s="36">
        <f>SUMIFS(СВЦЭМ!$D$33:$D$776,СВЦЭМ!$A$33:$A$776,$A14,СВЦЭМ!$B$33:$B$776,S$11)+'СЕТ СН'!$F$11+СВЦЭМ!$D$10+'СЕТ СН'!$F$6-'СЕТ СН'!$F$23</f>
        <v>1039.1596898</v>
      </c>
      <c r="T14" s="36">
        <f>SUMIFS(СВЦЭМ!$D$33:$D$776,СВЦЭМ!$A$33:$A$776,$A14,СВЦЭМ!$B$33:$B$776,T$11)+'СЕТ СН'!$F$11+СВЦЭМ!$D$10+'СЕТ СН'!$F$6-'СЕТ СН'!$F$23</f>
        <v>1006.08200733</v>
      </c>
      <c r="U14" s="36">
        <f>SUMIFS(СВЦЭМ!$D$33:$D$776,СВЦЭМ!$A$33:$A$776,$A14,СВЦЭМ!$B$33:$B$776,U$11)+'СЕТ СН'!$F$11+СВЦЭМ!$D$10+'СЕТ СН'!$F$6-'СЕТ СН'!$F$23</f>
        <v>994.34138315000007</v>
      </c>
      <c r="V14" s="36">
        <f>SUMIFS(СВЦЭМ!$D$33:$D$776,СВЦЭМ!$A$33:$A$776,$A14,СВЦЭМ!$B$33:$B$776,V$11)+'СЕТ СН'!$F$11+СВЦЭМ!$D$10+'СЕТ СН'!$F$6-'СЕТ СН'!$F$23</f>
        <v>998.26599834000001</v>
      </c>
      <c r="W14" s="36">
        <f>SUMIFS(СВЦЭМ!$D$33:$D$776,СВЦЭМ!$A$33:$A$776,$A14,СВЦЭМ!$B$33:$B$776,W$11)+'СЕТ СН'!$F$11+СВЦЭМ!$D$10+'СЕТ СН'!$F$6-'СЕТ СН'!$F$23</f>
        <v>1022.0779057100001</v>
      </c>
      <c r="X14" s="36">
        <f>SUMIFS(СВЦЭМ!$D$33:$D$776,СВЦЭМ!$A$33:$A$776,$A14,СВЦЭМ!$B$33:$B$776,X$11)+'СЕТ СН'!$F$11+СВЦЭМ!$D$10+'СЕТ СН'!$F$6-'СЕТ СН'!$F$23</f>
        <v>1041.5491081600001</v>
      </c>
      <c r="Y14" s="36">
        <f>SUMIFS(СВЦЭМ!$D$33:$D$776,СВЦЭМ!$A$33:$A$776,$A14,СВЦЭМ!$B$33:$B$776,Y$11)+'СЕТ СН'!$F$11+СВЦЭМ!$D$10+'СЕТ СН'!$F$6-'СЕТ СН'!$F$23</f>
        <v>1073.76720421</v>
      </c>
    </row>
    <row r="15" spans="1:27" ht="15.75" x14ac:dyDescent="0.2">
      <c r="A15" s="35">
        <f t="shared" si="0"/>
        <v>43500</v>
      </c>
      <c r="B15" s="36">
        <f>SUMIFS(СВЦЭМ!$D$33:$D$776,СВЦЭМ!$A$33:$A$776,$A15,СВЦЭМ!$B$33:$B$776,B$11)+'СЕТ СН'!$F$11+СВЦЭМ!$D$10+'СЕТ СН'!$F$6-'СЕТ СН'!$F$23</f>
        <v>1141.4602837399998</v>
      </c>
      <c r="C15" s="36">
        <f>SUMIFS(СВЦЭМ!$D$33:$D$776,СВЦЭМ!$A$33:$A$776,$A15,СВЦЭМ!$B$33:$B$776,C$11)+'СЕТ СН'!$F$11+СВЦЭМ!$D$10+'СЕТ СН'!$F$6-'СЕТ СН'!$F$23</f>
        <v>1168.7253040399999</v>
      </c>
      <c r="D15" s="36">
        <f>SUMIFS(СВЦЭМ!$D$33:$D$776,СВЦЭМ!$A$33:$A$776,$A15,СВЦЭМ!$B$33:$B$776,D$11)+'СЕТ СН'!$F$11+СВЦЭМ!$D$10+'СЕТ СН'!$F$6-'СЕТ СН'!$F$23</f>
        <v>1201.8896081699997</v>
      </c>
      <c r="E15" s="36">
        <f>SUMIFS(СВЦЭМ!$D$33:$D$776,СВЦЭМ!$A$33:$A$776,$A15,СВЦЭМ!$B$33:$B$776,E$11)+'СЕТ СН'!$F$11+СВЦЭМ!$D$10+'СЕТ СН'!$F$6-'СЕТ СН'!$F$23</f>
        <v>1221.9629193699998</v>
      </c>
      <c r="F15" s="36">
        <f>SUMIFS(СВЦЭМ!$D$33:$D$776,СВЦЭМ!$A$33:$A$776,$A15,СВЦЭМ!$B$33:$B$776,F$11)+'СЕТ СН'!$F$11+СВЦЭМ!$D$10+'СЕТ СН'!$F$6-'СЕТ СН'!$F$23</f>
        <v>1221.6775279699998</v>
      </c>
      <c r="G15" s="36">
        <f>SUMIFS(СВЦЭМ!$D$33:$D$776,СВЦЭМ!$A$33:$A$776,$A15,СВЦЭМ!$B$33:$B$776,G$11)+'СЕТ СН'!$F$11+СВЦЭМ!$D$10+'СЕТ СН'!$F$6-'СЕТ СН'!$F$23</f>
        <v>1207.1950821899998</v>
      </c>
      <c r="H15" s="36">
        <f>SUMIFS(СВЦЭМ!$D$33:$D$776,СВЦЭМ!$A$33:$A$776,$A15,СВЦЭМ!$B$33:$B$776,H$11)+'СЕТ СН'!$F$11+СВЦЭМ!$D$10+'СЕТ СН'!$F$6-'СЕТ СН'!$F$23</f>
        <v>1164.1891959399998</v>
      </c>
      <c r="I15" s="36">
        <f>SUMIFS(СВЦЭМ!$D$33:$D$776,СВЦЭМ!$A$33:$A$776,$A15,СВЦЭМ!$B$33:$B$776,I$11)+'СЕТ СН'!$F$11+СВЦЭМ!$D$10+'СЕТ СН'!$F$6-'СЕТ СН'!$F$23</f>
        <v>1137.1693287899998</v>
      </c>
      <c r="J15" s="36">
        <f>SUMIFS(СВЦЭМ!$D$33:$D$776,СВЦЭМ!$A$33:$A$776,$A15,СВЦЭМ!$B$33:$B$776,J$11)+'СЕТ СН'!$F$11+СВЦЭМ!$D$10+'СЕТ СН'!$F$6-'СЕТ СН'!$F$23</f>
        <v>1107.4513882099998</v>
      </c>
      <c r="K15" s="36">
        <f>SUMIFS(СВЦЭМ!$D$33:$D$776,СВЦЭМ!$A$33:$A$776,$A15,СВЦЭМ!$B$33:$B$776,K$11)+'СЕТ СН'!$F$11+СВЦЭМ!$D$10+'СЕТ СН'!$F$6-'СЕТ СН'!$F$23</f>
        <v>1104.8575639199998</v>
      </c>
      <c r="L15" s="36">
        <f>SUMIFS(СВЦЭМ!$D$33:$D$776,СВЦЭМ!$A$33:$A$776,$A15,СВЦЭМ!$B$33:$B$776,L$11)+'СЕТ СН'!$F$11+СВЦЭМ!$D$10+'СЕТ СН'!$F$6-'СЕТ СН'!$F$23</f>
        <v>1098.3611296399999</v>
      </c>
      <c r="M15" s="36">
        <f>SUMIFS(СВЦЭМ!$D$33:$D$776,СВЦЭМ!$A$33:$A$776,$A15,СВЦЭМ!$B$33:$B$776,M$11)+'СЕТ СН'!$F$11+СВЦЭМ!$D$10+'СЕТ СН'!$F$6-'СЕТ СН'!$F$23</f>
        <v>1109.15472254</v>
      </c>
      <c r="N15" s="36">
        <f>SUMIFS(СВЦЭМ!$D$33:$D$776,СВЦЭМ!$A$33:$A$776,$A15,СВЦЭМ!$B$33:$B$776,N$11)+'СЕТ СН'!$F$11+СВЦЭМ!$D$10+'СЕТ СН'!$F$6-'СЕТ СН'!$F$23</f>
        <v>1037.3024908</v>
      </c>
      <c r="O15" s="36">
        <f>SUMIFS(СВЦЭМ!$D$33:$D$776,СВЦЭМ!$A$33:$A$776,$A15,СВЦЭМ!$B$33:$B$776,O$11)+'СЕТ СН'!$F$11+СВЦЭМ!$D$10+'СЕТ СН'!$F$6-'СЕТ СН'!$F$23</f>
        <v>1009.5699181900001</v>
      </c>
      <c r="P15" s="36">
        <f>SUMIFS(СВЦЭМ!$D$33:$D$776,СВЦЭМ!$A$33:$A$776,$A15,СВЦЭМ!$B$33:$B$776,P$11)+'СЕТ СН'!$F$11+СВЦЭМ!$D$10+'СЕТ СН'!$F$6-'СЕТ СН'!$F$23</f>
        <v>1014.2186774</v>
      </c>
      <c r="Q15" s="36">
        <f>SUMIFS(СВЦЭМ!$D$33:$D$776,СВЦЭМ!$A$33:$A$776,$A15,СВЦЭМ!$B$33:$B$776,Q$11)+'СЕТ СН'!$F$11+СВЦЭМ!$D$10+'СЕТ СН'!$F$6-'СЕТ СН'!$F$23</f>
        <v>1041.8836309999999</v>
      </c>
      <c r="R15" s="36">
        <f>SUMIFS(СВЦЭМ!$D$33:$D$776,СВЦЭМ!$A$33:$A$776,$A15,СВЦЭМ!$B$33:$B$776,R$11)+'СЕТ СН'!$F$11+СВЦЭМ!$D$10+'СЕТ СН'!$F$6-'СЕТ СН'!$F$23</f>
        <v>1043.95769765</v>
      </c>
      <c r="S15" s="36">
        <f>SUMIFS(СВЦЭМ!$D$33:$D$776,СВЦЭМ!$A$33:$A$776,$A15,СВЦЭМ!$B$33:$B$776,S$11)+'СЕТ СН'!$F$11+СВЦЭМ!$D$10+'СЕТ СН'!$F$6-'СЕТ СН'!$F$23</f>
        <v>1015.0770199900001</v>
      </c>
      <c r="T15" s="36">
        <f>SUMIFS(СВЦЭМ!$D$33:$D$776,СВЦЭМ!$A$33:$A$776,$A15,СВЦЭМ!$B$33:$B$776,T$11)+'СЕТ СН'!$F$11+СВЦЭМ!$D$10+'СЕТ СН'!$F$6-'СЕТ СН'!$F$23</f>
        <v>994.15405476000001</v>
      </c>
      <c r="U15" s="36">
        <f>SUMIFS(СВЦЭМ!$D$33:$D$776,СВЦЭМ!$A$33:$A$776,$A15,СВЦЭМ!$B$33:$B$776,U$11)+'СЕТ СН'!$F$11+СВЦЭМ!$D$10+'СЕТ СН'!$F$6-'СЕТ СН'!$F$23</f>
        <v>998.34770812000011</v>
      </c>
      <c r="V15" s="36">
        <f>SUMIFS(СВЦЭМ!$D$33:$D$776,СВЦЭМ!$A$33:$A$776,$A15,СВЦЭМ!$B$33:$B$776,V$11)+'СЕТ СН'!$F$11+СВЦЭМ!$D$10+'СЕТ СН'!$F$6-'СЕТ СН'!$F$23</f>
        <v>1008.44717399</v>
      </c>
      <c r="W15" s="36">
        <f>SUMIFS(СВЦЭМ!$D$33:$D$776,СВЦЭМ!$A$33:$A$776,$A15,СВЦЭМ!$B$33:$B$776,W$11)+'СЕТ СН'!$F$11+СВЦЭМ!$D$10+'СЕТ СН'!$F$6-'СЕТ СН'!$F$23</f>
        <v>1027.93681982</v>
      </c>
      <c r="X15" s="36">
        <f>SUMIFS(СВЦЭМ!$D$33:$D$776,СВЦЭМ!$A$33:$A$776,$A15,СВЦЭМ!$B$33:$B$776,X$11)+'СЕТ СН'!$F$11+СВЦЭМ!$D$10+'СЕТ СН'!$F$6-'СЕТ СН'!$F$23</f>
        <v>1049.23849737</v>
      </c>
      <c r="Y15" s="36">
        <f>SUMIFS(СВЦЭМ!$D$33:$D$776,СВЦЭМ!$A$33:$A$776,$A15,СВЦЭМ!$B$33:$B$776,Y$11)+'СЕТ СН'!$F$11+СВЦЭМ!$D$10+'СЕТ СН'!$F$6-'СЕТ СН'!$F$23</f>
        <v>1066.48986666</v>
      </c>
    </row>
    <row r="16" spans="1:27" ht="15.75" x14ac:dyDescent="0.2">
      <c r="A16" s="35">
        <f t="shared" si="0"/>
        <v>43501</v>
      </c>
      <c r="B16" s="36">
        <f>SUMIFS(СВЦЭМ!$D$33:$D$776,СВЦЭМ!$A$33:$A$776,$A16,СВЦЭМ!$B$33:$B$776,B$11)+'СЕТ СН'!$F$11+СВЦЭМ!$D$10+'СЕТ СН'!$F$6-'СЕТ СН'!$F$23</f>
        <v>1154.0207874299999</v>
      </c>
      <c r="C16" s="36">
        <f>SUMIFS(СВЦЭМ!$D$33:$D$776,СВЦЭМ!$A$33:$A$776,$A16,СВЦЭМ!$B$33:$B$776,C$11)+'СЕТ СН'!$F$11+СВЦЭМ!$D$10+'СЕТ СН'!$F$6-'СЕТ СН'!$F$23</f>
        <v>1180.9653825799999</v>
      </c>
      <c r="D16" s="36">
        <f>SUMIFS(СВЦЭМ!$D$33:$D$776,СВЦЭМ!$A$33:$A$776,$A16,СВЦЭМ!$B$33:$B$776,D$11)+'СЕТ СН'!$F$11+СВЦЭМ!$D$10+'СЕТ СН'!$F$6-'СЕТ СН'!$F$23</f>
        <v>1197.3963067099999</v>
      </c>
      <c r="E16" s="36">
        <f>SUMIFS(СВЦЭМ!$D$33:$D$776,СВЦЭМ!$A$33:$A$776,$A16,СВЦЭМ!$B$33:$B$776,E$11)+'СЕТ СН'!$F$11+СВЦЭМ!$D$10+'СЕТ СН'!$F$6-'СЕТ СН'!$F$23</f>
        <v>1194.8601987499999</v>
      </c>
      <c r="F16" s="36">
        <f>SUMIFS(СВЦЭМ!$D$33:$D$776,СВЦЭМ!$A$33:$A$776,$A16,СВЦЭМ!$B$33:$B$776,F$11)+'СЕТ СН'!$F$11+СВЦЭМ!$D$10+'СЕТ СН'!$F$6-'СЕТ СН'!$F$23</f>
        <v>1191.9646087299998</v>
      </c>
      <c r="G16" s="36">
        <f>SUMIFS(СВЦЭМ!$D$33:$D$776,СВЦЭМ!$A$33:$A$776,$A16,СВЦЭМ!$B$33:$B$776,G$11)+'СЕТ СН'!$F$11+СВЦЭМ!$D$10+'СЕТ СН'!$F$6-'СЕТ СН'!$F$23</f>
        <v>1171.2709003599998</v>
      </c>
      <c r="H16" s="36">
        <f>SUMIFS(СВЦЭМ!$D$33:$D$776,СВЦЭМ!$A$33:$A$776,$A16,СВЦЭМ!$B$33:$B$776,H$11)+'СЕТ СН'!$F$11+СВЦЭМ!$D$10+'СЕТ СН'!$F$6-'СЕТ СН'!$F$23</f>
        <v>1127.8445342299997</v>
      </c>
      <c r="I16" s="36">
        <f>SUMIFS(СВЦЭМ!$D$33:$D$776,СВЦЭМ!$A$33:$A$776,$A16,СВЦЭМ!$B$33:$B$776,I$11)+'СЕТ СН'!$F$11+СВЦЭМ!$D$10+'СЕТ СН'!$F$6-'СЕТ СН'!$F$23</f>
        <v>1119.7421571599998</v>
      </c>
      <c r="J16" s="36">
        <f>SUMIFS(СВЦЭМ!$D$33:$D$776,СВЦЭМ!$A$33:$A$776,$A16,СВЦЭМ!$B$33:$B$776,J$11)+'СЕТ СН'!$F$11+СВЦЭМ!$D$10+'СЕТ СН'!$F$6-'СЕТ СН'!$F$23</f>
        <v>1097.3257952699998</v>
      </c>
      <c r="K16" s="36">
        <f>SUMIFS(СВЦЭМ!$D$33:$D$776,СВЦЭМ!$A$33:$A$776,$A16,СВЦЭМ!$B$33:$B$776,K$11)+'СЕТ СН'!$F$11+СВЦЭМ!$D$10+'СЕТ СН'!$F$6-'СЕТ СН'!$F$23</f>
        <v>1100.9500515599998</v>
      </c>
      <c r="L16" s="36">
        <f>SUMIFS(СВЦЭМ!$D$33:$D$776,СВЦЭМ!$A$33:$A$776,$A16,СВЦЭМ!$B$33:$B$776,L$11)+'СЕТ СН'!$F$11+СВЦЭМ!$D$10+'СЕТ СН'!$F$6-'СЕТ СН'!$F$23</f>
        <v>1101.5374375599999</v>
      </c>
      <c r="M16" s="36">
        <f>SUMIFS(СВЦЭМ!$D$33:$D$776,СВЦЭМ!$A$33:$A$776,$A16,СВЦЭМ!$B$33:$B$776,M$11)+'СЕТ СН'!$F$11+СВЦЭМ!$D$10+'СЕТ СН'!$F$6-'СЕТ СН'!$F$23</f>
        <v>1106.7692138299999</v>
      </c>
      <c r="N16" s="36">
        <f>SUMIFS(СВЦЭМ!$D$33:$D$776,СВЦЭМ!$A$33:$A$776,$A16,СВЦЭМ!$B$33:$B$776,N$11)+'СЕТ СН'!$F$11+СВЦЭМ!$D$10+'СЕТ СН'!$F$6-'СЕТ СН'!$F$23</f>
        <v>1085.8266701499999</v>
      </c>
      <c r="O16" s="36">
        <f>SUMIFS(СВЦЭМ!$D$33:$D$776,СВЦЭМ!$A$33:$A$776,$A16,СВЦЭМ!$B$33:$B$776,O$11)+'СЕТ СН'!$F$11+СВЦЭМ!$D$10+'СЕТ СН'!$F$6-'СЕТ СН'!$F$23</f>
        <v>1057.71288873</v>
      </c>
      <c r="P16" s="36">
        <f>SUMIFS(СВЦЭМ!$D$33:$D$776,СВЦЭМ!$A$33:$A$776,$A16,СВЦЭМ!$B$33:$B$776,P$11)+'СЕТ СН'!$F$11+СВЦЭМ!$D$10+'СЕТ СН'!$F$6-'СЕТ СН'!$F$23</f>
        <v>1062.88620438</v>
      </c>
      <c r="Q16" s="36">
        <f>SUMIFS(СВЦЭМ!$D$33:$D$776,СВЦЭМ!$A$33:$A$776,$A16,СВЦЭМ!$B$33:$B$776,Q$11)+'СЕТ СН'!$F$11+СВЦЭМ!$D$10+'СЕТ СН'!$F$6-'СЕТ СН'!$F$23</f>
        <v>1075.20502558</v>
      </c>
      <c r="R16" s="36">
        <f>SUMIFS(СВЦЭМ!$D$33:$D$776,СВЦЭМ!$A$33:$A$776,$A16,СВЦЭМ!$B$33:$B$776,R$11)+'СЕТ СН'!$F$11+СВЦЭМ!$D$10+'СЕТ СН'!$F$6-'СЕТ СН'!$F$23</f>
        <v>1066.40174927</v>
      </c>
      <c r="S16" s="36">
        <f>SUMIFS(СВЦЭМ!$D$33:$D$776,СВЦЭМ!$A$33:$A$776,$A16,СВЦЭМ!$B$33:$B$776,S$11)+'СЕТ СН'!$F$11+СВЦЭМ!$D$10+'СЕТ СН'!$F$6-'СЕТ СН'!$F$23</f>
        <v>1065.75892064</v>
      </c>
      <c r="T16" s="36">
        <f>SUMIFS(СВЦЭМ!$D$33:$D$776,СВЦЭМ!$A$33:$A$776,$A16,СВЦЭМ!$B$33:$B$776,T$11)+'СЕТ СН'!$F$11+СВЦЭМ!$D$10+'СЕТ СН'!$F$6-'СЕТ СН'!$F$23</f>
        <v>1023.9812821</v>
      </c>
      <c r="U16" s="36">
        <f>SUMIFS(СВЦЭМ!$D$33:$D$776,СВЦЭМ!$A$33:$A$776,$A16,СВЦЭМ!$B$33:$B$776,U$11)+'СЕТ СН'!$F$11+СВЦЭМ!$D$10+'СЕТ СН'!$F$6-'СЕТ СН'!$F$23</f>
        <v>1036.9069287899999</v>
      </c>
      <c r="V16" s="36">
        <f>SUMIFS(СВЦЭМ!$D$33:$D$776,СВЦЭМ!$A$33:$A$776,$A16,СВЦЭМ!$B$33:$B$776,V$11)+'СЕТ СН'!$F$11+СВЦЭМ!$D$10+'СЕТ СН'!$F$6-'СЕТ СН'!$F$23</f>
        <v>1053.90397917</v>
      </c>
      <c r="W16" s="36">
        <f>SUMIFS(СВЦЭМ!$D$33:$D$776,СВЦЭМ!$A$33:$A$776,$A16,СВЦЭМ!$B$33:$B$776,W$11)+'СЕТ СН'!$F$11+СВЦЭМ!$D$10+'СЕТ СН'!$F$6-'СЕТ СН'!$F$23</f>
        <v>1065.69798818</v>
      </c>
      <c r="X16" s="36">
        <f>SUMIFS(СВЦЭМ!$D$33:$D$776,СВЦЭМ!$A$33:$A$776,$A16,СВЦЭМ!$B$33:$B$776,X$11)+'СЕТ СН'!$F$11+СВЦЭМ!$D$10+'СЕТ СН'!$F$6-'СЕТ СН'!$F$23</f>
        <v>1088.61119186</v>
      </c>
      <c r="Y16" s="36">
        <f>SUMIFS(СВЦЭМ!$D$33:$D$776,СВЦЭМ!$A$33:$A$776,$A16,СВЦЭМ!$B$33:$B$776,Y$11)+'СЕТ СН'!$F$11+СВЦЭМ!$D$10+'СЕТ СН'!$F$6-'СЕТ СН'!$F$23</f>
        <v>1102.0597738799997</v>
      </c>
    </row>
    <row r="17" spans="1:25" ht="15.75" x14ac:dyDescent="0.2">
      <c r="A17" s="35">
        <f t="shared" si="0"/>
        <v>43502</v>
      </c>
      <c r="B17" s="36">
        <f>SUMIFS(СВЦЭМ!$D$33:$D$776,СВЦЭМ!$A$33:$A$776,$A17,СВЦЭМ!$B$33:$B$776,B$11)+'СЕТ СН'!$F$11+СВЦЭМ!$D$10+'СЕТ СН'!$F$6-'СЕТ СН'!$F$23</f>
        <v>1141.4972700999999</v>
      </c>
      <c r="C17" s="36">
        <f>SUMIFS(СВЦЭМ!$D$33:$D$776,СВЦЭМ!$A$33:$A$776,$A17,СВЦЭМ!$B$33:$B$776,C$11)+'СЕТ СН'!$F$11+СВЦЭМ!$D$10+'СЕТ СН'!$F$6-'СЕТ СН'!$F$23</f>
        <v>1169.6478822399997</v>
      </c>
      <c r="D17" s="36">
        <f>SUMIFS(СВЦЭМ!$D$33:$D$776,СВЦЭМ!$A$33:$A$776,$A17,СВЦЭМ!$B$33:$B$776,D$11)+'СЕТ СН'!$F$11+СВЦЭМ!$D$10+'СЕТ СН'!$F$6-'СЕТ СН'!$F$23</f>
        <v>1178.8992314599998</v>
      </c>
      <c r="E17" s="36">
        <f>SUMIFS(СВЦЭМ!$D$33:$D$776,СВЦЭМ!$A$33:$A$776,$A17,СВЦЭМ!$B$33:$B$776,E$11)+'СЕТ СН'!$F$11+СВЦЭМ!$D$10+'СЕТ СН'!$F$6-'СЕТ СН'!$F$23</f>
        <v>1179.5426277399997</v>
      </c>
      <c r="F17" s="36">
        <f>SUMIFS(СВЦЭМ!$D$33:$D$776,СВЦЭМ!$A$33:$A$776,$A17,СВЦЭМ!$B$33:$B$776,F$11)+'СЕТ СН'!$F$11+СВЦЭМ!$D$10+'СЕТ СН'!$F$6-'СЕТ СН'!$F$23</f>
        <v>1176.4924043699998</v>
      </c>
      <c r="G17" s="36">
        <f>SUMIFS(СВЦЭМ!$D$33:$D$776,СВЦЭМ!$A$33:$A$776,$A17,СВЦЭМ!$B$33:$B$776,G$11)+'СЕТ СН'!$F$11+СВЦЭМ!$D$10+'СЕТ СН'!$F$6-'СЕТ СН'!$F$23</f>
        <v>1150.4235370499998</v>
      </c>
      <c r="H17" s="36">
        <f>SUMIFS(СВЦЭМ!$D$33:$D$776,СВЦЭМ!$A$33:$A$776,$A17,СВЦЭМ!$B$33:$B$776,H$11)+'СЕТ СН'!$F$11+СВЦЭМ!$D$10+'СЕТ СН'!$F$6-'СЕТ СН'!$F$23</f>
        <v>1117.8090674799998</v>
      </c>
      <c r="I17" s="36">
        <f>SUMIFS(СВЦЭМ!$D$33:$D$776,СВЦЭМ!$A$33:$A$776,$A17,СВЦЭМ!$B$33:$B$776,I$11)+'СЕТ СН'!$F$11+СВЦЭМ!$D$10+'СЕТ СН'!$F$6-'СЕТ СН'!$F$23</f>
        <v>1093.8343446599997</v>
      </c>
      <c r="J17" s="36">
        <f>SUMIFS(СВЦЭМ!$D$33:$D$776,СВЦЭМ!$A$33:$A$776,$A17,СВЦЭМ!$B$33:$B$776,J$11)+'СЕТ СН'!$F$11+СВЦЭМ!$D$10+'СЕТ СН'!$F$6-'СЕТ СН'!$F$23</f>
        <v>1108.02125811</v>
      </c>
      <c r="K17" s="36">
        <f>SUMIFS(СВЦЭМ!$D$33:$D$776,СВЦЭМ!$A$33:$A$776,$A17,СВЦЭМ!$B$33:$B$776,K$11)+'СЕТ СН'!$F$11+СВЦЭМ!$D$10+'СЕТ СН'!$F$6-'СЕТ СН'!$F$23</f>
        <v>1104.94172811</v>
      </c>
      <c r="L17" s="36">
        <f>SUMIFS(СВЦЭМ!$D$33:$D$776,СВЦЭМ!$A$33:$A$776,$A17,СВЦЭМ!$B$33:$B$776,L$11)+'СЕТ СН'!$F$11+СВЦЭМ!$D$10+'СЕТ СН'!$F$6-'СЕТ СН'!$F$23</f>
        <v>1112.82928434</v>
      </c>
      <c r="M17" s="36">
        <f>SUMIFS(СВЦЭМ!$D$33:$D$776,СВЦЭМ!$A$33:$A$776,$A17,СВЦЭМ!$B$33:$B$776,M$11)+'СЕТ СН'!$F$11+СВЦЭМ!$D$10+'СЕТ СН'!$F$6-'СЕТ СН'!$F$23</f>
        <v>1114.8482784399998</v>
      </c>
      <c r="N17" s="36">
        <f>SUMIFS(СВЦЭМ!$D$33:$D$776,СВЦЭМ!$A$33:$A$776,$A17,СВЦЭМ!$B$33:$B$776,N$11)+'СЕТ СН'!$F$11+СВЦЭМ!$D$10+'СЕТ СН'!$F$6-'СЕТ СН'!$F$23</f>
        <v>1100.6663797699998</v>
      </c>
      <c r="O17" s="36">
        <f>SUMIFS(СВЦЭМ!$D$33:$D$776,СВЦЭМ!$A$33:$A$776,$A17,СВЦЭМ!$B$33:$B$776,O$11)+'СЕТ СН'!$F$11+СВЦЭМ!$D$10+'СЕТ СН'!$F$6-'СЕТ СН'!$F$23</f>
        <v>1076.21419158</v>
      </c>
      <c r="P17" s="36">
        <f>SUMIFS(СВЦЭМ!$D$33:$D$776,СВЦЭМ!$A$33:$A$776,$A17,СВЦЭМ!$B$33:$B$776,P$11)+'СЕТ СН'!$F$11+СВЦЭМ!$D$10+'СЕТ СН'!$F$6-'СЕТ СН'!$F$23</f>
        <v>1073.7731373700001</v>
      </c>
      <c r="Q17" s="36">
        <f>SUMIFS(СВЦЭМ!$D$33:$D$776,СВЦЭМ!$A$33:$A$776,$A17,СВЦЭМ!$B$33:$B$776,Q$11)+'СЕТ СН'!$F$11+СВЦЭМ!$D$10+'СЕТ СН'!$F$6-'СЕТ СН'!$F$23</f>
        <v>1077.3560360700001</v>
      </c>
      <c r="R17" s="36">
        <f>SUMIFS(СВЦЭМ!$D$33:$D$776,СВЦЭМ!$A$33:$A$776,$A17,СВЦЭМ!$B$33:$B$776,R$11)+'СЕТ СН'!$F$11+СВЦЭМ!$D$10+'СЕТ СН'!$F$6-'СЕТ СН'!$F$23</f>
        <v>1070.7236499000001</v>
      </c>
      <c r="S17" s="36">
        <f>SUMIFS(СВЦЭМ!$D$33:$D$776,СВЦЭМ!$A$33:$A$776,$A17,СВЦЭМ!$B$33:$B$776,S$11)+'СЕТ СН'!$F$11+СВЦЭМ!$D$10+'СЕТ СН'!$F$6-'СЕТ СН'!$F$23</f>
        <v>1077.2312890000001</v>
      </c>
      <c r="T17" s="36">
        <f>SUMIFS(СВЦЭМ!$D$33:$D$776,СВЦЭМ!$A$33:$A$776,$A17,СВЦЭМ!$B$33:$B$776,T$11)+'СЕТ СН'!$F$11+СВЦЭМ!$D$10+'СЕТ СН'!$F$6-'СЕТ СН'!$F$23</f>
        <v>1054.43871459</v>
      </c>
      <c r="U17" s="36">
        <f>SUMIFS(СВЦЭМ!$D$33:$D$776,СВЦЭМ!$A$33:$A$776,$A17,СВЦЭМ!$B$33:$B$776,U$11)+'СЕТ СН'!$F$11+СВЦЭМ!$D$10+'СЕТ СН'!$F$6-'СЕТ СН'!$F$23</f>
        <v>1057.5907623400001</v>
      </c>
      <c r="V17" s="36">
        <f>SUMIFS(СВЦЭМ!$D$33:$D$776,СВЦЭМ!$A$33:$A$776,$A17,СВЦЭМ!$B$33:$B$776,V$11)+'СЕТ СН'!$F$11+СВЦЭМ!$D$10+'СЕТ СН'!$F$6-'СЕТ СН'!$F$23</f>
        <v>1077.33589609</v>
      </c>
      <c r="W17" s="36">
        <f>SUMIFS(СВЦЭМ!$D$33:$D$776,СВЦЭМ!$A$33:$A$776,$A17,СВЦЭМ!$B$33:$B$776,W$11)+'СЕТ СН'!$F$11+СВЦЭМ!$D$10+'СЕТ СН'!$F$6-'СЕТ СН'!$F$23</f>
        <v>1087.9368224599998</v>
      </c>
      <c r="X17" s="36">
        <f>SUMIFS(СВЦЭМ!$D$33:$D$776,СВЦЭМ!$A$33:$A$776,$A17,СВЦЭМ!$B$33:$B$776,X$11)+'СЕТ СН'!$F$11+СВЦЭМ!$D$10+'СЕТ СН'!$F$6-'СЕТ СН'!$F$23</f>
        <v>1110.44539571</v>
      </c>
      <c r="Y17" s="36">
        <f>SUMIFS(СВЦЭМ!$D$33:$D$776,СВЦЭМ!$A$33:$A$776,$A17,СВЦЭМ!$B$33:$B$776,Y$11)+'СЕТ СН'!$F$11+СВЦЭМ!$D$10+'СЕТ СН'!$F$6-'СЕТ СН'!$F$23</f>
        <v>1140.4903774899999</v>
      </c>
    </row>
    <row r="18" spans="1:25" ht="15.75" x14ac:dyDescent="0.2">
      <c r="A18" s="35">
        <f t="shared" si="0"/>
        <v>43503</v>
      </c>
      <c r="B18" s="36">
        <f>SUMIFS(СВЦЭМ!$D$33:$D$776,СВЦЭМ!$A$33:$A$776,$A18,СВЦЭМ!$B$33:$B$776,B$11)+'СЕТ СН'!$F$11+СВЦЭМ!$D$10+'СЕТ СН'!$F$6-'СЕТ СН'!$F$23</f>
        <v>1166.1949090499998</v>
      </c>
      <c r="C18" s="36">
        <f>SUMIFS(СВЦЭМ!$D$33:$D$776,СВЦЭМ!$A$33:$A$776,$A18,СВЦЭМ!$B$33:$B$776,C$11)+'СЕТ СН'!$F$11+СВЦЭМ!$D$10+'СЕТ СН'!$F$6-'СЕТ СН'!$F$23</f>
        <v>1183.5889123799998</v>
      </c>
      <c r="D18" s="36">
        <f>SUMIFS(СВЦЭМ!$D$33:$D$776,СВЦЭМ!$A$33:$A$776,$A18,СВЦЭМ!$B$33:$B$776,D$11)+'СЕТ СН'!$F$11+СВЦЭМ!$D$10+'СЕТ СН'!$F$6-'СЕТ СН'!$F$23</f>
        <v>1201.3368343199998</v>
      </c>
      <c r="E18" s="36">
        <f>SUMIFS(СВЦЭМ!$D$33:$D$776,СВЦЭМ!$A$33:$A$776,$A18,СВЦЭМ!$B$33:$B$776,E$11)+'СЕТ СН'!$F$11+СВЦЭМ!$D$10+'СЕТ СН'!$F$6-'СЕТ СН'!$F$23</f>
        <v>1224.8762728899999</v>
      </c>
      <c r="F18" s="36">
        <f>SUMIFS(СВЦЭМ!$D$33:$D$776,СВЦЭМ!$A$33:$A$776,$A18,СВЦЭМ!$B$33:$B$776,F$11)+'СЕТ СН'!$F$11+СВЦЭМ!$D$10+'СЕТ СН'!$F$6-'СЕТ СН'!$F$23</f>
        <v>1207.5424688099997</v>
      </c>
      <c r="G18" s="36">
        <f>SUMIFS(СВЦЭМ!$D$33:$D$776,СВЦЭМ!$A$33:$A$776,$A18,СВЦЭМ!$B$33:$B$776,G$11)+'СЕТ СН'!$F$11+СВЦЭМ!$D$10+'СЕТ СН'!$F$6-'СЕТ СН'!$F$23</f>
        <v>1194.0520819499998</v>
      </c>
      <c r="H18" s="36">
        <f>SUMIFS(СВЦЭМ!$D$33:$D$776,СВЦЭМ!$A$33:$A$776,$A18,СВЦЭМ!$B$33:$B$776,H$11)+'СЕТ СН'!$F$11+СВЦЭМ!$D$10+'СЕТ СН'!$F$6-'СЕТ СН'!$F$23</f>
        <v>1164.5946483199998</v>
      </c>
      <c r="I18" s="36">
        <f>SUMIFS(СВЦЭМ!$D$33:$D$776,СВЦЭМ!$A$33:$A$776,$A18,СВЦЭМ!$B$33:$B$776,I$11)+'СЕТ СН'!$F$11+СВЦЭМ!$D$10+'СЕТ СН'!$F$6-'СЕТ СН'!$F$23</f>
        <v>1145.4537078399999</v>
      </c>
      <c r="J18" s="36">
        <f>SUMIFS(СВЦЭМ!$D$33:$D$776,СВЦЭМ!$A$33:$A$776,$A18,СВЦЭМ!$B$33:$B$776,J$11)+'СЕТ СН'!$F$11+СВЦЭМ!$D$10+'СЕТ СН'!$F$6-'СЕТ СН'!$F$23</f>
        <v>1134.1791381499997</v>
      </c>
      <c r="K18" s="36">
        <f>SUMIFS(СВЦЭМ!$D$33:$D$776,СВЦЭМ!$A$33:$A$776,$A18,СВЦЭМ!$B$33:$B$776,K$11)+'СЕТ СН'!$F$11+СВЦЭМ!$D$10+'СЕТ СН'!$F$6-'СЕТ СН'!$F$23</f>
        <v>1123.9688674099998</v>
      </c>
      <c r="L18" s="36">
        <f>SUMIFS(СВЦЭМ!$D$33:$D$776,СВЦЭМ!$A$33:$A$776,$A18,СВЦЭМ!$B$33:$B$776,L$11)+'СЕТ СН'!$F$11+СВЦЭМ!$D$10+'СЕТ СН'!$F$6-'СЕТ СН'!$F$23</f>
        <v>1123.1303912599997</v>
      </c>
      <c r="M18" s="36">
        <f>SUMIFS(СВЦЭМ!$D$33:$D$776,СВЦЭМ!$A$33:$A$776,$A18,СВЦЭМ!$B$33:$B$776,M$11)+'СЕТ СН'!$F$11+СВЦЭМ!$D$10+'СЕТ СН'!$F$6-'СЕТ СН'!$F$23</f>
        <v>1130.2777983599999</v>
      </c>
      <c r="N18" s="36">
        <f>SUMIFS(СВЦЭМ!$D$33:$D$776,СВЦЭМ!$A$33:$A$776,$A18,СВЦЭМ!$B$33:$B$776,N$11)+'СЕТ СН'!$F$11+СВЦЭМ!$D$10+'СЕТ СН'!$F$6-'СЕТ СН'!$F$23</f>
        <v>1115.3289518799997</v>
      </c>
      <c r="O18" s="36">
        <f>SUMIFS(СВЦЭМ!$D$33:$D$776,СВЦЭМ!$A$33:$A$776,$A18,СВЦЭМ!$B$33:$B$776,O$11)+'СЕТ СН'!$F$11+СВЦЭМ!$D$10+'СЕТ СН'!$F$6-'СЕТ СН'!$F$23</f>
        <v>1083.33938008</v>
      </c>
      <c r="P18" s="36">
        <f>SUMIFS(СВЦЭМ!$D$33:$D$776,СВЦЭМ!$A$33:$A$776,$A18,СВЦЭМ!$B$33:$B$776,P$11)+'СЕТ СН'!$F$11+СВЦЭМ!$D$10+'СЕТ СН'!$F$6-'СЕТ СН'!$F$23</f>
        <v>1082.05780912</v>
      </c>
      <c r="Q18" s="36">
        <f>SUMIFS(СВЦЭМ!$D$33:$D$776,СВЦЭМ!$A$33:$A$776,$A18,СВЦЭМ!$B$33:$B$776,Q$11)+'СЕТ СН'!$F$11+СВЦЭМ!$D$10+'СЕТ СН'!$F$6-'СЕТ СН'!$F$23</f>
        <v>1086.0222515599999</v>
      </c>
      <c r="R18" s="36">
        <f>SUMIFS(СВЦЭМ!$D$33:$D$776,СВЦЭМ!$A$33:$A$776,$A18,СВЦЭМ!$B$33:$B$776,R$11)+'СЕТ СН'!$F$11+СВЦЭМ!$D$10+'СЕТ СН'!$F$6-'СЕТ СН'!$F$23</f>
        <v>1085.2462135799999</v>
      </c>
      <c r="S18" s="36">
        <f>SUMIFS(СВЦЭМ!$D$33:$D$776,СВЦЭМ!$A$33:$A$776,$A18,СВЦЭМ!$B$33:$B$776,S$11)+'СЕТ СН'!$F$11+СВЦЭМ!$D$10+'СЕТ СН'!$F$6-'СЕТ СН'!$F$23</f>
        <v>1076.353208</v>
      </c>
      <c r="T18" s="36">
        <f>SUMIFS(СВЦЭМ!$D$33:$D$776,СВЦЭМ!$A$33:$A$776,$A18,СВЦЭМ!$B$33:$B$776,T$11)+'СЕТ СН'!$F$11+СВЦЭМ!$D$10+'СЕТ СН'!$F$6-'СЕТ СН'!$F$23</f>
        <v>1040.8759389700001</v>
      </c>
      <c r="U18" s="36">
        <f>SUMIFS(СВЦЭМ!$D$33:$D$776,СВЦЭМ!$A$33:$A$776,$A18,СВЦЭМ!$B$33:$B$776,U$11)+'СЕТ СН'!$F$11+СВЦЭМ!$D$10+'СЕТ СН'!$F$6-'СЕТ СН'!$F$23</f>
        <v>1033.85796433</v>
      </c>
      <c r="V18" s="36">
        <f>SUMIFS(СВЦЭМ!$D$33:$D$776,СВЦЭМ!$A$33:$A$776,$A18,СВЦЭМ!$B$33:$B$776,V$11)+'СЕТ СН'!$F$11+СВЦЭМ!$D$10+'СЕТ СН'!$F$6-'СЕТ СН'!$F$23</f>
        <v>1050.3083970099999</v>
      </c>
      <c r="W18" s="36">
        <f>SUMIFS(СВЦЭМ!$D$33:$D$776,СВЦЭМ!$A$33:$A$776,$A18,СВЦЭМ!$B$33:$B$776,W$11)+'СЕТ СН'!$F$11+СВЦЭМ!$D$10+'СЕТ СН'!$F$6-'СЕТ СН'!$F$23</f>
        <v>1066.8551846600001</v>
      </c>
      <c r="X18" s="36">
        <f>SUMIFS(СВЦЭМ!$D$33:$D$776,СВЦЭМ!$A$33:$A$776,$A18,СВЦЭМ!$B$33:$B$776,X$11)+'СЕТ СН'!$F$11+СВЦЭМ!$D$10+'СЕТ СН'!$F$6-'СЕТ СН'!$F$23</f>
        <v>1084.22512091</v>
      </c>
      <c r="Y18" s="36">
        <f>SUMIFS(СВЦЭМ!$D$33:$D$776,СВЦЭМ!$A$33:$A$776,$A18,СВЦЭМ!$B$33:$B$776,Y$11)+'СЕТ СН'!$F$11+СВЦЭМ!$D$10+'СЕТ СН'!$F$6-'СЕТ СН'!$F$23</f>
        <v>1101.4337093299998</v>
      </c>
    </row>
    <row r="19" spans="1:25" ht="15.75" x14ac:dyDescent="0.2">
      <c r="A19" s="35">
        <f t="shared" si="0"/>
        <v>43504</v>
      </c>
      <c r="B19" s="36">
        <f>SUMIFS(СВЦЭМ!$D$33:$D$776,СВЦЭМ!$A$33:$A$776,$A19,СВЦЭМ!$B$33:$B$776,B$11)+'СЕТ СН'!$F$11+СВЦЭМ!$D$10+'СЕТ СН'!$F$6-'СЕТ СН'!$F$23</f>
        <v>1170.1123529099998</v>
      </c>
      <c r="C19" s="36">
        <f>SUMIFS(СВЦЭМ!$D$33:$D$776,СВЦЭМ!$A$33:$A$776,$A19,СВЦЭМ!$B$33:$B$776,C$11)+'СЕТ СН'!$F$11+СВЦЭМ!$D$10+'СЕТ СН'!$F$6-'СЕТ СН'!$F$23</f>
        <v>1190.2882456999998</v>
      </c>
      <c r="D19" s="36">
        <f>SUMIFS(СВЦЭМ!$D$33:$D$776,СВЦЭМ!$A$33:$A$776,$A19,СВЦЭМ!$B$33:$B$776,D$11)+'СЕТ СН'!$F$11+СВЦЭМ!$D$10+'СЕТ СН'!$F$6-'СЕТ СН'!$F$23</f>
        <v>1203.4617237299999</v>
      </c>
      <c r="E19" s="36">
        <f>SUMIFS(СВЦЭМ!$D$33:$D$776,СВЦЭМ!$A$33:$A$776,$A19,СВЦЭМ!$B$33:$B$776,E$11)+'СЕТ СН'!$F$11+СВЦЭМ!$D$10+'СЕТ СН'!$F$6-'СЕТ СН'!$F$23</f>
        <v>1230.4918407299999</v>
      </c>
      <c r="F19" s="36">
        <f>SUMIFS(СВЦЭМ!$D$33:$D$776,СВЦЭМ!$A$33:$A$776,$A19,СВЦЭМ!$B$33:$B$776,F$11)+'СЕТ СН'!$F$11+СВЦЭМ!$D$10+'СЕТ СН'!$F$6-'СЕТ СН'!$F$23</f>
        <v>1221.0606157499999</v>
      </c>
      <c r="G19" s="36">
        <f>SUMIFS(СВЦЭМ!$D$33:$D$776,СВЦЭМ!$A$33:$A$776,$A19,СВЦЭМ!$B$33:$B$776,G$11)+'СЕТ СН'!$F$11+СВЦЭМ!$D$10+'СЕТ СН'!$F$6-'СЕТ СН'!$F$23</f>
        <v>1193.4608775199997</v>
      </c>
      <c r="H19" s="36">
        <f>SUMIFS(СВЦЭМ!$D$33:$D$776,СВЦЭМ!$A$33:$A$776,$A19,СВЦЭМ!$B$33:$B$776,H$11)+'СЕТ СН'!$F$11+СВЦЭМ!$D$10+'СЕТ СН'!$F$6-'СЕТ СН'!$F$23</f>
        <v>1159.5471192899997</v>
      </c>
      <c r="I19" s="36">
        <f>SUMIFS(СВЦЭМ!$D$33:$D$776,СВЦЭМ!$A$33:$A$776,$A19,СВЦЭМ!$B$33:$B$776,I$11)+'СЕТ СН'!$F$11+СВЦЭМ!$D$10+'СЕТ СН'!$F$6-'СЕТ СН'!$F$23</f>
        <v>1145.1720691999999</v>
      </c>
      <c r="J19" s="36">
        <f>SUMIFS(СВЦЭМ!$D$33:$D$776,СВЦЭМ!$A$33:$A$776,$A19,СВЦЭМ!$B$33:$B$776,J$11)+'СЕТ СН'!$F$11+СВЦЭМ!$D$10+'СЕТ СН'!$F$6-'СЕТ СН'!$F$23</f>
        <v>1127.7511440399999</v>
      </c>
      <c r="K19" s="36">
        <f>SUMIFS(СВЦЭМ!$D$33:$D$776,СВЦЭМ!$A$33:$A$776,$A19,СВЦЭМ!$B$33:$B$776,K$11)+'СЕТ СН'!$F$11+СВЦЭМ!$D$10+'СЕТ СН'!$F$6-'СЕТ СН'!$F$23</f>
        <v>1099.7664788699999</v>
      </c>
      <c r="L19" s="36">
        <f>SUMIFS(СВЦЭМ!$D$33:$D$776,СВЦЭМ!$A$33:$A$776,$A19,СВЦЭМ!$B$33:$B$776,L$11)+'СЕТ СН'!$F$11+СВЦЭМ!$D$10+'СЕТ СН'!$F$6-'СЕТ СН'!$F$23</f>
        <v>1075.53206467</v>
      </c>
      <c r="M19" s="36">
        <f>SUMIFS(СВЦЭМ!$D$33:$D$776,СВЦЭМ!$A$33:$A$776,$A19,СВЦЭМ!$B$33:$B$776,M$11)+'СЕТ СН'!$F$11+СВЦЭМ!$D$10+'СЕТ СН'!$F$6-'СЕТ СН'!$F$23</f>
        <v>1084.00167319</v>
      </c>
      <c r="N19" s="36">
        <f>SUMIFS(СВЦЭМ!$D$33:$D$776,СВЦЭМ!$A$33:$A$776,$A19,СВЦЭМ!$B$33:$B$776,N$11)+'СЕТ СН'!$F$11+СВЦЭМ!$D$10+'СЕТ СН'!$F$6-'СЕТ СН'!$F$23</f>
        <v>1074.9791304299999</v>
      </c>
      <c r="O19" s="36">
        <f>SUMIFS(СВЦЭМ!$D$33:$D$776,СВЦЭМ!$A$33:$A$776,$A19,СВЦЭМ!$B$33:$B$776,O$11)+'СЕТ СН'!$F$11+СВЦЭМ!$D$10+'СЕТ СН'!$F$6-'СЕТ СН'!$F$23</f>
        <v>1071.41118155</v>
      </c>
      <c r="P19" s="36">
        <f>SUMIFS(СВЦЭМ!$D$33:$D$776,СВЦЭМ!$A$33:$A$776,$A19,СВЦЭМ!$B$33:$B$776,P$11)+'СЕТ СН'!$F$11+СВЦЭМ!$D$10+'СЕТ СН'!$F$6-'СЕТ СН'!$F$23</f>
        <v>1084.41854261</v>
      </c>
      <c r="Q19" s="36">
        <f>SUMIFS(СВЦЭМ!$D$33:$D$776,СВЦЭМ!$A$33:$A$776,$A19,СВЦЭМ!$B$33:$B$776,Q$11)+'СЕТ СН'!$F$11+СВЦЭМ!$D$10+'СЕТ СН'!$F$6-'СЕТ СН'!$F$23</f>
        <v>1090.6111492999999</v>
      </c>
      <c r="R19" s="36">
        <f>SUMIFS(СВЦЭМ!$D$33:$D$776,СВЦЭМ!$A$33:$A$776,$A19,СВЦЭМ!$B$33:$B$776,R$11)+'СЕТ СН'!$F$11+СВЦЭМ!$D$10+'СЕТ СН'!$F$6-'СЕТ СН'!$F$23</f>
        <v>1091.1323721499998</v>
      </c>
      <c r="S19" s="36">
        <f>SUMIFS(СВЦЭМ!$D$33:$D$776,СВЦЭМ!$A$33:$A$776,$A19,СВЦЭМ!$B$33:$B$776,S$11)+'СЕТ СН'!$F$11+СВЦЭМ!$D$10+'СЕТ СН'!$F$6-'СЕТ СН'!$F$23</f>
        <v>1077.0017067700001</v>
      </c>
      <c r="T19" s="36">
        <f>SUMIFS(СВЦЭМ!$D$33:$D$776,СВЦЭМ!$A$33:$A$776,$A19,СВЦЭМ!$B$33:$B$776,T$11)+'СЕТ СН'!$F$11+СВЦЭМ!$D$10+'СЕТ СН'!$F$6-'СЕТ СН'!$F$23</f>
        <v>1034.3367162699999</v>
      </c>
      <c r="U19" s="36">
        <f>SUMIFS(СВЦЭМ!$D$33:$D$776,СВЦЭМ!$A$33:$A$776,$A19,СВЦЭМ!$B$33:$B$776,U$11)+'СЕТ СН'!$F$11+СВЦЭМ!$D$10+'СЕТ СН'!$F$6-'СЕТ СН'!$F$23</f>
        <v>1031.19065669</v>
      </c>
      <c r="V19" s="36">
        <f>SUMIFS(СВЦЭМ!$D$33:$D$776,СВЦЭМ!$A$33:$A$776,$A19,СВЦЭМ!$B$33:$B$776,V$11)+'СЕТ СН'!$F$11+СВЦЭМ!$D$10+'СЕТ СН'!$F$6-'СЕТ СН'!$F$23</f>
        <v>1059.1674696800001</v>
      </c>
      <c r="W19" s="36">
        <f>SUMIFS(СВЦЭМ!$D$33:$D$776,СВЦЭМ!$A$33:$A$776,$A19,СВЦЭМ!$B$33:$B$776,W$11)+'СЕТ СН'!$F$11+СВЦЭМ!$D$10+'СЕТ СН'!$F$6-'СЕТ СН'!$F$23</f>
        <v>1085.2782157499998</v>
      </c>
      <c r="X19" s="36">
        <f>SUMIFS(СВЦЭМ!$D$33:$D$776,СВЦЭМ!$A$33:$A$776,$A19,СВЦЭМ!$B$33:$B$776,X$11)+'СЕТ СН'!$F$11+СВЦЭМ!$D$10+'СЕТ СН'!$F$6-'СЕТ СН'!$F$23</f>
        <v>1113.5639130199997</v>
      </c>
      <c r="Y19" s="36">
        <f>SUMIFS(СВЦЭМ!$D$33:$D$776,СВЦЭМ!$A$33:$A$776,$A19,СВЦЭМ!$B$33:$B$776,Y$11)+'СЕТ СН'!$F$11+СВЦЭМ!$D$10+'СЕТ СН'!$F$6-'СЕТ СН'!$F$23</f>
        <v>1128.2032936299997</v>
      </c>
    </row>
    <row r="20" spans="1:25" ht="15.75" x14ac:dyDescent="0.2">
      <c r="A20" s="35">
        <f t="shared" si="0"/>
        <v>43505</v>
      </c>
      <c r="B20" s="36">
        <f>SUMIFS(СВЦЭМ!$D$33:$D$776,СВЦЭМ!$A$33:$A$776,$A20,СВЦЭМ!$B$33:$B$776,B$11)+'СЕТ СН'!$F$11+СВЦЭМ!$D$10+'СЕТ СН'!$F$6-'СЕТ СН'!$F$23</f>
        <v>1140.8939069799999</v>
      </c>
      <c r="C20" s="36">
        <f>SUMIFS(СВЦЭМ!$D$33:$D$776,СВЦЭМ!$A$33:$A$776,$A20,СВЦЭМ!$B$33:$B$776,C$11)+'СЕТ СН'!$F$11+СВЦЭМ!$D$10+'СЕТ СН'!$F$6-'СЕТ СН'!$F$23</f>
        <v>1169.2549194999999</v>
      </c>
      <c r="D20" s="36">
        <f>SUMIFS(СВЦЭМ!$D$33:$D$776,СВЦЭМ!$A$33:$A$776,$A20,СВЦЭМ!$B$33:$B$776,D$11)+'СЕТ СН'!$F$11+СВЦЭМ!$D$10+'СЕТ СН'!$F$6-'СЕТ СН'!$F$23</f>
        <v>1185.7629651199998</v>
      </c>
      <c r="E20" s="36">
        <f>SUMIFS(СВЦЭМ!$D$33:$D$776,СВЦЭМ!$A$33:$A$776,$A20,СВЦЭМ!$B$33:$B$776,E$11)+'СЕТ СН'!$F$11+СВЦЭМ!$D$10+'СЕТ СН'!$F$6-'СЕТ СН'!$F$23</f>
        <v>1186.1281108699998</v>
      </c>
      <c r="F20" s="36">
        <f>SUMIFS(СВЦЭМ!$D$33:$D$776,СВЦЭМ!$A$33:$A$776,$A20,СВЦЭМ!$B$33:$B$776,F$11)+'СЕТ СН'!$F$11+СВЦЭМ!$D$10+'СЕТ СН'!$F$6-'СЕТ СН'!$F$23</f>
        <v>1183.3544898699997</v>
      </c>
      <c r="G20" s="36">
        <f>SUMIFS(СВЦЭМ!$D$33:$D$776,СВЦЭМ!$A$33:$A$776,$A20,СВЦЭМ!$B$33:$B$776,G$11)+'СЕТ СН'!$F$11+СВЦЭМ!$D$10+'СЕТ СН'!$F$6-'СЕТ СН'!$F$23</f>
        <v>1181.6327248299999</v>
      </c>
      <c r="H20" s="36">
        <f>SUMIFS(СВЦЭМ!$D$33:$D$776,СВЦЭМ!$A$33:$A$776,$A20,СВЦЭМ!$B$33:$B$776,H$11)+'СЕТ СН'!$F$11+СВЦЭМ!$D$10+'СЕТ СН'!$F$6-'СЕТ СН'!$F$23</f>
        <v>1159.8085034799999</v>
      </c>
      <c r="I20" s="36">
        <f>SUMIFS(СВЦЭМ!$D$33:$D$776,СВЦЭМ!$A$33:$A$776,$A20,СВЦЭМ!$B$33:$B$776,I$11)+'СЕТ СН'!$F$11+СВЦЭМ!$D$10+'СЕТ СН'!$F$6-'СЕТ СН'!$F$23</f>
        <v>1146.4503277699998</v>
      </c>
      <c r="J20" s="36">
        <f>SUMIFS(СВЦЭМ!$D$33:$D$776,СВЦЭМ!$A$33:$A$776,$A20,СВЦЭМ!$B$33:$B$776,J$11)+'СЕТ СН'!$F$11+СВЦЭМ!$D$10+'СЕТ СН'!$F$6-'СЕТ СН'!$F$23</f>
        <v>1107.2564018399999</v>
      </c>
      <c r="K20" s="36">
        <f>SUMIFS(СВЦЭМ!$D$33:$D$776,СВЦЭМ!$A$33:$A$776,$A20,СВЦЭМ!$B$33:$B$776,K$11)+'СЕТ СН'!$F$11+СВЦЭМ!$D$10+'СЕТ СН'!$F$6-'СЕТ СН'!$F$23</f>
        <v>1084.1597959000001</v>
      </c>
      <c r="L20" s="36">
        <f>SUMIFS(СВЦЭМ!$D$33:$D$776,СВЦЭМ!$A$33:$A$776,$A20,СВЦЭМ!$B$33:$B$776,L$11)+'СЕТ СН'!$F$11+СВЦЭМ!$D$10+'СЕТ СН'!$F$6-'СЕТ СН'!$F$23</f>
        <v>1079.9778474699999</v>
      </c>
      <c r="M20" s="36">
        <f>SUMIFS(СВЦЭМ!$D$33:$D$776,СВЦЭМ!$A$33:$A$776,$A20,СВЦЭМ!$B$33:$B$776,M$11)+'СЕТ СН'!$F$11+СВЦЭМ!$D$10+'СЕТ СН'!$F$6-'СЕТ СН'!$F$23</f>
        <v>1086.6207178499999</v>
      </c>
      <c r="N20" s="36">
        <f>SUMIFS(СВЦЭМ!$D$33:$D$776,СВЦЭМ!$A$33:$A$776,$A20,СВЦЭМ!$B$33:$B$776,N$11)+'СЕТ СН'!$F$11+СВЦЭМ!$D$10+'СЕТ СН'!$F$6-'СЕТ СН'!$F$23</f>
        <v>1088.8204418099999</v>
      </c>
      <c r="O20" s="36">
        <f>SUMIFS(СВЦЭМ!$D$33:$D$776,СВЦЭМ!$A$33:$A$776,$A20,СВЦЭМ!$B$33:$B$776,O$11)+'СЕТ СН'!$F$11+СВЦЭМ!$D$10+'СЕТ СН'!$F$6-'СЕТ СН'!$F$23</f>
        <v>1074.5236181400001</v>
      </c>
      <c r="P20" s="36">
        <f>SUMIFS(СВЦЭМ!$D$33:$D$776,СВЦЭМ!$A$33:$A$776,$A20,СВЦЭМ!$B$33:$B$776,P$11)+'СЕТ СН'!$F$11+СВЦЭМ!$D$10+'СЕТ СН'!$F$6-'СЕТ СН'!$F$23</f>
        <v>1073.7163196500001</v>
      </c>
      <c r="Q20" s="36">
        <f>SUMIFS(СВЦЭМ!$D$33:$D$776,СВЦЭМ!$A$33:$A$776,$A20,СВЦЭМ!$B$33:$B$776,Q$11)+'СЕТ СН'!$F$11+СВЦЭМ!$D$10+'СЕТ СН'!$F$6-'СЕТ СН'!$F$23</f>
        <v>1081.0219690900001</v>
      </c>
      <c r="R20" s="36">
        <f>SUMIFS(СВЦЭМ!$D$33:$D$776,СВЦЭМ!$A$33:$A$776,$A20,СВЦЭМ!$B$33:$B$776,R$11)+'СЕТ СН'!$F$11+СВЦЭМ!$D$10+'СЕТ СН'!$F$6-'СЕТ СН'!$F$23</f>
        <v>1063.9061996099999</v>
      </c>
      <c r="S20" s="36">
        <f>SUMIFS(СВЦЭМ!$D$33:$D$776,СВЦЭМ!$A$33:$A$776,$A20,СВЦЭМ!$B$33:$B$776,S$11)+'СЕТ СН'!$F$11+СВЦЭМ!$D$10+'СЕТ СН'!$F$6-'СЕТ СН'!$F$23</f>
        <v>1047.73991692</v>
      </c>
      <c r="T20" s="36">
        <f>SUMIFS(СВЦЭМ!$D$33:$D$776,СВЦЭМ!$A$33:$A$776,$A20,СВЦЭМ!$B$33:$B$776,T$11)+'СЕТ СН'!$F$11+СВЦЭМ!$D$10+'СЕТ СН'!$F$6-'СЕТ СН'!$F$23</f>
        <v>1011.00415767</v>
      </c>
      <c r="U20" s="36">
        <f>SUMIFS(СВЦЭМ!$D$33:$D$776,СВЦЭМ!$A$33:$A$776,$A20,СВЦЭМ!$B$33:$B$776,U$11)+'СЕТ СН'!$F$11+СВЦЭМ!$D$10+'СЕТ СН'!$F$6-'СЕТ СН'!$F$23</f>
        <v>1003.4418675400001</v>
      </c>
      <c r="V20" s="36">
        <f>SUMIFS(СВЦЭМ!$D$33:$D$776,СВЦЭМ!$A$33:$A$776,$A20,СВЦЭМ!$B$33:$B$776,V$11)+'СЕТ СН'!$F$11+СВЦЭМ!$D$10+'СЕТ СН'!$F$6-'СЕТ СН'!$F$23</f>
        <v>1018.85858883</v>
      </c>
      <c r="W20" s="36">
        <f>SUMIFS(СВЦЭМ!$D$33:$D$776,СВЦЭМ!$A$33:$A$776,$A20,СВЦЭМ!$B$33:$B$776,W$11)+'СЕТ СН'!$F$11+СВЦЭМ!$D$10+'СЕТ СН'!$F$6-'СЕТ СН'!$F$23</f>
        <v>1036.78895728</v>
      </c>
      <c r="X20" s="36">
        <f>SUMIFS(СВЦЭМ!$D$33:$D$776,СВЦЭМ!$A$33:$A$776,$A20,СВЦЭМ!$B$33:$B$776,X$11)+'СЕТ СН'!$F$11+СВЦЭМ!$D$10+'СЕТ СН'!$F$6-'СЕТ СН'!$F$23</f>
        <v>1056.8694548599999</v>
      </c>
      <c r="Y20" s="36">
        <f>SUMIFS(СВЦЭМ!$D$33:$D$776,СВЦЭМ!$A$33:$A$776,$A20,СВЦЭМ!$B$33:$B$776,Y$11)+'СЕТ СН'!$F$11+СВЦЭМ!$D$10+'СЕТ СН'!$F$6-'СЕТ СН'!$F$23</f>
        <v>1082.62354596</v>
      </c>
    </row>
    <row r="21" spans="1:25" ht="15.75" x14ac:dyDescent="0.2">
      <c r="A21" s="35">
        <f t="shared" si="0"/>
        <v>43506</v>
      </c>
      <c r="B21" s="36">
        <f>SUMIFS(СВЦЭМ!$D$33:$D$776,СВЦЭМ!$A$33:$A$776,$A21,СВЦЭМ!$B$33:$B$776,B$11)+'СЕТ СН'!$F$11+СВЦЭМ!$D$10+'СЕТ СН'!$F$6-'СЕТ СН'!$F$23</f>
        <v>1103.2046014699999</v>
      </c>
      <c r="C21" s="36">
        <f>SUMIFS(СВЦЭМ!$D$33:$D$776,СВЦЭМ!$A$33:$A$776,$A21,СВЦЭМ!$B$33:$B$776,C$11)+'СЕТ СН'!$F$11+СВЦЭМ!$D$10+'СЕТ СН'!$F$6-'СЕТ СН'!$F$23</f>
        <v>1114.8542114999998</v>
      </c>
      <c r="D21" s="36">
        <f>SUMIFS(СВЦЭМ!$D$33:$D$776,СВЦЭМ!$A$33:$A$776,$A21,СВЦЭМ!$B$33:$B$776,D$11)+'СЕТ СН'!$F$11+СВЦЭМ!$D$10+'СЕТ СН'!$F$6-'СЕТ СН'!$F$23</f>
        <v>1149.3429265199998</v>
      </c>
      <c r="E21" s="36">
        <f>SUMIFS(СВЦЭМ!$D$33:$D$776,СВЦЭМ!$A$33:$A$776,$A21,СВЦЭМ!$B$33:$B$776,E$11)+'СЕТ СН'!$F$11+СВЦЭМ!$D$10+'СЕТ СН'!$F$6-'СЕТ СН'!$F$23</f>
        <v>1162.2058572099997</v>
      </c>
      <c r="F21" s="36">
        <f>SUMIFS(СВЦЭМ!$D$33:$D$776,СВЦЭМ!$A$33:$A$776,$A21,СВЦЭМ!$B$33:$B$776,F$11)+'СЕТ СН'!$F$11+СВЦЭМ!$D$10+'СЕТ СН'!$F$6-'СЕТ СН'!$F$23</f>
        <v>1159.5347749799998</v>
      </c>
      <c r="G21" s="36">
        <f>SUMIFS(СВЦЭМ!$D$33:$D$776,СВЦЭМ!$A$33:$A$776,$A21,СВЦЭМ!$B$33:$B$776,G$11)+'СЕТ СН'!$F$11+СВЦЭМ!$D$10+'СЕТ СН'!$F$6-'СЕТ СН'!$F$23</f>
        <v>1152.0899078099999</v>
      </c>
      <c r="H21" s="36">
        <f>SUMIFS(СВЦЭМ!$D$33:$D$776,СВЦЭМ!$A$33:$A$776,$A21,СВЦЭМ!$B$33:$B$776,H$11)+'СЕТ СН'!$F$11+СВЦЭМ!$D$10+'СЕТ СН'!$F$6-'СЕТ СН'!$F$23</f>
        <v>1141.7944664399997</v>
      </c>
      <c r="I21" s="36">
        <f>SUMIFS(СВЦЭМ!$D$33:$D$776,СВЦЭМ!$A$33:$A$776,$A21,СВЦЭМ!$B$33:$B$776,I$11)+'СЕТ СН'!$F$11+СВЦЭМ!$D$10+'СЕТ СН'!$F$6-'СЕТ СН'!$F$23</f>
        <v>1116.3251530199998</v>
      </c>
      <c r="J21" s="36">
        <f>SUMIFS(СВЦЭМ!$D$33:$D$776,СВЦЭМ!$A$33:$A$776,$A21,СВЦЭМ!$B$33:$B$776,J$11)+'СЕТ СН'!$F$11+СВЦЭМ!$D$10+'СЕТ СН'!$F$6-'СЕТ СН'!$F$23</f>
        <v>1088.1097562399998</v>
      </c>
      <c r="K21" s="36">
        <f>SUMIFS(СВЦЭМ!$D$33:$D$776,СВЦЭМ!$A$33:$A$776,$A21,СВЦЭМ!$B$33:$B$776,K$11)+'СЕТ СН'!$F$11+СВЦЭМ!$D$10+'СЕТ СН'!$F$6-'СЕТ СН'!$F$23</f>
        <v>1047.0496079899999</v>
      </c>
      <c r="L21" s="36">
        <f>SUMIFS(СВЦЭМ!$D$33:$D$776,СВЦЭМ!$A$33:$A$776,$A21,СВЦЭМ!$B$33:$B$776,L$11)+'СЕТ СН'!$F$11+СВЦЭМ!$D$10+'СЕТ СН'!$F$6-'СЕТ СН'!$F$23</f>
        <v>1025.9787331</v>
      </c>
      <c r="M21" s="36">
        <f>SUMIFS(СВЦЭМ!$D$33:$D$776,СВЦЭМ!$A$33:$A$776,$A21,СВЦЭМ!$B$33:$B$776,M$11)+'СЕТ СН'!$F$11+СВЦЭМ!$D$10+'СЕТ СН'!$F$6-'СЕТ СН'!$F$23</f>
        <v>1027.1908025600001</v>
      </c>
      <c r="N21" s="36">
        <f>SUMIFS(СВЦЭМ!$D$33:$D$776,СВЦЭМ!$A$33:$A$776,$A21,СВЦЭМ!$B$33:$B$776,N$11)+'СЕТ СН'!$F$11+СВЦЭМ!$D$10+'СЕТ СН'!$F$6-'СЕТ СН'!$F$23</f>
        <v>1033.4337880200001</v>
      </c>
      <c r="O21" s="36">
        <f>SUMIFS(СВЦЭМ!$D$33:$D$776,СВЦЭМ!$A$33:$A$776,$A21,СВЦЭМ!$B$33:$B$776,O$11)+'СЕТ СН'!$F$11+СВЦЭМ!$D$10+'СЕТ СН'!$F$6-'СЕТ СН'!$F$23</f>
        <v>1018.6102455</v>
      </c>
      <c r="P21" s="36">
        <f>SUMIFS(СВЦЭМ!$D$33:$D$776,СВЦЭМ!$A$33:$A$776,$A21,СВЦЭМ!$B$33:$B$776,P$11)+'СЕТ СН'!$F$11+СВЦЭМ!$D$10+'СЕТ СН'!$F$6-'СЕТ СН'!$F$23</f>
        <v>1017.3770456100001</v>
      </c>
      <c r="Q21" s="36">
        <f>SUMIFS(СВЦЭМ!$D$33:$D$776,СВЦЭМ!$A$33:$A$776,$A21,СВЦЭМ!$B$33:$B$776,Q$11)+'СЕТ СН'!$F$11+СВЦЭМ!$D$10+'СЕТ СН'!$F$6-'СЕТ СН'!$F$23</f>
        <v>1034.3985432899999</v>
      </c>
      <c r="R21" s="36">
        <f>SUMIFS(СВЦЭМ!$D$33:$D$776,СВЦЭМ!$A$33:$A$776,$A21,СВЦЭМ!$B$33:$B$776,R$11)+'СЕТ СН'!$F$11+СВЦЭМ!$D$10+'СЕТ СН'!$F$6-'СЕТ СН'!$F$23</f>
        <v>1046.77812333</v>
      </c>
      <c r="S21" s="36">
        <f>SUMIFS(СВЦЭМ!$D$33:$D$776,СВЦЭМ!$A$33:$A$776,$A21,СВЦЭМ!$B$33:$B$776,S$11)+'СЕТ СН'!$F$11+СВЦЭМ!$D$10+'СЕТ СН'!$F$6-'СЕТ СН'!$F$23</f>
        <v>1037.5963696599999</v>
      </c>
      <c r="T21" s="36">
        <f>SUMIFS(СВЦЭМ!$D$33:$D$776,СВЦЭМ!$A$33:$A$776,$A21,СВЦЭМ!$B$33:$B$776,T$11)+'СЕТ СН'!$F$11+СВЦЭМ!$D$10+'СЕТ СН'!$F$6-'СЕТ СН'!$F$23</f>
        <v>1010.5166712500001</v>
      </c>
      <c r="U21" s="36">
        <f>SUMIFS(СВЦЭМ!$D$33:$D$776,СВЦЭМ!$A$33:$A$776,$A21,СВЦЭМ!$B$33:$B$776,U$11)+'СЕТ СН'!$F$11+СВЦЭМ!$D$10+'СЕТ СН'!$F$6-'СЕТ СН'!$F$23</f>
        <v>1004.9056641200001</v>
      </c>
      <c r="V21" s="36">
        <f>SUMIFS(СВЦЭМ!$D$33:$D$776,СВЦЭМ!$A$33:$A$776,$A21,СВЦЭМ!$B$33:$B$776,V$11)+'СЕТ СН'!$F$11+СВЦЭМ!$D$10+'СЕТ СН'!$F$6-'СЕТ СН'!$F$23</f>
        <v>986.57966112000008</v>
      </c>
      <c r="W21" s="36">
        <f>SUMIFS(СВЦЭМ!$D$33:$D$776,СВЦЭМ!$A$33:$A$776,$A21,СВЦЭМ!$B$33:$B$776,W$11)+'СЕТ СН'!$F$11+СВЦЭМ!$D$10+'СЕТ СН'!$F$6-'СЕТ СН'!$F$23</f>
        <v>999.71993080000004</v>
      </c>
      <c r="X21" s="36">
        <f>SUMIFS(СВЦЭМ!$D$33:$D$776,СВЦЭМ!$A$33:$A$776,$A21,СВЦЭМ!$B$33:$B$776,X$11)+'СЕТ СН'!$F$11+СВЦЭМ!$D$10+'СЕТ СН'!$F$6-'СЕТ СН'!$F$23</f>
        <v>1019.50646757</v>
      </c>
      <c r="Y21" s="36">
        <f>SUMIFS(СВЦЭМ!$D$33:$D$776,СВЦЭМ!$A$33:$A$776,$A21,СВЦЭМ!$B$33:$B$776,Y$11)+'СЕТ СН'!$F$11+СВЦЭМ!$D$10+'СЕТ СН'!$F$6-'СЕТ СН'!$F$23</f>
        <v>1071.7605308499999</v>
      </c>
    </row>
    <row r="22" spans="1:25" ht="15.75" x14ac:dyDescent="0.2">
      <c r="A22" s="35">
        <f t="shared" si="0"/>
        <v>43507</v>
      </c>
      <c r="B22" s="36">
        <f>SUMIFS(СВЦЭМ!$D$33:$D$776,СВЦЭМ!$A$33:$A$776,$A22,СВЦЭМ!$B$33:$B$776,B$11)+'СЕТ СН'!$F$11+СВЦЭМ!$D$10+'СЕТ СН'!$F$6-'СЕТ СН'!$F$23</f>
        <v>1114.14970666</v>
      </c>
      <c r="C22" s="36">
        <f>SUMIFS(СВЦЭМ!$D$33:$D$776,СВЦЭМ!$A$33:$A$776,$A22,СВЦЭМ!$B$33:$B$776,C$11)+'СЕТ СН'!$F$11+СВЦЭМ!$D$10+'СЕТ СН'!$F$6-'СЕТ СН'!$F$23</f>
        <v>1133.2040811699999</v>
      </c>
      <c r="D22" s="36">
        <f>SUMIFS(СВЦЭМ!$D$33:$D$776,СВЦЭМ!$A$33:$A$776,$A22,СВЦЭМ!$B$33:$B$776,D$11)+'СЕТ СН'!$F$11+СВЦЭМ!$D$10+'СЕТ СН'!$F$6-'СЕТ СН'!$F$23</f>
        <v>1157.2096906999998</v>
      </c>
      <c r="E22" s="36">
        <f>SUMIFS(СВЦЭМ!$D$33:$D$776,СВЦЭМ!$A$33:$A$776,$A22,СВЦЭМ!$B$33:$B$776,E$11)+'СЕТ СН'!$F$11+СВЦЭМ!$D$10+'СЕТ СН'!$F$6-'СЕТ СН'!$F$23</f>
        <v>1167.4063257199998</v>
      </c>
      <c r="F22" s="36">
        <f>SUMIFS(СВЦЭМ!$D$33:$D$776,СВЦЭМ!$A$33:$A$776,$A22,СВЦЭМ!$B$33:$B$776,F$11)+'СЕТ СН'!$F$11+СВЦЭМ!$D$10+'СЕТ СН'!$F$6-'СЕТ СН'!$F$23</f>
        <v>1164.5676790299999</v>
      </c>
      <c r="G22" s="36">
        <f>SUMIFS(СВЦЭМ!$D$33:$D$776,СВЦЭМ!$A$33:$A$776,$A22,СВЦЭМ!$B$33:$B$776,G$11)+'СЕТ СН'!$F$11+СВЦЭМ!$D$10+'СЕТ СН'!$F$6-'СЕТ СН'!$F$23</f>
        <v>1154.6380506599999</v>
      </c>
      <c r="H22" s="36">
        <f>SUMIFS(СВЦЭМ!$D$33:$D$776,СВЦЭМ!$A$33:$A$776,$A22,СВЦЭМ!$B$33:$B$776,H$11)+'СЕТ СН'!$F$11+СВЦЭМ!$D$10+'СЕТ СН'!$F$6-'СЕТ СН'!$F$23</f>
        <v>1109.6188836299998</v>
      </c>
      <c r="I22" s="36">
        <f>SUMIFS(СВЦЭМ!$D$33:$D$776,СВЦЭМ!$A$33:$A$776,$A22,СВЦЭМ!$B$33:$B$776,I$11)+'СЕТ СН'!$F$11+СВЦЭМ!$D$10+'СЕТ СН'!$F$6-'СЕТ СН'!$F$23</f>
        <v>1079.4181290399999</v>
      </c>
      <c r="J22" s="36">
        <f>SUMIFS(СВЦЭМ!$D$33:$D$776,СВЦЭМ!$A$33:$A$776,$A22,СВЦЭМ!$B$33:$B$776,J$11)+'СЕТ СН'!$F$11+СВЦЭМ!$D$10+'СЕТ СН'!$F$6-'СЕТ СН'!$F$23</f>
        <v>1068.69905733</v>
      </c>
      <c r="K22" s="36">
        <f>SUMIFS(СВЦЭМ!$D$33:$D$776,СВЦЭМ!$A$33:$A$776,$A22,СВЦЭМ!$B$33:$B$776,K$11)+'СЕТ СН'!$F$11+СВЦЭМ!$D$10+'СЕТ СН'!$F$6-'СЕТ СН'!$F$23</f>
        <v>1068.4552586299999</v>
      </c>
      <c r="L22" s="36">
        <f>SUMIFS(СВЦЭМ!$D$33:$D$776,СВЦЭМ!$A$33:$A$776,$A22,СВЦЭМ!$B$33:$B$776,L$11)+'СЕТ СН'!$F$11+СВЦЭМ!$D$10+'СЕТ СН'!$F$6-'СЕТ СН'!$F$23</f>
        <v>1057.9850592</v>
      </c>
      <c r="M22" s="36">
        <f>SUMIFS(СВЦЭМ!$D$33:$D$776,СВЦЭМ!$A$33:$A$776,$A22,СВЦЭМ!$B$33:$B$776,M$11)+'СЕТ СН'!$F$11+СВЦЭМ!$D$10+'СЕТ СН'!$F$6-'СЕТ СН'!$F$23</f>
        <v>1060.19537255</v>
      </c>
      <c r="N22" s="36">
        <f>SUMIFS(СВЦЭМ!$D$33:$D$776,СВЦЭМ!$A$33:$A$776,$A22,СВЦЭМ!$B$33:$B$776,N$11)+'СЕТ СН'!$F$11+СВЦЭМ!$D$10+'СЕТ СН'!$F$6-'СЕТ СН'!$F$23</f>
        <v>1065.3720114</v>
      </c>
      <c r="O22" s="36">
        <f>SUMIFS(СВЦЭМ!$D$33:$D$776,СВЦЭМ!$A$33:$A$776,$A22,СВЦЭМ!$B$33:$B$776,O$11)+'СЕТ СН'!$F$11+СВЦЭМ!$D$10+'СЕТ СН'!$F$6-'СЕТ СН'!$F$23</f>
        <v>1036.5679055799999</v>
      </c>
      <c r="P22" s="36">
        <f>SUMIFS(СВЦЭМ!$D$33:$D$776,СВЦЭМ!$A$33:$A$776,$A22,СВЦЭМ!$B$33:$B$776,P$11)+'СЕТ СН'!$F$11+СВЦЭМ!$D$10+'СЕТ СН'!$F$6-'СЕТ СН'!$F$23</f>
        <v>1051.0913555899999</v>
      </c>
      <c r="Q22" s="36">
        <f>SUMIFS(СВЦЭМ!$D$33:$D$776,СВЦЭМ!$A$33:$A$776,$A22,СВЦЭМ!$B$33:$B$776,Q$11)+'СЕТ СН'!$F$11+СВЦЭМ!$D$10+'СЕТ СН'!$F$6-'СЕТ СН'!$F$23</f>
        <v>1049.0490762100001</v>
      </c>
      <c r="R22" s="36">
        <f>SUMIFS(СВЦЭМ!$D$33:$D$776,СВЦЭМ!$A$33:$A$776,$A22,СВЦЭМ!$B$33:$B$776,R$11)+'СЕТ СН'!$F$11+СВЦЭМ!$D$10+'СЕТ СН'!$F$6-'СЕТ СН'!$F$23</f>
        <v>1048.0738523499999</v>
      </c>
      <c r="S22" s="36">
        <f>SUMIFS(СВЦЭМ!$D$33:$D$776,СВЦЭМ!$A$33:$A$776,$A22,СВЦЭМ!$B$33:$B$776,S$11)+'СЕТ СН'!$F$11+СВЦЭМ!$D$10+'СЕТ СН'!$F$6-'СЕТ СН'!$F$23</f>
        <v>1037.8745861499999</v>
      </c>
      <c r="T22" s="36">
        <f>SUMIFS(СВЦЭМ!$D$33:$D$776,СВЦЭМ!$A$33:$A$776,$A22,СВЦЭМ!$B$33:$B$776,T$11)+'СЕТ СН'!$F$11+СВЦЭМ!$D$10+'СЕТ СН'!$F$6-'СЕТ СН'!$F$23</f>
        <v>990.91567021000003</v>
      </c>
      <c r="U22" s="36">
        <f>SUMIFS(СВЦЭМ!$D$33:$D$776,СВЦЭМ!$A$33:$A$776,$A22,СВЦЭМ!$B$33:$B$776,U$11)+'СЕТ СН'!$F$11+СВЦЭМ!$D$10+'СЕТ СН'!$F$6-'СЕТ СН'!$F$23</f>
        <v>974.14451907</v>
      </c>
      <c r="V22" s="36">
        <f>SUMIFS(СВЦЭМ!$D$33:$D$776,СВЦЭМ!$A$33:$A$776,$A22,СВЦЭМ!$B$33:$B$776,V$11)+'СЕТ СН'!$F$11+СВЦЭМ!$D$10+'СЕТ СН'!$F$6-'СЕТ СН'!$F$23</f>
        <v>993.44976945000008</v>
      </c>
      <c r="W22" s="36">
        <f>SUMIFS(СВЦЭМ!$D$33:$D$776,СВЦЭМ!$A$33:$A$776,$A22,СВЦЭМ!$B$33:$B$776,W$11)+'СЕТ СН'!$F$11+СВЦЭМ!$D$10+'СЕТ СН'!$F$6-'СЕТ СН'!$F$23</f>
        <v>1004.1350120300001</v>
      </c>
      <c r="X22" s="36">
        <f>SUMIFS(СВЦЭМ!$D$33:$D$776,СВЦЭМ!$A$33:$A$776,$A22,СВЦЭМ!$B$33:$B$776,X$11)+'СЕТ СН'!$F$11+СВЦЭМ!$D$10+'СЕТ СН'!$F$6-'СЕТ СН'!$F$23</f>
        <v>1027.91547272</v>
      </c>
      <c r="Y22" s="36">
        <f>SUMIFS(СВЦЭМ!$D$33:$D$776,СВЦЭМ!$A$33:$A$776,$A22,СВЦЭМ!$B$33:$B$776,Y$11)+'СЕТ СН'!$F$11+СВЦЭМ!$D$10+'СЕТ СН'!$F$6-'СЕТ СН'!$F$23</f>
        <v>1071.57401871</v>
      </c>
    </row>
    <row r="23" spans="1:25" ht="15.75" x14ac:dyDescent="0.2">
      <c r="A23" s="35">
        <f t="shared" si="0"/>
        <v>43508</v>
      </c>
      <c r="B23" s="36">
        <f>SUMIFS(СВЦЭМ!$D$33:$D$776,СВЦЭМ!$A$33:$A$776,$A23,СВЦЭМ!$B$33:$B$776,B$11)+'СЕТ СН'!$F$11+СВЦЭМ!$D$10+'СЕТ СН'!$F$6-'СЕТ СН'!$F$23</f>
        <v>1101.6128633899998</v>
      </c>
      <c r="C23" s="36">
        <f>SUMIFS(СВЦЭМ!$D$33:$D$776,СВЦЭМ!$A$33:$A$776,$A23,СВЦЭМ!$B$33:$B$776,C$11)+'СЕТ СН'!$F$11+СВЦЭМ!$D$10+'СЕТ СН'!$F$6-'СЕТ СН'!$F$23</f>
        <v>1127.8805412499999</v>
      </c>
      <c r="D23" s="36">
        <f>SUMIFS(СВЦЭМ!$D$33:$D$776,СВЦЭМ!$A$33:$A$776,$A23,СВЦЭМ!$B$33:$B$776,D$11)+'СЕТ СН'!$F$11+СВЦЭМ!$D$10+'СЕТ СН'!$F$6-'СЕТ СН'!$F$23</f>
        <v>1142.5048034399999</v>
      </c>
      <c r="E23" s="36">
        <f>SUMIFS(СВЦЭМ!$D$33:$D$776,СВЦЭМ!$A$33:$A$776,$A23,СВЦЭМ!$B$33:$B$776,E$11)+'СЕТ СН'!$F$11+СВЦЭМ!$D$10+'СЕТ СН'!$F$6-'СЕТ СН'!$F$23</f>
        <v>1152.9831717599998</v>
      </c>
      <c r="F23" s="36">
        <f>SUMIFS(СВЦЭМ!$D$33:$D$776,СВЦЭМ!$A$33:$A$776,$A23,СВЦЭМ!$B$33:$B$776,F$11)+'СЕТ СН'!$F$11+СВЦЭМ!$D$10+'СЕТ СН'!$F$6-'СЕТ СН'!$F$23</f>
        <v>1151.0187817599999</v>
      </c>
      <c r="G23" s="36">
        <f>SUMIFS(СВЦЭМ!$D$33:$D$776,СВЦЭМ!$A$33:$A$776,$A23,СВЦЭМ!$B$33:$B$776,G$11)+'СЕТ СН'!$F$11+СВЦЭМ!$D$10+'СЕТ СН'!$F$6-'СЕТ СН'!$F$23</f>
        <v>1137.3435060399997</v>
      </c>
      <c r="H23" s="36">
        <f>SUMIFS(СВЦЭМ!$D$33:$D$776,СВЦЭМ!$A$33:$A$776,$A23,СВЦЭМ!$B$33:$B$776,H$11)+'СЕТ СН'!$F$11+СВЦЭМ!$D$10+'СЕТ СН'!$F$6-'СЕТ СН'!$F$23</f>
        <v>1099.1628514599997</v>
      </c>
      <c r="I23" s="36">
        <f>SUMIFS(СВЦЭМ!$D$33:$D$776,СВЦЭМ!$A$33:$A$776,$A23,СВЦЭМ!$B$33:$B$776,I$11)+'СЕТ СН'!$F$11+СВЦЭМ!$D$10+'СЕТ СН'!$F$6-'СЕТ СН'!$F$23</f>
        <v>1070.8271932499999</v>
      </c>
      <c r="J23" s="36">
        <f>SUMIFS(СВЦЭМ!$D$33:$D$776,СВЦЭМ!$A$33:$A$776,$A23,СВЦЭМ!$B$33:$B$776,J$11)+'СЕТ СН'!$F$11+СВЦЭМ!$D$10+'СЕТ СН'!$F$6-'СЕТ СН'!$F$23</f>
        <v>1038.89010287</v>
      </c>
      <c r="K23" s="36">
        <f>SUMIFS(СВЦЭМ!$D$33:$D$776,СВЦЭМ!$A$33:$A$776,$A23,СВЦЭМ!$B$33:$B$776,K$11)+'СЕТ СН'!$F$11+СВЦЭМ!$D$10+'СЕТ СН'!$F$6-'СЕТ СН'!$F$23</f>
        <v>1040.0802992199999</v>
      </c>
      <c r="L23" s="36">
        <f>SUMIFS(СВЦЭМ!$D$33:$D$776,СВЦЭМ!$A$33:$A$776,$A23,СВЦЭМ!$B$33:$B$776,L$11)+'СЕТ СН'!$F$11+СВЦЭМ!$D$10+'СЕТ СН'!$F$6-'СЕТ СН'!$F$23</f>
        <v>1038.9349004400001</v>
      </c>
      <c r="M23" s="36">
        <f>SUMIFS(СВЦЭМ!$D$33:$D$776,СВЦЭМ!$A$33:$A$776,$A23,СВЦЭМ!$B$33:$B$776,M$11)+'СЕТ СН'!$F$11+СВЦЭМ!$D$10+'СЕТ СН'!$F$6-'СЕТ СН'!$F$23</f>
        <v>1049.91135994</v>
      </c>
      <c r="N23" s="36">
        <f>SUMIFS(СВЦЭМ!$D$33:$D$776,СВЦЭМ!$A$33:$A$776,$A23,СВЦЭМ!$B$33:$B$776,N$11)+'СЕТ СН'!$F$11+СВЦЭМ!$D$10+'СЕТ СН'!$F$6-'СЕТ СН'!$F$23</f>
        <v>1038.7860227399999</v>
      </c>
      <c r="O23" s="36">
        <f>SUMIFS(СВЦЭМ!$D$33:$D$776,СВЦЭМ!$A$33:$A$776,$A23,СВЦЭМ!$B$33:$B$776,O$11)+'СЕТ СН'!$F$11+СВЦЭМ!$D$10+'СЕТ СН'!$F$6-'СЕТ СН'!$F$23</f>
        <v>1008.69729183</v>
      </c>
      <c r="P23" s="36">
        <f>SUMIFS(СВЦЭМ!$D$33:$D$776,СВЦЭМ!$A$33:$A$776,$A23,СВЦЭМ!$B$33:$B$776,P$11)+'СЕТ СН'!$F$11+СВЦЭМ!$D$10+'СЕТ СН'!$F$6-'СЕТ СН'!$F$23</f>
        <v>1021.0971606300001</v>
      </c>
      <c r="Q23" s="36">
        <f>SUMIFS(СВЦЭМ!$D$33:$D$776,СВЦЭМ!$A$33:$A$776,$A23,СВЦЭМ!$B$33:$B$776,Q$11)+'СЕТ СН'!$F$11+СВЦЭМ!$D$10+'СЕТ СН'!$F$6-'СЕТ СН'!$F$23</f>
        <v>1033.696359</v>
      </c>
      <c r="R23" s="36">
        <f>SUMIFS(СВЦЭМ!$D$33:$D$776,СВЦЭМ!$A$33:$A$776,$A23,СВЦЭМ!$B$33:$B$776,R$11)+'СЕТ СН'!$F$11+СВЦЭМ!$D$10+'СЕТ СН'!$F$6-'СЕТ СН'!$F$23</f>
        <v>1031.11949396</v>
      </c>
      <c r="S23" s="36">
        <f>SUMIFS(СВЦЭМ!$D$33:$D$776,СВЦЭМ!$A$33:$A$776,$A23,СВЦЭМ!$B$33:$B$776,S$11)+'СЕТ СН'!$F$11+СВЦЭМ!$D$10+'СЕТ СН'!$F$6-'СЕТ СН'!$F$23</f>
        <v>1014.52408991</v>
      </c>
      <c r="T23" s="36">
        <f>SUMIFS(СВЦЭМ!$D$33:$D$776,СВЦЭМ!$A$33:$A$776,$A23,СВЦЭМ!$B$33:$B$776,T$11)+'СЕТ СН'!$F$11+СВЦЭМ!$D$10+'СЕТ СН'!$F$6-'СЕТ СН'!$F$23</f>
        <v>975.26799688000006</v>
      </c>
      <c r="U23" s="36">
        <f>SUMIFS(СВЦЭМ!$D$33:$D$776,СВЦЭМ!$A$33:$A$776,$A23,СВЦЭМ!$B$33:$B$776,U$11)+'СЕТ СН'!$F$11+СВЦЭМ!$D$10+'СЕТ СН'!$F$6-'СЕТ СН'!$F$23</f>
        <v>974.5312643100001</v>
      </c>
      <c r="V23" s="36">
        <f>SUMIFS(СВЦЭМ!$D$33:$D$776,СВЦЭМ!$A$33:$A$776,$A23,СВЦЭМ!$B$33:$B$776,V$11)+'СЕТ СН'!$F$11+СВЦЭМ!$D$10+'СЕТ СН'!$F$6-'СЕТ СН'!$F$23</f>
        <v>995.37531311000009</v>
      </c>
      <c r="W23" s="36">
        <f>SUMIFS(СВЦЭМ!$D$33:$D$776,СВЦЭМ!$A$33:$A$776,$A23,СВЦЭМ!$B$33:$B$776,W$11)+'СЕТ СН'!$F$11+СВЦЭМ!$D$10+'СЕТ СН'!$F$6-'СЕТ СН'!$F$23</f>
        <v>1009.9904257200001</v>
      </c>
      <c r="X23" s="36">
        <f>SUMIFS(СВЦЭМ!$D$33:$D$776,СВЦЭМ!$A$33:$A$776,$A23,СВЦЭМ!$B$33:$B$776,X$11)+'СЕТ СН'!$F$11+СВЦЭМ!$D$10+'СЕТ СН'!$F$6-'СЕТ СН'!$F$23</f>
        <v>1033.11862483</v>
      </c>
      <c r="Y23" s="36">
        <f>SUMIFS(СВЦЭМ!$D$33:$D$776,СВЦЭМ!$A$33:$A$776,$A23,СВЦЭМ!$B$33:$B$776,Y$11)+'СЕТ СН'!$F$11+СВЦЭМ!$D$10+'СЕТ СН'!$F$6-'СЕТ СН'!$F$23</f>
        <v>1080.2737967999999</v>
      </c>
    </row>
    <row r="24" spans="1:25" ht="15.75" x14ac:dyDescent="0.2">
      <c r="A24" s="35">
        <f t="shared" si="0"/>
        <v>43509</v>
      </c>
      <c r="B24" s="36">
        <f>SUMIFS(СВЦЭМ!$D$33:$D$776,СВЦЭМ!$A$33:$A$776,$A24,СВЦЭМ!$B$33:$B$776,B$11)+'СЕТ СН'!$F$11+СВЦЭМ!$D$10+'СЕТ СН'!$F$6-'СЕТ СН'!$F$23</f>
        <v>1090.8528984999998</v>
      </c>
      <c r="C24" s="36">
        <f>SUMIFS(СВЦЭМ!$D$33:$D$776,СВЦЭМ!$A$33:$A$776,$A24,СВЦЭМ!$B$33:$B$776,C$11)+'СЕТ СН'!$F$11+СВЦЭМ!$D$10+'СЕТ СН'!$F$6-'СЕТ СН'!$F$23</f>
        <v>1114.0065929999998</v>
      </c>
      <c r="D24" s="36">
        <f>SUMIFS(СВЦЭМ!$D$33:$D$776,СВЦЭМ!$A$33:$A$776,$A24,СВЦЭМ!$B$33:$B$776,D$11)+'СЕТ СН'!$F$11+СВЦЭМ!$D$10+'СЕТ СН'!$F$6-'СЕТ СН'!$F$23</f>
        <v>1145.6653082699997</v>
      </c>
      <c r="E24" s="36">
        <f>SUMIFS(СВЦЭМ!$D$33:$D$776,СВЦЭМ!$A$33:$A$776,$A24,СВЦЭМ!$B$33:$B$776,E$11)+'СЕТ СН'!$F$11+СВЦЭМ!$D$10+'СЕТ СН'!$F$6-'СЕТ СН'!$F$23</f>
        <v>1157.1950683299999</v>
      </c>
      <c r="F24" s="36">
        <f>SUMIFS(СВЦЭМ!$D$33:$D$776,СВЦЭМ!$A$33:$A$776,$A24,СВЦЭМ!$B$33:$B$776,F$11)+'СЕТ СН'!$F$11+СВЦЭМ!$D$10+'СЕТ СН'!$F$6-'СЕТ СН'!$F$23</f>
        <v>1151.2398883799999</v>
      </c>
      <c r="G24" s="36">
        <f>SUMIFS(СВЦЭМ!$D$33:$D$776,СВЦЭМ!$A$33:$A$776,$A24,СВЦЭМ!$B$33:$B$776,G$11)+'СЕТ СН'!$F$11+СВЦЭМ!$D$10+'СЕТ СН'!$F$6-'СЕТ СН'!$F$23</f>
        <v>1119.1306950999997</v>
      </c>
      <c r="H24" s="36">
        <f>SUMIFS(СВЦЭМ!$D$33:$D$776,СВЦЭМ!$A$33:$A$776,$A24,СВЦЭМ!$B$33:$B$776,H$11)+'СЕТ СН'!$F$11+СВЦЭМ!$D$10+'СЕТ СН'!$F$6-'СЕТ СН'!$F$23</f>
        <v>1092.3193945199998</v>
      </c>
      <c r="I24" s="36">
        <f>SUMIFS(СВЦЭМ!$D$33:$D$776,СВЦЭМ!$A$33:$A$776,$A24,СВЦЭМ!$B$33:$B$776,I$11)+'СЕТ СН'!$F$11+СВЦЭМ!$D$10+'СЕТ СН'!$F$6-'СЕТ СН'!$F$23</f>
        <v>1057.6382705599999</v>
      </c>
      <c r="J24" s="36">
        <f>SUMIFS(СВЦЭМ!$D$33:$D$776,СВЦЭМ!$A$33:$A$776,$A24,СВЦЭМ!$B$33:$B$776,J$11)+'СЕТ СН'!$F$11+СВЦЭМ!$D$10+'СЕТ СН'!$F$6-'СЕТ СН'!$F$23</f>
        <v>1035.7163511900001</v>
      </c>
      <c r="K24" s="36">
        <f>SUMIFS(СВЦЭМ!$D$33:$D$776,СВЦЭМ!$A$33:$A$776,$A24,СВЦЭМ!$B$33:$B$776,K$11)+'СЕТ СН'!$F$11+СВЦЭМ!$D$10+'СЕТ СН'!$F$6-'СЕТ СН'!$F$23</f>
        <v>1032.4431812</v>
      </c>
      <c r="L24" s="36">
        <f>SUMIFS(СВЦЭМ!$D$33:$D$776,СВЦЭМ!$A$33:$A$776,$A24,СВЦЭМ!$B$33:$B$776,L$11)+'СЕТ СН'!$F$11+СВЦЭМ!$D$10+'СЕТ СН'!$F$6-'СЕТ СН'!$F$23</f>
        <v>1030.2282604500001</v>
      </c>
      <c r="M24" s="36">
        <f>SUMIFS(СВЦЭМ!$D$33:$D$776,СВЦЭМ!$A$33:$A$776,$A24,СВЦЭМ!$B$33:$B$776,M$11)+'СЕТ СН'!$F$11+СВЦЭМ!$D$10+'СЕТ СН'!$F$6-'СЕТ СН'!$F$23</f>
        <v>1030.7068452000001</v>
      </c>
      <c r="N24" s="36">
        <f>SUMIFS(СВЦЭМ!$D$33:$D$776,СВЦЭМ!$A$33:$A$776,$A24,СВЦЭМ!$B$33:$B$776,N$11)+'СЕТ СН'!$F$11+СВЦЭМ!$D$10+'СЕТ СН'!$F$6-'СЕТ СН'!$F$23</f>
        <v>1040.0741131499999</v>
      </c>
      <c r="O24" s="36">
        <f>SUMIFS(СВЦЭМ!$D$33:$D$776,СВЦЭМ!$A$33:$A$776,$A24,СВЦЭМ!$B$33:$B$776,O$11)+'СЕТ СН'!$F$11+СВЦЭМ!$D$10+'СЕТ СН'!$F$6-'СЕТ СН'!$F$23</f>
        <v>1006.7165714</v>
      </c>
      <c r="P24" s="36">
        <f>SUMIFS(СВЦЭМ!$D$33:$D$776,СВЦЭМ!$A$33:$A$776,$A24,СВЦЭМ!$B$33:$B$776,P$11)+'СЕТ СН'!$F$11+СВЦЭМ!$D$10+'СЕТ СН'!$F$6-'СЕТ СН'!$F$23</f>
        <v>1016.27955066</v>
      </c>
      <c r="Q24" s="36">
        <f>SUMIFS(СВЦЭМ!$D$33:$D$776,СВЦЭМ!$A$33:$A$776,$A24,СВЦЭМ!$B$33:$B$776,Q$11)+'СЕТ СН'!$F$11+СВЦЭМ!$D$10+'СЕТ СН'!$F$6-'СЕТ СН'!$F$23</f>
        <v>1027.0898589799999</v>
      </c>
      <c r="R24" s="36">
        <f>SUMIFS(СВЦЭМ!$D$33:$D$776,СВЦЭМ!$A$33:$A$776,$A24,СВЦЭМ!$B$33:$B$776,R$11)+'СЕТ СН'!$F$11+СВЦЭМ!$D$10+'СЕТ СН'!$F$6-'СЕТ СН'!$F$23</f>
        <v>1026.1525687200001</v>
      </c>
      <c r="S24" s="36">
        <f>SUMIFS(СВЦЭМ!$D$33:$D$776,СВЦЭМ!$A$33:$A$776,$A24,СВЦЭМ!$B$33:$B$776,S$11)+'СЕТ СН'!$F$11+СВЦЭМ!$D$10+'СЕТ СН'!$F$6-'СЕТ СН'!$F$23</f>
        <v>1018.5816872900001</v>
      </c>
      <c r="T24" s="36">
        <f>SUMIFS(СВЦЭМ!$D$33:$D$776,СВЦЭМ!$A$33:$A$776,$A24,СВЦЭМ!$B$33:$B$776,T$11)+'СЕТ СН'!$F$11+СВЦЭМ!$D$10+'СЕТ СН'!$F$6-'СЕТ СН'!$F$23</f>
        <v>971.71699637000006</v>
      </c>
      <c r="U24" s="36">
        <f>SUMIFS(СВЦЭМ!$D$33:$D$776,СВЦЭМ!$A$33:$A$776,$A24,СВЦЭМ!$B$33:$B$776,U$11)+'СЕТ СН'!$F$11+СВЦЭМ!$D$10+'СЕТ СН'!$F$6-'СЕТ СН'!$F$23</f>
        <v>962.53984803000003</v>
      </c>
      <c r="V24" s="36">
        <f>SUMIFS(СВЦЭМ!$D$33:$D$776,СВЦЭМ!$A$33:$A$776,$A24,СВЦЭМ!$B$33:$B$776,V$11)+'СЕТ СН'!$F$11+СВЦЭМ!$D$10+'СЕТ СН'!$F$6-'СЕТ СН'!$F$23</f>
        <v>978.6940337100001</v>
      </c>
      <c r="W24" s="36">
        <f>SUMIFS(СВЦЭМ!$D$33:$D$776,СВЦЭМ!$A$33:$A$776,$A24,СВЦЭМ!$B$33:$B$776,W$11)+'СЕТ СН'!$F$11+СВЦЭМ!$D$10+'СЕТ СН'!$F$6-'СЕТ СН'!$F$23</f>
        <v>992.63701593000008</v>
      </c>
      <c r="X24" s="36">
        <f>SUMIFS(СВЦЭМ!$D$33:$D$776,СВЦЭМ!$A$33:$A$776,$A24,СВЦЭМ!$B$33:$B$776,X$11)+'СЕТ СН'!$F$11+СВЦЭМ!$D$10+'СЕТ СН'!$F$6-'СЕТ СН'!$F$23</f>
        <v>1012.83755424</v>
      </c>
      <c r="Y24" s="36">
        <f>SUMIFS(СВЦЭМ!$D$33:$D$776,СВЦЭМ!$A$33:$A$776,$A24,СВЦЭМ!$B$33:$B$776,Y$11)+'СЕТ СН'!$F$11+СВЦЭМ!$D$10+'СЕТ СН'!$F$6-'СЕТ СН'!$F$23</f>
        <v>1055.1913770799999</v>
      </c>
    </row>
    <row r="25" spans="1:25" ht="15.75" x14ac:dyDescent="0.2">
      <c r="A25" s="35">
        <f t="shared" si="0"/>
        <v>43510</v>
      </c>
      <c r="B25" s="36">
        <f>SUMIFS(СВЦЭМ!$D$33:$D$776,СВЦЭМ!$A$33:$A$776,$A25,СВЦЭМ!$B$33:$B$776,B$11)+'СЕТ СН'!$F$11+СВЦЭМ!$D$10+'СЕТ СН'!$F$6-'СЕТ СН'!$F$23</f>
        <v>1103.6537842299999</v>
      </c>
      <c r="C25" s="36">
        <f>SUMIFS(СВЦЭМ!$D$33:$D$776,СВЦЭМ!$A$33:$A$776,$A25,СВЦЭМ!$B$33:$B$776,C$11)+'СЕТ СН'!$F$11+СВЦЭМ!$D$10+'СЕТ СН'!$F$6-'СЕТ СН'!$F$23</f>
        <v>1118.3141033299999</v>
      </c>
      <c r="D25" s="36">
        <f>SUMIFS(СВЦЭМ!$D$33:$D$776,СВЦЭМ!$A$33:$A$776,$A25,СВЦЭМ!$B$33:$B$776,D$11)+'СЕТ СН'!$F$11+СВЦЭМ!$D$10+'СЕТ СН'!$F$6-'СЕТ СН'!$F$23</f>
        <v>1144.5322021099998</v>
      </c>
      <c r="E25" s="36">
        <f>SUMIFS(СВЦЭМ!$D$33:$D$776,СВЦЭМ!$A$33:$A$776,$A25,СВЦЭМ!$B$33:$B$776,E$11)+'СЕТ СН'!$F$11+СВЦЭМ!$D$10+'СЕТ СН'!$F$6-'СЕТ СН'!$F$23</f>
        <v>1167.6921963899999</v>
      </c>
      <c r="F25" s="36">
        <f>SUMIFS(СВЦЭМ!$D$33:$D$776,СВЦЭМ!$A$33:$A$776,$A25,СВЦЭМ!$B$33:$B$776,F$11)+'СЕТ СН'!$F$11+СВЦЭМ!$D$10+'СЕТ СН'!$F$6-'СЕТ СН'!$F$23</f>
        <v>1160.9538453499999</v>
      </c>
      <c r="G25" s="36">
        <f>SUMIFS(СВЦЭМ!$D$33:$D$776,СВЦЭМ!$A$33:$A$776,$A25,СВЦЭМ!$B$33:$B$776,G$11)+'СЕТ СН'!$F$11+СВЦЭМ!$D$10+'СЕТ СН'!$F$6-'СЕТ СН'!$F$23</f>
        <v>1142.0696491199999</v>
      </c>
      <c r="H25" s="36">
        <f>SUMIFS(СВЦЭМ!$D$33:$D$776,СВЦЭМ!$A$33:$A$776,$A25,СВЦЭМ!$B$33:$B$776,H$11)+'СЕТ СН'!$F$11+СВЦЭМ!$D$10+'СЕТ СН'!$F$6-'СЕТ СН'!$F$23</f>
        <v>1095.6377940699999</v>
      </c>
      <c r="I25" s="36">
        <f>SUMIFS(СВЦЭМ!$D$33:$D$776,СВЦЭМ!$A$33:$A$776,$A25,СВЦЭМ!$B$33:$B$776,I$11)+'СЕТ СН'!$F$11+СВЦЭМ!$D$10+'СЕТ СН'!$F$6-'СЕТ СН'!$F$23</f>
        <v>1049.1952334600001</v>
      </c>
      <c r="J25" s="36">
        <f>SUMIFS(СВЦЭМ!$D$33:$D$776,СВЦЭМ!$A$33:$A$776,$A25,СВЦЭМ!$B$33:$B$776,J$11)+'СЕТ СН'!$F$11+СВЦЭМ!$D$10+'СЕТ СН'!$F$6-'СЕТ СН'!$F$23</f>
        <v>1030.1894745699999</v>
      </c>
      <c r="K25" s="36">
        <f>SUMIFS(СВЦЭМ!$D$33:$D$776,СВЦЭМ!$A$33:$A$776,$A25,СВЦЭМ!$B$33:$B$776,K$11)+'СЕТ СН'!$F$11+СВЦЭМ!$D$10+'СЕТ СН'!$F$6-'СЕТ СН'!$F$23</f>
        <v>1027.2325566100001</v>
      </c>
      <c r="L25" s="36">
        <f>SUMIFS(СВЦЭМ!$D$33:$D$776,СВЦЭМ!$A$33:$A$776,$A25,СВЦЭМ!$B$33:$B$776,L$11)+'СЕТ СН'!$F$11+СВЦЭМ!$D$10+'СЕТ СН'!$F$6-'СЕТ СН'!$F$23</f>
        <v>1020.60690991</v>
      </c>
      <c r="M25" s="36">
        <f>SUMIFS(СВЦЭМ!$D$33:$D$776,СВЦЭМ!$A$33:$A$776,$A25,СВЦЭМ!$B$33:$B$776,M$11)+'СЕТ СН'!$F$11+СВЦЭМ!$D$10+'СЕТ СН'!$F$6-'СЕТ СН'!$F$23</f>
        <v>1031.86672064</v>
      </c>
      <c r="N25" s="36">
        <f>SUMIFS(СВЦЭМ!$D$33:$D$776,СВЦЭМ!$A$33:$A$776,$A25,СВЦЭМ!$B$33:$B$776,N$11)+'СЕТ СН'!$F$11+СВЦЭМ!$D$10+'СЕТ СН'!$F$6-'СЕТ СН'!$F$23</f>
        <v>1017.42591742</v>
      </c>
      <c r="O25" s="36">
        <f>SUMIFS(СВЦЭМ!$D$33:$D$776,СВЦЭМ!$A$33:$A$776,$A25,СВЦЭМ!$B$33:$B$776,O$11)+'СЕТ СН'!$F$11+СВЦЭМ!$D$10+'СЕТ СН'!$F$6-'СЕТ СН'!$F$23</f>
        <v>994.85474499000009</v>
      </c>
      <c r="P25" s="36">
        <f>SUMIFS(СВЦЭМ!$D$33:$D$776,СВЦЭМ!$A$33:$A$776,$A25,СВЦЭМ!$B$33:$B$776,P$11)+'СЕТ СН'!$F$11+СВЦЭМ!$D$10+'СЕТ СН'!$F$6-'СЕТ СН'!$F$23</f>
        <v>997.75420938000002</v>
      </c>
      <c r="Q25" s="36">
        <f>SUMIFS(СВЦЭМ!$D$33:$D$776,СВЦЭМ!$A$33:$A$776,$A25,СВЦЭМ!$B$33:$B$776,Q$11)+'СЕТ СН'!$F$11+СВЦЭМ!$D$10+'СЕТ СН'!$F$6-'СЕТ СН'!$F$23</f>
        <v>1008.5674445200001</v>
      </c>
      <c r="R25" s="36">
        <f>SUMIFS(СВЦЭМ!$D$33:$D$776,СВЦЭМ!$A$33:$A$776,$A25,СВЦЭМ!$B$33:$B$776,R$11)+'СЕТ СН'!$F$11+СВЦЭМ!$D$10+'СЕТ СН'!$F$6-'СЕТ СН'!$F$23</f>
        <v>1009.27864776</v>
      </c>
      <c r="S25" s="36">
        <f>SUMIFS(СВЦЭМ!$D$33:$D$776,СВЦЭМ!$A$33:$A$776,$A25,СВЦЭМ!$B$33:$B$776,S$11)+'СЕТ СН'!$F$11+СВЦЭМ!$D$10+'СЕТ СН'!$F$6-'СЕТ СН'!$F$23</f>
        <v>1003.98720117</v>
      </c>
      <c r="T25" s="36">
        <f>SUMIFS(СВЦЭМ!$D$33:$D$776,СВЦЭМ!$A$33:$A$776,$A25,СВЦЭМ!$B$33:$B$776,T$11)+'СЕТ СН'!$F$11+СВЦЭМ!$D$10+'СЕТ СН'!$F$6-'СЕТ СН'!$F$23</f>
        <v>960.1347761400001</v>
      </c>
      <c r="U25" s="36">
        <f>SUMIFS(СВЦЭМ!$D$33:$D$776,СВЦЭМ!$A$33:$A$776,$A25,СВЦЭМ!$B$33:$B$776,U$11)+'СЕТ СН'!$F$11+СВЦЭМ!$D$10+'СЕТ СН'!$F$6-'СЕТ СН'!$F$23</f>
        <v>968.22829851000006</v>
      </c>
      <c r="V25" s="36">
        <f>SUMIFS(СВЦЭМ!$D$33:$D$776,СВЦЭМ!$A$33:$A$776,$A25,СВЦЭМ!$B$33:$B$776,V$11)+'СЕТ СН'!$F$11+СВЦЭМ!$D$10+'СЕТ СН'!$F$6-'СЕТ СН'!$F$23</f>
        <v>995.1573506200001</v>
      </c>
      <c r="W25" s="36">
        <f>SUMIFS(СВЦЭМ!$D$33:$D$776,СВЦЭМ!$A$33:$A$776,$A25,СВЦЭМ!$B$33:$B$776,W$11)+'СЕТ СН'!$F$11+СВЦЭМ!$D$10+'СЕТ СН'!$F$6-'СЕТ СН'!$F$23</f>
        <v>1011.8647494600001</v>
      </c>
      <c r="X25" s="36">
        <f>SUMIFS(СВЦЭМ!$D$33:$D$776,СВЦЭМ!$A$33:$A$776,$A25,СВЦЭМ!$B$33:$B$776,X$11)+'СЕТ СН'!$F$11+СВЦЭМ!$D$10+'СЕТ СН'!$F$6-'СЕТ СН'!$F$23</f>
        <v>1025.79084893</v>
      </c>
      <c r="Y25" s="36">
        <f>SUMIFS(СВЦЭМ!$D$33:$D$776,СВЦЭМ!$A$33:$A$776,$A25,СВЦЭМ!$B$33:$B$776,Y$11)+'СЕТ СН'!$F$11+СВЦЭМ!$D$10+'СЕТ СН'!$F$6-'СЕТ СН'!$F$23</f>
        <v>1057.38775706</v>
      </c>
    </row>
    <row r="26" spans="1:25" ht="15.75" x14ac:dyDescent="0.2">
      <c r="A26" s="35">
        <f t="shared" si="0"/>
        <v>43511</v>
      </c>
      <c r="B26" s="36">
        <f>SUMIFS(СВЦЭМ!$D$33:$D$776,СВЦЭМ!$A$33:$A$776,$A26,СВЦЭМ!$B$33:$B$776,B$11)+'СЕТ СН'!$F$11+СВЦЭМ!$D$10+'СЕТ СН'!$F$6-'СЕТ СН'!$F$23</f>
        <v>1059.0774999600001</v>
      </c>
      <c r="C26" s="36">
        <f>SUMIFS(СВЦЭМ!$D$33:$D$776,СВЦЭМ!$A$33:$A$776,$A26,СВЦЭМ!$B$33:$B$776,C$11)+'СЕТ СН'!$F$11+СВЦЭМ!$D$10+'СЕТ СН'!$F$6-'СЕТ СН'!$F$23</f>
        <v>1065.6851904600001</v>
      </c>
      <c r="D26" s="36">
        <f>SUMIFS(СВЦЭМ!$D$33:$D$776,СВЦЭМ!$A$33:$A$776,$A26,СВЦЭМ!$B$33:$B$776,D$11)+'СЕТ СН'!$F$11+СВЦЭМ!$D$10+'СЕТ СН'!$F$6-'СЕТ СН'!$F$23</f>
        <v>1082.2686546299999</v>
      </c>
      <c r="E26" s="36">
        <f>SUMIFS(СВЦЭМ!$D$33:$D$776,СВЦЭМ!$A$33:$A$776,$A26,СВЦЭМ!$B$33:$B$776,E$11)+'СЕТ СН'!$F$11+СВЦЭМ!$D$10+'СЕТ СН'!$F$6-'СЕТ СН'!$F$23</f>
        <v>1107.3739770799998</v>
      </c>
      <c r="F26" s="36">
        <f>SUMIFS(СВЦЭМ!$D$33:$D$776,СВЦЭМ!$A$33:$A$776,$A26,СВЦЭМ!$B$33:$B$776,F$11)+'СЕТ СН'!$F$11+СВЦЭМ!$D$10+'СЕТ СН'!$F$6-'СЕТ СН'!$F$23</f>
        <v>1108.1492568799999</v>
      </c>
      <c r="G26" s="36">
        <f>SUMIFS(СВЦЭМ!$D$33:$D$776,СВЦЭМ!$A$33:$A$776,$A26,СВЦЭМ!$B$33:$B$776,G$11)+'СЕТ СН'!$F$11+СВЦЭМ!$D$10+'СЕТ СН'!$F$6-'СЕТ СН'!$F$23</f>
        <v>1085.0480035999999</v>
      </c>
      <c r="H26" s="36">
        <f>SUMIFS(СВЦЭМ!$D$33:$D$776,СВЦЭМ!$A$33:$A$776,$A26,СВЦЭМ!$B$33:$B$776,H$11)+'СЕТ СН'!$F$11+СВЦЭМ!$D$10+'СЕТ СН'!$F$6-'СЕТ СН'!$F$23</f>
        <v>1053.74133979</v>
      </c>
      <c r="I26" s="36">
        <f>SUMIFS(СВЦЭМ!$D$33:$D$776,СВЦЭМ!$A$33:$A$776,$A26,СВЦЭМ!$B$33:$B$776,I$11)+'СЕТ СН'!$F$11+СВЦЭМ!$D$10+'СЕТ СН'!$F$6-'СЕТ СН'!$F$23</f>
        <v>1038.6468642499999</v>
      </c>
      <c r="J26" s="36">
        <f>SUMIFS(СВЦЭМ!$D$33:$D$776,СВЦЭМ!$A$33:$A$776,$A26,СВЦЭМ!$B$33:$B$776,J$11)+'СЕТ СН'!$F$11+СВЦЭМ!$D$10+'СЕТ СН'!$F$6-'СЕТ СН'!$F$23</f>
        <v>1029.24536218</v>
      </c>
      <c r="K26" s="36">
        <f>SUMIFS(СВЦЭМ!$D$33:$D$776,СВЦЭМ!$A$33:$A$776,$A26,СВЦЭМ!$B$33:$B$776,K$11)+'СЕТ СН'!$F$11+СВЦЭМ!$D$10+'СЕТ СН'!$F$6-'СЕТ СН'!$F$23</f>
        <v>1034.2575051700001</v>
      </c>
      <c r="L26" s="36">
        <f>SUMIFS(СВЦЭМ!$D$33:$D$776,СВЦЭМ!$A$33:$A$776,$A26,СВЦЭМ!$B$33:$B$776,L$11)+'СЕТ СН'!$F$11+СВЦЭМ!$D$10+'СЕТ СН'!$F$6-'СЕТ СН'!$F$23</f>
        <v>1028.7971275899999</v>
      </c>
      <c r="M26" s="36">
        <f>SUMIFS(СВЦЭМ!$D$33:$D$776,СВЦЭМ!$A$33:$A$776,$A26,СВЦЭМ!$B$33:$B$776,M$11)+'СЕТ СН'!$F$11+СВЦЭМ!$D$10+'СЕТ СН'!$F$6-'СЕТ СН'!$F$23</f>
        <v>1030.55407842</v>
      </c>
      <c r="N26" s="36">
        <f>SUMIFS(СВЦЭМ!$D$33:$D$776,СВЦЭМ!$A$33:$A$776,$A26,СВЦЭМ!$B$33:$B$776,N$11)+'СЕТ СН'!$F$11+СВЦЭМ!$D$10+'СЕТ СН'!$F$6-'СЕТ СН'!$F$23</f>
        <v>1015.57582356</v>
      </c>
      <c r="O26" s="36">
        <f>SUMIFS(СВЦЭМ!$D$33:$D$776,СВЦЭМ!$A$33:$A$776,$A26,СВЦЭМ!$B$33:$B$776,O$11)+'СЕТ СН'!$F$11+СВЦЭМ!$D$10+'СЕТ СН'!$F$6-'СЕТ СН'!$F$23</f>
        <v>988.94024131000003</v>
      </c>
      <c r="P26" s="36">
        <f>SUMIFS(СВЦЭМ!$D$33:$D$776,СВЦЭМ!$A$33:$A$776,$A26,СВЦЭМ!$B$33:$B$776,P$11)+'СЕТ СН'!$F$11+СВЦЭМ!$D$10+'СЕТ СН'!$F$6-'СЕТ СН'!$F$23</f>
        <v>988.22603555000001</v>
      </c>
      <c r="Q26" s="36">
        <f>SUMIFS(СВЦЭМ!$D$33:$D$776,СВЦЭМ!$A$33:$A$776,$A26,СВЦЭМ!$B$33:$B$776,Q$11)+'СЕТ СН'!$F$11+СВЦЭМ!$D$10+'СЕТ СН'!$F$6-'СЕТ СН'!$F$23</f>
        <v>990.5477214</v>
      </c>
      <c r="R26" s="36">
        <f>SUMIFS(СВЦЭМ!$D$33:$D$776,СВЦЭМ!$A$33:$A$776,$A26,СВЦЭМ!$B$33:$B$776,R$11)+'СЕТ СН'!$F$11+СВЦЭМ!$D$10+'СЕТ СН'!$F$6-'СЕТ СН'!$F$23</f>
        <v>990.61525303000008</v>
      </c>
      <c r="S26" s="36">
        <f>SUMIFS(СВЦЭМ!$D$33:$D$776,СВЦЭМ!$A$33:$A$776,$A26,СВЦЭМ!$B$33:$B$776,S$11)+'СЕТ СН'!$F$11+СВЦЭМ!$D$10+'СЕТ СН'!$F$6-'СЕТ СН'!$F$23</f>
        <v>993.30459437000002</v>
      </c>
      <c r="T26" s="36">
        <f>SUMIFS(СВЦЭМ!$D$33:$D$776,СВЦЭМ!$A$33:$A$776,$A26,СВЦЭМ!$B$33:$B$776,T$11)+'СЕТ СН'!$F$11+СВЦЭМ!$D$10+'СЕТ СН'!$F$6-'СЕТ СН'!$F$23</f>
        <v>969.56117839000001</v>
      </c>
      <c r="U26" s="36">
        <f>SUMIFS(СВЦЭМ!$D$33:$D$776,СВЦЭМ!$A$33:$A$776,$A26,СВЦЭМ!$B$33:$B$776,U$11)+'СЕТ СН'!$F$11+СВЦЭМ!$D$10+'СЕТ СН'!$F$6-'СЕТ СН'!$F$23</f>
        <v>973.27961919000006</v>
      </c>
      <c r="V26" s="36">
        <f>SUMIFS(СВЦЭМ!$D$33:$D$776,СВЦЭМ!$A$33:$A$776,$A26,СВЦЭМ!$B$33:$B$776,V$11)+'СЕТ СН'!$F$11+СВЦЭМ!$D$10+'СЕТ СН'!$F$6-'СЕТ СН'!$F$23</f>
        <v>975.98586459000001</v>
      </c>
      <c r="W26" s="36">
        <f>SUMIFS(СВЦЭМ!$D$33:$D$776,СВЦЭМ!$A$33:$A$776,$A26,СВЦЭМ!$B$33:$B$776,W$11)+'СЕТ СН'!$F$11+СВЦЭМ!$D$10+'СЕТ СН'!$F$6-'СЕТ СН'!$F$23</f>
        <v>980.21004420000008</v>
      </c>
      <c r="X26" s="36">
        <f>SUMIFS(СВЦЭМ!$D$33:$D$776,СВЦЭМ!$A$33:$A$776,$A26,СВЦЭМ!$B$33:$B$776,X$11)+'СЕТ СН'!$F$11+СВЦЭМ!$D$10+'СЕТ СН'!$F$6-'СЕТ СН'!$F$23</f>
        <v>995.6778909300001</v>
      </c>
      <c r="Y26" s="36">
        <f>SUMIFS(СВЦЭМ!$D$33:$D$776,СВЦЭМ!$A$33:$A$776,$A26,СВЦЭМ!$B$33:$B$776,Y$11)+'СЕТ СН'!$F$11+СВЦЭМ!$D$10+'СЕТ СН'!$F$6-'СЕТ СН'!$F$23</f>
        <v>1024.3729660900001</v>
      </c>
    </row>
    <row r="27" spans="1:25" ht="15.75" x14ac:dyDescent="0.2">
      <c r="A27" s="35">
        <f t="shared" si="0"/>
        <v>43512</v>
      </c>
      <c r="B27" s="36">
        <f>SUMIFS(СВЦЭМ!$D$33:$D$776,СВЦЭМ!$A$33:$A$776,$A27,СВЦЭМ!$B$33:$B$776,B$11)+'СЕТ СН'!$F$11+СВЦЭМ!$D$10+'СЕТ СН'!$F$6-'СЕТ СН'!$F$23</f>
        <v>1052.1382868799999</v>
      </c>
      <c r="C27" s="36">
        <f>SUMIFS(СВЦЭМ!$D$33:$D$776,СВЦЭМ!$A$33:$A$776,$A27,СВЦЭМ!$B$33:$B$776,C$11)+'СЕТ СН'!$F$11+СВЦЭМ!$D$10+'СЕТ СН'!$F$6-'СЕТ СН'!$F$23</f>
        <v>1057.82315993</v>
      </c>
      <c r="D27" s="36">
        <f>SUMIFS(СВЦЭМ!$D$33:$D$776,СВЦЭМ!$A$33:$A$776,$A27,СВЦЭМ!$B$33:$B$776,D$11)+'СЕТ СН'!$F$11+СВЦЭМ!$D$10+'СЕТ СН'!$F$6-'СЕТ СН'!$F$23</f>
        <v>1089.5042663999998</v>
      </c>
      <c r="E27" s="36">
        <f>SUMIFS(СВЦЭМ!$D$33:$D$776,СВЦЭМ!$A$33:$A$776,$A27,СВЦЭМ!$B$33:$B$776,E$11)+'СЕТ СН'!$F$11+СВЦЭМ!$D$10+'СЕТ СН'!$F$6-'СЕТ СН'!$F$23</f>
        <v>1126.5620433599997</v>
      </c>
      <c r="F27" s="36">
        <f>SUMIFS(СВЦЭМ!$D$33:$D$776,СВЦЭМ!$A$33:$A$776,$A27,СВЦЭМ!$B$33:$B$776,F$11)+'СЕТ СН'!$F$11+СВЦЭМ!$D$10+'СЕТ СН'!$F$6-'СЕТ СН'!$F$23</f>
        <v>1140.2387462499998</v>
      </c>
      <c r="G27" s="36">
        <f>SUMIFS(СВЦЭМ!$D$33:$D$776,СВЦЭМ!$A$33:$A$776,$A27,СВЦЭМ!$B$33:$B$776,G$11)+'СЕТ СН'!$F$11+СВЦЭМ!$D$10+'СЕТ СН'!$F$6-'СЕТ СН'!$F$23</f>
        <v>1134.4689632999998</v>
      </c>
      <c r="H27" s="36">
        <f>SUMIFS(СВЦЭМ!$D$33:$D$776,СВЦЭМ!$A$33:$A$776,$A27,СВЦЭМ!$B$33:$B$776,H$11)+'СЕТ СН'!$F$11+СВЦЭМ!$D$10+'СЕТ СН'!$F$6-'СЕТ СН'!$F$23</f>
        <v>1087.4950778799998</v>
      </c>
      <c r="I27" s="36">
        <f>SUMIFS(СВЦЭМ!$D$33:$D$776,СВЦЭМ!$A$33:$A$776,$A27,СВЦЭМ!$B$33:$B$776,I$11)+'СЕТ СН'!$F$11+СВЦЭМ!$D$10+'СЕТ СН'!$F$6-'СЕТ СН'!$F$23</f>
        <v>1058.0441492</v>
      </c>
      <c r="J27" s="36">
        <f>SUMIFS(СВЦЭМ!$D$33:$D$776,СВЦЭМ!$A$33:$A$776,$A27,СВЦЭМ!$B$33:$B$776,J$11)+'СЕТ СН'!$F$11+СВЦЭМ!$D$10+'СЕТ СН'!$F$6-'СЕТ СН'!$F$23</f>
        <v>1024.08549533</v>
      </c>
      <c r="K27" s="36">
        <f>SUMIFS(СВЦЭМ!$D$33:$D$776,СВЦЭМ!$A$33:$A$776,$A27,СВЦЭМ!$B$33:$B$776,K$11)+'СЕТ СН'!$F$11+СВЦЭМ!$D$10+'СЕТ СН'!$F$6-'СЕТ СН'!$F$23</f>
        <v>984.61431243000004</v>
      </c>
      <c r="L27" s="36">
        <f>SUMIFS(СВЦЭМ!$D$33:$D$776,СВЦЭМ!$A$33:$A$776,$A27,СВЦЭМ!$B$33:$B$776,L$11)+'СЕТ СН'!$F$11+СВЦЭМ!$D$10+'СЕТ СН'!$F$6-'СЕТ СН'!$F$23</f>
        <v>968.12283198</v>
      </c>
      <c r="M27" s="36">
        <f>SUMIFS(СВЦЭМ!$D$33:$D$776,СВЦЭМ!$A$33:$A$776,$A27,СВЦЭМ!$B$33:$B$776,M$11)+'СЕТ СН'!$F$11+СВЦЭМ!$D$10+'СЕТ СН'!$F$6-'СЕТ СН'!$F$23</f>
        <v>978.82731993000004</v>
      </c>
      <c r="N27" s="36">
        <f>SUMIFS(СВЦЭМ!$D$33:$D$776,СВЦЭМ!$A$33:$A$776,$A27,СВЦЭМ!$B$33:$B$776,N$11)+'СЕТ СН'!$F$11+СВЦЭМ!$D$10+'СЕТ СН'!$F$6-'СЕТ СН'!$F$23</f>
        <v>1000.41445407</v>
      </c>
      <c r="O27" s="36">
        <f>SUMIFS(СВЦЭМ!$D$33:$D$776,СВЦЭМ!$A$33:$A$776,$A27,СВЦЭМ!$B$33:$B$776,O$11)+'СЕТ СН'!$F$11+СВЦЭМ!$D$10+'СЕТ СН'!$F$6-'СЕТ СН'!$F$23</f>
        <v>998.72911610000006</v>
      </c>
      <c r="P27" s="36">
        <f>SUMIFS(СВЦЭМ!$D$33:$D$776,СВЦЭМ!$A$33:$A$776,$A27,СВЦЭМ!$B$33:$B$776,P$11)+'СЕТ СН'!$F$11+СВЦЭМ!$D$10+'СЕТ СН'!$F$6-'СЕТ СН'!$F$23</f>
        <v>1010.9667753800001</v>
      </c>
      <c r="Q27" s="36">
        <f>SUMIFS(СВЦЭМ!$D$33:$D$776,СВЦЭМ!$A$33:$A$776,$A27,СВЦЭМ!$B$33:$B$776,Q$11)+'СЕТ СН'!$F$11+СВЦЭМ!$D$10+'СЕТ СН'!$F$6-'СЕТ СН'!$F$23</f>
        <v>1019.5068662800001</v>
      </c>
      <c r="R27" s="36">
        <f>SUMIFS(СВЦЭМ!$D$33:$D$776,СВЦЭМ!$A$33:$A$776,$A27,СВЦЭМ!$B$33:$B$776,R$11)+'СЕТ СН'!$F$11+СВЦЭМ!$D$10+'СЕТ СН'!$F$6-'СЕТ СН'!$F$23</f>
        <v>1013.5004351700001</v>
      </c>
      <c r="S27" s="36">
        <f>SUMIFS(СВЦЭМ!$D$33:$D$776,СВЦЭМ!$A$33:$A$776,$A27,СВЦЭМ!$B$33:$B$776,S$11)+'СЕТ СН'!$F$11+СВЦЭМ!$D$10+'СЕТ СН'!$F$6-'СЕТ СН'!$F$23</f>
        <v>1021.34528487</v>
      </c>
      <c r="T27" s="36">
        <f>SUMIFS(СВЦЭМ!$D$33:$D$776,СВЦЭМ!$A$33:$A$776,$A27,СВЦЭМ!$B$33:$B$776,T$11)+'СЕТ СН'!$F$11+СВЦЭМ!$D$10+'СЕТ СН'!$F$6-'СЕТ СН'!$F$23</f>
        <v>982.1196095900001</v>
      </c>
      <c r="U27" s="36">
        <f>SUMIFS(СВЦЭМ!$D$33:$D$776,СВЦЭМ!$A$33:$A$776,$A27,СВЦЭМ!$B$33:$B$776,U$11)+'СЕТ СН'!$F$11+СВЦЭМ!$D$10+'СЕТ СН'!$F$6-'СЕТ СН'!$F$23</f>
        <v>970.61577933000001</v>
      </c>
      <c r="V27" s="36">
        <f>SUMIFS(СВЦЭМ!$D$33:$D$776,СВЦЭМ!$A$33:$A$776,$A27,СВЦЭМ!$B$33:$B$776,V$11)+'СЕТ СН'!$F$11+СВЦЭМ!$D$10+'СЕТ СН'!$F$6-'СЕТ СН'!$F$23</f>
        <v>968.36335646000009</v>
      </c>
      <c r="W27" s="36">
        <f>SUMIFS(СВЦЭМ!$D$33:$D$776,СВЦЭМ!$A$33:$A$776,$A27,СВЦЭМ!$B$33:$B$776,W$11)+'СЕТ СН'!$F$11+СВЦЭМ!$D$10+'СЕТ СН'!$F$6-'СЕТ СН'!$F$23</f>
        <v>975.14722845000006</v>
      </c>
      <c r="X27" s="36">
        <f>SUMIFS(СВЦЭМ!$D$33:$D$776,СВЦЭМ!$A$33:$A$776,$A27,СВЦЭМ!$B$33:$B$776,X$11)+'СЕТ СН'!$F$11+СВЦЭМ!$D$10+'СЕТ СН'!$F$6-'СЕТ СН'!$F$23</f>
        <v>994.96635052000011</v>
      </c>
      <c r="Y27" s="36">
        <f>SUMIFS(СВЦЭМ!$D$33:$D$776,СВЦЭМ!$A$33:$A$776,$A27,СВЦЭМ!$B$33:$B$776,Y$11)+'СЕТ СН'!$F$11+СВЦЭМ!$D$10+'СЕТ СН'!$F$6-'СЕТ СН'!$F$23</f>
        <v>1039.89717795</v>
      </c>
    </row>
    <row r="28" spans="1:25" ht="15.75" x14ac:dyDescent="0.2">
      <c r="A28" s="35">
        <f t="shared" si="0"/>
        <v>43513</v>
      </c>
      <c r="B28" s="36">
        <f>SUMIFS(СВЦЭМ!$D$33:$D$776,СВЦЭМ!$A$33:$A$776,$A28,СВЦЭМ!$B$33:$B$776,B$11)+'СЕТ СН'!$F$11+СВЦЭМ!$D$10+'СЕТ СН'!$F$6-'СЕТ СН'!$F$23</f>
        <v>1022.5214061700001</v>
      </c>
      <c r="C28" s="36">
        <f>SUMIFS(СВЦЭМ!$D$33:$D$776,СВЦЭМ!$A$33:$A$776,$A28,СВЦЭМ!$B$33:$B$776,C$11)+'СЕТ СН'!$F$11+СВЦЭМ!$D$10+'СЕТ СН'!$F$6-'СЕТ СН'!$F$23</f>
        <v>1037.3679568299999</v>
      </c>
      <c r="D28" s="36">
        <f>SUMIFS(СВЦЭМ!$D$33:$D$776,СВЦЭМ!$A$33:$A$776,$A28,СВЦЭМ!$B$33:$B$776,D$11)+'СЕТ СН'!$F$11+СВЦЭМ!$D$10+'СЕТ СН'!$F$6-'СЕТ СН'!$F$23</f>
        <v>1077.3878489799999</v>
      </c>
      <c r="E28" s="36">
        <f>SUMIFS(СВЦЭМ!$D$33:$D$776,СВЦЭМ!$A$33:$A$776,$A28,СВЦЭМ!$B$33:$B$776,E$11)+'СЕТ СН'!$F$11+СВЦЭМ!$D$10+'СЕТ СН'!$F$6-'СЕТ СН'!$F$23</f>
        <v>1076.9225163900001</v>
      </c>
      <c r="F28" s="36">
        <f>SUMIFS(СВЦЭМ!$D$33:$D$776,СВЦЭМ!$A$33:$A$776,$A28,СВЦЭМ!$B$33:$B$776,F$11)+'СЕТ СН'!$F$11+СВЦЭМ!$D$10+'СЕТ СН'!$F$6-'СЕТ СН'!$F$23</f>
        <v>1090.4213290199998</v>
      </c>
      <c r="G28" s="36">
        <f>SUMIFS(СВЦЭМ!$D$33:$D$776,СВЦЭМ!$A$33:$A$776,$A28,СВЦЭМ!$B$33:$B$776,G$11)+'СЕТ СН'!$F$11+СВЦЭМ!$D$10+'СЕТ СН'!$F$6-'СЕТ СН'!$F$23</f>
        <v>1083.59816757</v>
      </c>
      <c r="H28" s="36">
        <f>SUMIFS(СВЦЭМ!$D$33:$D$776,СВЦЭМ!$A$33:$A$776,$A28,СВЦЭМ!$B$33:$B$776,H$11)+'СЕТ СН'!$F$11+СВЦЭМ!$D$10+'СЕТ СН'!$F$6-'СЕТ СН'!$F$23</f>
        <v>1041.0283846899999</v>
      </c>
      <c r="I28" s="36">
        <f>SUMIFS(СВЦЭМ!$D$33:$D$776,СВЦЭМ!$A$33:$A$776,$A28,СВЦЭМ!$B$33:$B$776,I$11)+'СЕТ СН'!$F$11+СВЦЭМ!$D$10+'СЕТ СН'!$F$6-'СЕТ СН'!$F$23</f>
        <v>1010.36441918</v>
      </c>
      <c r="J28" s="36">
        <f>SUMIFS(СВЦЭМ!$D$33:$D$776,СВЦЭМ!$A$33:$A$776,$A28,СВЦЭМ!$B$33:$B$776,J$11)+'СЕТ СН'!$F$11+СВЦЭМ!$D$10+'СЕТ СН'!$F$6-'СЕТ СН'!$F$23</f>
        <v>983.74587381000003</v>
      </c>
      <c r="K28" s="36">
        <f>SUMIFS(СВЦЭМ!$D$33:$D$776,СВЦЭМ!$A$33:$A$776,$A28,СВЦЭМ!$B$33:$B$776,K$11)+'СЕТ СН'!$F$11+СВЦЭМ!$D$10+'СЕТ СН'!$F$6-'СЕТ СН'!$F$23</f>
        <v>937.91685915000005</v>
      </c>
      <c r="L28" s="36">
        <f>SUMIFS(СВЦЭМ!$D$33:$D$776,СВЦЭМ!$A$33:$A$776,$A28,СВЦЭМ!$B$33:$B$776,L$11)+'СЕТ СН'!$F$11+СВЦЭМ!$D$10+'СЕТ СН'!$F$6-'СЕТ СН'!$F$23</f>
        <v>920.91502247000005</v>
      </c>
      <c r="M28" s="36">
        <f>SUMIFS(СВЦЭМ!$D$33:$D$776,СВЦЭМ!$A$33:$A$776,$A28,СВЦЭМ!$B$33:$B$776,M$11)+'СЕТ СН'!$F$11+СВЦЭМ!$D$10+'СЕТ СН'!$F$6-'СЕТ СН'!$F$23</f>
        <v>940.84058028000004</v>
      </c>
      <c r="N28" s="36">
        <f>SUMIFS(СВЦЭМ!$D$33:$D$776,СВЦЭМ!$A$33:$A$776,$A28,СВЦЭМ!$B$33:$B$776,N$11)+'СЕТ СН'!$F$11+СВЦЭМ!$D$10+'СЕТ СН'!$F$6-'СЕТ СН'!$F$23</f>
        <v>985.01473565000003</v>
      </c>
      <c r="O28" s="36">
        <f>SUMIFS(СВЦЭМ!$D$33:$D$776,СВЦЭМ!$A$33:$A$776,$A28,СВЦЭМ!$B$33:$B$776,O$11)+'СЕТ СН'!$F$11+СВЦЭМ!$D$10+'СЕТ СН'!$F$6-'СЕТ СН'!$F$23</f>
        <v>984.5557673400001</v>
      </c>
      <c r="P28" s="36">
        <f>SUMIFS(СВЦЭМ!$D$33:$D$776,СВЦЭМ!$A$33:$A$776,$A28,СВЦЭМ!$B$33:$B$776,P$11)+'СЕТ СН'!$F$11+СВЦЭМ!$D$10+'СЕТ СН'!$F$6-'СЕТ СН'!$F$23</f>
        <v>1035.1332664700001</v>
      </c>
      <c r="Q28" s="36">
        <f>SUMIFS(СВЦЭМ!$D$33:$D$776,СВЦЭМ!$A$33:$A$776,$A28,СВЦЭМ!$B$33:$B$776,Q$11)+'СЕТ СН'!$F$11+СВЦЭМ!$D$10+'СЕТ СН'!$F$6-'СЕТ СН'!$F$23</f>
        <v>1029.8062943800001</v>
      </c>
      <c r="R28" s="36">
        <f>SUMIFS(СВЦЭМ!$D$33:$D$776,СВЦЭМ!$A$33:$A$776,$A28,СВЦЭМ!$B$33:$B$776,R$11)+'СЕТ СН'!$F$11+СВЦЭМ!$D$10+'СЕТ СН'!$F$6-'СЕТ СН'!$F$23</f>
        <v>1026.7935324299999</v>
      </c>
      <c r="S28" s="36">
        <f>SUMIFS(СВЦЭМ!$D$33:$D$776,СВЦЭМ!$A$33:$A$776,$A28,СВЦЭМ!$B$33:$B$776,S$11)+'СЕТ СН'!$F$11+СВЦЭМ!$D$10+'СЕТ СН'!$F$6-'СЕТ СН'!$F$23</f>
        <v>1035.16816475</v>
      </c>
      <c r="T28" s="36">
        <f>SUMIFS(СВЦЭМ!$D$33:$D$776,СВЦЭМ!$A$33:$A$776,$A28,СВЦЭМ!$B$33:$B$776,T$11)+'СЕТ СН'!$F$11+СВЦЭМ!$D$10+'СЕТ СН'!$F$6-'СЕТ СН'!$F$23</f>
        <v>1005.47861114</v>
      </c>
      <c r="U28" s="36">
        <f>SUMIFS(СВЦЭМ!$D$33:$D$776,СВЦЭМ!$A$33:$A$776,$A28,СВЦЭМ!$B$33:$B$776,U$11)+'СЕТ СН'!$F$11+СВЦЭМ!$D$10+'СЕТ СН'!$F$6-'СЕТ СН'!$F$23</f>
        <v>988.36640546000001</v>
      </c>
      <c r="V28" s="36">
        <f>SUMIFS(СВЦЭМ!$D$33:$D$776,СВЦЭМ!$A$33:$A$776,$A28,СВЦЭМ!$B$33:$B$776,V$11)+'СЕТ СН'!$F$11+СВЦЭМ!$D$10+'СЕТ СН'!$F$6-'СЕТ СН'!$F$23</f>
        <v>990.99289481000005</v>
      </c>
      <c r="W28" s="36">
        <f>SUMIFS(СВЦЭМ!$D$33:$D$776,СВЦЭМ!$A$33:$A$776,$A28,СВЦЭМ!$B$33:$B$776,W$11)+'СЕТ СН'!$F$11+СВЦЭМ!$D$10+'СЕТ СН'!$F$6-'СЕТ СН'!$F$23</f>
        <v>992.68392729000004</v>
      </c>
      <c r="X28" s="36">
        <f>SUMIFS(СВЦЭМ!$D$33:$D$776,СВЦЭМ!$A$33:$A$776,$A28,СВЦЭМ!$B$33:$B$776,X$11)+'СЕТ СН'!$F$11+СВЦЭМ!$D$10+'СЕТ СН'!$F$6-'СЕТ СН'!$F$23</f>
        <v>1011.2525381</v>
      </c>
      <c r="Y28" s="36">
        <f>SUMIFS(СВЦЭМ!$D$33:$D$776,СВЦЭМ!$A$33:$A$776,$A28,СВЦЭМ!$B$33:$B$776,Y$11)+'СЕТ СН'!$F$11+СВЦЭМ!$D$10+'СЕТ СН'!$F$6-'СЕТ СН'!$F$23</f>
        <v>1036.8420360299999</v>
      </c>
    </row>
    <row r="29" spans="1:25" ht="15.75" x14ac:dyDescent="0.2">
      <c r="A29" s="35">
        <f t="shared" si="0"/>
        <v>43514</v>
      </c>
      <c r="B29" s="36">
        <f>SUMIFS(СВЦЭМ!$D$33:$D$776,СВЦЭМ!$A$33:$A$776,$A29,СВЦЭМ!$B$33:$B$776,B$11)+'СЕТ СН'!$F$11+СВЦЭМ!$D$10+'СЕТ СН'!$F$6-'СЕТ СН'!$F$23</f>
        <v>1085.60986665</v>
      </c>
      <c r="C29" s="36">
        <f>SUMIFS(СВЦЭМ!$D$33:$D$776,СВЦЭМ!$A$33:$A$776,$A29,СВЦЭМ!$B$33:$B$776,C$11)+'СЕТ СН'!$F$11+СВЦЭМ!$D$10+'СЕТ СН'!$F$6-'СЕТ СН'!$F$23</f>
        <v>1127.6570787999999</v>
      </c>
      <c r="D29" s="36">
        <f>SUMIFS(СВЦЭМ!$D$33:$D$776,СВЦЭМ!$A$33:$A$776,$A29,СВЦЭМ!$B$33:$B$776,D$11)+'СЕТ СН'!$F$11+СВЦЭМ!$D$10+'СЕТ СН'!$F$6-'СЕТ СН'!$F$23</f>
        <v>1137.1546701499997</v>
      </c>
      <c r="E29" s="36">
        <f>SUMIFS(СВЦЭМ!$D$33:$D$776,СВЦЭМ!$A$33:$A$776,$A29,СВЦЭМ!$B$33:$B$776,E$11)+'СЕТ СН'!$F$11+СВЦЭМ!$D$10+'СЕТ СН'!$F$6-'СЕТ СН'!$F$23</f>
        <v>1115.6006908599998</v>
      </c>
      <c r="F29" s="36">
        <f>SUMIFS(СВЦЭМ!$D$33:$D$776,СВЦЭМ!$A$33:$A$776,$A29,СВЦЭМ!$B$33:$B$776,F$11)+'СЕТ СН'!$F$11+СВЦЭМ!$D$10+'СЕТ СН'!$F$6-'СЕТ СН'!$F$23</f>
        <v>1121.7462815099998</v>
      </c>
      <c r="G29" s="36">
        <f>SUMIFS(СВЦЭМ!$D$33:$D$776,СВЦЭМ!$A$33:$A$776,$A29,СВЦЭМ!$B$33:$B$776,G$11)+'СЕТ СН'!$F$11+СВЦЭМ!$D$10+'СЕТ СН'!$F$6-'СЕТ СН'!$F$23</f>
        <v>1109.8065448699999</v>
      </c>
      <c r="H29" s="36">
        <f>SUMIFS(СВЦЭМ!$D$33:$D$776,СВЦЭМ!$A$33:$A$776,$A29,СВЦЭМ!$B$33:$B$776,H$11)+'СЕТ СН'!$F$11+СВЦЭМ!$D$10+'СЕТ СН'!$F$6-'СЕТ СН'!$F$23</f>
        <v>1060.31570173</v>
      </c>
      <c r="I29" s="36">
        <f>SUMIFS(СВЦЭМ!$D$33:$D$776,СВЦЭМ!$A$33:$A$776,$A29,СВЦЭМ!$B$33:$B$776,I$11)+'СЕТ СН'!$F$11+СВЦЭМ!$D$10+'СЕТ СН'!$F$6-'СЕТ СН'!$F$23</f>
        <v>1024.58501002</v>
      </c>
      <c r="J29" s="36">
        <f>SUMIFS(СВЦЭМ!$D$33:$D$776,СВЦЭМ!$A$33:$A$776,$A29,СВЦЭМ!$B$33:$B$776,J$11)+'СЕТ СН'!$F$11+СВЦЭМ!$D$10+'СЕТ СН'!$F$6-'СЕТ СН'!$F$23</f>
        <v>1008.0051821000001</v>
      </c>
      <c r="K29" s="36">
        <f>SUMIFS(СВЦЭМ!$D$33:$D$776,СВЦЭМ!$A$33:$A$776,$A29,СВЦЭМ!$B$33:$B$776,K$11)+'СЕТ СН'!$F$11+СВЦЭМ!$D$10+'СЕТ СН'!$F$6-'СЕТ СН'!$F$23</f>
        <v>1013.4634368400001</v>
      </c>
      <c r="L29" s="36">
        <f>SUMIFS(СВЦЭМ!$D$33:$D$776,СВЦЭМ!$A$33:$A$776,$A29,СВЦЭМ!$B$33:$B$776,L$11)+'СЕТ СН'!$F$11+СВЦЭМ!$D$10+'СЕТ СН'!$F$6-'СЕТ СН'!$F$23</f>
        <v>1013.24443063</v>
      </c>
      <c r="M29" s="36">
        <f>SUMIFS(СВЦЭМ!$D$33:$D$776,СВЦЭМ!$A$33:$A$776,$A29,СВЦЭМ!$B$33:$B$776,M$11)+'СЕТ СН'!$F$11+СВЦЭМ!$D$10+'СЕТ СН'!$F$6-'СЕТ СН'!$F$23</f>
        <v>1020.22455777</v>
      </c>
      <c r="N29" s="36">
        <f>SUMIFS(СВЦЭМ!$D$33:$D$776,СВЦЭМ!$A$33:$A$776,$A29,СВЦЭМ!$B$33:$B$776,N$11)+'СЕТ СН'!$F$11+СВЦЭМ!$D$10+'СЕТ СН'!$F$6-'СЕТ СН'!$F$23</f>
        <v>1013.0209250400001</v>
      </c>
      <c r="O29" s="36">
        <f>SUMIFS(СВЦЭМ!$D$33:$D$776,СВЦЭМ!$A$33:$A$776,$A29,СВЦЭМ!$B$33:$B$776,O$11)+'СЕТ СН'!$F$11+СВЦЭМ!$D$10+'СЕТ СН'!$F$6-'СЕТ СН'!$F$23</f>
        <v>1010.90020754</v>
      </c>
      <c r="P29" s="36">
        <f>SUMIFS(СВЦЭМ!$D$33:$D$776,СВЦЭМ!$A$33:$A$776,$A29,СВЦЭМ!$B$33:$B$776,P$11)+'СЕТ СН'!$F$11+СВЦЭМ!$D$10+'СЕТ СН'!$F$6-'СЕТ СН'!$F$23</f>
        <v>1018.02684465</v>
      </c>
      <c r="Q29" s="36">
        <f>SUMIFS(СВЦЭМ!$D$33:$D$776,СВЦЭМ!$A$33:$A$776,$A29,СВЦЭМ!$B$33:$B$776,Q$11)+'СЕТ СН'!$F$11+СВЦЭМ!$D$10+'СЕТ СН'!$F$6-'СЕТ СН'!$F$23</f>
        <v>1024.5352789999999</v>
      </c>
      <c r="R29" s="36">
        <f>SUMIFS(СВЦЭМ!$D$33:$D$776,СВЦЭМ!$A$33:$A$776,$A29,СВЦЭМ!$B$33:$B$776,R$11)+'СЕТ СН'!$F$11+СВЦЭМ!$D$10+'СЕТ СН'!$F$6-'СЕТ СН'!$F$23</f>
        <v>1023.0543108000001</v>
      </c>
      <c r="S29" s="36">
        <f>SUMIFS(СВЦЭМ!$D$33:$D$776,СВЦЭМ!$A$33:$A$776,$A29,СВЦЭМ!$B$33:$B$776,S$11)+'СЕТ СН'!$F$11+СВЦЭМ!$D$10+'СЕТ СН'!$F$6-'СЕТ СН'!$F$23</f>
        <v>1015.6946869200001</v>
      </c>
      <c r="T29" s="36">
        <f>SUMIFS(СВЦЭМ!$D$33:$D$776,СВЦЭМ!$A$33:$A$776,$A29,СВЦЭМ!$B$33:$B$776,T$11)+'СЕТ СН'!$F$11+СВЦЭМ!$D$10+'СЕТ СН'!$F$6-'СЕТ СН'!$F$23</f>
        <v>987.48112913</v>
      </c>
      <c r="U29" s="36">
        <f>SUMIFS(СВЦЭМ!$D$33:$D$776,СВЦЭМ!$A$33:$A$776,$A29,СВЦЭМ!$B$33:$B$776,U$11)+'СЕТ СН'!$F$11+СВЦЭМ!$D$10+'СЕТ СН'!$F$6-'СЕТ СН'!$F$23</f>
        <v>986.94607380000002</v>
      </c>
      <c r="V29" s="36">
        <f>SUMIFS(СВЦЭМ!$D$33:$D$776,СВЦЭМ!$A$33:$A$776,$A29,СВЦЭМ!$B$33:$B$776,V$11)+'СЕТ СН'!$F$11+СВЦЭМ!$D$10+'СЕТ СН'!$F$6-'СЕТ СН'!$F$23</f>
        <v>982.13844196000002</v>
      </c>
      <c r="W29" s="36">
        <f>SUMIFS(СВЦЭМ!$D$33:$D$776,СВЦЭМ!$A$33:$A$776,$A29,СВЦЭМ!$B$33:$B$776,W$11)+'СЕТ СН'!$F$11+СВЦЭМ!$D$10+'СЕТ СН'!$F$6-'СЕТ СН'!$F$23</f>
        <v>996.94639078</v>
      </c>
      <c r="X29" s="36">
        <f>SUMIFS(СВЦЭМ!$D$33:$D$776,СВЦЭМ!$A$33:$A$776,$A29,СВЦЭМ!$B$33:$B$776,X$11)+'СЕТ СН'!$F$11+СВЦЭМ!$D$10+'СЕТ СН'!$F$6-'СЕТ СН'!$F$23</f>
        <v>1027.0726628800001</v>
      </c>
      <c r="Y29" s="36">
        <f>SUMIFS(СВЦЭМ!$D$33:$D$776,СВЦЭМ!$A$33:$A$776,$A29,СВЦЭМ!$B$33:$B$776,Y$11)+'СЕТ СН'!$F$11+СВЦЭМ!$D$10+'СЕТ СН'!$F$6-'СЕТ СН'!$F$23</f>
        <v>1045.5925435900001</v>
      </c>
    </row>
    <row r="30" spans="1:25" ht="15.75" x14ac:dyDescent="0.2">
      <c r="A30" s="35">
        <f t="shared" si="0"/>
        <v>43515</v>
      </c>
      <c r="B30" s="36">
        <f>SUMIFS(СВЦЭМ!$D$33:$D$776,СВЦЭМ!$A$33:$A$776,$A30,СВЦЭМ!$B$33:$B$776,B$11)+'СЕТ СН'!$F$11+СВЦЭМ!$D$10+'СЕТ СН'!$F$6-'СЕТ СН'!$F$23</f>
        <v>1099.2334059299997</v>
      </c>
      <c r="C30" s="36">
        <f>SUMIFS(СВЦЭМ!$D$33:$D$776,СВЦЭМ!$A$33:$A$776,$A30,СВЦЭМ!$B$33:$B$776,C$11)+'СЕТ СН'!$F$11+СВЦЭМ!$D$10+'СЕТ СН'!$F$6-'СЕТ СН'!$F$23</f>
        <v>1129.3504412699999</v>
      </c>
      <c r="D30" s="36">
        <f>SUMIFS(СВЦЭМ!$D$33:$D$776,СВЦЭМ!$A$33:$A$776,$A30,СВЦЭМ!$B$33:$B$776,D$11)+'СЕТ СН'!$F$11+СВЦЭМ!$D$10+'СЕТ СН'!$F$6-'СЕТ СН'!$F$23</f>
        <v>1146.4964642699999</v>
      </c>
      <c r="E30" s="36">
        <f>SUMIFS(СВЦЭМ!$D$33:$D$776,СВЦЭМ!$A$33:$A$776,$A30,СВЦЭМ!$B$33:$B$776,E$11)+'СЕТ СН'!$F$11+СВЦЭМ!$D$10+'СЕТ СН'!$F$6-'СЕТ СН'!$F$23</f>
        <v>1155.6654311099999</v>
      </c>
      <c r="F30" s="36">
        <f>SUMIFS(СВЦЭМ!$D$33:$D$776,СВЦЭМ!$A$33:$A$776,$A30,СВЦЭМ!$B$33:$B$776,F$11)+'СЕТ СН'!$F$11+СВЦЭМ!$D$10+'СЕТ СН'!$F$6-'СЕТ СН'!$F$23</f>
        <v>1145.2897122099998</v>
      </c>
      <c r="G30" s="36">
        <f>SUMIFS(СВЦЭМ!$D$33:$D$776,СВЦЭМ!$A$33:$A$776,$A30,СВЦЭМ!$B$33:$B$776,G$11)+'СЕТ СН'!$F$11+СВЦЭМ!$D$10+'СЕТ СН'!$F$6-'СЕТ СН'!$F$23</f>
        <v>1125.9859270499999</v>
      </c>
      <c r="H30" s="36">
        <f>SUMIFS(СВЦЭМ!$D$33:$D$776,СВЦЭМ!$A$33:$A$776,$A30,СВЦЭМ!$B$33:$B$776,H$11)+'СЕТ СН'!$F$11+СВЦЭМ!$D$10+'СЕТ СН'!$F$6-'СЕТ СН'!$F$23</f>
        <v>1096.7130224899997</v>
      </c>
      <c r="I30" s="36">
        <f>SUMIFS(СВЦЭМ!$D$33:$D$776,СВЦЭМ!$A$33:$A$776,$A30,СВЦЭМ!$B$33:$B$776,I$11)+'СЕТ СН'!$F$11+СВЦЭМ!$D$10+'СЕТ СН'!$F$6-'СЕТ СН'!$F$23</f>
        <v>1057.8513050900001</v>
      </c>
      <c r="J30" s="36">
        <f>SUMIFS(СВЦЭМ!$D$33:$D$776,СВЦЭМ!$A$33:$A$776,$A30,СВЦЭМ!$B$33:$B$776,J$11)+'СЕТ СН'!$F$11+СВЦЭМ!$D$10+'СЕТ СН'!$F$6-'СЕТ СН'!$F$23</f>
        <v>1034.0460091099999</v>
      </c>
      <c r="K30" s="36">
        <f>SUMIFS(СВЦЭМ!$D$33:$D$776,СВЦЭМ!$A$33:$A$776,$A30,СВЦЭМ!$B$33:$B$776,K$11)+'СЕТ СН'!$F$11+СВЦЭМ!$D$10+'СЕТ СН'!$F$6-'СЕТ СН'!$F$23</f>
        <v>1023.7979130000001</v>
      </c>
      <c r="L30" s="36">
        <f>SUMIFS(СВЦЭМ!$D$33:$D$776,СВЦЭМ!$A$33:$A$776,$A30,СВЦЭМ!$B$33:$B$776,L$11)+'СЕТ СН'!$F$11+СВЦЭМ!$D$10+'СЕТ СН'!$F$6-'СЕТ СН'!$F$23</f>
        <v>1017.94362459</v>
      </c>
      <c r="M30" s="36">
        <f>SUMIFS(СВЦЭМ!$D$33:$D$776,СВЦЭМ!$A$33:$A$776,$A30,СВЦЭМ!$B$33:$B$776,M$11)+'СЕТ СН'!$F$11+СВЦЭМ!$D$10+'СЕТ СН'!$F$6-'СЕТ СН'!$F$23</f>
        <v>1016.26332591</v>
      </c>
      <c r="N30" s="36">
        <f>SUMIFS(СВЦЭМ!$D$33:$D$776,СВЦЭМ!$A$33:$A$776,$A30,СВЦЭМ!$B$33:$B$776,N$11)+'СЕТ СН'!$F$11+СВЦЭМ!$D$10+'СЕТ СН'!$F$6-'СЕТ СН'!$F$23</f>
        <v>1000.87115067</v>
      </c>
      <c r="O30" s="36">
        <f>SUMIFS(СВЦЭМ!$D$33:$D$776,СВЦЭМ!$A$33:$A$776,$A30,СВЦЭМ!$B$33:$B$776,O$11)+'СЕТ СН'!$F$11+СВЦЭМ!$D$10+'СЕТ СН'!$F$6-'СЕТ СН'!$F$23</f>
        <v>978.09346773000004</v>
      </c>
      <c r="P30" s="36">
        <f>SUMIFS(СВЦЭМ!$D$33:$D$776,СВЦЭМ!$A$33:$A$776,$A30,СВЦЭМ!$B$33:$B$776,P$11)+'СЕТ СН'!$F$11+СВЦЭМ!$D$10+'СЕТ СН'!$F$6-'СЕТ СН'!$F$23</f>
        <v>982.7539598300001</v>
      </c>
      <c r="Q30" s="36">
        <f>SUMIFS(СВЦЭМ!$D$33:$D$776,СВЦЭМ!$A$33:$A$776,$A30,СВЦЭМ!$B$33:$B$776,Q$11)+'СЕТ СН'!$F$11+СВЦЭМ!$D$10+'СЕТ СН'!$F$6-'СЕТ СН'!$F$23</f>
        <v>992.6819867800001</v>
      </c>
      <c r="R30" s="36">
        <f>SUMIFS(СВЦЭМ!$D$33:$D$776,СВЦЭМ!$A$33:$A$776,$A30,СВЦЭМ!$B$33:$B$776,R$11)+'СЕТ СН'!$F$11+СВЦЭМ!$D$10+'СЕТ СН'!$F$6-'СЕТ СН'!$F$23</f>
        <v>992.04992156000003</v>
      </c>
      <c r="S30" s="36">
        <f>SUMIFS(СВЦЭМ!$D$33:$D$776,СВЦЭМ!$A$33:$A$776,$A30,СВЦЭМ!$B$33:$B$776,S$11)+'СЕТ СН'!$F$11+СВЦЭМ!$D$10+'СЕТ СН'!$F$6-'СЕТ СН'!$F$23</f>
        <v>986.07001727000011</v>
      </c>
      <c r="T30" s="36">
        <f>SUMIFS(СВЦЭМ!$D$33:$D$776,СВЦЭМ!$A$33:$A$776,$A30,СВЦЭМ!$B$33:$B$776,T$11)+'СЕТ СН'!$F$11+СВЦЭМ!$D$10+'СЕТ СН'!$F$6-'СЕТ СН'!$F$23</f>
        <v>957.11186198000007</v>
      </c>
      <c r="U30" s="36">
        <f>SUMIFS(СВЦЭМ!$D$33:$D$776,СВЦЭМ!$A$33:$A$776,$A30,СВЦЭМ!$B$33:$B$776,U$11)+'СЕТ СН'!$F$11+СВЦЭМ!$D$10+'СЕТ СН'!$F$6-'СЕТ СН'!$F$23</f>
        <v>950.60634453</v>
      </c>
      <c r="V30" s="36">
        <f>SUMIFS(СВЦЭМ!$D$33:$D$776,СВЦЭМ!$A$33:$A$776,$A30,СВЦЭМ!$B$33:$B$776,V$11)+'СЕТ СН'!$F$11+СВЦЭМ!$D$10+'СЕТ СН'!$F$6-'СЕТ СН'!$F$23</f>
        <v>957.56878881</v>
      </c>
      <c r="W30" s="36">
        <f>SUMIFS(СВЦЭМ!$D$33:$D$776,СВЦЭМ!$A$33:$A$776,$A30,СВЦЭМ!$B$33:$B$776,W$11)+'СЕТ СН'!$F$11+СВЦЭМ!$D$10+'СЕТ СН'!$F$6-'СЕТ СН'!$F$23</f>
        <v>965.34842070000002</v>
      </c>
      <c r="X30" s="36">
        <f>SUMIFS(СВЦЭМ!$D$33:$D$776,СВЦЭМ!$A$33:$A$776,$A30,СВЦЭМ!$B$33:$B$776,X$11)+'СЕТ СН'!$F$11+СВЦЭМ!$D$10+'СЕТ СН'!$F$6-'СЕТ СН'!$F$23</f>
        <v>976.20659303000002</v>
      </c>
      <c r="Y30" s="36">
        <f>SUMIFS(СВЦЭМ!$D$33:$D$776,СВЦЭМ!$A$33:$A$776,$A30,СВЦЭМ!$B$33:$B$776,Y$11)+'СЕТ СН'!$F$11+СВЦЭМ!$D$10+'СЕТ СН'!$F$6-'СЕТ СН'!$F$23</f>
        <v>1017.3692303600001</v>
      </c>
    </row>
    <row r="31" spans="1:25" ht="15.75" x14ac:dyDescent="0.2">
      <c r="A31" s="35">
        <f t="shared" si="0"/>
        <v>43516</v>
      </c>
      <c r="B31" s="36">
        <f>SUMIFS(СВЦЭМ!$D$33:$D$776,СВЦЭМ!$A$33:$A$776,$A31,СВЦЭМ!$B$33:$B$776,B$11)+'СЕТ СН'!$F$11+СВЦЭМ!$D$10+'СЕТ СН'!$F$6-'СЕТ СН'!$F$23</f>
        <v>1081.7113166900001</v>
      </c>
      <c r="C31" s="36">
        <f>SUMIFS(СВЦЭМ!$D$33:$D$776,СВЦЭМ!$A$33:$A$776,$A31,СВЦЭМ!$B$33:$B$776,C$11)+'СЕТ СН'!$F$11+СВЦЭМ!$D$10+'СЕТ СН'!$F$6-'СЕТ СН'!$F$23</f>
        <v>1114.75382627</v>
      </c>
      <c r="D31" s="36">
        <f>SUMIFS(СВЦЭМ!$D$33:$D$776,СВЦЭМ!$A$33:$A$776,$A31,СВЦЭМ!$B$33:$B$776,D$11)+'СЕТ СН'!$F$11+СВЦЭМ!$D$10+'СЕТ СН'!$F$6-'СЕТ СН'!$F$23</f>
        <v>1119.7446055699997</v>
      </c>
      <c r="E31" s="36">
        <f>SUMIFS(СВЦЭМ!$D$33:$D$776,СВЦЭМ!$A$33:$A$776,$A31,СВЦЭМ!$B$33:$B$776,E$11)+'СЕТ СН'!$F$11+СВЦЭМ!$D$10+'СЕТ СН'!$F$6-'СЕТ СН'!$F$23</f>
        <v>1128.3819904399998</v>
      </c>
      <c r="F31" s="36">
        <f>SUMIFS(СВЦЭМ!$D$33:$D$776,СВЦЭМ!$A$33:$A$776,$A31,СВЦЭМ!$B$33:$B$776,F$11)+'СЕТ СН'!$F$11+СВЦЭМ!$D$10+'СЕТ СН'!$F$6-'СЕТ СН'!$F$23</f>
        <v>1122.3385738799998</v>
      </c>
      <c r="G31" s="36">
        <f>SUMIFS(СВЦЭМ!$D$33:$D$776,СВЦЭМ!$A$33:$A$776,$A31,СВЦЭМ!$B$33:$B$776,G$11)+'СЕТ СН'!$F$11+СВЦЭМ!$D$10+'СЕТ СН'!$F$6-'СЕТ СН'!$F$23</f>
        <v>1086.1022896699999</v>
      </c>
      <c r="H31" s="36">
        <f>SUMIFS(СВЦЭМ!$D$33:$D$776,СВЦЭМ!$A$33:$A$776,$A31,СВЦЭМ!$B$33:$B$776,H$11)+'СЕТ СН'!$F$11+СВЦЭМ!$D$10+'СЕТ СН'!$F$6-'СЕТ СН'!$F$23</f>
        <v>1059.38214281</v>
      </c>
      <c r="I31" s="36">
        <f>SUMIFS(СВЦЭМ!$D$33:$D$776,СВЦЭМ!$A$33:$A$776,$A31,СВЦЭМ!$B$33:$B$776,I$11)+'СЕТ СН'!$F$11+СВЦЭМ!$D$10+'СЕТ СН'!$F$6-'СЕТ СН'!$F$23</f>
        <v>1026.14730435</v>
      </c>
      <c r="J31" s="36">
        <f>SUMIFS(СВЦЭМ!$D$33:$D$776,СВЦЭМ!$A$33:$A$776,$A31,СВЦЭМ!$B$33:$B$776,J$11)+'СЕТ СН'!$F$11+СВЦЭМ!$D$10+'СЕТ СН'!$F$6-'СЕТ СН'!$F$23</f>
        <v>996.54218372000003</v>
      </c>
      <c r="K31" s="36">
        <f>SUMIFS(СВЦЭМ!$D$33:$D$776,СВЦЭМ!$A$33:$A$776,$A31,СВЦЭМ!$B$33:$B$776,K$11)+'СЕТ СН'!$F$11+СВЦЭМ!$D$10+'СЕТ СН'!$F$6-'СЕТ СН'!$F$23</f>
        <v>996.34373531000006</v>
      </c>
      <c r="L31" s="36">
        <f>SUMIFS(СВЦЭМ!$D$33:$D$776,СВЦЭМ!$A$33:$A$776,$A31,СВЦЭМ!$B$33:$B$776,L$11)+'СЕТ СН'!$F$11+СВЦЭМ!$D$10+'СЕТ СН'!$F$6-'СЕТ СН'!$F$23</f>
        <v>1002.9014610700001</v>
      </c>
      <c r="M31" s="36">
        <f>SUMIFS(СВЦЭМ!$D$33:$D$776,СВЦЭМ!$A$33:$A$776,$A31,СВЦЭМ!$B$33:$B$776,M$11)+'СЕТ СН'!$F$11+СВЦЭМ!$D$10+'СЕТ СН'!$F$6-'СЕТ СН'!$F$23</f>
        <v>1005.5046208900001</v>
      </c>
      <c r="N31" s="36">
        <f>SUMIFS(СВЦЭМ!$D$33:$D$776,СВЦЭМ!$A$33:$A$776,$A31,СВЦЭМ!$B$33:$B$776,N$11)+'СЕТ СН'!$F$11+СВЦЭМ!$D$10+'СЕТ СН'!$F$6-'СЕТ СН'!$F$23</f>
        <v>998.40368722000005</v>
      </c>
      <c r="O31" s="36">
        <f>SUMIFS(СВЦЭМ!$D$33:$D$776,СВЦЭМ!$A$33:$A$776,$A31,СВЦЭМ!$B$33:$B$776,O$11)+'СЕТ СН'!$F$11+СВЦЭМ!$D$10+'СЕТ СН'!$F$6-'СЕТ СН'!$F$23</f>
        <v>972.4832426800001</v>
      </c>
      <c r="P31" s="36">
        <f>SUMIFS(СВЦЭМ!$D$33:$D$776,СВЦЭМ!$A$33:$A$776,$A31,СВЦЭМ!$B$33:$B$776,P$11)+'СЕТ СН'!$F$11+СВЦЭМ!$D$10+'СЕТ СН'!$F$6-'СЕТ СН'!$F$23</f>
        <v>976.68404556000007</v>
      </c>
      <c r="Q31" s="36">
        <f>SUMIFS(СВЦЭМ!$D$33:$D$776,СВЦЭМ!$A$33:$A$776,$A31,СВЦЭМ!$B$33:$B$776,Q$11)+'СЕТ СН'!$F$11+СВЦЭМ!$D$10+'СЕТ СН'!$F$6-'СЕТ СН'!$F$23</f>
        <v>987.62518053000008</v>
      </c>
      <c r="R31" s="36">
        <f>SUMIFS(СВЦЭМ!$D$33:$D$776,СВЦЭМ!$A$33:$A$776,$A31,СВЦЭМ!$B$33:$B$776,R$11)+'СЕТ СН'!$F$11+СВЦЭМ!$D$10+'СЕТ СН'!$F$6-'СЕТ СН'!$F$23</f>
        <v>995.57856042000003</v>
      </c>
      <c r="S31" s="36">
        <f>SUMIFS(СВЦЭМ!$D$33:$D$776,СВЦЭМ!$A$33:$A$776,$A31,СВЦЭМ!$B$33:$B$776,S$11)+'СЕТ СН'!$F$11+СВЦЭМ!$D$10+'СЕТ СН'!$F$6-'СЕТ СН'!$F$23</f>
        <v>999.73054262000005</v>
      </c>
      <c r="T31" s="36">
        <f>SUMIFS(СВЦЭМ!$D$33:$D$776,СВЦЭМ!$A$33:$A$776,$A31,СВЦЭМ!$B$33:$B$776,T$11)+'СЕТ СН'!$F$11+СВЦЭМ!$D$10+'СЕТ СН'!$F$6-'СЕТ СН'!$F$23</f>
        <v>967.46299543000009</v>
      </c>
      <c r="U31" s="36">
        <f>SUMIFS(СВЦЭМ!$D$33:$D$776,СВЦЭМ!$A$33:$A$776,$A31,СВЦЭМ!$B$33:$B$776,U$11)+'СЕТ СН'!$F$11+СВЦЭМ!$D$10+'СЕТ СН'!$F$6-'СЕТ СН'!$F$23</f>
        <v>939.13242221000007</v>
      </c>
      <c r="V31" s="36">
        <f>SUMIFS(СВЦЭМ!$D$33:$D$776,СВЦЭМ!$A$33:$A$776,$A31,СВЦЭМ!$B$33:$B$776,V$11)+'СЕТ СН'!$F$11+СВЦЭМ!$D$10+'СЕТ СН'!$F$6-'СЕТ СН'!$F$23</f>
        <v>935.68578631000003</v>
      </c>
      <c r="W31" s="36">
        <f>SUMIFS(СВЦЭМ!$D$33:$D$776,СВЦЭМ!$A$33:$A$776,$A31,СВЦЭМ!$B$33:$B$776,W$11)+'СЕТ СН'!$F$11+СВЦЭМ!$D$10+'СЕТ СН'!$F$6-'СЕТ СН'!$F$23</f>
        <v>958.08705441000006</v>
      </c>
      <c r="X31" s="36">
        <f>SUMIFS(СВЦЭМ!$D$33:$D$776,СВЦЭМ!$A$33:$A$776,$A31,СВЦЭМ!$B$33:$B$776,X$11)+'СЕТ СН'!$F$11+СВЦЭМ!$D$10+'СЕТ СН'!$F$6-'СЕТ СН'!$F$23</f>
        <v>962.35307421000005</v>
      </c>
      <c r="Y31" s="36">
        <f>SUMIFS(СВЦЭМ!$D$33:$D$776,СВЦЭМ!$A$33:$A$776,$A31,СВЦЭМ!$B$33:$B$776,Y$11)+'СЕТ СН'!$F$11+СВЦЭМ!$D$10+'СЕТ СН'!$F$6-'СЕТ СН'!$F$23</f>
        <v>1001.91391689</v>
      </c>
    </row>
    <row r="32" spans="1:25" ht="15.75" x14ac:dyDescent="0.2">
      <c r="A32" s="35">
        <f t="shared" si="0"/>
        <v>43517</v>
      </c>
      <c r="B32" s="36">
        <f>SUMIFS(СВЦЭМ!$D$33:$D$776,СВЦЭМ!$A$33:$A$776,$A32,СВЦЭМ!$B$33:$B$776,B$11)+'СЕТ СН'!$F$11+СВЦЭМ!$D$10+'СЕТ СН'!$F$6-'СЕТ СН'!$F$23</f>
        <v>1051.62568108</v>
      </c>
      <c r="C32" s="36">
        <f>SUMIFS(СВЦЭМ!$D$33:$D$776,СВЦЭМ!$A$33:$A$776,$A32,СВЦЭМ!$B$33:$B$776,C$11)+'СЕТ СН'!$F$11+СВЦЭМ!$D$10+'СЕТ СН'!$F$6-'СЕТ СН'!$F$23</f>
        <v>1078.56593752</v>
      </c>
      <c r="D32" s="36">
        <f>SUMIFS(СВЦЭМ!$D$33:$D$776,СВЦЭМ!$A$33:$A$776,$A32,СВЦЭМ!$B$33:$B$776,D$11)+'СЕТ СН'!$F$11+СВЦЭМ!$D$10+'СЕТ СН'!$F$6-'СЕТ СН'!$F$23</f>
        <v>1100.8747531299998</v>
      </c>
      <c r="E32" s="36">
        <f>SUMIFS(СВЦЭМ!$D$33:$D$776,СВЦЭМ!$A$33:$A$776,$A32,СВЦЭМ!$B$33:$B$776,E$11)+'СЕТ СН'!$F$11+СВЦЭМ!$D$10+'СЕТ СН'!$F$6-'СЕТ СН'!$F$23</f>
        <v>1112.0486518099997</v>
      </c>
      <c r="F32" s="36">
        <f>SUMIFS(СВЦЭМ!$D$33:$D$776,СВЦЭМ!$A$33:$A$776,$A32,СВЦЭМ!$B$33:$B$776,F$11)+'СЕТ СН'!$F$11+СВЦЭМ!$D$10+'СЕТ СН'!$F$6-'СЕТ СН'!$F$23</f>
        <v>1109.5924317599997</v>
      </c>
      <c r="G32" s="36">
        <f>SUMIFS(СВЦЭМ!$D$33:$D$776,СВЦЭМ!$A$33:$A$776,$A32,СВЦЭМ!$B$33:$B$776,G$11)+'СЕТ СН'!$F$11+СВЦЭМ!$D$10+'СЕТ СН'!$F$6-'СЕТ СН'!$F$23</f>
        <v>1084.2670372800001</v>
      </c>
      <c r="H32" s="36">
        <f>SUMIFS(СВЦЭМ!$D$33:$D$776,СВЦЭМ!$A$33:$A$776,$A32,СВЦЭМ!$B$33:$B$776,H$11)+'СЕТ СН'!$F$11+СВЦЭМ!$D$10+'СЕТ СН'!$F$6-'СЕТ СН'!$F$23</f>
        <v>1052.4941876400001</v>
      </c>
      <c r="I32" s="36">
        <f>SUMIFS(СВЦЭМ!$D$33:$D$776,СВЦЭМ!$A$33:$A$776,$A32,СВЦЭМ!$B$33:$B$776,I$11)+'СЕТ СН'!$F$11+СВЦЭМ!$D$10+'СЕТ СН'!$F$6-'СЕТ СН'!$F$23</f>
        <v>1037.1988928999999</v>
      </c>
      <c r="J32" s="36">
        <f>SUMIFS(СВЦЭМ!$D$33:$D$776,СВЦЭМ!$A$33:$A$776,$A32,СВЦЭМ!$B$33:$B$776,J$11)+'СЕТ СН'!$F$11+СВЦЭМ!$D$10+'СЕТ СН'!$F$6-'СЕТ СН'!$F$23</f>
        <v>1020.15794854</v>
      </c>
      <c r="K32" s="36">
        <f>SUMIFS(СВЦЭМ!$D$33:$D$776,СВЦЭМ!$A$33:$A$776,$A32,СВЦЭМ!$B$33:$B$776,K$11)+'СЕТ СН'!$F$11+СВЦЭМ!$D$10+'СЕТ СН'!$F$6-'СЕТ СН'!$F$23</f>
        <v>1031.8247258599999</v>
      </c>
      <c r="L32" s="36">
        <f>SUMIFS(СВЦЭМ!$D$33:$D$776,СВЦЭМ!$A$33:$A$776,$A32,СВЦЭМ!$B$33:$B$776,L$11)+'СЕТ СН'!$F$11+СВЦЭМ!$D$10+'СЕТ СН'!$F$6-'СЕТ СН'!$F$23</f>
        <v>1020.4864657000001</v>
      </c>
      <c r="M32" s="36">
        <f>SUMIFS(СВЦЭМ!$D$33:$D$776,СВЦЭМ!$A$33:$A$776,$A32,СВЦЭМ!$B$33:$B$776,M$11)+'СЕТ СН'!$F$11+СВЦЭМ!$D$10+'СЕТ СН'!$F$6-'СЕТ СН'!$F$23</f>
        <v>1004.4565234900001</v>
      </c>
      <c r="N32" s="36">
        <f>SUMIFS(СВЦЭМ!$D$33:$D$776,СВЦЭМ!$A$33:$A$776,$A32,СВЦЭМ!$B$33:$B$776,N$11)+'СЕТ СН'!$F$11+СВЦЭМ!$D$10+'СЕТ СН'!$F$6-'СЕТ СН'!$F$23</f>
        <v>996.90018600000008</v>
      </c>
      <c r="O32" s="36">
        <f>SUMIFS(СВЦЭМ!$D$33:$D$776,СВЦЭМ!$A$33:$A$776,$A32,СВЦЭМ!$B$33:$B$776,O$11)+'СЕТ СН'!$F$11+СВЦЭМ!$D$10+'СЕТ СН'!$F$6-'СЕТ СН'!$F$23</f>
        <v>969.10998962000008</v>
      </c>
      <c r="P32" s="36">
        <f>SUMIFS(СВЦЭМ!$D$33:$D$776,СВЦЭМ!$A$33:$A$776,$A32,СВЦЭМ!$B$33:$B$776,P$11)+'СЕТ СН'!$F$11+СВЦЭМ!$D$10+'СЕТ СН'!$F$6-'СЕТ СН'!$F$23</f>
        <v>969.5282132000001</v>
      </c>
      <c r="Q32" s="36">
        <f>SUMIFS(СВЦЭМ!$D$33:$D$776,СВЦЭМ!$A$33:$A$776,$A32,СВЦЭМ!$B$33:$B$776,Q$11)+'СЕТ СН'!$F$11+СВЦЭМ!$D$10+'СЕТ СН'!$F$6-'СЕТ СН'!$F$23</f>
        <v>974.92151818000002</v>
      </c>
      <c r="R32" s="36">
        <f>SUMIFS(СВЦЭМ!$D$33:$D$776,СВЦЭМ!$A$33:$A$776,$A32,СВЦЭМ!$B$33:$B$776,R$11)+'СЕТ СН'!$F$11+СВЦЭМ!$D$10+'СЕТ СН'!$F$6-'СЕТ СН'!$F$23</f>
        <v>995.80907952000007</v>
      </c>
      <c r="S32" s="36">
        <f>SUMIFS(СВЦЭМ!$D$33:$D$776,СВЦЭМ!$A$33:$A$776,$A32,СВЦЭМ!$B$33:$B$776,S$11)+'СЕТ СН'!$F$11+СВЦЭМ!$D$10+'СЕТ СН'!$F$6-'СЕТ СН'!$F$23</f>
        <v>992.30136323000011</v>
      </c>
      <c r="T32" s="36">
        <f>SUMIFS(СВЦЭМ!$D$33:$D$776,СВЦЭМ!$A$33:$A$776,$A32,СВЦЭМ!$B$33:$B$776,T$11)+'СЕТ СН'!$F$11+СВЦЭМ!$D$10+'СЕТ СН'!$F$6-'СЕТ СН'!$F$23</f>
        <v>961.02910139000005</v>
      </c>
      <c r="U32" s="36">
        <f>SUMIFS(СВЦЭМ!$D$33:$D$776,СВЦЭМ!$A$33:$A$776,$A32,СВЦЭМ!$B$33:$B$776,U$11)+'СЕТ СН'!$F$11+СВЦЭМ!$D$10+'СЕТ СН'!$F$6-'СЕТ СН'!$F$23</f>
        <v>946.75690745000009</v>
      </c>
      <c r="V32" s="36">
        <f>SUMIFS(СВЦЭМ!$D$33:$D$776,СВЦЭМ!$A$33:$A$776,$A32,СВЦЭМ!$B$33:$B$776,V$11)+'СЕТ СН'!$F$11+СВЦЭМ!$D$10+'СЕТ СН'!$F$6-'СЕТ СН'!$F$23</f>
        <v>959.00415189</v>
      </c>
      <c r="W32" s="36">
        <f>SUMIFS(СВЦЭМ!$D$33:$D$776,СВЦЭМ!$A$33:$A$776,$A32,СВЦЭМ!$B$33:$B$776,W$11)+'СЕТ СН'!$F$11+СВЦЭМ!$D$10+'СЕТ СН'!$F$6-'СЕТ СН'!$F$23</f>
        <v>972.24580015000004</v>
      </c>
      <c r="X32" s="36">
        <f>SUMIFS(СВЦЭМ!$D$33:$D$776,СВЦЭМ!$A$33:$A$776,$A32,СВЦЭМ!$B$33:$B$776,X$11)+'СЕТ СН'!$F$11+СВЦЭМ!$D$10+'СЕТ СН'!$F$6-'СЕТ СН'!$F$23</f>
        <v>981.49429888000009</v>
      </c>
      <c r="Y32" s="36">
        <f>SUMIFS(СВЦЭМ!$D$33:$D$776,СВЦЭМ!$A$33:$A$776,$A32,СВЦЭМ!$B$33:$B$776,Y$11)+'СЕТ СН'!$F$11+СВЦЭМ!$D$10+'СЕТ СН'!$F$6-'СЕТ СН'!$F$23</f>
        <v>1017.1618613000001</v>
      </c>
    </row>
    <row r="33" spans="1:27" ht="15.75" x14ac:dyDescent="0.2">
      <c r="A33" s="35">
        <f t="shared" si="0"/>
        <v>43518</v>
      </c>
      <c r="B33" s="36">
        <f>SUMIFS(СВЦЭМ!$D$33:$D$776,СВЦЭМ!$A$33:$A$776,$A33,СВЦЭМ!$B$33:$B$776,B$11)+'СЕТ СН'!$F$11+СВЦЭМ!$D$10+'СЕТ СН'!$F$6-'СЕТ СН'!$F$23</f>
        <v>1028.9691047199999</v>
      </c>
      <c r="C33" s="36">
        <f>SUMIFS(СВЦЭМ!$D$33:$D$776,СВЦЭМ!$A$33:$A$776,$A33,СВЦЭМ!$B$33:$B$776,C$11)+'СЕТ СН'!$F$11+СВЦЭМ!$D$10+'СЕТ СН'!$F$6-'СЕТ СН'!$F$23</f>
        <v>1035.8048729100001</v>
      </c>
      <c r="D33" s="36">
        <f>SUMIFS(СВЦЭМ!$D$33:$D$776,СВЦЭМ!$A$33:$A$776,$A33,СВЦЭМ!$B$33:$B$776,D$11)+'СЕТ СН'!$F$11+СВЦЭМ!$D$10+'СЕТ СН'!$F$6-'СЕТ СН'!$F$23</f>
        <v>1032.84975044</v>
      </c>
      <c r="E33" s="36">
        <f>SUMIFS(СВЦЭМ!$D$33:$D$776,СВЦЭМ!$A$33:$A$776,$A33,СВЦЭМ!$B$33:$B$776,E$11)+'СЕТ СН'!$F$11+СВЦЭМ!$D$10+'СЕТ СН'!$F$6-'СЕТ СН'!$F$23</f>
        <v>1029.7069941100001</v>
      </c>
      <c r="F33" s="36">
        <f>SUMIFS(СВЦЭМ!$D$33:$D$776,СВЦЭМ!$A$33:$A$776,$A33,СВЦЭМ!$B$33:$B$776,F$11)+'СЕТ СН'!$F$11+СВЦЭМ!$D$10+'СЕТ СН'!$F$6-'СЕТ СН'!$F$23</f>
        <v>1028.0036968500001</v>
      </c>
      <c r="G33" s="36">
        <f>SUMIFS(СВЦЭМ!$D$33:$D$776,СВЦЭМ!$A$33:$A$776,$A33,СВЦЭМ!$B$33:$B$776,G$11)+'СЕТ СН'!$F$11+СВЦЭМ!$D$10+'СЕТ СН'!$F$6-'СЕТ СН'!$F$23</f>
        <v>1031.5683302</v>
      </c>
      <c r="H33" s="36">
        <f>SUMIFS(СВЦЭМ!$D$33:$D$776,СВЦЭМ!$A$33:$A$776,$A33,СВЦЭМ!$B$33:$B$776,H$11)+'СЕТ СН'!$F$11+СВЦЭМ!$D$10+'СЕТ СН'!$F$6-'СЕТ СН'!$F$23</f>
        <v>1033.7327208500001</v>
      </c>
      <c r="I33" s="36">
        <f>SUMIFS(СВЦЭМ!$D$33:$D$776,СВЦЭМ!$A$33:$A$776,$A33,СВЦЭМ!$B$33:$B$776,I$11)+'СЕТ СН'!$F$11+СВЦЭМ!$D$10+'СЕТ СН'!$F$6-'СЕТ СН'!$F$23</f>
        <v>1022.85005018</v>
      </c>
      <c r="J33" s="36">
        <f>SUMIFS(СВЦЭМ!$D$33:$D$776,СВЦЭМ!$A$33:$A$776,$A33,СВЦЭМ!$B$33:$B$776,J$11)+'СЕТ СН'!$F$11+СВЦЭМ!$D$10+'СЕТ СН'!$F$6-'СЕТ СН'!$F$23</f>
        <v>1014.1481031200001</v>
      </c>
      <c r="K33" s="36">
        <f>SUMIFS(СВЦЭМ!$D$33:$D$776,СВЦЭМ!$A$33:$A$776,$A33,СВЦЭМ!$B$33:$B$776,K$11)+'СЕТ СН'!$F$11+СВЦЭМ!$D$10+'СЕТ СН'!$F$6-'СЕТ СН'!$F$23</f>
        <v>1028.9552800900001</v>
      </c>
      <c r="L33" s="36">
        <f>SUMIFS(СВЦЭМ!$D$33:$D$776,СВЦЭМ!$A$33:$A$776,$A33,СВЦЭМ!$B$33:$B$776,L$11)+'СЕТ СН'!$F$11+СВЦЭМ!$D$10+'СЕТ СН'!$F$6-'СЕТ СН'!$F$23</f>
        <v>1043.56892842</v>
      </c>
      <c r="M33" s="36">
        <f>SUMIFS(СВЦЭМ!$D$33:$D$776,СВЦЭМ!$A$33:$A$776,$A33,СВЦЭМ!$B$33:$B$776,M$11)+'СЕТ СН'!$F$11+СВЦЭМ!$D$10+'СЕТ СН'!$F$6-'СЕТ СН'!$F$23</f>
        <v>1045.5065199400001</v>
      </c>
      <c r="N33" s="36">
        <f>SUMIFS(СВЦЭМ!$D$33:$D$776,СВЦЭМ!$A$33:$A$776,$A33,СВЦЭМ!$B$33:$B$776,N$11)+'СЕТ СН'!$F$11+СВЦЭМ!$D$10+'СЕТ СН'!$F$6-'СЕТ СН'!$F$23</f>
        <v>1016.06530782</v>
      </c>
      <c r="O33" s="36">
        <f>SUMIFS(СВЦЭМ!$D$33:$D$776,СВЦЭМ!$A$33:$A$776,$A33,СВЦЭМ!$B$33:$B$776,O$11)+'СЕТ СН'!$F$11+СВЦЭМ!$D$10+'СЕТ СН'!$F$6-'СЕТ СН'!$F$23</f>
        <v>983.70194986000001</v>
      </c>
      <c r="P33" s="36">
        <f>SUMIFS(СВЦЭМ!$D$33:$D$776,СВЦЭМ!$A$33:$A$776,$A33,СВЦЭМ!$B$33:$B$776,P$11)+'СЕТ СН'!$F$11+СВЦЭМ!$D$10+'СЕТ СН'!$F$6-'СЕТ СН'!$F$23</f>
        <v>992.80859623000003</v>
      </c>
      <c r="Q33" s="36">
        <f>SUMIFS(СВЦЭМ!$D$33:$D$776,СВЦЭМ!$A$33:$A$776,$A33,СВЦЭМ!$B$33:$B$776,Q$11)+'СЕТ СН'!$F$11+СВЦЭМ!$D$10+'СЕТ СН'!$F$6-'СЕТ СН'!$F$23</f>
        <v>996.25572984000007</v>
      </c>
      <c r="R33" s="36">
        <f>SUMIFS(СВЦЭМ!$D$33:$D$776,СВЦЭМ!$A$33:$A$776,$A33,СВЦЭМ!$B$33:$B$776,R$11)+'СЕТ СН'!$F$11+СВЦЭМ!$D$10+'СЕТ СН'!$F$6-'СЕТ СН'!$F$23</f>
        <v>1005.3533731</v>
      </c>
      <c r="S33" s="36">
        <f>SUMIFS(СВЦЭМ!$D$33:$D$776,СВЦЭМ!$A$33:$A$776,$A33,СВЦЭМ!$B$33:$B$776,S$11)+'СЕТ СН'!$F$11+СВЦЭМ!$D$10+'СЕТ СН'!$F$6-'СЕТ СН'!$F$23</f>
        <v>1004.9943103400001</v>
      </c>
      <c r="T33" s="36">
        <f>SUMIFS(СВЦЭМ!$D$33:$D$776,СВЦЭМ!$A$33:$A$776,$A33,СВЦЭМ!$B$33:$B$776,T$11)+'СЕТ СН'!$F$11+СВЦЭМ!$D$10+'СЕТ СН'!$F$6-'СЕТ СН'!$F$23</f>
        <v>972.58077084000001</v>
      </c>
      <c r="U33" s="36">
        <f>SUMIFS(СВЦЭМ!$D$33:$D$776,СВЦЭМ!$A$33:$A$776,$A33,СВЦЭМ!$B$33:$B$776,U$11)+'СЕТ СН'!$F$11+СВЦЭМ!$D$10+'СЕТ СН'!$F$6-'СЕТ СН'!$F$23</f>
        <v>959.06921459</v>
      </c>
      <c r="V33" s="36">
        <f>SUMIFS(СВЦЭМ!$D$33:$D$776,СВЦЭМ!$A$33:$A$776,$A33,СВЦЭМ!$B$33:$B$776,V$11)+'СЕТ СН'!$F$11+СВЦЭМ!$D$10+'СЕТ СН'!$F$6-'СЕТ СН'!$F$23</f>
        <v>952.38502960000005</v>
      </c>
      <c r="W33" s="36">
        <f>SUMIFS(СВЦЭМ!$D$33:$D$776,СВЦЭМ!$A$33:$A$776,$A33,СВЦЭМ!$B$33:$B$776,W$11)+'СЕТ СН'!$F$11+СВЦЭМ!$D$10+'СЕТ СН'!$F$6-'СЕТ СН'!$F$23</f>
        <v>966.33416549000003</v>
      </c>
      <c r="X33" s="36">
        <f>SUMIFS(СВЦЭМ!$D$33:$D$776,СВЦЭМ!$A$33:$A$776,$A33,СВЦЭМ!$B$33:$B$776,X$11)+'СЕТ СН'!$F$11+СВЦЭМ!$D$10+'СЕТ СН'!$F$6-'СЕТ СН'!$F$23</f>
        <v>985.41150569000001</v>
      </c>
      <c r="Y33" s="36">
        <f>SUMIFS(СВЦЭМ!$D$33:$D$776,СВЦЭМ!$A$33:$A$776,$A33,СВЦЭМ!$B$33:$B$776,Y$11)+'СЕТ СН'!$F$11+СВЦЭМ!$D$10+'СЕТ СН'!$F$6-'СЕТ СН'!$F$23</f>
        <v>1018.4338026</v>
      </c>
    </row>
    <row r="34" spans="1:27" ht="15.75" x14ac:dyDescent="0.2">
      <c r="A34" s="35">
        <f t="shared" si="0"/>
        <v>43519</v>
      </c>
      <c r="B34" s="36">
        <f>SUMIFS(СВЦЭМ!$D$33:$D$776,СВЦЭМ!$A$33:$A$776,$A34,СВЦЭМ!$B$33:$B$776,B$11)+'СЕТ СН'!$F$11+СВЦЭМ!$D$10+'СЕТ СН'!$F$6-'СЕТ СН'!$F$23</f>
        <v>1031.5504079100001</v>
      </c>
      <c r="C34" s="36">
        <f>SUMIFS(СВЦЭМ!$D$33:$D$776,СВЦЭМ!$A$33:$A$776,$A34,СВЦЭМ!$B$33:$B$776,C$11)+'СЕТ СН'!$F$11+СВЦЭМ!$D$10+'СЕТ СН'!$F$6-'СЕТ СН'!$F$23</f>
        <v>1034.87971627</v>
      </c>
      <c r="D34" s="36">
        <f>SUMIFS(СВЦЭМ!$D$33:$D$776,СВЦЭМ!$A$33:$A$776,$A34,СВЦЭМ!$B$33:$B$776,D$11)+'СЕТ СН'!$F$11+СВЦЭМ!$D$10+'СЕТ СН'!$F$6-'СЕТ СН'!$F$23</f>
        <v>1027.23146746</v>
      </c>
      <c r="E34" s="36">
        <f>SUMIFS(СВЦЭМ!$D$33:$D$776,СВЦЭМ!$A$33:$A$776,$A34,СВЦЭМ!$B$33:$B$776,E$11)+'СЕТ СН'!$F$11+СВЦЭМ!$D$10+'СЕТ СН'!$F$6-'СЕТ СН'!$F$23</f>
        <v>1026.3528025600001</v>
      </c>
      <c r="F34" s="36">
        <f>SUMIFS(СВЦЭМ!$D$33:$D$776,СВЦЭМ!$A$33:$A$776,$A34,СВЦЭМ!$B$33:$B$776,F$11)+'СЕТ СН'!$F$11+СВЦЭМ!$D$10+'СЕТ СН'!$F$6-'СЕТ СН'!$F$23</f>
        <v>1025.5626880100001</v>
      </c>
      <c r="G34" s="36">
        <f>SUMIFS(СВЦЭМ!$D$33:$D$776,СВЦЭМ!$A$33:$A$776,$A34,СВЦЭМ!$B$33:$B$776,G$11)+'СЕТ СН'!$F$11+СВЦЭМ!$D$10+'СЕТ СН'!$F$6-'СЕТ СН'!$F$23</f>
        <v>1024.7356224499999</v>
      </c>
      <c r="H34" s="36">
        <f>SUMIFS(СВЦЭМ!$D$33:$D$776,СВЦЭМ!$A$33:$A$776,$A34,СВЦЭМ!$B$33:$B$776,H$11)+'СЕТ СН'!$F$11+СВЦЭМ!$D$10+'СЕТ СН'!$F$6-'СЕТ СН'!$F$23</f>
        <v>1040.5361946400001</v>
      </c>
      <c r="I34" s="36">
        <f>SUMIFS(СВЦЭМ!$D$33:$D$776,СВЦЭМ!$A$33:$A$776,$A34,СВЦЭМ!$B$33:$B$776,I$11)+'СЕТ СН'!$F$11+СВЦЭМ!$D$10+'СЕТ СН'!$F$6-'СЕТ СН'!$F$23</f>
        <v>1027.3491521999999</v>
      </c>
      <c r="J34" s="36">
        <f>SUMIFS(СВЦЭМ!$D$33:$D$776,СВЦЭМ!$A$33:$A$776,$A34,СВЦЭМ!$B$33:$B$776,J$11)+'СЕТ СН'!$F$11+СВЦЭМ!$D$10+'СЕТ СН'!$F$6-'СЕТ СН'!$F$23</f>
        <v>1007.81472464</v>
      </c>
      <c r="K34" s="36">
        <f>SUMIFS(СВЦЭМ!$D$33:$D$776,СВЦЭМ!$A$33:$A$776,$A34,СВЦЭМ!$B$33:$B$776,K$11)+'СЕТ СН'!$F$11+СВЦЭМ!$D$10+'СЕТ СН'!$F$6-'СЕТ СН'!$F$23</f>
        <v>986.90972533000001</v>
      </c>
      <c r="L34" s="36">
        <f>SUMIFS(СВЦЭМ!$D$33:$D$776,СВЦЭМ!$A$33:$A$776,$A34,СВЦЭМ!$B$33:$B$776,L$11)+'СЕТ СН'!$F$11+СВЦЭМ!$D$10+'СЕТ СН'!$F$6-'СЕТ СН'!$F$23</f>
        <v>991.08039336000002</v>
      </c>
      <c r="M34" s="36">
        <f>SUMIFS(СВЦЭМ!$D$33:$D$776,СВЦЭМ!$A$33:$A$776,$A34,СВЦЭМ!$B$33:$B$776,M$11)+'СЕТ СН'!$F$11+СВЦЭМ!$D$10+'СЕТ СН'!$F$6-'СЕТ СН'!$F$23</f>
        <v>1001.25678829</v>
      </c>
      <c r="N34" s="36">
        <f>SUMIFS(СВЦЭМ!$D$33:$D$776,СВЦЭМ!$A$33:$A$776,$A34,СВЦЭМ!$B$33:$B$776,N$11)+'СЕТ СН'!$F$11+СВЦЭМ!$D$10+'СЕТ СН'!$F$6-'СЕТ СН'!$F$23</f>
        <v>1010.1273880900001</v>
      </c>
      <c r="O34" s="36">
        <f>SUMIFS(СВЦЭМ!$D$33:$D$776,СВЦЭМ!$A$33:$A$776,$A34,СВЦЭМ!$B$33:$B$776,O$11)+'СЕТ СН'!$F$11+СВЦЭМ!$D$10+'СЕТ СН'!$F$6-'СЕТ СН'!$F$23</f>
        <v>988.68360995</v>
      </c>
      <c r="P34" s="36">
        <f>SUMIFS(СВЦЭМ!$D$33:$D$776,СВЦЭМ!$A$33:$A$776,$A34,СВЦЭМ!$B$33:$B$776,P$11)+'СЕТ СН'!$F$11+СВЦЭМ!$D$10+'СЕТ СН'!$F$6-'СЕТ СН'!$F$23</f>
        <v>996.17407655000011</v>
      </c>
      <c r="Q34" s="36">
        <f>SUMIFS(СВЦЭМ!$D$33:$D$776,СВЦЭМ!$A$33:$A$776,$A34,СВЦЭМ!$B$33:$B$776,Q$11)+'СЕТ СН'!$F$11+СВЦЭМ!$D$10+'СЕТ СН'!$F$6-'СЕТ СН'!$F$23</f>
        <v>1005.4915591800001</v>
      </c>
      <c r="R34" s="36">
        <f>SUMIFS(СВЦЭМ!$D$33:$D$776,СВЦЭМ!$A$33:$A$776,$A34,СВЦЭМ!$B$33:$B$776,R$11)+'СЕТ СН'!$F$11+СВЦЭМ!$D$10+'СЕТ СН'!$F$6-'СЕТ СН'!$F$23</f>
        <v>1014.08523843</v>
      </c>
      <c r="S34" s="36">
        <f>SUMIFS(СВЦЭМ!$D$33:$D$776,СВЦЭМ!$A$33:$A$776,$A34,СВЦЭМ!$B$33:$B$776,S$11)+'СЕТ СН'!$F$11+СВЦЭМ!$D$10+'СЕТ СН'!$F$6-'СЕТ СН'!$F$23</f>
        <v>1012.2454124300001</v>
      </c>
      <c r="T34" s="36">
        <f>SUMIFS(СВЦЭМ!$D$33:$D$776,СВЦЭМ!$A$33:$A$776,$A34,СВЦЭМ!$B$33:$B$776,T$11)+'СЕТ СН'!$F$11+СВЦЭМ!$D$10+'СЕТ СН'!$F$6-'СЕТ СН'!$F$23</f>
        <v>990.0593670400001</v>
      </c>
      <c r="U34" s="36">
        <f>SUMIFS(СВЦЭМ!$D$33:$D$776,СВЦЭМ!$A$33:$A$776,$A34,СВЦЭМ!$B$33:$B$776,U$11)+'СЕТ СН'!$F$11+СВЦЭМ!$D$10+'СЕТ СН'!$F$6-'СЕТ СН'!$F$23</f>
        <v>958.94009938000011</v>
      </c>
      <c r="V34" s="36">
        <f>SUMIFS(СВЦЭМ!$D$33:$D$776,СВЦЭМ!$A$33:$A$776,$A34,СВЦЭМ!$B$33:$B$776,V$11)+'СЕТ СН'!$F$11+СВЦЭМ!$D$10+'СЕТ СН'!$F$6-'СЕТ СН'!$F$23</f>
        <v>953.98410496000008</v>
      </c>
      <c r="W34" s="36">
        <f>SUMIFS(СВЦЭМ!$D$33:$D$776,СВЦЭМ!$A$33:$A$776,$A34,СВЦЭМ!$B$33:$B$776,W$11)+'СЕТ СН'!$F$11+СВЦЭМ!$D$10+'СЕТ СН'!$F$6-'СЕТ СН'!$F$23</f>
        <v>956.32141520000005</v>
      </c>
      <c r="X34" s="36">
        <f>SUMIFS(СВЦЭМ!$D$33:$D$776,СВЦЭМ!$A$33:$A$776,$A34,СВЦЭМ!$B$33:$B$776,X$11)+'СЕТ СН'!$F$11+СВЦЭМ!$D$10+'СЕТ СН'!$F$6-'СЕТ СН'!$F$23</f>
        <v>962.7052346800001</v>
      </c>
      <c r="Y34" s="36">
        <f>SUMIFS(СВЦЭМ!$D$33:$D$776,СВЦЭМ!$A$33:$A$776,$A34,СВЦЭМ!$B$33:$B$776,Y$11)+'СЕТ СН'!$F$11+СВЦЭМ!$D$10+'СЕТ СН'!$F$6-'СЕТ СН'!$F$23</f>
        <v>1006.10485971</v>
      </c>
    </row>
    <row r="35" spans="1:27" ht="15.75" x14ac:dyDescent="0.2">
      <c r="A35" s="35">
        <f t="shared" si="0"/>
        <v>43520</v>
      </c>
      <c r="B35" s="36">
        <f>SUMIFS(СВЦЭМ!$D$33:$D$776,СВЦЭМ!$A$33:$A$776,$A35,СВЦЭМ!$B$33:$B$776,B$11)+'СЕТ СН'!$F$11+СВЦЭМ!$D$10+'СЕТ СН'!$F$6-'СЕТ СН'!$F$23</f>
        <v>1045.4981016199999</v>
      </c>
      <c r="C35" s="36">
        <f>SUMIFS(СВЦЭМ!$D$33:$D$776,СВЦЭМ!$A$33:$A$776,$A35,СВЦЭМ!$B$33:$B$776,C$11)+'СЕТ СН'!$F$11+СВЦЭМ!$D$10+'СЕТ СН'!$F$6-'СЕТ СН'!$F$23</f>
        <v>1067.42795129</v>
      </c>
      <c r="D35" s="36">
        <f>SUMIFS(СВЦЭМ!$D$33:$D$776,СВЦЭМ!$A$33:$A$776,$A35,СВЦЭМ!$B$33:$B$776,D$11)+'СЕТ СН'!$F$11+СВЦЭМ!$D$10+'СЕТ СН'!$F$6-'СЕТ СН'!$F$23</f>
        <v>1082.58430088</v>
      </c>
      <c r="E35" s="36">
        <f>SUMIFS(СВЦЭМ!$D$33:$D$776,СВЦЭМ!$A$33:$A$776,$A35,СВЦЭМ!$B$33:$B$776,E$11)+'СЕТ СН'!$F$11+СВЦЭМ!$D$10+'СЕТ СН'!$F$6-'СЕТ СН'!$F$23</f>
        <v>1094.7298273099998</v>
      </c>
      <c r="F35" s="36">
        <f>SUMIFS(СВЦЭМ!$D$33:$D$776,СВЦЭМ!$A$33:$A$776,$A35,СВЦЭМ!$B$33:$B$776,F$11)+'СЕТ СН'!$F$11+СВЦЭМ!$D$10+'СЕТ СН'!$F$6-'СЕТ СН'!$F$23</f>
        <v>1103.6775700799999</v>
      </c>
      <c r="G35" s="36">
        <f>SUMIFS(СВЦЭМ!$D$33:$D$776,СВЦЭМ!$A$33:$A$776,$A35,СВЦЭМ!$B$33:$B$776,G$11)+'СЕТ СН'!$F$11+СВЦЭМ!$D$10+'СЕТ СН'!$F$6-'СЕТ СН'!$F$23</f>
        <v>1101.07406365</v>
      </c>
      <c r="H35" s="36">
        <f>SUMIFS(СВЦЭМ!$D$33:$D$776,СВЦЭМ!$A$33:$A$776,$A35,СВЦЭМ!$B$33:$B$776,H$11)+'СЕТ СН'!$F$11+СВЦЭМ!$D$10+'СЕТ СН'!$F$6-'СЕТ СН'!$F$23</f>
        <v>1087.5777591199999</v>
      </c>
      <c r="I35" s="36">
        <f>SUMIFS(СВЦЭМ!$D$33:$D$776,СВЦЭМ!$A$33:$A$776,$A35,СВЦЭМ!$B$33:$B$776,I$11)+'СЕТ СН'!$F$11+СВЦЭМ!$D$10+'СЕТ СН'!$F$6-'СЕТ СН'!$F$23</f>
        <v>1072.7861929000001</v>
      </c>
      <c r="J35" s="36">
        <f>SUMIFS(СВЦЭМ!$D$33:$D$776,СВЦЭМ!$A$33:$A$776,$A35,СВЦЭМ!$B$33:$B$776,J$11)+'СЕТ СН'!$F$11+СВЦЭМ!$D$10+'СЕТ СН'!$F$6-'СЕТ СН'!$F$23</f>
        <v>1017.8824616600001</v>
      </c>
      <c r="K35" s="36">
        <f>SUMIFS(СВЦЭМ!$D$33:$D$776,СВЦЭМ!$A$33:$A$776,$A35,СВЦЭМ!$B$33:$B$776,K$11)+'СЕТ СН'!$F$11+СВЦЭМ!$D$10+'СЕТ СН'!$F$6-'СЕТ СН'!$F$23</f>
        <v>982.60345739000002</v>
      </c>
      <c r="L35" s="36">
        <f>SUMIFS(СВЦЭМ!$D$33:$D$776,СВЦЭМ!$A$33:$A$776,$A35,СВЦЭМ!$B$33:$B$776,L$11)+'СЕТ СН'!$F$11+СВЦЭМ!$D$10+'СЕТ СН'!$F$6-'СЕТ СН'!$F$23</f>
        <v>975.31887628000004</v>
      </c>
      <c r="M35" s="36">
        <f>SUMIFS(СВЦЭМ!$D$33:$D$776,СВЦЭМ!$A$33:$A$776,$A35,СВЦЭМ!$B$33:$B$776,M$11)+'СЕТ СН'!$F$11+СВЦЭМ!$D$10+'СЕТ СН'!$F$6-'СЕТ СН'!$F$23</f>
        <v>975.79141312000002</v>
      </c>
      <c r="N35" s="36">
        <f>SUMIFS(СВЦЭМ!$D$33:$D$776,СВЦЭМ!$A$33:$A$776,$A35,СВЦЭМ!$B$33:$B$776,N$11)+'СЕТ СН'!$F$11+СВЦЭМ!$D$10+'СЕТ СН'!$F$6-'СЕТ СН'!$F$23</f>
        <v>972.07876557000009</v>
      </c>
      <c r="O35" s="36">
        <f>SUMIFS(СВЦЭМ!$D$33:$D$776,СВЦЭМ!$A$33:$A$776,$A35,СВЦЭМ!$B$33:$B$776,O$11)+'СЕТ СН'!$F$11+СВЦЭМ!$D$10+'СЕТ СН'!$F$6-'СЕТ СН'!$F$23</f>
        <v>951.90747216</v>
      </c>
      <c r="P35" s="36">
        <f>SUMIFS(СВЦЭМ!$D$33:$D$776,СВЦЭМ!$A$33:$A$776,$A35,СВЦЭМ!$B$33:$B$776,P$11)+'СЕТ СН'!$F$11+СВЦЭМ!$D$10+'СЕТ СН'!$F$6-'СЕТ СН'!$F$23</f>
        <v>958.85386082000002</v>
      </c>
      <c r="Q35" s="36">
        <f>SUMIFS(СВЦЭМ!$D$33:$D$776,СВЦЭМ!$A$33:$A$776,$A35,СВЦЭМ!$B$33:$B$776,Q$11)+'СЕТ СН'!$F$11+СВЦЭМ!$D$10+'СЕТ СН'!$F$6-'СЕТ СН'!$F$23</f>
        <v>965.2487720900001</v>
      </c>
      <c r="R35" s="36">
        <f>SUMIFS(СВЦЭМ!$D$33:$D$776,СВЦЭМ!$A$33:$A$776,$A35,СВЦЭМ!$B$33:$B$776,R$11)+'СЕТ СН'!$F$11+СВЦЭМ!$D$10+'СЕТ СН'!$F$6-'СЕТ СН'!$F$23</f>
        <v>967.41572841000004</v>
      </c>
      <c r="S35" s="36">
        <f>SUMIFS(СВЦЭМ!$D$33:$D$776,СВЦЭМ!$A$33:$A$776,$A35,СВЦЭМ!$B$33:$B$776,S$11)+'СЕТ СН'!$F$11+СВЦЭМ!$D$10+'СЕТ СН'!$F$6-'СЕТ СН'!$F$23</f>
        <v>960.90086392000001</v>
      </c>
      <c r="T35" s="36">
        <f>SUMIFS(СВЦЭМ!$D$33:$D$776,СВЦЭМ!$A$33:$A$776,$A35,СВЦЭМ!$B$33:$B$776,T$11)+'СЕТ СН'!$F$11+СВЦЭМ!$D$10+'СЕТ СН'!$F$6-'СЕТ СН'!$F$23</f>
        <v>934.86149206000005</v>
      </c>
      <c r="U35" s="36">
        <f>SUMIFS(СВЦЭМ!$D$33:$D$776,СВЦЭМ!$A$33:$A$776,$A35,СВЦЭМ!$B$33:$B$776,U$11)+'СЕТ СН'!$F$11+СВЦЭМ!$D$10+'СЕТ СН'!$F$6-'СЕТ СН'!$F$23</f>
        <v>893.60497740000005</v>
      </c>
      <c r="V35" s="36">
        <f>SUMIFS(СВЦЭМ!$D$33:$D$776,СВЦЭМ!$A$33:$A$776,$A35,СВЦЭМ!$B$33:$B$776,V$11)+'СЕТ СН'!$F$11+СВЦЭМ!$D$10+'СЕТ СН'!$F$6-'СЕТ СН'!$F$23</f>
        <v>891.06006582000009</v>
      </c>
      <c r="W35" s="36">
        <f>SUMIFS(СВЦЭМ!$D$33:$D$776,СВЦЭМ!$A$33:$A$776,$A35,СВЦЭМ!$B$33:$B$776,W$11)+'СЕТ СН'!$F$11+СВЦЭМ!$D$10+'СЕТ СН'!$F$6-'СЕТ СН'!$F$23</f>
        <v>903.96066037000003</v>
      </c>
      <c r="X35" s="36">
        <f>SUMIFS(СВЦЭМ!$D$33:$D$776,СВЦЭМ!$A$33:$A$776,$A35,СВЦЭМ!$B$33:$B$776,X$11)+'СЕТ СН'!$F$11+СВЦЭМ!$D$10+'СЕТ СН'!$F$6-'СЕТ СН'!$F$23</f>
        <v>923.59448640000005</v>
      </c>
      <c r="Y35" s="36">
        <f>SUMIFS(СВЦЭМ!$D$33:$D$776,СВЦЭМ!$A$33:$A$776,$A35,СВЦЭМ!$B$33:$B$776,Y$11)+'СЕТ СН'!$F$11+СВЦЭМ!$D$10+'СЕТ СН'!$F$6-'СЕТ СН'!$F$23</f>
        <v>989.70230852000009</v>
      </c>
    </row>
    <row r="36" spans="1:27" ht="15.75" x14ac:dyDescent="0.2">
      <c r="A36" s="35">
        <f t="shared" si="0"/>
        <v>43521</v>
      </c>
      <c r="B36" s="36">
        <f>SUMIFS(СВЦЭМ!$D$33:$D$776,СВЦЭМ!$A$33:$A$776,$A36,СВЦЭМ!$B$33:$B$776,B$11)+'СЕТ СН'!$F$11+СВЦЭМ!$D$10+'СЕТ СН'!$F$6-'СЕТ СН'!$F$23</f>
        <v>1025.2517582200001</v>
      </c>
      <c r="C36" s="36">
        <f>SUMIFS(СВЦЭМ!$D$33:$D$776,СВЦЭМ!$A$33:$A$776,$A36,СВЦЭМ!$B$33:$B$776,C$11)+'СЕТ СН'!$F$11+СВЦЭМ!$D$10+'СЕТ СН'!$F$6-'СЕТ СН'!$F$23</f>
        <v>1037.12239828</v>
      </c>
      <c r="D36" s="36">
        <f>SUMIFS(СВЦЭМ!$D$33:$D$776,СВЦЭМ!$A$33:$A$776,$A36,СВЦЭМ!$B$33:$B$776,D$11)+'СЕТ СН'!$F$11+СВЦЭМ!$D$10+'СЕТ СН'!$F$6-'СЕТ СН'!$F$23</f>
        <v>1033.7742104900001</v>
      </c>
      <c r="E36" s="36">
        <f>SUMIFS(СВЦЭМ!$D$33:$D$776,СВЦЭМ!$A$33:$A$776,$A36,СВЦЭМ!$B$33:$B$776,E$11)+'СЕТ СН'!$F$11+СВЦЭМ!$D$10+'СЕТ СН'!$F$6-'СЕТ СН'!$F$23</f>
        <v>1036.82080976</v>
      </c>
      <c r="F36" s="36">
        <f>SUMIFS(СВЦЭМ!$D$33:$D$776,СВЦЭМ!$A$33:$A$776,$A36,СВЦЭМ!$B$33:$B$776,F$11)+'СЕТ СН'!$F$11+СВЦЭМ!$D$10+'СЕТ СН'!$F$6-'СЕТ СН'!$F$23</f>
        <v>1036.89105387</v>
      </c>
      <c r="G36" s="36">
        <f>SUMIFS(СВЦЭМ!$D$33:$D$776,СВЦЭМ!$A$33:$A$776,$A36,СВЦЭМ!$B$33:$B$776,G$11)+'СЕТ СН'!$F$11+СВЦЭМ!$D$10+'СЕТ СН'!$F$6-'СЕТ СН'!$F$23</f>
        <v>1043.2469823399999</v>
      </c>
      <c r="H36" s="36">
        <f>SUMIFS(СВЦЭМ!$D$33:$D$776,СВЦЭМ!$A$33:$A$776,$A36,СВЦЭМ!$B$33:$B$776,H$11)+'СЕТ СН'!$F$11+СВЦЭМ!$D$10+'СЕТ СН'!$F$6-'СЕТ СН'!$F$23</f>
        <v>1055.4632426600001</v>
      </c>
      <c r="I36" s="36">
        <f>SUMIFS(СВЦЭМ!$D$33:$D$776,СВЦЭМ!$A$33:$A$776,$A36,СВЦЭМ!$B$33:$B$776,I$11)+'СЕТ СН'!$F$11+СВЦЭМ!$D$10+'СЕТ СН'!$F$6-'СЕТ СН'!$F$23</f>
        <v>1033.13148744</v>
      </c>
      <c r="J36" s="36">
        <f>SUMIFS(СВЦЭМ!$D$33:$D$776,СВЦЭМ!$A$33:$A$776,$A36,СВЦЭМ!$B$33:$B$776,J$11)+'СЕТ СН'!$F$11+СВЦЭМ!$D$10+'СЕТ СН'!$F$6-'СЕТ СН'!$F$23</f>
        <v>1007.1690816700001</v>
      </c>
      <c r="K36" s="36">
        <f>SUMIFS(СВЦЭМ!$D$33:$D$776,СВЦЭМ!$A$33:$A$776,$A36,СВЦЭМ!$B$33:$B$776,K$11)+'СЕТ СН'!$F$11+СВЦЭМ!$D$10+'СЕТ СН'!$F$6-'СЕТ СН'!$F$23</f>
        <v>985.99791932000005</v>
      </c>
      <c r="L36" s="36">
        <f>SUMIFS(СВЦЭМ!$D$33:$D$776,СВЦЭМ!$A$33:$A$776,$A36,СВЦЭМ!$B$33:$B$776,L$11)+'СЕТ СН'!$F$11+СВЦЭМ!$D$10+'СЕТ СН'!$F$6-'СЕТ СН'!$F$23</f>
        <v>989.34324344000004</v>
      </c>
      <c r="M36" s="36">
        <f>SUMIFS(СВЦЭМ!$D$33:$D$776,СВЦЭМ!$A$33:$A$776,$A36,СВЦЭМ!$B$33:$B$776,M$11)+'СЕТ СН'!$F$11+СВЦЭМ!$D$10+'СЕТ СН'!$F$6-'СЕТ СН'!$F$23</f>
        <v>1008.9468969000001</v>
      </c>
      <c r="N36" s="36">
        <f>SUMIFS(СВЦЭМ!$D$33:$D$776,СВЦЭМ!$A$33:$A$776,$A36,СВЦЭМ!$B$33:$B$776,N$11)+'СЕТ СН'!$F$11+СВЦЭМ!$D$10+'СЕТ СН'!$F$6-'СЕТ СН'!$F$23</f>
        <v>1014.8619233500001</v>
      </c>
      <c r="O36" s="36">
        <f>SUMIFS(СВЦЭМ!$D$33:$D$776,СВЦЭМ!$A$33:$A$776,$A36,СВЦЭМ!$B$33:$B$776,O$11)+'СЕТ СН'!$F$11+СВЦЭМ!$D$10+'СЕТ СН'!$F$6-'СЕТ СН'!$F$23</f>
        <v>1004.59604458</v>
      </c>
      <c r="P36" s="36">
        <f>SUMIFS(СВЦЭМ!$D$33:$D$776,СВЦЭМ!$A$33:$A$776,$A36,СВЦЭМ!$B$33:$B$776,P$11)+'СЕТ СН'!$F$11+СВЦЭМ!$D$10+'СЕТ СН'!$F$6-'СЕТ СН'!$F$23</f>
        <v>1011.66276367</v>
      </c>
      <c r="Q36" s="36">
        <f>SUMIFS(СВЦЭМ!$D$33:$D$776,СВЦЭМ!$A$33:$A$776,$A36,СВЦЭМ!$B$33:$B$776,Q$11)+'СЕТ СН'!$F$11+СВЦЭМ!$D$10+'СЕТ СН'!$F$6-'СЕТ СН'!$F$23</f>
        <v>1021.4753679700001</v>
      </c>
      <c r="R36" s="36">
        <f>SUMIFS(СВЦЭМ!$D$33:$D$776,СВЦЭМ!$A$33:$A$776,$A36,СВЦЭМ!$B$33:$B$776,R$11)+'СЕТ СН'!$F$11+СВЦЭМ!$D$10+'СЕТ СН'!$F$6-'СЕТ СН'!$F$23</f>
        <v>1023.0405173600001</v>
      </c>
      <c r="S36" s="36">
        <f>SUMIFS(СВЦЭМ!$D$33:$D$776,СВЦЭМ!$A$33:$A$776,$A36,СВЦЭМ!$B$33:$B$776,S$11)+'СЕТ СН'!$F$11+СВЦЭМ!$D$10+'СЕТ СН'!$F$6-'СЕТ СН'!$F$23</f>
        <v>1023.12586179</v>
      </c>
      <c r="T36" s="36">
        <f>SUMIFS(СВЦЭМ!$D$33:$D$776,СВЦЭМ!$A$33:$A$776,$A36,СВЦЭМ!$B$33:$B$776,T$11)+'СЕТ СН'!$F$11+СВЦЭМ!$D$10+'СЕТ СН'!$F$6-'СЕТ СН'!$F$23</f>
        <v>976.76772561000007</v>
      </c>
      <c r="U36" s="36">
        <f>SUMIFS(СВЦЭМ!$D$33:$D$776,СВЦЭМ!$A$33:$A$776,$A36,СВЦЭМ!$B$33:$B$776,U$11)+'СЕТ СН'!$F$11+СВЦЭМ!$D$10+'СЕТ СН'!$F$6-'СЕТ СН'!$F$23</f>
        <v>941.26530078000008</v>
      </c>
      <c r="V36" s="36">
        <f>SUMIFS(СВЦЭМ!$D$33:$D$776,СВЦЭМ!$A$33:$A$776,$A36,СВЦЭМ!$B$33:$B$776,V$11)+'СЕТ СН'!$F$11+СВЦЭМ!$D$10+'СЕТ СН'!$F$6-'СЕТ СН'!$F$23</f>
        <v>938.35314131000007</v>
      </c>
      <c r="W36" s="36">
        <f>SUMIFS(СВЦЭМ!$D$33:$D$776,СВЦЭМ!$A$33:$A$776,$A36,СВЦЭМ!$B$33:$B$776,W$11)+'СЕТ СН'!$F$11+СВЦЭМ!$D$10+'СЕТ СН'!$F$6-'СЕТ СН'!$F$23</f>
        <v>949.55650225000011</v>
      </c>
      <c r="X36" s="36">
        <f>SUMIFS(СВЦЭМ!$D$33:$D$776,СВЦЭМ!$A$33:$A$776,$A36,СВЦЭМ!$B$33:$B$776,X$11)+'СЕТ СН'!$F$11+СВЦЭМ!$D$10+'СЕТ СН'!$F$6-'СЕТ СН'!$F$23</f>
        <v>969.44646842000009</v>
      </c>
      <c r="Y36" s="36">
        <f>SUMIFS(СВЦЭМ!$D$33:$D$776,СВЦЭМ!$A$33:$A$776,$A36,СВЦЭМ!$B$33:$B$776,Y$11)+'СЕТ СН'!$F$11+СВЦЭМ!$D$10+'СЕТ СН'!$F$6-'СЕТ СН'!$F$23</f>
        <v>1008.15394702</v>
      </c>
    </row>
    <row r="37" spans="1:27" ht="15.75" x14ac:dyDescent="0.2">
      <c r="A37" s="35">
        <f t="shared" si="0"/>
        <v>43522</v>
      </c>
      <c r="B37" s="36">
        <f>SUMIFS(СВЦЭМ!$D$33:$D$776,СВЦЭМ!$A$33:$A$776,$A37,СВЦЭМ!$B$33:$B$776,B$11)+'СЕТ СН'!$F$11+СВЦЭМ!$D$10+'СЕТ СН'!$F$6-'СЕТ СН'!$F$23</f>
        <v>1033.3002918</v>
      </c>
      <c r="C37" s="36">
        <f>SUMIFS(СВЦЭМ!$D$33:$D$776,СВЦЭМ!$A$33:$A$776,$A37,СВЦЭМ!$B$33:$B$776,C$11)+'СЕТ СН'!$F$11+СВЦЭМ!$D$10+'СЕТ СН'!$F$6-'СЕТ СН'!$F$23</f>
        <v>1035.88097836</v>
      </c>
      <c r="D37" s="36">
        <f>SUMIFS(СВЦЭМ!$D$33:$D$776,СВЦЭМ!$A$33:$A$776,$A37,СВЦЭМ!$B$33:$B$776,D$11)+'СЕТ СН'!$F$11+СВЦЭМ!$D$10+'СЕТ СН'!$F$6-'СЕТ СН'!$F$23</f>
        <v>1029.5228781400001</v>
      </c>
      <c r="E37" s="36">
        <f>SUMIFS(СВЦЭМ!$D$33:$D$776,СВЦЭМ!$A$33:$A$776,$A37,СВЦЭМ!$B$33:$B$776,E$11)+'СЕТ СН'!$F$11+СВЦЭМ!$D$10+'СЕТ СН'!$F$6-'СЕТ СН'!$F$23</f>
        <v>1030.0371506199999</v>
      </c>
      <c r="F37" s="36">
        <f>SUMIFS(СВЦЭМ!$D$33:$D$776,СВЦЭМ!$A$33:$A$776,$A37,СВЦЭМ!$B$33:$B$776,F$11)+'СЕТ СН'!$F$11+СВЦЭМ!$D$10+'СЕТ СН'!$F$6-'СЕТ СН'!$F$23</f>
        <v>1028.48642273</v>
      </c>
      <c r="G37" s="36">
        <f>SUMIFS(СВЦЭМ!$D$33:$D$776,СВЦЭМ!$A$33:$A$776,$A37,СВЦЭМ!$B$33:$B$776,G$11)+'СЕТ СН'!$F$11+СВЦЭМ!$D$10+'СЕТ СН'!$F$6-'СЕТ СН'!$F$23</f>
        <v>1035.8144041099999</v>
      </c>
      <c r="H37" s="36">
        <f>SUMIFS(СВЦЭМ!$D$33:$D$776,СВЦЭМ!$A$33:$A$776,$A37,СВЦЭМ!$B$33:$B$776,H$11)+'СЕТ СН'!$F$11+СВЦЭМ!$D$10+'СЕТ СН'!$F$6-'СЕТ СН'!$F$23</f>
        <v>1034.0708656100001</v>
      </c>
      <c r="I37" s="36">
        <f>SUMIFS(СВЦЭМ!$D$33:$D$776,СВЦЭМ!$A$33:$A$776,$A37,СВЦЭМ!$B$33:$B$776,I$11)+'СЕТ СН'!$F$11+СВЦЭМ!$D$10+'СЕТ СН'!$F$6-'СЕТ СН'!$F$23</f>
        <v>1005.35794795</v>
      </c>
      <c r="J37" s="36">
        <f>SUMIFS(СВЦЭМ!$D$33:$D$776,СВЦЭМ!$A$33:$A$776,$A37,СВЦЭМ!$B$33:$B$776,J$11)+'СЕТ СН'!$F$11+СВЦЭМ!$D$10+'СЕТ СН'!$F$6-'СЕТ СН'!$F$23</f>
        <v>985.94588333000002</v>
      </c>
      <c r="K37" s="36">
        <f>SUMIFS(СВЦЭМ!$D$33:$D$776,СВЦЭМ!$A$33:$A$776,$A37,СВЦЭМ!$B$33:$B$776,K$11)+'СЕТ СН'!$F$11+СВЦЭМ!$D$10+'СЕТ СН'!$F$6-'СЕТ СН'!$F$23</f>
        <v>982.98259458000007</v>
      </c>
      <c r="L37" s="36">
        <f>SUMIFS(СВЦЭМ!$D$33:$D$776,СВЦЭМ!$A$33:$A$776,$A37,СВЦЭМ!$B$33:$B$776,L$11)+'СЕТ СН'!$F$11+СВЦЭМ!$D$10+'СЕТ СН'!$F$6-'СЕТ СН'!$F$23</f>
        <v>995.87691415000006</v>
      </c>
      <c r="M37" s="36">
        <f>SUMIFS(СВЦЭМ!$D$33:$D$776,СВЦЭМ!$A$33:$A$776,$A37,СВЦЭМ!$B$33:$B$776,M$11)+'СЕТ СН'!$F$11+СВЦЭМ!$D$10+'СЕТ СН'!$F$6-'СЕТ СН'!$F$23</f>
        <v>1011.3159819700001</v>
      </c>
      <c r="N37" s="36">
        <f>SUMIFS(СВЦЭМ!$D$33:$D$776,СВЦЭМ!$A$33:$A$776,$A37,СВЦЭМ!$B$33:$B$776,N$11)+'СЕТ СН'!$F$11+СВЦЭМ!$D$10+'СЕТ СН'!$F$6-'СЕТ СН'!$F$23</f>
        <v>994.99947896000003</v>
      </c>
      <c r="O37" s="36">
        <f>SUMIFS(СВЦЭМ!$D$33:$D$776,СВЦЭМ!$A$33:$A$776,$A37,СВЦЭМ!$B$33:$B$776,O$11)+'СЕТ СН'!$F$11+СВЦЭМ!$D$10+'СЕТ СН'!$F$6-'СЕТ СН'!$F$23</f>
        <v>965.18335116000003</v>
      </c>
      <c r="P37" s="36">
        <f>SUMIFS(СВЦЭМ!$D$33:$D$776,СВЦЭМ!$A$33:$A$776,$A37,СВЦЭМ!$B$33:$B$776,P$11)+'СЕТ СН'!$F$11+СВЦЭМ!$D$10+'СЕТ СН'!$F$6-'СЕТ СН'!$F$23</f>
        <v>968.99838622000004</v>
      </c>
      <c r="Q37" s="36">
        <f>SUMIFS(СВЦЭМ!$D$33:$D$776,СВЦЭМ!$A$33:$A$776,$A37,СВЦЭМ!$B$33:$B$776,Q$11)+'СЕТ СН'!$F$11+СВЦЭМ!$D$10+'СЕТ СН'!$F$6-'СЕТ СН'!$F$23</f>
        <v>980.79603832000009</v>
      </c>
      <c r="R37" s="36">
        <f>SUMIFS(СВЦЭМ!$D$33:$D$776,СВЦЭМ!$A$33:$A$776,$A37,СВЦЭМ!$B$33:$B$776,R$11)+'СЕТ СН'!$F$11+СВЦЭМ!$D$10+'СЕТ СН'!$F$6-'СЕТ СН'!$F$23</f>
        <v>996.08324890000006</v>
      </c>
      <c r="S37" s="36">
        <f>SUMIFS(СВЦЭМ!$D$33:$D$776,СВЦЭМ!$A$33:$A$776,$A37,СВЦЭМ!$B$33:$B$776,S$11)+'СЕТ СН'!$F$11+СВЦЭМ!$D$10+'СЕТ СН'!$F$6-'СЕТ СН'!$F$23</f>
        <v>1012.4320035000001</v>
      </c>
      <c r="T37" s="36">
        <f>SUMIFS(СВЦЭМ!$D$33:$D$776,СВЦЭМ!$A$33:$A$776,$A37,СВЦЭМ!$B$33:$B$776,T$11)+'СЕТ СН'!$F$11+СВЦЭМ!$D$10+'СЕТ СН'!$F$6-'СЕТ СН'!$F$23</f>
        <v>972.43360946000007</v>
      </c>
      <c r="U37" s="36">
        <f>SUMIFS(СВЦЭМ!$D$33:$D$776,СВЦЭМ!$A$33:$A$776,$A37,СВЦЭМ!$B$33:$B$776,U$11)+'СЕТ СН'!$F$11+СВЦЭМ!$D$10+'СЕТ СН'!$F$6-'СЕТ СН'!$F$23</f>
        <v>935.95905897</v>
      </c>
      <c r="V37" s="36">
        <f>SUMIFS(СВЦЭМ!$D$33:$D$776,СВЦЭМ!$A$33:$A$776,$A37,СВЦЭМ!$B$33:$B$776,V$11)+'СЕТ СН'!$F$11+СВЦЭМ!$D$10+'СЕТ СН'!$F$6-'СЕТ СН'!$F$23</f>
        <v>932.66034380000008</v>
      </c>
      <c r="W37" s="36">
        <f>SUMIFS(СВЦЭМ!$D$33:$D$776,СВЦЭМ!$A$33:$A$776,$A37,СВЦЭМ!$B$33:$B$776,W$11)+'СЕТ СН'!$F$11+СВЦЭМ!$D$10+'СЕТ СН'!$F$6-'СЕТ СН'!$F$23</f>
        <v>944.41565008000009</v>
      </c>
      <c r="X37" s="36">
        <f>SUMIFS(СВЦЭМ!$D$33:$D$776,СВЦЭМ!$A$33:$A$776,$A37,СВЦЭМ!$B$33:$B$776,X$11)+'СЕТ СН'!$F$11+СВЦЭМ!$D$10+'СЕТ СН'!$F$6-'СЕТ СН'!$F$23</f>
        <v>961.75258399000006</v>
      </c>
      <c r="Y37" s="36">
        <f>SUMIFS(СВЦЭМ!$D$33:$D$776,СВЦЭМ!$A$33:$A$776,$A37,СВЦЭМ!$B$33:$B$776,Y$11)+'СЕТ СН'!$F$11+СВЦЭМ!$D$10+'СЕТ СН'!$F$6-'СЕТ СН'!$F$23</f>
        <v>1001.9056233800001</v>
      </c>
    </row>
    <row r="38" spans="1:27" ht="15.75" x14ac:dyDescent="0.2">
      <c r="A38" s="35">
        <f t="shared" si="0"/>
        <v>43523</v>
      </c>
      <c r="B38" s="36">
        <f>SUMIFS(СВЦЭМ!$D$33:$D$776,СВЦЭМ!$A$33:$A$776,$A38,СВЦЭМ!$B$33:$B$776,B$11)+'СЕТ СН'!$F$11+СВЦЭМ!$D$10+'СЕТ СН'!$F$6-'СЕТ СН'!$F$23</f>
        <v>1036.39930207</v>
      </c>
      <c r="C38" s="36">
        <f>SUMIFS(СВЦЭМ!$D$33:$D$776,СВЦЭМ!$A$33:$A$776,$A38,СВЦЭМ!$B$33:$B$776,C$11)+'СЕТ СН'!$F$11+СВЦЭМ!$D$10+'СЕТ СН'!$F$6-'СЕТ СН'!$F$23</f>
        <v>1067.85522238</v>
      </c>
      <c r="D38" s="36">
        <f>SUMIFS(СВЦЭМ!$D$33:$D$776,СВЦЭМ!$A$33:$A$776,$A38,СВЦЭМ!$B$33:$B$776,D$11)+'СЕТ СН'!$F$11+СВЦЭМ!$D$10+'СЕТ СН'!$F$6-'СЕТ СН'!$F$23</f>
        <v>1080.1198545699999</v>
      </c>
      <c r="E38" s="36">
        <f>SUMIFS(СВЦЭМ!$D$33:$D$776,СВЦЭМ!$A$33:$A$776,$A38,СВЦЭМ!$B$33:$B$776,E$11)+'СЕТ СН'!$F$11+СВЦЭМ!$D$10+'СЕТ СН'!$F$6-'СЕТ СН'!$F$23</f>
        <v>1084.0188485399999</v>
      </c>
      <c r="F38" s="36">
        <f>SUMIFS(СВЦЭМ!$D$33:$D$776,СВЦЭМ!$A$33:$A$776,$A38,СВЦЭМ!$B$33:$B$776,F$11)+'СЕТ СН'!$F$11+СВЦЭМ!$D$10+'СЕТ СН'!$F$6-'СЕТ СН'!$F$23</f>
        <v>1078.3043871699999</v>
      </c>
      <c r="G38" s="36">
        <f>SUMIFS(СВЦЭМ!$D$33:$D$776,СВЦЭМ!$A$33:$A$776,$A38,СВЦЭМ!$B$33:$B$776,G$11)+'СЕТ СН'!$F$11+СВЦЭМ!$D$10+'СЕТ СН'!$F$6-'СЕТ СН'!$F$23</f>
        <v>1057.2792032299999</v>
      </c>
      <c r="H38" s="36">
        <f>SUMIFS(СВЦЭМ!$D$33:$D$776,СВЦЭМ!$A$33:$A$776,$A38,СВЦЭМ!$B$33:$B$776,H$11)+'СЕТ СН'!$F$11+СВЦЭМ!$D$10+'СЕТ СН'!$F$6-'СЕТ СН'!$F$23</f>
        <v>1018.9782807300001</v>
      </c>
      <c r="I38" s="36">
        <f>SUMIFS(СВЦЭМ!$D$33:$D$776,СВЦЭМ!$A$33:$A$776,$A38,СВЦЭМ!$B$33:$B$776,I$11)+'СЕТ СН'!$F$11+СВЦЭМ!$D$10+'СЕТ СН'!$F$6-'СЕТ СН'!$F$23</f>
        <v>994.35886446000006</v>
      </c>
      <c r="J38" s="36">
        <f>SUMIFS(СВЦЭМ!$D$33:$D$776,СВЦЭМ!$A$33:$A$776,$A38,СВЦЭМ!$B$33:$B$776,J$11)+'СЕТ СН'!$F$11+СВЦЭМ!$D$10+'СЕТ СН'!$F$6-'СЕТ СН'!$F$23</f>
        <v>980.58011251000005</v>
      </c>
      <c r="K38" s="36">
        <f>SUMIFS(СВЦЭМ!$D$33:$D$776,СВЦЭМ!$A$33:$A$776,$A38,СВЦЭМ!$B$33:$B$776,K$11)+'СЕТ СН'!$F$11+СВЦЭМ!$D$10+'СЕТ СН'!$F$6-'СЕТ СН'!$F$23</f>
        <v>983.72309875000008</v>
      </c>
      <c r="L38" s="36">
        <f>SUMIFS(СВЦЭМ!$D$33:$D$776,СВЦЭМ!$A$33:$A$776,$A38,СВЦЭМ!$B$33:$B$776,L$11)+'СЕТ СН'!$F$11+СВЦЭМ!$D$10+'СЕТ СН'!$F$6-'СЕТ СН'!$F$23</f>
        <v>1004.4944420600001</v>
      </c>
      <c r="M38" s="36">
        <f>SUMIFS(СВЦЭМ!$D$33:$D$776,СВЦЭМ!$A$33:$A$776,$A38,СВЦЭМ!$B$33:$B$776,M$11)+'СЕТ СН'!$F$11+СВЦЭМ!$D$10+'СЕТ СН'!$F$6-'СЕТ СН'!$F$23</f>
        <v>998.23081725000009</v>
      </c>
      <c r="N38" s="36">
        <f>SUMIFS(СВЦЭМ!$D$33:$D$776,СВЦЭМ!$A$33:$A$776,$A38,СВЦЭМ!$B$33:$B$776,N$11)+'СЕТ СН'!$F$11+СВЦЭМ!$D$10+'СЕТ СН'!$F$6-'СЕТ СН'!$F$23</f>
        <v>996.24535714000001</v>
      </c>
      <c r="O38" s="36">
        <f>SUMIFS(СВЦЭМ!$D$33:$D$776,СВЦЭМ!$A$33:$A$776,$A38,СВЦЭМ!$B$33:$B$776,O$11)+'СЕТ СН'!$F$11+СВЦЭМ!$D$10+'СЕТ СН'!$F$6-'СЕТ СН'!$F$23</f>
        <v>950.90180221000003</v>
      </c>
      <c r="P38" s="36">
        <f>SUMIFS(СВЦЭМ!$D$33:$D$776,СВЦЭМ!$A$33:$A$776,$A38,СВЦЭМ!$B$33:$B$776,P$11)+'СЕТ СН'!$F$11+СВЦЭМ!$D$10+'СЕТ СН'!$F$6-'СЕТ СН'!$F$23</f>
        <v>953.16241074000004</v>
      </c>
      <c r="Q38" s="36">
        <f>SUMIFS(СВЦЭМ!$D$33:$D$776,СВЦЭМ!$A$33:$A$776,$A38,СВЦЭМ!$B$33:$B$776,Q$11)+'СЕТ СН'!$F$11+СВЦЭМ!$D$10+'СЕТ СН'!$F$6-'СЕТ СН'!$F$23</f>
        <v>959.96541408000007</v>
      </c>
      <c r="R38" s="36">
        <f>SUMIFS(СВЦЭМ!$D$33:$D$776,СВЦЭМ!$A$33:$A$776,$A38,СВЦЭМ!$B$33:$B$776,R$11)+'СЕТ СН'!$F$11+СВЦЭМ!$D$10+'СЕТ СН'!$F$6-'СЕТ СН'!$F$23</f>
        <v>953.20277923000003</v>
      </c>
      <c r="S38" s="36">
        <f>SUMIFS(СВЦЭМ!$D$33:$D$776,СВЦЭМ!$A$33:$A$776,$A38,СВЦЭМ!$B$33:$B$776,S$11)+'СЕТ СН'!$F$11+СВЦЭМ!$D$10+'СЕТ СН'!$F$6-'СЕТ СН'!$F$23</f>
        <v>953.43136543000003</v>
      </c>
      <c r="T38" s="36">
        <f>SUMIFS(СВЦЭМ!$D$33:$D$776,СВЦЭМ!$A$33:$A$776,$A38,СВЦЭМ!$B$33:$B$776,T$11)+'СЕТ СН'!$F$11+СВЦЭМ!$D$10+'СЕТ СН'!$F$6-'СЕТ СН'!$F$23</f>
        <v>941.42520133000005</v>
      </c>
      <c r="U38" s="36">
        <f>SUMIFS(СВЦЭМ!$D$33:$D$776,СВЦЭМ!$A$33:$A$776,$A38,СВЦЭМ!$B$33:$B$776,U$11)+'СЕТ СН'!$F$11+СВЦЭМ!$D$10+'СЕТ СН'!$F$6-'СЕТ СН'!$F$23</f>
        <v>914.25230942000007</v>
      </c>
      <c r="V38" s="36">
        <f>SUMIFS(СВЦЭМ!$D$33:$D$776,СВЦЭМ!$A$33:$A$776,$A38,СВЦЭМ!$B$33:$B$776,V$11)+'СЕТ СН'!$F$11+СВЦЭМ!$D$10+'СЕТ СН'!$F$6-'СЕТ СН'!$F$23</f>
        <v>909.65711785000008</v>
      </c>
      <c r="W38" s="36">
        <f>SUMIFS(СВЦЭМ!$D$33:$D$776,СВЦЭМ!$A$33:$A$776,$A38,СВЦЭМ!$B$33:$B$776,W$11)+'СЕТ СН'!$F$11+СВЦЭМ!$D$10+'СЕТ СН'!$F$6-'СЕТ СН'!$F$23</f>
        <v>922.49684681000008</v>
      </c>
      <c r="X38" s="36">
        <f>SUMIFS(СВЦЭМ!$D$33:$D$776,СВЦЭМ!$A$33:$A$776,$A38,СВЦЭМ!$B$33:$B$776,X$11)+'СЕТ СН'!$F$11+СВЦЭМ!$D$10+'СЕТ СН'!$F$6-'СЕТ СН'!$F$23</f>
        <v>947.61222147000001</v>
      </c>
      <c r="Y38" s="36">
        <f>SUMIFS(СВЦЭМ!$D$33:$D$776,СВЦЭМ!$A$33:$A$776,$A38,СВЦЭМ!$B$33:$B$776,Y$11)+'СЕТ СН'!$F$11+СВЦЭМ!$D$10+'СЕТ СН'!$F$6-'СЕТ СН'!$F$23</f>
        <v>987.78105900000003</v>
      </c>
    </row>
    <row r="39" spans="1:27" ht="15.75" x14ac:dyDescent="0.2">
      <c r="A39" s="35">
        <f t="shared" si="0"/>
        <v>43524</v>
      </c>
      <c r="B39" s="36">
        <f>SUMIFS(СВЦЭМ!$D$33:$D$776,СВЦЭМ!$A$33:$A$776,$A39,СВЦЭМ!$B$33:$B$776,B$11)+'СЕТ СН'!$F$11+СВЦЭМ!$D$10+'СЕТ СН'!$F$6-'СЕТ СН'!$F$23</f>
        <v>1030.31302783</v>
      </c>
      <c r="C39" s="36">
        <f>SUMIFS(СВЦЭМ!$D$33:$D$776,СВЦЭМ!$A$33:$A$776,$A39,СВЦЭМ!$B$33:$B$776,C$11)+'СЕТ СН'!$F$11+СВЦЭМ!$D$10+'СЕТ СН'!$F$6-'СЕТ СН'!$F$23</f>
        <v>1055.2200279199999</v>
      </c>
      <c r="D39" s="36">
        <f>SUMIFS(СВЦЭМ!$D$33:$D$776,СВЦЭМ!$A$33:$A$776,$A39,СВЦЭМ!$B$33:$B$776,D$11)+'СЕТ СН'!$F$11+СВЦЭМ!$D$10+'СЕТ СН'!$F$6-'СЕТ СН'!$F$23</f>
        <v>1065.92963657</v>
      </c>
      <c r="E39" s="36">
        <f>SUMIFS(СВЦЭМ!$D$33:$D$776,СВЦЭМ!$A$33:$A$776,$A39,СВЦЭМ!$B$33:$B$776,E$11)+'СЕТ СН'!$F$11+СВЦЭМ!$D$10+'СЕТ СН'!$F$6-'СЕТ СН'!$F$23</f>
        <v>1067.3097748099999</v>
      </c>
      <c r="F39" s="36">
        <f>SUMIFS(СВЦЭМ!$D$33:$D$776,СВЦЭМ!$A$33:$A$776,$A39,СВЦЭМ!$B$33:$B$776,F$11)+'СЕТ СН'!$F$11+СВЦЭМ!$D$10+'СЕТ СН'!$F$6-'СЕТ СН'!$F$23</f>
        <v>1062.8040946199999</v>
      </c>
      <c r="G39" s="36">
        <f>SUMIFS(СВЦЭМ!$D$33:$D$776,СВЦЭМ!$A$33:$A$776,$A39,СВЦЭМ!$B$33:$B$776,G$11)+'СЕТ СН'!$F$11+СВЦЭМ!$D$10+'СЕТ СН'!$F$6-'СЕТ СН'!$F$23</f>
        <v>1050.9070332700001</v>
      </c>
      <c r="H39" s="36">
        <f>SUMIFS(СВЦЭМ!$D$33:$D$776,СВЦЭМ!$A$33:$A$776,$A39,СВЦЭМ!$B$33:$B$776,H$11)+'СЕТ СН'!$F$11+СВЦЭМ!$D$10+'СЕТ СН'!$F$6-'СЕТ СН'!$F$23</f>
        <v>1026.40114423</v>
      </c>
      <c r="I39" s="36">
        <f>SUMIFS(СВЦЭМ!$D$33:$D$776,СВЦЭМ!$A$33:$A$776,$A39,СВЦЭМ!$B$33:$B$776,I$11)+'СЕТ СН'!$F$11+СВЦЭМ!$D$10+'СЕТ СН'!$F$6-'СЕТ СН'!$F$23</f>
        <v>1004.7240034900001</v>
      </c>
      <c r="J39" s="36">
        <f>SUMIFS(СВЦЭМ!$D$33:$D$776,СВЦЭМ!$A$33:$A$776,$A39,СВЦЭМ!$B$33:$B$776,J$11)+'СЕТ СН'!$F$11+СВЦЭМ!$D$10+'СЕТ СН'!$F$6-'СЕТ СН'!$F$23</f>
        <v>990.80217874000004</v>
      </c>
      <c r="K39" s="36">
        <f>SUMIFS(СВЦЭМ!$D$33:$D$776,СВЦЭМ!$A$33:$A$776,$A39,СВЦЭМ!$B$33:$B$776,K$11)+'СЕТ СН'!$F$11+СВЦЭМ!$D$10+'СЕТ СН'!$F$6-'СЕТ СН'!$F$23</f>
        <v>994.35682736000001</v>
      </c>
      <c r="L39" s="36">
        <f>SUMIFS(СВЦЭМ!$D$33:$D$776,СВЦЭМ!$A$33:$A$776,$A39,СВЦЭМ!$B$33:$B$776,L$11)+'СЕТ СН'!$F$11+СВЦЭМ!$D$10+'СЕТ СН'!$F$6-'СЕТ СН'!$F$23</f>
        <v>998.54827511000008</v>
      </c>
      <c r="M39" s="36">
        <f>SUMIFS(СВЦЭМ!$D$33:$D$776,СВЦЭМ!$A$33:$A$776,$A39,СВЦЭМ!$B$33:$B$776,M$11)+'СЕТ СН'!$F$11+СВЦЭМ!$D$10+'СЕТ СН'!$F$6-'СЕТ СН'!$F$23</f>
        <v>1012.65733878</v>
      </c>
      <c r="N39" s="36">
        <f>SUMIFS(СВЦЭМ!$D$33:$D$776,СВЦЭМ!$A$33:$A$776,$A39,СВЦЭМ!$B$33:$B$776,N$11)+'СЕТ СН'!$F$11+СВЦЭМ!$D$10+'СЕТ СН'!$F$6-'СЕТ СН'!$F$23</f>
        <v>999.03786856000011</v>
      </c>
      <c r="O39" s="36">
        <f>SUMIFS(СВЦЭМ!$D$33:$D$776,СВЦЭМ!$A$33:$A$776,$A39,СВЦЭМ!$B$33:$B$776,O$11)+'СЕТ СН'!$F$11+СВЦЭМ!$D$10+'СЕТ СН'!$F$6-'СЕТ СН'!$F$23</f>
        <v>974.33048661000009</v>
      </c>
      <c r="P39" s="36">
        <f>SUMIFS(СВЦЭМ!$D$33:$D$776,СВЦЭМ!$A$33:$A$776,$A39,СВЦЭМ!$B$33:$B$776,P$11)+'СЕТ СН'!$F$11+СВЦЭМ!$D$10+'СЕТ СН'!$F$6-'СЕТ СН'!$F$23</f>
        <v>978.26272251</v>
      </c>
      <c r="Q39" s="36">
        <f>SUMIFS(СВЦЭМ!$D$33:$D$776,СВЦЭМ!$A$33:$A$776,$A39,СВЦЭМ!$B$33:$B$776,Q$11)+'СЕТ СН'!$F$11+СВЦЭМ!$D$10+'СЕТ СН'!$F$6-'СЕТ СН'!$F$23</f>
        <v>984.1112017800001</v>
      </c>
      <c r="R39" s="36">
        <f>SUMIFS(СВЦЭМ!$D$33:$D$776,СВЦЭМ!$A$33:$A$776,$A39,СВЦЭМ!$B$33:$B$776,R$11)+'СЕТ СН'!$F$11+СВЦЭМ!$D$10+'СЕТ СН'!$F$6-'СЕТ СН'!$F$23</f>
        <v>978.04100419000008</v>
      </c>
      <c r="S39" s="36">
        <f>SUMIFS(СВЦЭМ!$D$33:$D$776,СВЦЭМ!$A$33:$A$776,$A39,СВЦЭМ!$B$33:$B$776,S$11)+'СЕТ СН'!$F$11+СВЦЭМ!$D$10+'СЕТ СН'!$F$6-'СЕТ СН'!$F$23</f>
        <v>973.57214763000002</v>
      </c>
      <c r="T39" s="36">
        <f>SUMIFS(СВЦЭМ!$D$33:$D$776,СВЦЭМ!$A$33:$A$776,$A39,СВЦЭМ!$B$33:$B$776,T$11)+'СЕТ СН'!$F$11+СВЦЭМ!$D$10+'СЕТ СН'!$F$6-'СЕТ СН'!$F$23</f>
        <v>942.76527407000003</v>
      </c>
      <c r="U39" s="36">
        <f>SUMIFS(СВЦЭМ!$D$33:$D$776,СВЦЭМ!$A$33:$A$776,$A39,СВЦЭМ!$B$33:$B$776,U$11)+'СЕТ СН'!$F$11+СВЦЭМ!$D$10+'СЕТ СН'!$F$6-'СЕТ СН'!$F$23</f>
        <v>920.30145160000006</v>
      </c>
      <c r="V39" s="36">
        <f>SUMIFS(СВЦЭМ!$D$33:$D$776,СВЦЭМ!$A$33:$A$776,$A39,СВЦЭМ!$B$33:$B$776,V$11)+'СЕТ СН'!$F$11+СВЦЭМ!$D$10+'СЕТ СН'!$F$6-'СЕТ СН'!$F$23</f>
        <v>915.19209011000009</v>
      </c>
      <c r="W39" s="36">
        <f>SUMIFS(СВЦЭМ!$D$33:$D$776,СВЦЭМ!$A$33:$A$776,$A39,СВЦЭМ!$B$33:$B$776,W$11)+'СЕТ СН'!$F$11+СВЦЭМ!$D$10+'СЕТ СН'!$F$6-'СЕТ СН'!$F$23</f>
        <v>935.01188830000001</v>
      </c>
      <c r="X39" s="36">
        <f>SUMIFS(СВЦЭМ!$D$33:$D$776,СВЦЭМ!$A$33:$A$776,$A39,СВЦЭМ!$B$33:$B$776,X$11)+'СЕТ СН'!$F$11+СВЦЭМ!$D$10+'СЕТ СН'!$F$6-'СЕТ СН'!$F$23</f>
        <v>956.00368855000011</v>
      </c>
      <c r="Y39" s="36">
        <f>SUMIFS(СВЦЭМ!$D$33:$D$776,СВЦЭМ!$A$33:$A$776,$A39,СВЦЭМ!$B$33:$B$776,Y$11)+'СЕТ СН'!$F$11+СВЦЭМ!$D$10+'СЕТ СН'!$F$6-'СЕТ СН'!$F$23</f>
        <v>997.31320439000001</v>
      </c>
    </row>
    <row r="40" spans="1:27" ht="15.75" hidden="1" x14ac:dyDescent="0.2">
      <c r="A40" s="35">
        <f t="shared" si="0"/>
        <v>43525</v>
      </c>
      <c r="B40" s="36">
        <f>SUMIFS(СВЦЭМ!$D$33:$D$776,СВЦЭМ!$A$33:$A$776,$A40,СВЦЭМ!$B$33:$B$776,B$11)+'СЕТ СН'!$F$11+СВЦЭМ!$D$10+'СЕТ СН'!$F$6-'СЕТ СН'!$F$23</f>
        <v>113.82346041</v>
      </c>
      <c r="C40" s="36">
        <f>SUMIFS(СВЦЭМ!$D$33:$D$776,СВЦЭМ!$A$33:$A$776,$A40,СВЦЭМ!$B$33:$B$776,C$11)+'СЕТ СН'!$F$11+СВЦЭМ!$D$10+'СЕТ СН'!$F$6-'СЕТ СН'!$F$23</f>
        <v>113.82346041</v>
      </c>
      <c r="D40" s="36">
        <f>SUMIFS(СВЦЭМ!$D$33:$D$776,СВЦЭМ!$A$33:$A$776,$A40,СВЦЭМ!$B$33:$B$776,D$11)+'СЕТ СН'!$F$11+СВЦЭМ!$D$10+'СЕТ СН'!$F$6-'СЕТ СН'!$F$23</f>
        <v>113.82346041</v>
      </c>
      <c r="E40" s="36">
        <f>SUMIFS(СВЦЭМ!$D$33:$D$776,СВЦЭМ!$A$33:$A$776,$A40,СВЦЭМ!$B$33:$B$776,E$11)+'СЕТ СН'!$F$11+СВЦЭМ!$D$10+'СЕТ СН'!$F$6-'СЕТ СН'!$F$23</f>
        <v>113.82346041</v>
      </c>
      <c r="F40" s="36">
        <f>SUMIFS(СВЦЭМ!$D$33:$D$776,СВЦЭМ!$A$33:$A$776,$A40,СВЦЭМ!$B$33:$B$776,F$11)+'СЕТ СН'!$F$11+СВЦЭМ!$D$10+'СЕТ СН'!$F$6-'СЕТ СН'!$F$23</f>
        <v>113.82346041</v>
      </c>
      <c r="G40" s="36">
        <f>SUMIFS(СВЦЭМ!$D$33:$D$776,СВЦЭМ!$A$33:$A$776,$A40,СВЦЭМ!$B$33:$B$776,G$11)+'СЕТ СН'!$F$11+СВЦЭМ!$D$10+'СЕТ СН'!$F$6-'СЕТ СН'!$F$23</f>
        <v>113.82346041</v>
      </c>
      <c r="H40" s="36">
        <f>SUMIFS(СВЦЭМ!$D$33:$D$776,СВЦЭМ!$A$33:$A$776,$A40,СВЦЭМ!$B$33:$B$776,H$11)+'СЕТ СН'!$F$11+СВЦЭМ!$D$10+'СЕТ СН'!$F$6-'СЕТ СН'!$F$23</f>
        <v>113.82346041</v>
      </c>
      <c r="I40" s="36">
        <f>SUMIFS(СВЦЭМ!$D$33:$D$776,СВЦЭМ!$A$33:$A$776,$A40,СВЦЭМ!$B$33:$B$776,I$11)+'СЕТ СН'!$F$11+СВЦЭМ!$D$10+'СЕТ СН'!$F$6-'СЕТ СН'!$F$23</f>
        <v>113.82346041</v>
      </c>
      <c r="J40" s="36">
        <f>SUMIFS(СВЦЭМ!$D$33:$D$776,СВЦЭМ!$A$33:$A$776,$A40,СВЦЭМ!$B$33:$B$776,J$11)+'СЕТ СН'!$F$11+СВЦЭМ!$D$10+'СЕТ СН'!$F$6-'СЕТ СН'!$F$23</f>
        <v>113.82346041</v>
      </c>
      <c r="K40" s="36">
        <f>SUMIFS(СВЦЭМ!$D$33:$D$776,СВЦЭМ!$A$33:$A$776,$A40,СВЦЭМ!$B$33:$B$776,K$11)+'СЕТ СН'!$F$11+СВЦЭМ!$D$10+'СЕТ СН'!$F$6-'СЕТ СН'!$F$23</f>
        <v>113.82346041</v>
      </c>
      <c r="L40" s="36">
        <f>SUMIFS(СВЦЭМ!$D$33:$D$776,СВЦЭМ!$A$33:$A$776,$A40,СВЦЭМ!$B$33:$B$776,L$11)+'СЕТ СН'!$F$11+СВЦЭМ!$D$10+'СЕТ СН'!$F$6-'СЕТ СН'!$F$23</f>
        <v>113.82346041</v>
      </c>
      <c r="M40" s="36">
        <f>SUMIFS(СВЦЭМ!$D$33:$D$776,СВЦЭМ!$A$33:$A$776,$A40,СВЦЭМ!$B$33:$B$776,M$11)+'СЕТ СН'!$F$11+СВЦЭМ!$D$10+'СЕТ СН'!$F$6-'СЕТ СН'!$F$23</f>
        <v>113.82346041</v>
      </c>
      <c r="N40" s="36">
        <f>SUMIFS(СВЦЭМ!$D$33:$D$776,СВЦЭМ!$A$33:$A$776,$A40,СВЦЭМ!$B$33:$B$776,N$11)+'СЕТ СН'!$F$11+СВЦЭМ!$D$10+'СЕТ СН'!$F$6-'СЕТ СН'!$F$23</f>
        <v>113.82346041</v>
      </c>
      <c r="O40" s="36">
        <f>SUMIFS(СВЦЭМ!$D$33:$D$776,СВЦЭМ!$A$33:$A$776,$A40,СВЦЭМ!$B$33:$B$776,O$11)+'СЕТ СН'!$F$11+СВЦЭМ!$D$10+'СЕТ СН'!$F$6-'СЕТ СН'!$F$23</f>
        <v>113.82346041</v>
      </c>
      <c r="P40" s="36">
        <f>SUMIFS(СВЦЭМ!$D$33:$D$776,СВЦЭМ!$A$33:$A$776,$A40,СВЦЭМ!$B$33:$B$776,P$11)+'СЕТ СН'!$F$11+СВЦЭМ!$D$10+'СЕТ СН'!$F$6-'СЕТ СН'!$F$23</f>
        <v>113.82346041</v>
      </c>
      <c r="Q40" s="36">
        <f>SUMIFS(СВЦЭМ!$D$33:$D$776,СВЦЭМ!$A$33:$A$776,$A40,СВЦЭМ!$B$33:$B$776,Q$11)+'СЕТ СН'!$F$11+СВЦЭМ!$D$10+'СЕТ СН'!$F$6-'СЕТ СН'!$F$23</f>
        <v>113.82346041</v>
      </c>
      <c r="R40" s="36">
        <f>SUMIFS(СВЦЭМ!$D$33:$D$776,СВЦЭМ!$A$33:$A$776,$A40,СВЦЭМ!$B$33:$B$776,R$11)+'СЕТ СН'!$F$11+СВЦЭМ!$D$10+'СЕТ СН'!$F$6-'СЕТ СН'!$F$23</f>
        <v>113.82346041</v>
      </c>
      <c r="S40" s="36">
        <f>SUMIFS(СВЦЭМ!$D$33:$D$776,СВЦЭМ!$A$33:$A$776,$A40,СВЦЭМ!$B$33:$B$776,S$11)+'СЕТ СН'!$F$11+СВЦЭМ!$D$10+'СЕТ СН'!$F$6-'СЕТ СН'!$F$23</f>
        <v>113.82346041</v>
      </c>
      <c r="T40" s="36">
        <f>SUMIFS(СВЦЭМ!$D$33:$D$776,СВЦЭМ!$A$33:$A$776,$A40,СВЦЭМ!$B$33:$B$776,T$11)+'СЕТ СН'!$F$11+СВЦЭМ!$D$10+'СЕТ СН'!$F$6-'СЕТ СН'!$F$23</f>
        <v>113.82346041</v>
      </c>
      <c r="U40" s="36">
        <f>SUMIFS(СВЦЭМ!$D$33:$D$776,СВЦЭМ!$A$33:$A$776,$A40,СВЦЭМ!$B$33:$B$776,U$11)+'СЕТ СН'!$F$11+СВЦЭМ!$D$10+'СЕТ СН'!$F$6-'СЕТ СН'!$F$23</f>
        <v>113.82346041</v>
      </c>
      <c r="V40" s="36">
        <f>SUMIFS(СВЦЭМ!$D$33:$D$776,СВЦЭМ!$A$33:$A$776,$A40,СВЦЭМ!$B$33:$B$776,V$11)+'СЕТ СН'!$F$11+СВЦЭМ!$D$10+'СЕТ СН'!$F$6-'СЕТ СН'!$F$23</f>
        <v>113.82346041</v>
      </c>
      <c r="W40" s="36">
        <f>SUMIFS(СВЦЭМ!$D$33:$D$776,СВЦЭМ!$A$33:$A$776,$A40,СВЦЭМ!$B$33:$B$776,W$11)+'СЕТ СН'!$F$11+СВЦЭМ!$D$10+'СЕТ СН'!$F$6-'СЕТ СН'!$F$23</f>
        <v>113.82346041</v>
      </c>
      <c r="X40" s="36">
        <f>SUMIFS(СВЦЭМ!$D$33:$D$776,СВЦЭМ!$A$33:$A$776,$A40,СВЦЭМ!$B$33:$B$776,X$11)+'СЕТ СН'!$F$11+СВЦЭМ!$D$10+'СЕТ СН'!$F$6-'СЕТ СН'!$F$23</f>
        <v>113.82346041</v>
      </c>
      <c r="Y40" s="36">
        <f>SUMIFS(СВЦЭМ!$D$33:$D$776,СВЦЭМ!$A$33:$A$776,$A40,СВЦЭМ!$B$33:$B$776,Y$11)+'СЕТ СН'!$F$11+СВЦЭМ!$D$10+'СЕТ СН'!$F$6-'СЕТ СН'!$F$23</f>
        <v>113.82346041</v>
      </c>
    </row>
    <row r="41" spans="1:27" ht="15.75" hidden="1" x14ac:dyDescent="0.2">
      <c r="A41" s="35">
        <f t="shared" si="0"/>
        <v>43526</v>
      </c>
      <c r="B41" s="36">
        <f>SUMIFS(СВЦЭМ!$D$33:$D$776,СВЦЭМ!$A$33:$A$776,$A41,СВЦЭМ!$B$33:$B$776,B$11)+'СЕТ СН'!$F$11+СВЦЭМ!$D$10+'СЕТ СН'!$F$6-'СЕТ СН'!$F$23</f>
        <v>113.82346041</v>
      </c>
      <c r="C41" s="36">
        <f>SUMIFS(СВЦЭМ!$D$33:$D$776,СВЦЭМ!$A$33:$A$776,$A41,СВЦЭМ!$B$33:$B$776,C$11)+'СЕТ СН'!$F$11+СВЦЭМ!$D$10+'СЕТ СН'!$F$6-'СЕТ СН'!$F$23</f>
        <v>113.82346041</v>
      </c>
      <c r="D41" s="36">
        <f>SUMIFS(СВЦЭМ!$D$33:$D$776,СВЦЭМ!$A$33:$A$776,$A41,СВЦЭМ!$B$33:$B$776,D$11)+'СЕТ СН'!$F$11+СВЦЭМ!$D$10+'СЕТ СН'!$F$6-'СЕТ СН'!$F$23</f>
        <v>113.82346041</v>
      </c>
      <c r="E41" s="36">
        <f>SUMIFS(СВЦЭМ!$D$33:$D$776,СВЦЭМ!$A$33:$A$776,$A41,СВЦЭМ!$B$33:$B$776,E$11)+'СЕТ СН'!$F$11+СВЦЭМ!$D$10+'СЕТ СН'!$F$6-'СЕТ СН'!$F$23</f>
        <v>113.82346041</v>
      </c>
      <c r="F41" s="36">
        <f>SUMIFS(СВЦЭМ!$D$33:$D$776,СВЦЭМ!$A$33:$A$776,$A41,СВЦЭМ!$B$33:$B$776,F$11)+'СЕТ СН'!$F$11+СВЦЭМ!$D$10+'СЕТ СН'!$F$6-'СЕТ СН'!$F$23</f>
        <v>113.82346041</v>
      </c>
      <c r="G41" s="36">
        <f>SUMIFS(СВЦЭМ!$D$33:$D$776,СВЦЭМ!$A$33:$A$776,$A41,СВЦЭМ!$B$33:$B$776,G$11)+'СЕТ СН'!$F$11+СВЦЭМ!$D$10+'СЕТ СН'!$F$6-'СЕТ СН'!$F$23</f>
        <v>113.82346041</v>
      </c>
      <c r="H41" s="36">
        <f>SUMIFS(СВЦЭМ!$D$33:$D$776,СВЦЭМ!$A$33:$A$776,$A41,СВЦЭМ!$B$33:$B$776,H$11)+'СЕТ СН'!$F$11+СВЦЭМ!$D$10+'СЕТ СН'!$F$6-'СЕТ СН'!$F$23</f>
        <v>113.82346041</v>
      </c>
      <c r="I41" s="36">
        <f>SUMIFS(СВЦЭМ!$D$33:$D$776,СВЦЭМ!$A$33:$A$776,$A41,СВЦЭМ!$B$33:$B$776,I$11)+'СЕТ СН'!$F$11+СВЦЭМ!$D$10+'СЕТ СН'!$F$6-'СЕТ СН'!$F$23</f>
        <v>113.82346041</v>
      </c>
      <c r="J41" s="36">
        <f>SUMIFS(СВЦЭМ!$D$33:$D$776,СВЦЭМ!$A$33:$A$776,$A41,СВЦЭМ!$B$33:$B$776,J$11)+'СЕТ СН'!$F$11+СВЦЭМ!$D$10+'СЕТ СН'!$F$6-'СЕТ СН'!$F$23</f>
        <v>113.82346041</v>
      </c>
      <c r="K41" s="36">
        <f>SUMIFS(СВЦЭМ!$D$33:$D$776,СВЦЭМ!$A$33:$A$776,$A41,СВЦЭМ!$B$33:$B$776,K$11)+'СЕТ СН'!$F$11+СВЦЭМ!$D$10+'СЕТ СН'!$F$6-'СЕТ СН'!$F$23</f>
        <v>113.82346041</v>
      </c>
      <c r="L41" s="36">
        <f>SUMIFS(СВЦЭМ!$D$33:$D$776,СВЦЭМ!$A$33:$A$776,$A41,СВЦЭМ!$B$33:$B$776,L$11)+'СЕТ СН'!$F$11+СВЦЭМ!$D$10+'СЕТ СН'!$F$6-'СЕТ СН'!$F$23</f>
        <v>113.82346041</v>
      </c>
      <c r="M41" s="36">
        <f>SUMIFS(СВЦЭМ!$D$33:$D$776,СВЦЭМ!$A$33:$A$776,$A41,СВЦЭМ!$B$33:$B$776,M$11)+'СЕТ СН'!$F$11+СВЦЭМ!$D$10+'СЕТ СН'!$F$6-'СЕТ СН'!$F$23</f>
        <v>113.82346041</v>
      </c>
      <c r="N41" s="36">
        <f>SUMIFS(СВЦЭМ!$D$33:$D$776,СВЦЭМ!$A$33:$A$776,$A41,СВЦЭМ!$B$33:$B$776,N$11)+'СЕТ СН'!$F$11+СВЦЭМ!$D$10+'СЕТ СН'!$F$6-'СЕТ СН'!$F$23</f>
        <v>113.82346041</v>
      </c>
      <c r="O41" s="36">
        <f>SUMIFS(СВЦЭМ!$D$33:$D$776,СВЦЭМ!$A$33:$A$776,$A41,СВЦЭМ!$B$33:$B$776,O$11)+'СЕТ СН'!$F$11+СВЦЭМ!$D$10+'СЕТ СН'!$F$6-'СЕТ СН'!$F$23</f>
        <v>113.82346041</v>
      </c>
      <c r="P41" s="36">
        <f>SUMIFS(СВЦЭМ!$D$33:$D$776,СВЦЭМ!$A$33:$A$776,$A41,СВЦЭМ!$B$33:$B$776,P$11)+'СЕТ СН'!$F$11+СВЦЭМ!$D$10+'СЕТ СН'!$F$6-'СЕТ СН'!$F$23</f>
        <v>113.82346041</v>
      </c>
      <c r="Q41" s="36">
        <f>SUMIFS(СВЦЭМ!$D$33:$D$776,СВЦЭМ!$A$33:$A$776,$A41,СВЦЭМ!$B$33:$B$776,Q$11)+'СЕТ СН'!$F$11+СВЦЭМ!$D$10+'СЕТ СН'!$F$6-'СЕТ СН'!$F$23</f>
        <v>113.82346041</v>
      </c>
      <c r="R41" s="36">
        <f>SUMIFS(СВЦЭМ!$D$33:$D$776,СВЦЭМ!$A$33:$A$776,$A41,СВЦЭМ!$B$33:$B$776,R$11)+'СЕТ СН'!$F$11+СВЦЭМ!$D$10+'СЕТ СН'!$F$6-'СЕТ СН'!$F$23</f>
        <v>113.82346041</v>
      </c>
      <c r="S41" s="36">
        <f>SUMIFS(СВЦЭМ!$D$33:$D$776,СВЦЭМ!$A$33:$A$776,$A41,СВЦЭМ!$B$33:$B$776,S$11)+'СЕТ СН'!$F$11+СВЦЭМ!$D$10+'СЕТ СН'!$F$6-'СЕТ СН'!$F$23</f>
        <v>113.82346041</v>
      </c>
      <c r="T41" s="36">
        <f>SUMIFS(СВЦЭМ!$D$33:$D$776,СВЦЭМ!$A$33:$A$776,$A41,СВЦЭМ!$B$33:$B$776,T$11)+'СЕТ СН'!$F$11+СВЦЭМ!$D$10+'СЕТ СН'!$F$6-'СЕТ СН'!$F$23</f>
        <v>113.82346041</v>
      </c>
      <c r="U41" s="36">
        <f>SUMIFS(СВЦЭМ!$D$33:$D$776,СВЦЭМ!$A$33:$A$776,$A41,СВЦЭМ!$B$33:$B$776,U$11)+'СЕТ СН'!$F$11+СВЦЭМ!$D$10+'СЕТ СН'!$F$6-'СЕТ СН'!$F$23</f>
        <v>113.82346041</v>
      </c>
      <c r="V41" s="36">
        <f>SUMIFS(СВЦЭМ!$D$33:$D$776,СВЦЭМ!$A$33:$A$776,$A41,СВЦЭМ!$B$33:$B$776,V$11)+'СЕТ СН'!$F$11+СВЦЭМ!$D$10+'СЕТ СН'!$F$6-'СЕТ СН'!$F$23</f>
        <v>113.82346041</v>
      </c>
      <c r="W41" s="36">
        <f>SUMIFS(СВЦЭМ!$D$33:$D$776,СВЦЭМ!$A$33:$A$776,$A41,СВЦЭМ!$B$33:$B$776,W$11)+'СЕТ СН'!$F$11+СВЦЭМ!$D$10+'СЕТ СН'!$F$6-'СЕТ СН'!$F$23</f>
        <v>113.82346041</v>
      </c>
      <c r="X41" s="36">
        <f>SUMIFS(СВЦЭМ!$D$33:$D$776,СВЦЭМ!$A$33:$A$776,$A41,СВЦЭМ!$B$33:$B$776,X$11)+'СЕТ СН'!$F$11+СВЦЭМ!$D$10+'СЕТ СН'!$F$6-'СЕТ СН'!$F$23</f>
        <v>113.82346041</v>
      </c>
      <c r="Y41" s="36">
        <f>SUMIFS(СВЦЭМ!$D$33:$D$776,СВЦЭМ!$A$33:$A$776,$A41,СВЦЭМ!$B$33:$B$776,Y$11)+'СЕТ СН'!$F$11+СВЦЭМ!$D$10+'СЕТ СН'!$F$6-'СЕТ СН'!$F$23</f>
        <v>113.82346041</v>
      </c>
    </row>
    <row r="42" spans="1:27" ht="15.75" hidden="1" x14ac:dyDescent="0.2">
      <c r="A42" s="35">
        <f t="shared" si="0"/>
        <v>43527</v>
      </c>
      <c r="B42" s="36">
        <f>SUMIFS(СВЦЭМ!$D$33:$D$776,СВЦЭМ!$A$33:$A$776,$A42,СВЦЭМ!$B$33:$B$776,B$11)+'СЕТ СН'!$F$11+СВЦЭМ!$D$10+'СЕТ СН'!$F$6-'СЕТ СН'!$F$23</f>
        <v>113.82346041</v>
      </c>
      <c r="C42" s="36">
        <f>SUMIFS(СВЦЭМ!$D$33:$D$776,СВЦЭМ!$A$33:$A$776,$A42,СВЦЭМ!$B$33:$B$776,C$11)+'СЕТ СН'!$F$11+СВЦЭМ!$D$10+'СЕТ СН'!$F$6-'СЕТ СН'!$F$23</f>
        <v>113.82346041</v>
      </c>
      <c r="D42" s="36">
        <f>SUMIFS(СВЦЭМ!$D$33:$D$776,СВЦЭМ!$A$33:$A$776,$A42,СВЦЭМ!$B$33:$B$776,D$11)+'СЕТ СН'!$F$11+СВЦЭМ!$D$10+'СЕТ СН'!$F$6-'СЕТ СН'!$F$23</f>
        <v>113.82346041</v>
      </c>
      <c r="E42" s="36">
        <f>SUMIFS(СВЦЭМ!$D$33:$D$776,СВЦЭМ!$A$33:$A$776,$A42,СВЦЭМ!$B$33:$B$776,E$11)+'СЕТ СН'!$F$11+СВЦЭМ!$D$10+'СЕТ СН'!$F$6-'СЕТ СН'!$F$23</f>
        <v>113.82346041</v>
      </c>
      <c r="F42" s="36">
        <f>SUMIFS(СВЦЭМ!$D$33:$D$776,СВЦЭМ!$A$33:$A$776,$A42,СВЦЭМ!$B$33:$B$776,F$11)+'СЕТ СН'!$F$11+СВЦЭМ!$D$10+'СЕТ СН'!$F$6-'СЕТ СН'!$F$23</f>
        <v>113.82346041</v>
      </c>
      <c r="G42" s="36">
        <f>SUMIFS(СВЦЭМ!$D$33:$D$776,СВЦЭМ!$A$33:$A$776,$A42,СВЦЭМ!$B$33:$B$776,G$11)+'СЕТ СН'!$F$11+СВЦЭМ!$D$10+'СЕТ СН'!$F$6-'СЕТ СН'!$F$23</f>
        <v>113.82346041</v>
      </c>
      <c r="H42" s="36">
        <f>SUMIFS(СВЦЭМ!$D$33:$D$776,СВЦЭМ!$A$33:$A$776,$A42,СВЦЭМ!$B$33:$B$776,H$11)+'СЕТ СН'!$F$11+СВЦЭМ!$D$10+'СЕТ СН'!$F$6-'СЕТ СН'!$F$23</f>
        <v>113.82346041</v>
      </c>
      <c r="I42" s="36">
        <f>SUMIFS(СВЦЭМ!$D$33:$D$776,СВЦЭМ!$A$33:$A$776,$A42,СВЦЭМ!$B$33:$B$776,I$11)+'СЕТ СН'!$F$11+СВЦЭМ!$D$10+'СЕТ СН'!$F$6-'СЕТ СН'!$F$23</f>
        <v>113.82346041</v>
      </c>
      <c r="J42" s="36">
        <f>SUMIFS(СВЦЭМ!$D$33:$D$776,СВЦЭМ!$A$33:$A$776,$A42,СВЦЭМ!$B$33:$B$776,J$11)+'СЕТ СН'!$F$11+СВЦЭМ!$D$10+'СЕТ СН'!$F$6-'СЕТ СН'!$F$23</f>
        <v>113.82346041</v>
      </c>
      <c r="K42" s="36">
        <f>SUMIFS(СВЦЭМ!$D$33:$D$776,СВЦЭМ!$A$33:$A$776,$A42,СВЦЭМ!$B$33:$B$776,K$11)+'СЕТ СН'!$F$11+СВЦЭМ!$D$10+'СЕТ СН'!$F$6-'СЕТ СН'!$F$23</f>
        <v>113.82346041</v>
      </c>
      <c r="L42" s="36">
        <f>SUMIFS(СВЦЭМ!$D$33:$D$776,СВЦЭМ!$A$33:$A$776,$A42,СВЦЭМ!$B$33:$B$776,L$11)+'СЕТ СН'!$F$11+СВЦЭМ!$D$10+'СЕТ СН'!$F$6-'СЕТ СН'!$F$23</f>
        <v>113.82346041</v>
      </c>
      <c r="M42" s="36">
        <f>SUMIFS(СВЦЭМ!$D$33:$D$776,СВЦЭМ!$A$33:$A$776,$A42,СВЦЭМ!$B$33:$B$776,M$11)+'СЕТ СН'!$F$11+СВЦЭМ!$D$10+'СЕТ СН'!$F$6-'СЕТ СН'!$F$23</f>
        <v>113.82346041</v>
      </c>
      <c r="N42" s="36">
        <f>SUMIFS(СВЦЭМ!$D$33:$D$776,СВЦЭМ!$A$33:$A$776,$A42,СВЦЭМ!$B$33:$B$776,N$11)+'СЕТ СН'!$F$11+СВЦЭМ!$D$10+'СЕТ СН'!$F$6-'СЕТ СН'!$F$23</f>
        <v>113.82346041</v>
      </c>
      <c r="O42" s="36">
        <f>SUMIFS(СВЦЭМ!$D$33:$D$776,СВЦЭМ!$A$33:$A$776,$A42,СВЦЭМ!$B$33:$B$776,O$11)+'СЕТ СН'!$F$11+СВЦЭМ!$D$10+'СЕТ СН'!$F$6-'СЕТ СН'!$F$23</f>
        <v>113.82346041</v>
      </c>
      <c r="P42" s="36">
        <f>SUMIFS(СВЦЭМ!$D$33:$D$776,СВЦЭМ!$A$33:$A$776,$A42,СВЦЭМ!$B$33:$B$776,P$11)+'СЕТ СН'!$F$11+СВЦЭМ!$D$10+'СЕТ СН'!$F$6-'СЕТ СН'!$F$23</f>
        <v>113.82346041</v>
      </c>
      <c r="Q42" s="36">
        <f>SUMIFS(СВЦЭМ!$D$33:$D$776,СВЦЭМ!$A$33:$A$776,$A42,СВЦЭМ!$B$33:$B$776,Q$11)+'СЕТ СН'!$F$11+СВЦЭМ!$D$10+'СЕТ СН'!$F$6-'СЕТ СН'!$F$23</f>
        <v>113.82346041</v>
      </c>
      <c r="R42" s="36">
        <f>SUMIFS(СВЦЭМ!$D$33:$D$776,СВЦЭМ!$A$33:$A$776,$A42,СВЦЭМ!$B$33:$B$776,R$11)+'СЕТ СН'!$F$11+СВЦЭМ!$D$10+'СЕТ СН'!$F$6-'СЕТ СН'!$F$23</f>
        <v>113.82346041</v>
      </c>
      <c r="S42" s="36">
        <f>SUMIFS(СВЦЭМ!$D$33:$D$776,СВЦЭМ!$A$33:$A$776,$A42,СВЦЭМ!$B$33:$B$776,S$11)+'СЕТ СН'!$F$11+СВЦЭМ!$D$10+'СЕТ СН'!$F$6-'СЕТ СН'!$F$23</f>
        <v>113.82346041</v>
      </c>
      <c r="T42" s="36">
        <f>SUMIFS(СВЦЭМ!$D$33:$D$776,СВЦЭМ!$A$33:$A$776,$A42,СВЦЭМ!$B$33:$B$776,T$11)+'СЕТ СН'!$F$11+СВЦЭМ!$D$10+'СЕТ СН'!$F$6-'СЕТ СН'!$F$23</f>
        <v>113.82346041</v>
      </c>
      <c r="U42" s="36">
        <f>SUMIFS(СВЦЭМ!$D$33:$D$776,СВЦЭМ!$A$33:$A$776,$A42,СВЦЭМ!$B$33:$B$776,U$11)+'СЕТ СН'!$F$11+СВЦЭМ!$D$10+'СЕТ СН'!$F$6-'СЕТ СН'!$F$23</f>
        <v>113.82346041</v>
      </c>
      <c r="V42" s="36">
        <f>SUMIFS(СВЦЭМ!$D$33:$D$776,СВЦЭМ!$A$33:$A$776,$A42,СВЦЭМ!$B$33:$B$776,V$11)+'СЕТ СН'!$F$11+СВЦЭМ!$D$10+'СЕТ СН'!$F$6-'СЕТ СН'!$F$23</f>
        <v>113.82346041</v>
      </c>
      <c r="W42" s="36">
        <f>SUMIFS(СВЦЭМ!$D$33:$D$776,СВЦЭМ!$A$33:$A$776,$A42,СВЦЭМ!$B$33:$B$776,W$11)+'СЕТ СН'!$F$11+СВЦЭМ!$D$10+'СЕТ СН'!$F$6-'СЕТ СН'!$F$23</f>
        <v>113.82346041</v>
      </c>
      <c r="X42" s="36">
        <f>SUMIFS(СВЦЭМ!$D$33:$D$776,СВЦЭМ!$A$33:$A$776,$A42,СВЦЭМ!$B$33:$B$776,X$11)+'СЕТ СН'!$F$11+СВЦЭМ!$D$10+'СЕТ СН'!$F$6-'СЕТ СН'!$F$23</f>
        <v>113.82346041</v>
      </c>
      <c r="Y42" s="36">
        <f>SUMIFS(СВЦЭМ!$D$33:$D$776,СВЦЭМ!$A$33:$A$776,$A42,СВЦЭМ!$B$33:$B$776,Y$11)+'СЕТ СН'!$F$11+СВЦЭМ!$D$10+'СЕТ СН'!$F$6-'СЕТ СН'!$F$23</f>
        <v>113.82346041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2"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01.02.2019</v>
      </c>
      <c r="B48" s="36">
        <f>SUMIFS(СВЦЭМ!$D$33:$D$776,СВЦЭМ!$A$33:$A$776,$A48,СВЦЭМ!$B$33:$B$776,B$47)+'СЕТ СН'!$G$11+СВЦЭМ!$D$10+'СЕТ СН'!$G$6-'СЕТ СН'!$G$23</f>
        <v>1207.2424415599999</v>
      </c>
      <c r="C48" s="36">
        <f>SUMIFS(СВЦЭМ!$D$33:$D$776,СВЦЭМ!$A$33:$A$776,$A48,СВЦЭМ!$B$33:$B$776,C$47)+'СЕТ СН'!$G$11+СВЦЭМ!$D$10+'СЕТ СН'!$G$6-'СЕТ СН'!$G$23</f>
        <v>1234.3179389500001</v>
      </c>
      <c r="D48" s="36">
        <f>SUMIFS(СВЦЭМ!$D$33:$D$776,СВЦЭМ!$A$33:$A$776,$A48,СВЦЭМ!$B$33:$B$776,D$47)+'СЕТ СН'!$G$11+СВЦЭМ!$D$10+'СЕТ СН'!$G$6-'СЕТ СН'!$G$23</f>
        <v>1249.87860017</v>
      </c>
      <c r="E48" s="36">
        <f>SUMIFS(СВЦЭМ!$D$33:$D$776,СВЦЭМ!$A$33:$A$776,$A48,СВЦЭМ!$B$33:$B$776,E$47)+'СЕТ СН'!$G$11+СВЦЭМ!$D$10+'СЕТ СН'!$G$6-'СЕТ СН'!$G$23</f>
        <v>1249.0032795699999</v>
      </c>
      <c r="F48" s="36">
        <f>SUMIFS(СВЦЭМ!$D$33:$D$776,СВЦЭМ!$A$33:$A$776,$A48,СВЦЭМ!$B$33:$B$776,F$47)+'СЕТ СН'!$G$11+СВЦЭМ!$D$10+'СЕТ СН'!$G$6-'СЕТ СН'!$G$23</f>
        <v>1242.4825230500001</v>
      </c>
      <c r="G48" s="36">
        <f>SUMIFS(СВЦЭМ!$D$33:$D$776,СВЦЭМ!$A$33:$A$776,$A48,СВЦЭМ!$B$33:$B$776,G$47)+'СЕТ СН'!$G$11+СВЦЭМ!$D$10+'СЕТ СН'!$G$6-'СЕТ СН'!$G$23</f>
        <v>1227.7986834899998</v>
      </c>
      <c r="H48" s="36">
        <f>SUMIFS(СВЦЭМ!$D$33:$D$776,СВЦЭМ!$A$33:$A$776,$A48,СВЦЭМ!$B$33:$B$776,H$47)+'СЕТ СН'!$G$11+СВЦЭМ!$D$10+'СЕТ СН'!$G$6-'СЕТ СН'!$G$23</f>
        <v>1181.1954511399999</v>
      </c>
      <c r="I48" s="36">
        <f>SUMIFS(СВЦЭМ!$D$33:$D$776,СВЦЭМ!$A$33:$A$776,$A48,СВЦЭМ!$B$33:$B$776,I$47)+'СЕТ СН'!$G$11+СВЦЭМ!$D$10+'СЕТ СН'!$G$6-'СЕТ СН'!$G$23</f>
        <v>1156.4679528299998</v>
      </c>
      <c r="J48" s="36">
        <f>SUMIFS(СВЦЭМ!$D$33:$D$776,СВЦЭМ!$A$33:$A$776,$A48,СВЦЭМ!$B$33:$B$776,J$47)+'СЕТ СН'!$G$11+СВЦЭМ!$D$10+'СЕТ СН'!$G$6-'СЕТ СН'!$G$23</f>
        <v>1125.41630181</v>
      </c>
      <c r="K48" s="36">
        <f>SUMIFS(СВЦЭМ!$D$33:$D$776,СВЦЭМ!$A$33:$A$776,$A48,СВЦЭМ!$B$33:$B$776,K$47)+'СЕТ СН'!$G$11+СВЦЭМ!$D$10+'СЕТ СН'!$G$6-'СЕТ СН'!$G$23</f>
        <v>1116.66086716</v>
      </c>
      <c r="L48" s="36">
        <f>SUMIFS(СВЦЭМ!$D$33:$D$776,СВЦЭМ!$A$33:$A$776,$A48,СВЦЭМ!$B$33:$B$776,L$47)+'СЕТ СН'!$G$11+СВЦЭМ!$D$10+'СЕТ СН'!$G$6-'СЕТ СН'!$G$23</f>
        <v>1117.4232312899999</v>
      </c>
      <c r="M48" s="36">
        <f>SUMIFS(СВЦЭМ!$D$33:$D$776,СВЦЭМ!$A$33:$A$776,$A48,СВЦЭМ!$B$33:$B$776,M$47)+'СЕТ СН'!$G$11+СВЦЭМ!$D$10+'СЕТ СН'!$G$6-'СЕТ СН'!$G$23</f>
        <v>1130.4318947699999</v>
      </c>
      <c r="N48" s="36">
        <f>SUMIFS(СВЦЭМ!$D$33:$D$776,СВЦЭМ!$A$33:$A$776,$A48,СВЦЭМ!$B$33:$B$776,N$47)+'СЕТ СН'!$G$11+СВЦЭМ!$D$10+'СЕТ СН'!$G$6-'СЕТ СН'!$G$23</f>
        <v>1132.2475711299999</v>
      </c>
      <c r="O48" s="36">
        <f>SUMIFS(СВЦЭМ!$D$33:$D$776,СВЦЭМ!$A$33:$A$776,$A48,СВЦЭМ!$B$33:$B$776,O$47)+'СЕТ СН'!$G$11+СВЦЭМ!$D$10+'СЕТ СН'!$G$6-'СЕТ СН'!$G$23</f>
        <v>1103.4271950699999</v>
      </c>
      <c r="P48" s="36">
        <f>SUMIFS(СВЦЭМ!$D$33:$D$776,СВЦЭМ!$A$33:$A$776,$A48,СВЦЭМ!$B$33:$B$776,P$47)+'СЕТ СН'!$G$11+СВЦЭМ!$D$10+'СЕТ СН'!$G$6-'СЕТ СН'!$G$23</f>
        <v>1108.7506873299999</v>
      </c>
      <c r="Q48" s="36">
        <f>SUMIFS(СВЦЭМ!$D$33:$D$776,СВЦЭМ!$A$33:$A$776,$A48,СВЦЭМ!$B$33:$B$776,Q$47)+'СЕТ СН'!$G$11+СВЦЭМ!$D$10+'СЕТ СН'!$G$6-'СЕТ СН'!$G$23</f>
        <v>1117.69583554</v>
      </c>
      <c r="R48" s="36">
        <f>SUMIFS(СВЦЭМ!$D$33:$D$776,СВЦЭМ!$A$33:$A$776,$A48,СВЦЭМ!$B$33:$B$776,R$47)+'СЕТ СН'!$G$11+СВЦЭМ!$D$10+'СЕТ СН'!$G$6-'СЕТ СН'!$G$23</f>
        <v>1118.4262404999999</v>
      </c>
      <c r="S48" s="36">
        <f>SUMIFS(СВЦЭМ!$D$33:$D$776,СВЦЭМ!$A$33:$A$776,$A48,СВЦЭМ!$B$33:$B$776,S$47)+'СЕТ СН'!$G$11+СВЦЭМ!$D$10+'СЕТ СН'!$G$6-'СЕТ СН'!$G$23</f>
        <v>1098.7646257900001</v>
      </c>
      <c r="T48" s="36">
        <f>SUMIFS(СВЦЭМ!$D$33:$D$776,СВЦЭМ!$A$33:$A$776,$A48,СВЦЭМ!$B$33:$B$776,T$47)+'СЕТ СН'!$G$11+СВЦЭМ!$D$10+'СЕТ СН'!$G$6-'СЕТ СН'!$G$23</f>
        <v>1072.8007436799999</v>
      </c>
      <c r="U48" s="36">
        <f>SUMIFS(СВЦЭМ!$D$33:$D$776,СВЦЭМ!$A$33:$A$776,$A48,СВЦЭМ!$B$33:$B$776,U$47)+'СЕТ СН'!$G$11+СВЦЭМ!$D$10+'СЕТ СН'!$G$6-'СЕТ СН'!$G$23</f>
        <v>1073.3494394499999</v>
      </c>
      <c r="V48" s="36">
        <f>SUMIFS(СВЦЭМ!$D$33:$D$776,СВЦЭМ!$A$33:$A$776,$A48,СВЦЭМ!$B$33:$B$776,V$47)+'СЕТ СН'!$G$11+СВЦЭМ!$D$10+'СЕТ СН'!$G$6-'СЕТ СН'!$G$23</f>
        <v>1094.7903356699999</v>
      </c>
      <c r="W48" s="36">
        <f>SUMIFS(СВЦЭМ!$D$33:$D$776,СВЦЭМ!$A$33:$A$776,$A48,СВЦЭМ!$B$33:$B$776,W$47)+'СЕТ СН'!$G$11+СВЦЭМ!$D$10+'СЕТ СН'!$G$6-'СЕТ СН'!$G$23</f>
        <v>1112.28693922</v>
      </c>
      <c r="X48" s="36">
        <f>SUMIFS(СВЦЭМ!$D$33:$D$776,СВЦЭМ!$A$33:$A$776,$A48,СВЦЭМ!$B$33:$B$776,X$47)+'СЕТ СН'!$G$11+СВЦЭМ!$D$10+'СЕТ СН'!$G$6-'СЕТ СН'!$G$23</f>
        <v>1124.3218163900001</v>
      </c>
      <c r="Y48" s="36">
        <f>SUMIFS(СВЦЭМ!$D$33:$D$776,СВЦЭМ!$A$33:$A$776,$A48,СВЦЭМ!$B$33:$B$776,Y$47)+'СЕТ СН'!$G$11+СВЦЭМ!$D$10+'СЕТ СН'!$G$6-'СЕТ СН'!$G$23</f>
        <v>1135.84288036</v>
      </c>
      <c r="AA48" s="45"/>
    </row>
    <row r="49" spans="1:25" ht="15.75" x14ac:dyDescent="0.2">
      <c r="A49" s="35">
        <f>A48+1</f>
        <v>43498</v>
      </c>
      <c r="B49" s="36">
        <f>SUMIFS(СВЦЭМ!$D$33:$D$776,СВЦЭМ!$A$33:$A$776,$A49,СВЦЭМ!$B$33:$B$776,B$47)+'СЕТ СН'!$G$11+СВЦЭМ!$D$10+'СЕТ СН'!$G$6-'СЕТ СН'!$G$23</f>
        <v>1218.1913696699999</v>
      </c>
      <c r="C49" s="36">
        <f>SUMIFS(СВЦЭМ!$D$33:$D$776,СВЦЭМ!$A$33:$A$776,$A49,СВЦЭМ!$B$33:$B$776,C$47)+'СЕТ СН'!$G$11+СВЦЭМ!$D$10+'СЕТ СН'!$G$6-'СЕТ СН'!$G$23</f>
        <v>1222.4274026099997</v>
      </c>
      <c r="D49" s="36">
        <f>SUMIFS(СВЦЭМ!$D$33:$D$776,СВЦЭМ!$A$33:$A$776,$A49,СВЦЭМ!$B$33:$B$776,D$47)+'СЕТ СН'!$G$11+СВЦЭМ!$D$10+'СЕТ СН'!$G$6-'СЕТ СН'!$G$23</f>
        <v>1225.3033703399997</v>
      </c>
      <c r="E49" s="36">
        <f>SUMIFS(СВЦЭМ!$D$33:$D$776,СВЦЭМ!$A$33:$A$776,$A49,СВЦЭМ!$B$33:$B$776,E$47)+'СЕТ СН'!$G$11+СВЦЭМ!$D$10+'СЕТ СН'!$G$6-'СЕТ СН'!$G$23</f>
        <v>1237.0957275599999</v>
      </c>
      <c r="F49" s="36">
        <f>SUMIFS(СВЦЭМ!$D$33:$D$776,СВЦЭМ!$A$33:$A$776,$A49,СВЦЭМ!$B$33:$B$776,F$47)+'СЕТ СН'!$G$11+СВЦЭМ!$D$10+'СЕТ СН'!$G$6-'СЕТ СН'!$G$23</f>
        <v>1241.7853403499998</v>
      </c>
      <c r="G49" s="36">
        <f>SUMIFS(СВЦЭМ!$D$33:$D$776,СВЦЭМ!$A$33:$A$776,$A49,СВЦЭМ!$B$33:$B$776,G$47)+'СЕТ СН'!$G$11+СВЦЭМ!$D$10+'СЕТ СН'!$G$6-'СЕТ СН'!$G$23</f>
        <v>1224.2142440699999</v>
      </c>
      <c r="H49" s="36">
        <f>SUMIFS(СВЦЭМ!$D$33:$D$776,СВЦЭМ!$A$33:$A$776,$A49,СВЦЭМ!$B$33:$B$776,H$47)+'СЕТ СН'!$G$11+СВЦЭМ!$D$10+'СЕТ СН'!$G$6-'СЕТ СН'!$G$23</f>
        <v>1201.9314931999997</v>
      </c>
      <c r="I49" s="36">
        <f>SUMIFS(СВЦЭМ!$D$33:$D$776,СВЦЭМ!$A$33:$A$776,$A49,СВЦЭМ!$B$33:$B$776,I$47)+'СЕТ СН'!$G$11+СВЦЭМ!$D$10+'СЕТ СН'!$G$6-'СЕТ СН'!$G$23</f>
        <v>1194.0451030699996</v>
      </c>
      <c r="J49" s="36">
        <f>SUMIFS(СВЦЭМ!$D$33:$D$776,СВЦЭМ!$A$33:$A$776,$A49,СВЦЭМ!$B$33:$B$776,J$47)+'СЕТ СН'!$G$11+СВЦЭМ!$D$10+'СЕТ СН'!$G$6-'СЕТ СН'!$G$23</f>
        <v>1153.10560556</v>
      </c>
      <c r="K49" s="36">
        <f>SUMIFS(СВЦЭМ!$D$33:$D$776,СВЦЭМ!$A$33:$A$776,$A49,СВЦЭМ!$B$33:$B$776,K$47)+'СЕТ СН'!$G$11+СВЦЭМ!$D$10+'СЕТ СН'!$G$6-'СЕТ СН'!$G$23</f>
        <v>1130.07525693</v>
      </c>
      <c r="L49" s="36">
        <f>SUMIFS(СВЦЭМ!$D$33:$D$776,СВЦЭМ!$A$33:$A$776,$A49,СВЦЭМ!$B$33:$B$776,L$47)+'СЕТ СН'!$G$11+СВЦЭМ!$D$10+'СЕТ СН'!$G$6-'СЕТ СН'!$G$23</f>
        <v>1117.50212435</v>
      </c>
      <c r="M49" s="36">
        <f>SUMIFS(СВЦЭМ!$D$33:$D$776,СВЦЭМ!$A$33:$A$776,$A49,СВЦЭМ!$B$33:$B$776,M$47)+'СЕТ СН'!$G$11+СВЦЭМ!$D$10+'СЕТ СН'!$G$6-'СЕТ СН'!$G$23</f>
        <v>1133.03133796</v>
      </c>
      <c r="N49" s="36">
        <f>SUMIFS(СВЦЭМ!$D$33:$D$776,СВЦЭМ!$A$33:$A$776,$A49,СВЦЭМ!$B$33:$B$776,N$47)+'СЕТ СН'!$G$11+СВЦЭМ!$D$10+'СЕТ СН'!$G$6-'СЕТ СН'!$G$23</f>
        <v>1124.4886142099999</v>
      </c>
      <c r="O49" s="36">
        <f>SUMIFS(СВЦЭМ!$D$33:$D$776,СВЦЭМ!$A$33:$A$776,$A49,СВЦЭМ!$B$33:$B$776,O$47)+'СЕТ СН'!$G$11+СВЦЭМ!$D$10+'СЕТ СН'!$G$6-'СЕТ СН'!$G$23</f>
        <v>1102.6763546699999</v>
      </c>
      <c r="P49" s="36">
        <f>SUMIFS(СВЦЭМ!$D$33:$D$776,СВЦЭМ!$A$33:$A$776,$A49,СВЦЭМ!$B$33:$B$776,P$47)+'СЕТ СН'!$G$11+СВЦЭМ!$D$10+'СЕТ СН'!$G$6-'СЕТ СН'!$G$23</f>
        <v>1113.86404653</v>
      </c>
      <c r="Q49" s="36">
        <f>SUMIFS(СВЦЭМ!$D$33:$D$776,СВЦЭМ!$A$33:$A$776,$A49,СВЦЭМ!$B$33:$B$776,Q$47)+'СЕТ СН'!$G$11+СВЦЭМ!$D$10+'СЕТ СН'!$G$6-'СЕТ СН'!$G$23</f>
        <v>1125.08745196</v>
      </c>
      <c r="R49" s="36">
        <f>SUMIFS(СВЦЭМ!$D$33:$D$776,СВЦЭМ!$A$33:$A$776,$A49,СВЦЭМ!$B$33:$B$776,R$47)+'СЕТ СН'!$G$11+СВЦЭМ!$D$10+'СЕТ СН'!$G$6-'СЕТ СН'!$G$23</f>
        <v>1131.1334993</v>
      </c>
      <c r="S49" s="36">
        <f>SUMIFS(СВЦЭМ!$D$33:$D$776,СВЦЭМ!$A$33:$A$776,$A49,СВЦЭМ!$B$33:$B$776,S$47)+'СЕТ СН'!$G$11+СВЦЭМ!$D$10+'СЕТ СН'!$G$6-'СЕТ СН'!$G$23</f>
        <v>1129.4102493</v>
      </c>
      <c r="T49" s="36">
        <f>SUMIFS(СВЦЭМ!$D$33:$D$776,СВЦЭМ!$A$33:$A$776,$A49,СВЦЭМ!$B$33:$B$776,T$47)+'СЕТ СН'!$G$11+СВЦЭМ!$D$10+'СЕТ СН'!$G$6-'СЕТ СН'!$G$23</f>
        <v>1087.14442665</v>
      </c>
      <c r="U49" s="36">
        <f>SUMIFS(СВЦЭМ!$D$33:$D$776,СВЦЭМ!$A$33:$A$776,$A49,СВЦЭМ!$B$33:$B$776,U$47)+'СЕТ СН'!$G$11+СВЦЭМ!$D$10+'СЕТ СН'!$G$6-'СЕТ СН'!$G$23</f>
        <v>1077.07133112</v>
      </c>
      <c r="V49" s="36">
        <f>SUMIFS(СВЦЭМ!$D$33:$D$776,СВЦЭМ!$A$33:$A$776,$A49,СВЦЭМ!$B$33:$B$776,V$47)+'СЕТ СН'!$G$11+СВЦЭМ!$D$10+'СЕТ СН'!$G$6-'СЕТ СН'!$G$23</f>
        <v>1094.19595751</v>
      </c>
      <c r="W49" s="36">
        <f>SUMIFS(СВЦЭМ!$D$33:$D$776,СВЦЭМ!$A$33:$A$776,$A49,СВЦЭМ!$B$33:$B$776,W$47)+'СЕТ СН'!$G$11+СВЦЭМ!$D$10+'СЕТ СН'!$G$6-'СЕТ СН'!$G$23</f>
        <v>1109.1249332</v>
      </c>
      <c r="X49" s="36">
        <f>SUMIFS(СВЦЭМ!$D$33:$D$776,СВЦЭМ!$A$33:$A$776,$A49,СВЦЭМ!$B$33:$B$776,X$47)+'СЕТ СН'!$G$11+СВЦЭМ!$D$10+'СЕТ СН'!$G$6-'СЕТ СН'!$G$23</f>
        <v>1124.19109564</v>
      </c>
      <c r="Y49" s="36">
        <f>SUMIFS(СВЦЭМ!$D$33:$D$776,СВЦЭМ!$A$33:$A$776,$A49,СВЦЭМ!$B$33:$B$776,Y$47)+'СЕТ СН'!$G$11+СВЦЭМ!$D$10+'СЕТ СН'!$G$6-'СЕТ СН'!$G$23</f>
        <v>1138.9932447599999</v>
      </c>
    </row>
    <row r="50" spans="1:25" ht="15.75" x14ac:dyDescent="0.2">
      <c r="A50" s="35">
        <f t="shared" ref="A50:A78" si="1">A49+1</f>
        <v>43499</v>
      </c>
      <c r="B50" s="36">
        <f>SUMIFS(СВЦЭМ!$D$33:$D$776,СВЦЭМ!$A$33:$A$776,$A50,СВЦЭМ!$B$33:$B$776,B$47)+'СЕТ СН'!$G$11+СВЦЭМ!$D$10+'СЕТ СН'!$G$6-'СЕТ СН'!$G$23</f>
        <v>1187.9064358599999</v>
      </c>
      <c r="C50" s="36">
        <f>SUMIFS(СВЦЭМ!$D$33:$D$776,СВЦЭМ!$A$33:$A$776,$A50,СВЦЭМ!$B$33:$B$776,C$47)+'СЕТ СН'!$G$11+СВЦЭМ!$D$10+'СЕТ СН'!$G$6-'СЕТ СН'!$G$23</f>
        <v>1228.4224119599999</v>
      </c>
      <c r="D50" s="36">
        <f>SUMIFS(СВЦЭМ!$D$33:$D$776,СВЦЭМ!$A$33:$A$776,$A50,СВЦЭМ!$B$33:$B$776,D$47)+'СЕТ СН'!$G$11+СВЦЭМ!$D$10+'СЕТ СН'!$G$6-'СЕТ СН'!$G$23</f>
        <v>1228.7826092800001</v>
      </c>
      <c r="E50" s="36">
        <f>SUMIFS(СВЦЭМ!$D$33:$D$776,СВЦЭМ!$A$33:$A$776,$A50,СВЦЭМ!$B$33:$B$776,E$47)+'СЕТ СН'!$G$11+СВЦЭМ!$D$10+'СЕТ СН'!$G$6-'СЕТ СН'!$G$23</f>
        <v>1241.8762498299998</v>
      </c>
      <c r="F50" s="36">
        <f>SUMIFS(СВЦЭМ!$D$33:$D$776,СВЦЭМ!$A$33:$A$776,$A50,СВЦЭМ!$B$33:$B$776,F$47)+'СЕТ СН'!$G$11+СВЦЭМ!$D$10+'СЕТ СН'!$G$6-'СЕТ СН'!$G$23</f>
        <v>1238.0884666799998</v>
      </c>
      <c r="G50" s="36">
        <f>SUMIFS(СВЦЭМ!$D$33:$D$776,СВЦЭМ!$A$33:$A$776,$A50,СВЦЭМ!$B$33:$B$776,G$47)+'СЕТ СН'!$G$11+СВЦЭМ!$D$10+'СЕТ СН'!$G$6-'СЕТ СН'!$G$23</f>
        <v>1233.9070205999997</v>
      </c>
      <c r="H50" s="36">
        <f>SUMIFS(СВЦЭМ!$D$33:$D$776,СВЦЭМ!$A$33:$A$776,$A50,СВЦЭМ!$B$33:$B$776,H$47)+'СЕТ СН'!$G$11+СВЦЭМ!$D$10+'СЕТ СН'!$G$6-'СЕТ СН'!$G$23</f>
        <v>1213.6990835799998</v>
      </c>
      <c r="I50" s="36">
        <f>SUMIFS(СВЦЭМ!$D$33:$D$776,СВЦЭМ!$A$33:$A$776,$A50,СВЦЭМ!$B$33:$B$776,I$47)+'СЕТ СН'!$G$11+СВЦЭМ!$D$10+'СЕТ СН'!$G$6-'СЕТ СН'!$G$23</f>
        <v>1204.9299091599996</v>
      </c>
      <c r="J50" s="36">
        <f>SUMIFS(СВЦЭМ!$D$33:$D$776,СВЦЭМ!$A$33:$A$776,$A50,СВЦЭМ!$B$33:$B$776,J$47)+'СЕТ СН'!$G$11+СВЦЭМ!$D$10+'СЕТ СН'!$G$6-'СЕТ СН'!$G$23</f>
        <v>1182.4472395099997</v>
      </c>
      <c r="K50" s="36">
        <f>SUMIFS(СВЦЭМ!$D$33:$D$776,СВЦЭМ!$A$33:$A$776,$A50,СВЦЭМ!$B$33:$B$776,K$47)+'СЕТ СН'!$G$11+СВЦЭМ!$D$10+'СЕТ СН'!$G$6-'СЕТ СН'!$G$23</f>
        <v>1150.7960475700002</v>
      </c>
      <c r="L50" s="36">
        <f>SUMIFS(СВЦЭМ!$D$33:$D$776,СВЦЭМ!$A$33:$A$776,$A50,СВЦЭМ!$B$33:$B$776,L$47)+'СЕТ СН'!$G$11+СВЦЭМ!$D$10+'СЕТ СН'!$G$6-'СЕТ СН'!$G$23</f>
        <v>1124.5175222399998</v>
      </c>
      <c r="M50" s="36">
        <f>SUMIFS(СВЦЭМ!$D$33:$D$776,СВЦЭМ!$A$33:$A$776,$A50,СВЦЭМ!$B$33:$B$776,M$47)+'СЕТ СН'!$G$11+СВЦЭМ!$D$10+'СЕТ СН'!$G$6-'СЕТ СН'!$G$23</f>
        <v>1129.3474610600001</v>
      </c>
      <c r="N50" s="36">
        <f>SUMIFS(СВЦЭМ!$D$33:$D$776,СВЦЭМ!$A$33:$A$776,$A50,СВЦЭМ!$B$33:$B$776,N$47)+'СЕТ СН'!$G$11+СВЦЭМ!$D$10+'СЕТ СН'!$G$6-'СЕТ СН'!$G$23</f>
        <v>1135.8089691800001</v>
      </c>
      <c r="O50" s="36">
        <f>SUMIFS(СВЦЭМ!$D$33:$D$776,СВЦЭМ!$A$33:$A$776,$A50,СВЦЭМ!$B$33:$B$776,O$47)+'СЕТ СН'!$G$11+СВЦЭМ!$D$10+'СЕТ СН'!$G$6-'СЕТ СН'!$G$23</f>
        <v>1121.8060566700001</v>
      </c>
      <c r="P50" s="36">
        <f>SUMIFS(СВЦЭМ!$D$33:$D$776,СВЦЭМ!$A$33:$A$776,$A50,СВЦЭМ!$B$33:$B$776,P$47)+'СЕТ СН'!$G$11+СВЦЭМ!$D$10+'СЕТ СН'!$G$6-'СЕТ СН'!$G$23</f>
        <v>1126.74435296</v>
      </c>
      <c r="Q50" s="36">
        <f>SUMIFS(СВЦЭМ!$D$33:$D$776,СВЦЭМ!$A$33:$A$776,$A50,СВЦЭМ!$B$33:$B$776,Q$47)+'СЕТ СН'!$G$11+СВЦЭМ!$D$10+'СЕТ СН'!$G$6-'СЕТ СН'!$G$23</f>
        <v>1141.3608365699999</v>
      </c>
      <c r="R50" s="36">
        <f>SUMIFS(СВЦЭМ!$D$33:$D$776,СВЦЭМ!$A$33:$A$776,$A50,СВЦЭМ!$B$33:$B$776,R$47)+'СЕТ СН'!$G$11+СВЦЭМ!$D$10+'СЕТ СН'!$G$6-'СЕТ СН'!$G$23</f>
        <v>1126.61338785</v>
      </c>
      <c r="S50" s="36">
        <f>SUMIFS(СВЦЭМ!$D$33:$D$776,СВЦЭМ!$A$33:$A$776,$A50,СВЦЭМ!$B$33:$B$776,S$47)+'СЕТ СН'!$G$11+СВЦЭМ!$D$10+'СЕТ СН'!$G$6-'СЕТ СН'!$G$23</f>
        <v>1113.9696898</v>
      </c>
      <c r="T50" s="36">
        <f>SUMIFS(СВЦЭМ!$D$33:$D$776,СВЦЭМ!$A$33:$A$776,$A50,СВЦЭМ!$B$33:$B$776,T$47)+'СЕТ СН'!$G$11+СВЦЭМ!$D$10+'СЕТ СН'!$G$6-'СЕТ СН'!$G$23</f>
        <v>1080.8920073300001</v>
      </c>
      <c r="U50" s="36">
        <f>SUMIFS(СВЦЭМ!$D$33:$D$776,СВЦЭМ!$A$33:$A$776,$A50,СВЦЭМ!$B$33:$B$776,U$47)+'СЕТ СН'!$G$11+СВЦЭМ!$D$10+'СЕТ СН'!$G$6-'СЕТ СН'!$G$23</f>
        <v>1069.1513831500001</v>
      </c>
      <c r="V50" s="36">
        <f>SUMIFS(СВЦЭМ!$D$33:$D$776,СВЦЭМ!$A$33:$A$776,$A50,СВЦЭМ!$B$33:$B$776,V$47)+'СЕТ СН'!$G$11+СВЦЭМ!$D$10+'СЕТ СН'!$G$6-'СЕТ СН'!$G$23</f>
        <v>1073.0759983399998</v>
      </c>
      <c r="W50" s="36">
        <f>SUMIFS(СВЦЭМ!$D$33:$D$776,СВЦЭМ!$A$33:$A$776,$A50,СВЦЭМ!$B$33:$B$776,W$47)+'СЕТ СН'!$G$11+СВЦЭМ!$D$10+'СЕТ СН'!$G$6-'СЕТ СН'!$G$23</f>
        <v>1096.88790571</v>
      </c>
      <c r="X50" s="36">
        <f>SUMIFS(СВЦЭМ!$D$33:$D$776,СВЦЭМ!$A$33:$A$776,$A50,СВЦЭМ!$B$33:$B$776,X$47)+'СЕТ СН'!$G$11+СВЦЭМ!$D$10+'СЕТ СН'!$G$6-'СЕТ СН'!$G$23</f>
        <v>1116.35910816</v>
      </c>
      <c r="Y50" s="36">
        <f>SUMIFS(СВЦЭМ!$D$33:$D$776,СВЦЭМ!$A$33:$A$776,$A50,СВЦЭМ!$B$33:$B$776,Y$47)+'СЕТ СН'!$G$11+СВЦЭМ!$D$10+'СЕТ СН'!$G$6-'СЕТ СН'!$G$23</f>
        <v>1148.57720421</v>
      </c>
    </row>
    <row r="51" spans="1:25" ht="15.75" x14ac:dyDescent="0.2">
      <c r="A51" s="35">
        <f t="shared" si="1"/>
        <v>43500</v>
      </c>
      <c r="B51" s="36">
        <f>SUMIFS(СВЦЭМ!$D$33:$D$776,СВЦЭМ!$A$33:$A$776,$A51,СВЦЭМ!$B$33:$B$776,B$47)+'СЕТ СН'!$G$11+СВЦЭМ!$D$10+'СЕТ СН'!$G$6-'СЕТ СН'!$G$23</f>
        <v>1216.2702837399997</v>
      </c>
      <c r="C51" s="36">
        <f>SUMIFS(СВЦЭМ!$D$33:$D$776,СВЦЭМ!$A$33:$A$776,$A51,СВЦЭМ!$B$33:$B$776,C$47)+'СЕТ СН'!$G$11+СВЦЭМ!$D$10+'СЕТ СН'!$G$6-'СЕТ СН'!$G$23</f>
        <v>1243.53530404</v>
      </c>
      <c r="D51" s="36">
        <f>SUMIFS(СВЦЭМ!$D$33:$D$776,СВЦЭМ!$A$33:$A$776,$A51,СВЦЭМ!$B$33:$B$776,D$47)+'СЕТ СН'!$G$11+СВЦЭМ!$D$10+'СЕТ СН'!$G$6-'СЕТ СН'!$G$23</f>
        <v>1276.6996081699999</v>
      </c>
      <c r="E51" s="36">
        <f>SUMIFS(СВЦЭМ!$D$33:$D$776,СВЦЭМ!$A$33:$A$776,$A51,СВЦЭМ!$B$33:$B$776,E$47)+'СЕТ СН'!$G$11+СВЦЭМ!$D$10+'СЕТ СН'!$G$6-'СЕТ СН'!$G$23</f>
        <v>1296.7729193699997</v>
      </c>
      <c r="F51" s="36">
        <f>SUMIFS(СВЦЭМ!$D$33:$D$776,СВЦЭМ!$A$33:$A$776,$A51,СВЦЭМ!$B$33:$B$776,F$47)+'СЕТ СН'!$G$11+СВЦЭМ!$D$10+'СЕТ СН'!$G$6-'СЕТ СН'!$G$23</f>
        <v>1296.48752797</v>
      </c>
      <c r="G51" s="36">
        <f>SUMIFS(СВЦЭМ!$D$33:$D$776,СВЦЭМ!$A$33:$A$776,$A51,СВЦЭМ!$B$33:$B$776,G$47)+'СЕТ СН'!$G$11+СВЦЭМ!$D$10+'СЕТ СН'!$G$6-'СЕТ СН'!$G$23</f>
        <v>1282.0050821899999</v>
      </c>
      <c r="H51" s="36">
        <f>SUMIFS(СВЦЭМ!$D$33:$D$776,СВЦЭМ!$A$33:$A$776,$A51,СВЦЭМ!$B$33:$B$776,H$47)+'СЕТ СН'!$G$11+СВЦЭМ!$D$10+'СЕТ СН'!$G$6-'СЕТ СН'!$G$23</f>
        <v>1238.9991959399999</v>
      </c>
      <c r="I51" s="36">
        <f>SUMIFS(СВЦЭМ!$D$33:$D$776,СВЦЭМ!$A$33:$A$776,$A51,СВЦЭМ!$B$33:$B$776,I$47)+'СЕТ СН'!$G$11+СВЦЭМ!$D$10+'СЕТ СН'!$G$6-'СЕТ СН'!$G$23</f>
        <v>1211.9793287899997</v>
      </c>
      <c r="J51" s="36">
        <f>SUMIFS(СВЦЭМ!$D$33:$D$776,СВЦЭМ!$A$33:$A$776,$A51,СВЦЭМ!$B$33:$B$776,J$47)+'СЕТ СН'!$G$11+СВЦЭМ!$D$10+'СЕТ СН'!$G$6-'СЕТ СН'!$G$23</f>
        <v>1182.26138821</v>
      </c>
      <c r="K51" s="36">
        <f>SUMIFS(СВЦЭМ!$D$33:$D$776,СВЦЭМ!$A$33:$A$776,$A51,СВЦЭМ!$B$33:$B$776,K$47)+'СЕТ СН'!$G$11+СВЦЭМ!$D$10+'СЕТ СН'!$G$6-'СЕТ СН'!$G$23</f>
        <v>1179.6675639199998</v>
      </c>
      <c r="L51" s="36">
        <f>SUMIFS(СВЦЭМ!$D$33:$D$776,СВЦЭМ!$A$33:$A$776,$A51,СВЦЭМ!$B$33:$B$776,L$47)+'СЕТ СН'!$G$11+СВЦЭМ!$D$10+'СЕТ СН'!$G$6-'СЕТ СН'!$G$23</f>
        <v>1173.1711296399999</v>
      </c>
      <c r="M51" s="36">
        <f>SUMIFS(СВЦЭМ!$D$33:$D$776,СВЦЭМ!$A$33:$A$776,$A51,СВЦЭМ!$B$33:$B$776,M$47)+'СЕТ СН'!$G$11+СВЦЭМ!$D$10+'СЕТ СН'!$G$6-'СЕТ СН'!$G$23</f>
        <v>1183.9647225399999</v>
      </c>
      <c r="N51" s="36">
        <f>SUMIFS(СВЦЭМ!$D$33:$D$776,СВЦЭМ!$A$33:$A$776,$A51,СВЦЭМ!$B$33:$B$776,N$47)+'СЕТ СН'!$G$11+СВЦЭМ!$D$10+'СЕТ СН'!$G$6-'СЕТ СН'!$G$23</f>
        <v>1112.1124908000002</v>
      </c>
      <c r="O51" s="36">
        <f>SUMIFS(СВЦЭМ!$D$33:$D$776,СВЦЭМ!$A$33:$A$776,$A51,СВЦЭМ!$B$33:$B$776,O$47)+'СЕТ СН'!$G$11+СВЦЭМ!$D$10+'СЕТ СН'!$G$6-'СЕТ СН'!$G$23</f>
        <v>1084.3799181899999</v>
      </c>
      <c r="P51" s="36">
        <f>SUMIFS(СВЦЭМ!$D$33:$D$776,СВЦЭМ!$A$33:$A$776,$A51,СВЦЭМ!$B$33:$B$776,P$47)+'СЕТ СН'!$G$11+СВЦЭМ!$D$10+'СЕТ СН'!$G$6-'СЕТ СН'!$G$23</f>
        <v>1089.0286774000001</v>
      </c>
      <c r="Q51" s="36">
        <f>SUMIFS(СВЦЭМ!$D$33:$D$776,СВЦЭМ!$A$33:$A$776,$A51,СВЦЭМ!$B$33:$B$776,Q$47)+'СЕТ СН'!$G$11+СВЦЭМ!$D$10+'СЕТ СН'!$G$6-'СЕТ СН'!$G$23</f>
        <v>1116.6936310000001</v>
      </c>
      <c r="R51" s="36">
        <f>SUMIFS(СВЦЭМ!$D$33:$D$776,СВЦЭМ!$A$33:$A$776,$A51,СВЦЭМ!$B$33:$B$776,R$47)+'СЕТ СН'!$G$11+СВЦЭМ!$D$10+'СЕТ СН'!$G$6-'СЕТ СН'!$G$23</f>
        <v>1118.7676976499999</v>
      </c>
      <c r="S51" s="36">
        <f>SUMIFS(СВЦЭМ!$D$33:$D$776,СВЦЭМ!$A$33:$A$776,$A51,СВЦЭМ!$B$33:$B$776,S$47)+'СЕТ СН'!$G$11+СВЦЭМ!$D$10+'СЕТ СН'!$G$6-'СЕТ СН'!$G$23</f>
        <v>1089.88701999</v>
      </c>
      <c r="T51" s="36">
        <f>SUMIFS(СВЦЭМ!$D$33:$D$776,СВЦЭМ!$A$33:$A$776,$A51,СВЦЭМ!$B$33:$B$776,T$47)+'СЕТ СН'!$G$11+СВЦЭМ!$D$10+'СЕТ СН'!$G$6-'СЕТ СН'!$G$23</f>
        <v>1068.96405476</v>
      </c>
      <c r="U51" s="36">
        <f>SUMIFS(СВЦЭМ!$D$33:$D$776,СВЦЭМ!$A$33:$A$776,$A51,СВЦЭМ!$B$33:$B$776,U$47)+'СЕТ СН'!$G$11+СВЦЭМ!$D$10+'СЕТ СН'!$G$6-'СЕТ СН'!$G$23</f>
        <v>1073.1577081200001</v>
      </c>
      <c r="V51" s="36">
        <f>SUMIFS(СВЦЭМ!$D$33:$D$776,СВЦЭМ!$A$33:$A$776,$A51,СВЦЭМ!$B$33:$B$776,V$47)+'СЕТ СН'!$G$11+СВЦЭМ!$D$10+'СЕТ СН'!$G$6-'СЕТ СН'!$G$23</f>
        <v>1083.25717399</v>
      </c>
      <c r="W51" s="36">
        <f>SUMIFS(СВЦЭМ!$D$33:$D$776,СВЦЭМ!$A$33:$A$776,$A51,СВЦЭМ!$B$33:$B$776,W$47)+'СЕТ СН'!$G$11+СВЦЭМ!$D$10+'СЕТ СН'!$G$6-'СЕТ СН'!$G$23</f>
        <v>1102.7468198199999</v>
      </c>
      <c r="X51" s="36">
        <f>SUMIFS(СВЦЭМ!$D$33:$D$776,СВЦЭМ!$A$33:$A$776,$A51,СВЦЭМ!$B$33:$B$776,X$47)+'СЕТ СН'!$G$11+СВЦЭМ!$D$10+'СЕТ СН'!$G$6-'СЕТ СН'!$G$23</f>
        <v>1124.04849737</v>
      </c>
      <c r="Y51" s="36">
        <f>SUMIFS(СВЦЭМ!$D$33:$D$776,СВЦЭМ!$A$33:$A$776,$A51,СВЦЭМ!$B$33:$B$776,Y$47)+'СЕТ СН'!$G$11+СВЦЭМ!$D$10+'СЕТ СН'!$G$6-'СЕТ СН'!$G$23</f>
        <v>1141.2998666600001</v>
      </c>
    </row>
    <row r="52" spans="1:25" ht="15.75" x14ac:dyDescent="0.2">
      <c r="A52" s="35">
        <f t="shared" si="1"/>
        <v>43501</v>
      </c>
      <c r="B52" s="36">
        <f>SUMIFS(СВЦЭМ!$D$33:$D$776,СВЦЭМ!$A$33:$A$776,$A52,СВЦЭМ!$B$33:$B$776,B$47)+'СЕТ СН'!$G$11+СВЦЭМ!$D$10+'СЕТ СН'!$G$6-'СЕТ СН'!$G$23</f>
        <v>1228.8307874299999</v>
      </c>
      <c r="C52" s="36">
        <f>SUMIFS(СВЦЭМ!$D$33:$D$776,СВЦЭМ!$A$33:$A$776,$A52,СВЦЭМ!$B$33:$B$776,C$47)+'СЕТ СН'!$G$11+СВЦЭМ!$D$10+'СЕТ СН'!$G$6-'СЕТ СН'!$G$23</f>
        <v>1255.77538258</v>
      </c>
      <c r="D52" s="36">
        <f>SUMIFS(СВЦЭМ!$D$33:$D$776,СВЦЭМ!$A$33:$A$776,$A52,СВЦЭМ!$B$33:$B$776,D$47)+'СЕТ СН'!$G$11+СВЦЭМ!$D$10+'СЕТ СН'!$G$6-'СЕТ СН'!$G$23</f>
        <v>1272.2063067099998</v>
      </c>
      <c r="E52" s="36">
        <f>SUMIFS(СВЦЭМ!$D$33:$D$776,СВЦЭМ!$A$33:$A$776,$A52,СВЦЭМ!$B$33:$B$776,E$47)+'СЕТ СН'!$G$11+СВЦЭМ!$D$10+'СЕТ СН'!$G$6-'СЕТ СН'!$G$23</f>
        <v>1269.6701987500001</v>
      </c>
      <c r="F52" s="36">
        <f>SUMIFS(СВЦЭМ!$D$33:$D$776,СВЦЭМ!$A$33:$A$776,$A52,СВЦЭМ!$B$33:$B$776,F$47)+'СЕТ СН'!$G$11+СВЦЭМ!$D$10+'СЕТ СН'!$G$6-'СЕТ СН'!$G$23</f>
        <v>1266.7746087299997</v>
      </c>
      <c r="G52" s="36">
        <f>SUMIFS(СВЦЭМ!$D$33:$D$776,СВЦЭМ!$A$33:$A$776,$A52,СВЦЭМ!$B$33:$B$776,G$47)+'СЕТ СН'!$G$11+СВЦЭМ!$D$10+'СЕТ СН'!$G$6-'СЕТ СН'!$G$23</f>
        <v>1246.0809003599998</v>
      </c>
      <c r="H52" s="36">
        <f>SUMIFS(СВЦЭМ!$D$33:$D$776,СВЦЭМ!$A$33:$A$776,$A52,СВЦЭМ!$B$33:$B$776,H$47)+'СЕТ СН'!$G$11+СВЦЭМ!$D$10+'СЕТ СН'!$G$6-'СЕТ СН'!$G$23</f>
        <v>1202.6545342299996</v>
      </c>
      <c r="I52" s="36">
        <f>SUMIFS(СВЦЭМ!$D$33:$D$776,СВЦЭМ!$A$33:$A$776,$A52,СВЦЭМ!$B$33:$B$776,I$47)+'СЕТ СН'!$G$11+СВЦЭМ!$D$10+'СЕТ СН'!$G$6-'СЕТ СН'!$G$23</f>
        <v>1194.5521571599998</v>
      </c>
      <c r="J52" s="36">
        <f>SUMIFS(СВЦЭМ!$D$33:$D$776,СВЦЭМ!$A$33:$A$776,$A52,СВЦЭМ!$B$33:$B$776,J$47)+'СЕТ СН'!$G$11+СВЦЭМ!$D$10+'СЕТ СН'!$G$6-'СЕТ СН'!$G$23</f>
        <v>1172.13579527</v>
      </c>
      <c r="K52" s="36">
        <f>SUMIFS(СВЦЭМ!$D$33:$D$776,СВЦЭМ!$A$33:$A$776,$A52,СВЦЭМ!$B$33:$B$776,K$47)+'СЕТ СН'!$G$11+СВЦЭМ!$D$10+'СЕТ СН'!$G$6-'СЕТ СН'!$G$23</f>
        <v>1175.7600515599997</v>
      </c>
      <c r="L52" s="36">
        <f>SUMIFS(СВЦЭМ!$D$33:$D$776,СВЦЭМ!$A$33:$A$776,$A52,СВЦЭМ!$B$33:$B$776,L$47)+'СЕТ СН'!$G$11+СВЦЭМ!$D$10+'СЕТ СН'!$G$6-'СЕТ СН'!$G$23</f>
        <v>1176.3474375599999</v>
      </c>
      <c r="M52" s="36">
        <f>SUMIFS(СВЦЭМ!$D$33:$D$776,СВЦЭМ!$A$33:$A$776,$A52,СВЦЭМ!$B$33:$B$776,M$47)+'СЕТ СН'!$G$11+СВЦЭМ!$D$10+'СЕТ СН'!$G$6-'СЕТ СН'!$G$23</f>
        <v>1181.5792138299998</v>
      </c>
      <c r="N52" s="36">
        <f>SUMIFS(СВЦЭМ!$D$33:$D$776,СВЦЭМ!$A$33:$A$776,$A52,СВЦЭМ!$B$33:$B$776,N$47)+'СЕТ СН'!$G$11+СВЦЭМ!$D$10+'СЕТ СН'!$G$6-'СЕТ СН'!$G$23</f>
        <v>1160.6366701500001</v>
      </c>
      <c r="O52" s="36">
        <f>SUMIFS(СВЦЭМ!$D$33:$D$776,СВЦЭМ!$A$33:$A$776,$A52,СВЦЭМ!$B$33:$B$776,O$47)+'СЕТ СН'!$G$11+СВЦЭМ!$D$10+'СЕТ СН'!$G$6-'СЕТ СН'!$G$23</f>
        <v>1132.52288873</v>
      </c>
      <c r="P52" s="36">
        <f>SUMIFS(СВЦЭМ!$D$33:$D$776,СВЦЭМ!$A$33:$A$776,$A52,СВЦЭМ!$B$33:$B$776,P$47)+'СЕТ СН'!$G$11+СВЦЭМ!$D$10+'СЕТ СН'!$G$6-'СЕТ СН'!$G$23</f>
        <v>1137.6962043799999</v>
      </c>
      <c r="Q52" s="36">
        <f>SUMIFS(СВЦЭМ!$D$33:$D$776,СВЦЭМ!$A$33:$A$776,$A52,СВЦЭМ!$B$33:$B$776,Q$47)+'СЕТ СН'!$G$11+СВЦЭМ!$D$10+'СЕТ СН'!$G$6-'СЕТ СН'!$G$23</f>
        <v>1150.0150255799999</v>
      </c>
      <c r="R52" s="36">
        <f>SUMIFS(СВЦЭМ!$D$33:$D$776,СВЦЭМ!$A$33:$A$776,$A52,СВЦЭМ!$B$33:$B$776,R$47)+'СЕТ СН'!$G$11+СВЦЭМ!$D$10+'СЕТ СН'!$G$6-'СЕТ СН'!$G$23</f>
        <v>1141.2117492699999</v>
      </c>
      <c r="S52" s="36">
        <f>SUMIFS(СВЦЭМ!$D$33:$D$776,СВЦЭМ!$A$33:$A$776,$A52,СВЦЭМ!$B$33:$B$776,S$47)+'СЕТ СН'!$G$11+СВЦЭМ!$D$10+'СЕТ СН'!$G$6-'СЕТ СН'!$G$23</f>
        <v>1140.56892064</v>
      </c>
      <c r="T52" s="36">
        <f>SUMIFS(СВЦЭМ!$D$33:$D$776,СВЦЭМ!$A$33:$A$776,$A52,СВЦЭМ!$B$33:$B$776,T$47)+'СЕТ СН'!$G$11+СВЦЭМ!$D$10+'СЕТ СН'!$G$6-'СЕТ СН'!$G$23</f>
        <v>1098.7912821</v>
      </c>
      <c r="U52" s="36">
        <f>SUMIFS(СВЦЭМ!$D$33:$D$776,СВЦЭМ!$A$33:$A$776,$A52,СВЦЭМ!$B$33:$B$776,U$47)+'СЕТ СН'!$G$11+СВЦЭМ!$D$10+'СЕТ СН'!$G$6-'СЕТ СН'!$G$23</f>
        <v>1111.7169287900001</v>
      </c>
      <c r="V52" s="36">
        <f>SUMIFS(СВЦЭМ!$D$33:$D$776,СВЦЭМ!$A$33:$A$776,$A52,СВЦЭМ!$B$33:$B$776,V$47)+'СЕТ СН'!$G$11+СВЦЭМ!$D$10+'СЕТ СН'!$G$6-'СЕТ СН'!$G$23</f>
        <v>1128.7139791700001</v>
      </c>
      <c r="W52" s="36">
        <f>SUMIFS(СВЦЭМ!$D$33:$D$776,СВЦЭМ!$A$33:$A$776,$A52,СВЦЭМ!$B$33:$B$776,W$47)+'СЕТ СН'!$G$11+СВЦЭМ!$D$10+'СЕТ СН'!$G$6-'СЕТ СН'!$G$23</f>
        <v>1140.50798818</v>
      </c>
      <c r="X52" s="36">
        <f>SUMIFS(СВЦЭМ!$D$33:$D$776,СВЦЭМ!$A$33:$A$776,$A52,СВЦЭМ!$B$33:$B$776,X$47)+'СЕТ СН'!$G$11+СВЦЭМ!$D$10+'СЕТ СН'!$G$6-'СЕТ СН'!$G$23</f>
        <v>1163.4211918599999</v>
      </c>
      <c r="Y52" s="36">
        <f>SUMIFS(СВЦЭМ!$D$33:$D$776,СВЦЭМ!$A$33:$A$776,$A52,СВЦЭМ!$B$33:$B$776,Y$47)+'СЕТ СН'!$G$11+СВЦЭМ!$D$10+'СЕТ СН'!$G$6-'СЕТ СН'!$G$23</f>
        <v>1176.8697738799997</v>
      </c>
    </row>
    <row r="53" spans="1:25" ht="15.75" x14ac:dyDescent="0.2">
      <c r="A53" s="35">
        <f t="shared" si="1"/>
        <v>43502</v>
      </c>
      <c r="B53" s="36">
        <f>SUMIFS(СВЦЭМ!$D$33:$D$776,СВЦЭМ!$A$33:$A$776,$A53,СВЦЭМ!$B$33:$B$776,B$47)+'СЕТ СН'!$G$11+СВЦЭМ!$D$10+'СЕТ СН'!$G$6-'СЕТ СН'!$G$23</f>
        <v>1216.3072701000001</v>
      </c>
      <c r="C53" s="36">
        <f>SUMIFS(СВЦЭМ!$D$33:$D$776,СВЦЭМ!$A$33:$A$776,$A53,СВЦЭМ!$B$33:$B$776,C$47)+'СЕТ СН'!$G$11+СВЦЭМ!$D$10+'СЕТ СН'!$G$6-'СЕТ СН'!$G$23</f>
        <v>1244.4578822399999</v>
      </c>
      <c r="D53" s="36">
        <f>SUMIFS(СВЦЭМ!$D$33:$D$776,СВЦЭМ!$A$33:$A$776,$A53,СВЦЭМ!$B$33:$B$776,D$47)+'СЕТ СН'!$G$11+СВЦЭМ!$D$10+'СЕТ СН'!$G$6-'СЕТ СН'!$G$23</f>
        <v>1253.70923146</v>
      </c>
      <c r="E53" s="36">
        <f>SUMIFS(СВЦЭМ!$D$33:$D$776,СВЦЭМ!$A$33:$A$776,$A53,СВЦЭМ!$B$33:$B$776,E$47)+'СЕТ СН'!$G$11+СВЦЭМ!$D$10+'СЕТ СН'!$G$6-'СЕТ СН'!$G$23</f>
        <v>1254.3526277399997</v>
      </c>
      <c r="F53" s="36">
        <f>SUMIFS(СВЦЭМ!$D$33:$D$776,СВЦЭМ!$A$33:$A$776,$A53,СВЦЭМ!$B$33:$B$776,F$47)+'СЕТ СН'!$G$11+СВЦЭМ!$D$10+'СЕТ СН'!$G$6-'СЕТ СН'!$G$23</f>
        <v>1251.3024043699997</v>
      </c>
      <c r="G53" s="36">
        <f>SUMIFS(СВЦЭМ!$D$33:$D$776,СВЦЭМ!$A$33:$A$776,$A53,СВЦЭМ!$B$33:$B$776,G$47)+'СЕТ СН'!$G$11+СВЦЭМ!$D$10+'СЕТ СН'!$G$6-'СЕТ СН'!$G$23</f>
        <v>1225.23353705</v>
      </c>
      <c r="H53" s="36">
        <f>SUMIFS(СВЦЭМ!$D$33:$D$776,СВЦЭМ!$A$33:$A$776,$A53,СВЦЭМ!$B$33:$B$776,H$47)+'СЕТ СН'!$G$11+СВЦЭМ!$D$10+'СЕТ СН'!$G$6-'СЕТ СН'!$G$23</f>
        <v>1192.61906748</v>
      </c>
      <c r="I53" s="36">
        <f>SUMIFS(СВЦЭМ!$D$33:$D$776,СВЦЭМ!$A$33:$A$776,$A53,СВЦЭМ!$B$33:$B$776,I$47)+'СЕТ СН'!$G$11+СВЦЭМ!$D$10+'СЕТ СН'!$G$6-'СЕТ СН'!$G$23</f>
        <v>1168.6443446599997</v>
      </c>
      <c r="J53" s="36">
        <f>SUMIFS(СВЦЭМ!$D$33:$D$776,СВЦЭМ!$A$33:$A$776,$A53,СВЦЭМ!$B$33:$B$776,J$47)+'СЕТ СН'!$G$11+СВЦЭМ!$D$10+'СЕТ СН'!$G$6-'СЕТ СН'!$G$23</f>
        <v>1182.8312581099999</v>
      </c>
      <c r="K53" s="36">
        <f>SUMIFS(СВЦЭМ!$D$33:$D$776,СВЦЭМ!$A$33:$A$776,$A53,СВЦЭМ!$B$33:$B$776,K$47)+'СЕТ СН'!$G$11+СВЦЭМ!$D$10+'СЕТ СН'!$G$6-'СЕТ СН'!$G$23</f>
        <v>1179.7517281099999</v>
      </c>
      <c r="L53" s="36">
        <f>SUMIFS(СВЦЭМ!$D$33:$D$776,СВЦЭМ!$A$33:$A$776,$A53,СВЦЭМ!$B$33:$B$776,L$47)+'СЕТ СН'!$G$11+СВЦЭМ!$D$10+'СЕТ СН'!$G$6-'СЕТ СН'!$G$23</f>
        <v>1187.6392843399999</v>
      </c>
      <c r="M53" s="36">
        <f>SUMIFS(СВЦЭМ!$D$33:$D$776,СВЦЭМ!$A$33:$A$776,$A53,СВЦЭМ!$B$33:$B$776,M$47)+'СЕТ СН'!$G$11+СВЦЭМ!$D$10+'СЕТ СН'!$G$6-'СЕТ СН'!$G$23</f>
        <v>1189.6582784399998</v>
      </c>
      <c r="N53" s="36">
        <f>SUMIFS(СВЦЭМ!$D$33:$D$776,СВЦЭМ!$A$33:$A$776,$A53,СВЦЭМ!$B$33:$B$776,N$47)+'СЕТ СН'!$G$11+СВЦЭМ!$D$10+'СЕТ СН'!$G$6-'СЕТ СН'!$G$23</f>
        <v>1175.4763797699998</v>
      </c>
      <c r="O53" s="36">
        <f>SUMIFS(СВЦЭМ!$D$33:$D$776,СВЦЭМ!$A$33:$A$776,$A53,СВЦЭМ!$B$33:$B$776,O$47)+'СЕТ СН'!$G$11+СВЦЭМ!$D$10+'СЕТ СН'!$G$6-'СЕТ СН'!$G$23</f>
        <v>1151.02419158</v>
      </c>
      <c r="P53" s="36">
        <f>SUMIFS(СВЦЭМ!$D$33:$D$776,СВЦЭМ!$A$33:$A$776,$A53,СВЦЭМ!$B$33:$B$776,P$47)+'СЕТ СН'!$G$11+СВЦЭМ!$D$10+'СЕТ СН'!$G$6-'СЕТ СН'!$G$23</f>
        <v>1148.58313737</v>
      </c>
      <c r="Q53" s="36">
        <f>SUMIFS(СВЦЭМ!$D$33:$D$776,СВЦЭМ!$A$33:$A$776,$A53,СВЦЭМ!$B$33:$B$776,Q$47)+'СЕТ СН'!$G$11+СВЦЭМ!$D$10+'СЕТ СН'!$G$6-'СЕТ СН'!$G$23</f>
        <v>1152.16603607</v>
      </c>
      <c r="R53" s="36">
        <f>SUMIFS(СВЦЭМ!$D$33:$D$776,СВЦЭМ!$A$33:$A$776,$A53,СВЦЭМ!$B$33:$B$776,R$47)+'СЕТ СН'!$G$11+СВЦЭМ!$D$10+'СЕТ СН'!$G$6-'СЕТ СН'!$G$23</f>
        <v>1145.5336499</v>
      </c>
      <c r="S53" s="36">
        <f>SUMIFS(СВЦЭМ!$D$33:$D$776,СВЦЭМ!$A$33:$A$776,$A53,СВЦЭМ!$B$33:$B$776,S$47)+'СЕТ СН'!$G$11+СВЦЭМ!$D$10+'СЕТ СН'!$G$6-'СЕТ СН'!$G$23</f>
        <v>1152.041289</v>
      </c>
      <c r="T53" s="36">
        <f>SUMIFS(СВЦЭМ!$D$33:$D$776,СВЦЭМ!$A$33:$A$776,$A53,СВЦЭМ!$B$33:$B$776,T$47)+'СЕТ СН'!$G$11+СВЦЭМ!$D$10+'СЕТ СН'!$G$6-'СЕТ СН'!$G$23</f>
        <v>1129.24871459</v>
      </c>
      <c r="U53" s="36">
        <f>SUMIFS(СВЦЭМ!$D$33:$D$776,СВЦЭМ!$A$33:$A$776,$A53,СВЦЭМ!$B$33:$B$776,U$47)+'СЕТ СН'!$G$11+СВЦЭМ!$D$10+'СЕТ СН'!$G$6-'СЕТ СН'!$G$23</f>
        <v>1132.40076234</v>
      </c>
      <c r="V53" s="36">
        <f>SUMIFS(СВЦЭМ!$D$33:$D$776,СВЦЭМ!$A$33:$A$776,$A53,СВЦЭМ!$B$33:$B$776,V$47)+'СЕТ СН'!$G$11+СВЦЭМ!$D$10+'СЕТ СН'!$G$6-'СЕТ СН'!$G$23</f>
        <v>1152.14589609</v>
      </c>
      <c r="W53" s="36">
        <f>SUMIFS(СВЦЭМ!$D$33:$D$776,СВЦЭМ!$A$33:$A$776,$A53,СВЦЭМ!$B$33:$B$776,W$47)+'СЕТ СН'!$G$11+СВЦЭМ!$D$10+'СЕТ СН'!$G$6-'СЕТ СН'!$G$23</f>
        <v>1162.7468224599997</v>
      </c>
      <c r="X53" s="36">
        <f>SUMIFS(СВЦЭМ!$D$33:$D$776,СВЦЭМ!$A$33:$A$776,$A53,СВЦЭМ!$B$33:$B$776,X$47)+'СЕТ СН'!$G$11+СВЦЭМ!$D$10+'СЕТ СН'!$G$6-'СЕТ СН'!$G$23</f>
        <v>1185.2553957099999</v>
      </c>
      <c r="Y53" s="36">
        <f>SUMIFS(СВЦЭМ!$D$33:$D$776,СВЦЭМ!$A$33:$A$776,$A53,СВЦЭМ!$B$33:$B$776,Y$47)+'СЕТ СН'!$G$11+СВЦЭМ!$D$10+'СЕТ СН'!$G$6-'СЕТ СН'!$G$23</f>
        <v>1215.3003774899998</v>
      </c>
    </row>
    <row r="54" spans="1:25" ht="15.75" x14ac:dyDescent="0.2">
      <c r="A54" s="35">
        <f t="shared" si="1"/>
        <v>43503</v>
      </c>
      <c r="B54" s="36">
        <f>SUMIFS(СВЦЭМ!$D$33:$D$776,СВЦЭМ!$A$33:$A$776,$A54,СВЦЭМ!$B$33:$B$776,B$47)+'СЕТ СН'!$G$11+СВЦЭМ!$D$10+'СЕТ СН'!$G$6-'СЕТ СН'!$G$23</f>
        <v>1241.0049090499997</v>
      </c>
      <c r="C54" s="36">
        <f>SUMIFS(СВЦЭМ!$D$33:$D$776,СВЦЭМ!$A$33:$A$776,$A54,СВЦЭМ!$B$33:$B$776,C$47)+'СЕТ СН'!$G$11+СВЦЭМ!$D$10+'СЕТ СН'!$G$6-'СЕТ СН'!$G$23</f>
        <v>1258.3989123799997</v>
      </c>
      <c r="D54" s="36">
        <f>SUMIFS(СВЦЭМ!$D$33:$D$776,СВЦЭМ!$A$33:$A$776,$A54,СВЦЭМ!$B$33:$B$776,D$47)+'СЕТ СН'!$G$11+СВЦЭМ!$D$10+'СЕТ СН'!$G$6-'СЕТ СН'!$G$23</f>
        <v>1276.1468343199999</v>
      </c>
      <c r="E54" s="36">
        <f>SUMIFS(СВЦЭМ!$D$33:$D$776,СВЦЭМ!$A$33:$A$776,$A54,СВЦЭМ!$B$33:$B$776,E$47)+'СЕТ СН'!$G$11+СВЦЭМ!$D$10+'СЕТ СН'!$G$6-'СЕТ СН'!$G$23</f>
        <v>1299.6862728900001</v>
      </c>
      <c r="F54" s="36">
        <f>SUMIFS(СВЦЭМ!$D$33:$D$776,СВЦЭМ!$A$33:$A$776,$A54,СВЦЭМ!$B$33:$B$776,F$47)+'СЕТ СН'!$G$11+СВЦЭМ!$D$10+'СЕТ СН'!$G$6-'СЕТ СН'!$G$23</f>
        <v>1282.3524688099997</v>
      </c>
      <c r="G54" s="36">
        <f>SUMIFS(СВЦЭМ!$D$33:$D$776,СВЦЭМ!$A$33:$A$776,$A54,СВЦЭМ!$B$33:$B$776,G$47)+'СЕТ СН'!$G$11+СВЦЭМ!$D$10+'СЕТ СН'!$G$6-'СЕТ СН'!$G$23</f>
        <v>1268.8620819499997</v>
      </c>
      <c r="H54" s="36">
        <f>SUMIFS(СВЦЭМ!$D$33:$D$776,СВЦЭМ!$A$33:$A$776,$A54,СВЦЭМ!$B$33:$B$776,H$47)+'СЕТ СН'!$G$11+СВЦЭМ!$D$10+'СЕТ СН'!$G$6-'СЕТ СН'!$G$23</f>
        <v>1239.40464832</v>
      </c>
      <c r="I54" s="36">
        <f>SUMIFS(СВЦЭМ!$D$33:$D$776,СВЦЭМ!$A$33:$A$776,$A54,СВЦЭМ!$B$33:$B$776,I$47)+'СЕТ СН'!$G$11+СВЦЭМ!$D$10+'СЕТ СН'!$G$6-'СЕТ СН'!$G$23</f>
        <v>1220.2637078399998</v>
      </c>
      <c r="J54" s="36">
        <f>SUMIFS(СВЦЭМ!$D$33:$D$776,СВЦЭМ!$A$33:$A$776,$A54,СВЦЭМ!$B$33:$B$776,J$47)+'СЕТ СН'!$G$11+СВЦЭМ!$D$10+'СЕТ СН'!$G$6-'СЕТ СН'!$G$23</f>
        <v>1208.9891381499997</v>
      </c>
      <c r="K54" s="36">
        <f>SUMIFS(СВЦЭМ!$D$33:$D$776,СВЦЭМ!$A$33:$A$776,$A54,СВЦЭМ!$B$33:$B$776,K$47)+'СЕТ СН'!$G$11+СВЦЭМ!$D$10+'СЕТ СН'!$G$6-'СЕТ СН'!$G$23</f>
        <v>1198.7788674099997</v>
      </c>
      <c r="L54" s="36">
        <f>SUMIFS(СВЦЭМ!$D$33:$D$776,СВЦЭМ!$A$33:$A$776,$A54,СВЦЭМ!$B$33:$B$776,L$47)+'СЕТ СН'!$G$11+СВЦЭМ!$D$10+'СЕТ СН'!$G$6-'СЕТ СН'!$G$23</f>
        <v>1197.9403912599996</v>
      </c>
      <c r="M54" s="36">
        <f>SUMIFS(СВЦЭМ!$D$33:$D$776,СВЦЭМ!$A$33:$A$776,$A54,СВЦЭМ!$B$33:$B$776,M$47)+'СЕТ СН'!$G$11+СВЦЭМ!$D$10+'СЕТ СН'!$G$6-'СЕТ СН'!$G$23</f>
        <v>1205.0877983599999</v>
      </c>
      <c r="N54" s="36">
        <f>SUMIFS(СВЦЭМ!$D$33:$D$776,СВЦЭМ!$A$33:$A$776,$A54,СВЦЭМ!$B$33:$B$776,N$47)+'СЕТ СН'!$G$11+СВЦЭМ!$D$10+'СЕТ СН'!$G$6-'СЕТ СН'!$G$23</f>
        <v>1190.1389518799997</v>
      </c>
      <c r="O54" s="36">
        <f>SUMIFS(СВЦЭМ!$D$33:$D$776,СВЦЭМ!$A$33:$A$776,$A54,СВЦЭМ!$B$33:$B$776,O$47)+'СЕТ СН'!$G$11+СВЦЭМ!$D$10+'СЕТ СН'!$G$6-'СЕТ СН'!$G$23</f>
        <v>1158.1493800799999</v>
      </c>
      <c r="P54" s="36">
        <f>SUMIFS(СВЦЭМ!$D$33:$D$776,СВЦЭМ!$A$33:$A$776,$A54,СВЦЭМ!$B$33:$B$776,P$47)+'СЕТ СН'!$G$11+СВЦЭМ!$D$10+'СЕТ СН'!$G$6-'СЕТ СН'!$G$23</f>
        <v>1156.8678091199999</v>
      </c>
      <c r="Q54" s="36">
        <f>SUMIFS(СВЦЭМ!$D$33:$D$776,СВЦЭМ!$A$33:$A$776,$A54,СВЦЭМ!$B$33:$B$776,Q$47)+'СЕТ СН'!$G$11+СВЦЭМ!$D$10+'СЕТ СН'!$G$6-'СЕТ СН'!$G$23</f>
        <v>1160.8322515599998</v>
      </c>
      <c r="R54" s="36">
        <f>SUMIFS(СВЦЭМ!$D$33:$D$776,СВЦЭМ!$A$33:$A$776,$A54,СВЦЭМ!$B$33:$B$776,R$47)+'СЕТ СН'!$G$11+СВЦЭМ!$D$10+'СЕТ СН'!$G$6-'СЕТ СН'!$G$23</f>
        <v>1160.0562135800001</v>
      </c>
      <c r="S54" s="36">
        <f>SUMIFS(СВЦЭМ!$D$33:$D$776,СВЦЭМ!$A$33:$A$776,$A54,СВЦЭМ!$B$33:$B$776,S$47)+'СЕТ СН'!$G$11+СВЦЭМ!$D$10+'СЕТ СН'!$G$6-'СЕТ СН'!$G$23</f>
        <v>1151.1632079999999</v>
      </c>
      <c r="T54" s="36">
        <f>SUMIFS(СВЦЭМ!$D$33:$D$776,СВЦЭМ!$A$33:$A$776,$A54,СВЦЭМ!$B$33:$B$776,T$47)+'СЕТ СН'!$G$11+СВЦЭМ!$D$10+'СЕТ СН'!$G$6-'СЕТ СН'!$G$23</f>
        <v>1115.6859389700001</v>
      </c>
      <c r="U54" s="36">
        <f>SUMIFS(СВЦЭМ!$D$33:$D$776,СВЦЭМ!$A$33:$A$776,$A54,СВЦЭМ!$B$33:$B$776,U$47)+'СЕТ СН'!$G$11+СВЦЭМ!$D$10+'СЕТ СН'!$G$6-'СЕТ СН'!$G$23</f>
        <v>1108.6679643299999</v>
      </c>
      <c r="V54" s="36">
        <f>SUMIFS(СВЦЭМ!$D$33:$D$776,СВЦЭМ!$A$33:$A$776,$A54,СВЦЭМ!$B$33:$B$776,V$47)+'СЕТ СН'!$G$11+СВЦЭМ!$D$10+'СЕТ СН'!$G$6-'СЕТ СН'!$G$23</f>
        <v>1125.1183970100001</v>
      </c>
      <c r="W54" s="36">
        <f>SUMIFS(СВЦЭМ!$D$33:$D$776,СВЦЭМ!$A$33:$A$776,$A54,СВЦЭМ!$B$33:$B$776,W$47)+'СЕТ СН'!$G$11+СВЦЭМ!$D$10+'СЕТ СН'!$G$6-'СЕТ СН'!$G$23</f>
        <v>1141.66518466</v>
      </c>
      <c r="X54" s="36">
        <f>SUMIFS(СВЦЭМ!$D$33:$D$776,СВЦЭМ!$A$33:$A$776,$A54,СВЦЭМ!$B$33:$B$776,X$47)+'СЕТ СН'!$G$11+СВЦЭМ!$D$10+'СЕТ СН'!$G$6-'СЕТ СН'!$G$23</f>
        <v>1159.0351209099999</v>
      </c>
      <c r="Y54" s="36">
        <f>SUMIFS(СВЦЭМ!$D$33:$D$776,СВЦЭМ!$A$33:$A$776,$A54,СВЦЭМ!$B$33:$B$776,Y$47)+'СЕТ СН'!$G$11+СВЦЭМ!$D$10+'СЕТ СН'!$G$6-'СЕТ СН'!$G$23</f>
        <v>1176.24370933</v>
      </c>
    </row>
    <row r="55" spans="1:25" ht="15.75" x14ac:dyDescent="0.2">
      <c r="A55" s="35">
        <f t="shared" si="1"/>
        <v>43504</v>
      </c>
      <c r="B55" s="36">
        <f>SUMIFS(СВЦЭМ!$D$33:$D$776,СВЦЭМ!$A$33:$A$776,$A55,СВЦЭМ!$B$33:$B$776,B$47)+'СЕТ СН'!$G$11+СВЦЭМ!$D$10+'СЕТ СН'!$G$6-'СЕТ СН'!$G$23</f>
        <v>1244.92235291</v>
      </c>
      <c r="C55" s="36">
        <f>SUMIFS(СВЦЭМ!$D$33:$D$776,СВЦЭМ!$A$33:$A$776,$A55,СВЦЭМ!$B$33:$B$776,C$47)+'СЕТ СН'!$G$11+СВЦЭМ!$D$10+'СЕТ СН'!$G$6-'СЕТ СН'!$G$23</f>
        <v>1265.0982457</v>
      </c>
      <c r="D55" s="36">
        <f>SUMIFS(СВЦЭМ!$D$33:$D$776,СВЦЭМ!$A$33:$A$776,$A55,СВЦЭМ!$B$33:$B$776,D$47)+'СЕТ СН'!$G$11+СВЦЭМ!$D$10+'СЕТ СН'!$G$6-'СЕТ СН'!$G$23</f>
        <v>1278.2717237299998</v>
      </c>
      <c r="E55" s="36">
        <f>SUMIFS(СВЦЭМ!$D$33:$D$776,СВЦЭМ!$A$33:$A$776,$A55,СВЦЭМ!$B$33:$B$776,E$47)+'СЕТ СН'!$G$11+СВЦЭМ!$D$10+'СЕТ СН'!$G$6-'СЕТ СН'!$G$23</f>
        <v>1305.3018407300001</v>
      </c>
      <c r="F55" s="36">
        <f>SUMIFS(СВЦЭМ!$D$33:$D$776,СВЦЭМ!$A$33:$A$776,$A55,СВЦЭМ!$B$33:$B$776,F$47)+'СЕТ СН'!$G$11+СВЦЭМ!$D$10+'СЕТ СН'!$G$6-'СЕТ СН'!$G$23</f>
        <v>1295.8706157500001</v>
      </c>
      <c r="G55" s="36">
        <f>SUMIFS(СВЦЭМ!$D$33:$D$776,СВЦЭМ!$A$33:$A$776,$A55,СВЦЭМ!$B$33:$B$776,G$47)+'СЕТ СН'!$G$11+СВЦЭМ!$D$10+'СЕТ СН'!$G$6-'СЕТ СН'!$G$23</f>
        <v>1268.2708775199999</v>
      </c>
      <c r="H55" s="36">
        <f>SUMIFS(СВЦЭМ!$D$33:$D$776,СВЦЭМ!$A$33:$A$776,$A55,СВЦЭМ!$B$33:$B$776,H$47)+'СЕТ СН'!$G$11+СВЦЭМ!$D$10+'СЕТ СН'!$G$6-'СЕТ СН'!$G$23</f>
        <v>1234.3571192899999</v>
      </c>
      <c r="I55" s="36">
        <f>SUMIFS(СВЦЭМ!$D$33:$D$776,СВЦЭМ!$A$33:$A$776,$A55,СВЦЭМ!$B$33:$B$776,I$47)+'СЕТ СН'!$G$11+СВЦЭМ!$D$10+'СЕТ СН'!$G$6-'СЕТ СН'!$G$23</f>
        <v>1219.9820691999998</v>
      </c>
      <c r="J55" s="36">
        <f>SUMIFS(СВЦЭМ!$D$33:$D$776,СВЦЭМ!$A$33:$A$776,$A55,СВЦЭМ!$B$33:$B$776,J$47)+'СЕТ СН'!$G$11+СВЦЭМ!$D$10+'СЕТ СН'!$G$6-'СЕТ СН'!$G$23</f>
        <v>1202.5611440399998</v>
      </c>
      <c r="K55" s="36">
        <f>SUMIFS(СВЦЭМ!$D$33:$D$776,СВЦЭМ!$A$33:$A$776,$A55,СВЦЭМ!$B$33:$B$776,K$47)+'СЕТ СН'!$G$11+СВЦЭМ!$D$10+'СЕТ СН'!$G$6-'СЕТ СН'!$G$23</f>
        <v>1174.5764788699998</v>
      </c>
      <c r="L55" s="36">
        <f>SUMIFS(СВЦЭМ!$D$33:$D$776,СВЦЭМ!$A$33:$A$776,$A55,СВЦЭМ!$B$33:$B$776,L$47)+'СЕТ СН'!$G$11+СВЦЭМ!$D$10+'СЕТ СН'!$G$6-'СЕТ СН'!$G$23</f>
        <v>1150.3420646700001</v>
      </c>
      <c r="M55" s="36">
        <f>SUMIFS(СВЦЭМ!$D$33:$D$776,СВЦЭМ!$A$33:$A$776,$A55,СВЦЭМ!$B$33:$B$776,M$47)+'СЕТ СН'!$G$11+СВЦЭМ!$D$10+'СЕТ СН'!$G$6-'СЕТ СН'!$G$23</f>
        <v>1158.81167319</v>
      </c>
      <c r="N55" s="36">
        <f>SUMIFS(СВЦЭМ!$D$33:$D$776,СВЦЭМ!$A$33:$A$776,$A55,СВЦЭМ!$B$33:$B$776,N$47)+'СЕТ СН'!$G$11+СВЦЭМ!$D$10+'СЕТ СН'!$G$6-'СЕТ СН'!$G$23</f>
        <v>1149.7891304300001</v>
      </c>
      <c r="O55" s="36">
        <f>SUMIFS(СВЦЭМ!$D$33:$D$776,СВЦЭМ!$A$33:$A$776,$A55,СВЦЭМ!$B$33:$B$776,O$47)+'СЕТ СН'!$G$11+СВЦЭМ!$D$10+'СЕТ СН'!$G$6-'СЕТ СН'!$G$23</f>
        <v>1146.22118155</v>
      </c>
      <c r="P55" s="36">
        <f>SUMIFS(СВЦЭМ!$D$33:$D$776,СВЦЭМ!$A$33:$A$776,$A55,СВЦЭМ!$B$33:$B$776,P$47)+'СЕТ СН'!$G$11+СВЦЭМ!$D$10+'СЕТ СН'!$G$6-'СЕТ СН'!$G$23</f>
        <v>1159.22854261</v>
      </c>
      <c r="Q55" s="36">
        <f>SUMIFS(СВЦЭМ!$D$33:$D$776,СВЦЭМ!$A$33:$A$776,$A55,СВЦЭМ!$B$33:$B$776,Q$47)+'СЕТ СН'!$G$11+СВЦЭМ!$D$10+'СЕТ СН'!$G$6-'СЕТ СН'!$G$23</f>
        <v>1165.4211492999998</v>
      </c>
      <c r="R55" s="36">
        <f>SUMIFS(СВЦЭМ!$D$33:$D$776,СВЦЭМ!$A$33:$A$776,$A55,СВЦЭМ!$B$33:$B$776,R$47)+'СЕТ СН'!$G$11+СВЦЭМ!$D$10+'СЕТ СН'!$G$6-'СЕТ СН'!$G$23</f>
        <v>1165.9423721499998</v>
      </c>
      <c r="S55" s="36">
        <f>SUMIFS(СВЦЭМ!$D$33:$D$776,СВЦЭМ!$A$33:$A$776,$A55,СВЦЭМ!$B$33:$B$776,S$47)+'СЕТ СН'!$G$11+СВЦЭМ!$D$10+'СЕТ СН'!$G$6-'СЕТ СН'!$G$23</f>
        <v>1151.81170677</v>
      </c>
      <c r="T55" s="36">
        <f>SUMIFS(СВЦЭМ!$D$33:$D$776,СВЦЭМ!$A$33:$A$776,$A55,СВЦЭМ!$B$33:$B$776,T$47)+'СЕТ СН'!$G$11+СВЦЭМ!$D$10+'СЕТ СН'!$G$6-'СЕТ СН'!$G$23</f>
        <v>1109.1467162700001</v>
      </c>
      <c r="U55" s="36">
        <f>SUMIFS(СВЦЭМ!$D$33:$D$776,СВЦЭМ!$A$33:$A$776,$A55,СВЦЭМ!$B$33:$B$776,U$47)+'СЕТ СН'!$G$11+СВЦЭМ!$D$10+'СЕТ СН'!$G$6-'СЕТ СН'!$G$23</f>
        <v>1106.0006566900001</v>
      </c>
      <c r="V55" s="36">
        <f>SUMIFS(СВЦЭМ!$D$33:$D$776,СВЦЭМ!$A$33:$A$776,$A55,СВЦЭМ!$B$33:$B$776,V$47)+'СЕТ СН'!$G$11+СВЦЭМ!$D$10+'СЕТ СН'!$G$6-'СЕТ СН'!$G$23</f>
        <v>1133.97746968</v>
      </c>
      <c r="W55" s="36">
        <f>SUMIFS(СВЦЭМ!$D$33:$D$776,СВЦЭМ!$A$33:$A$776,$A55,СВЦЭМ!$B$33:$B$776,W$47)+'СЕТ СН'!$G$11+СВЦЭМ!$D$10+'СЕТ СН'!$G$6-'СЕТ СН'!$G$23</f>
        <v>1160.08821575</v>
      </c>
      <c r="X55" s="36">
        <f>SUMIFS(СВЦЭМ!$D$33:$D$776,СВЦЭМ!$A$33:$A$776,$A55,СВЦЭМ!$B$33:$B$776,X$47)+'СЕТ СН'!$G$11+СВЦЭМ!$D$10+'СЕТ СН'!$G$6-'СЕТ СН'!$G$23</f>
        <v>1188.3739130199997</v>
      </c>
      <c r="Y55" s="36">
        <f>SUMIFS(СВЦЭМ!$D$33:$D$776,СВЦЭМ!$A$33:$A$776,$A55,СВЦЭМ!$B$33:$B$776,Y$47)+'СЕТ СН'!$G$11+СВЦЭМ!$D$10+'СЕТ СН'!$G$6-'СЕТ СН'!$G$23</f>
        <v>1203.0132936299997</v>
      </c>
    </row>
    <row r="56" spans="1:25" ht="15.75" x14ac:dyDescent="0.2">
      <c r="A56" s="35">
        <f t="shared" si="1"/>
        <v>43505</v>
      </c>
      <c r="B56" s="36">
        <f>SUMIFS(СВЦЭМ!$D$33:$D$776,СВЦЭМ!$A$33:$A$776,$A56,СВЦЭМ!$B$33:$B$776,B$47)+'СЕТ СН'!$G$11+СВЦЭМ!$D$10+'СЕТ СН'!$G$6-'СЕТ СН'!$G$23</f>
        <v>1215.7039069799998</v>
      </c>
      <c r="C56" s="36">
        <f>SUMIFS(СВЦЭМ!$D$33:$D$776,СВЦЭМ!$A$33:$A$776,$A56,СВЦЭМ!$B$33:$B$776,C$47)+'СЕТ СН'!$G$11+СВЦЭМ!$D$10+'СЕТ СН'!$G$6-'СЕТ СН'!$G$23</f>
        <v>1244.0649195000001</v>
      </c>
      <c r="D56" s="36">
        <f>SUMIFS(СВЦЭМ!$D$33:$D$776,СВЦЭМ!$A$33:$A$776,$A56,СВЦЭМ!$B$33:$B$776,D$47)+'СЕТ СН'!$G$11+СВЦЭМ!$D$10+'СЕТ СН'!$G$6-'СЕТ СН'!$G$23</f>
        <v>1260.5729651199999</v>
      </c>
      <c r="E56" s="36">
        <f>SUMIFS(СВЦЭМ!$D$33:$D$776,СВЦЭМ!$A$33:$A$776,$A56,СВЦЭМ!$B$33:$B$776,E$47)+'СЕТ СН'!$G$11+СВЦЭМ!$D$10+'СЕТ СН'!$G$6-'СЕТ СН'!$G$23</f>
        <v>1260.9381108699999</v>
      </c>
      <c r="F56" s="36">
        <f>SUMIFS(СВЦЭМ!$D$33:$D$776,СВЦЭМ!$A$33:$A$776,$A56,СВЦЭМ!$B$33:$B$776,F$47)+'СЕТ СН'!$G$11+СВЦЭМ!$D$10+'СЕТ СН'!$G$6-'СЕТ СН'!$G$23</f>
        <v>1258.1644898699997</v>
      </c>
      <c r="G56" s="36">
        <f>SUMIFS(СВЦЭМ!$D$33:$D$776,СВЦЭМ!$A$33:$A$776,$A56,СВЦЭМ!$B$33:$B$776,G$47)+'СЕТ СН'!$G$11+СВЦЭМ!$D$10+'СЕТ СН'!$G$6-'СЕТ СН'!$G$23</f>
        <v>1256.4427248299999</v>
      </c>
      <c r="H56" s="36">
        <f>SUMIFS(СВЦЭМ!$D$33:$D$776,СВЦЭМ!$A$33:$A$776,$A56,СВЦЭМ!$B$33:$B$776,H$47)+'СЕТ СН'!$G$11+СВЦЭМ!$D$10+'СЕТ СН'!$G$6-'СЕТ СН'!$G$23</f>
        <v>1234.6185034800001</v>
      </c>
      <c r="I56" s="36">
        <f>SUMIFS(СВЦЭМ!$D$33:$D$776,СВЦЭМ!$A$33:$A$776,$A56,СВЦЭМ!$B$33:$B$776,I$47)+'СЕТ СН'!$G$11+СВЦЭМ!$D$10+'СЕТ СН'!$G$6-'СЕТ СН'!$G$23</f>
        <v>1221.26032777</v>
      </c>
      <c r="J56" s="36">
        <f>SUMIFS(СВЦЭМ!$D$33:$D$776,СВЦЭМ!$A$33:$A$776,$A56,СВЦЭМ!$B$33:$B$776,J$47)+'СЕТ СН'!$G$11+СВЦЭМ!$D$10+'СЕТ СН'!$G$6-'СЕТ СН'!$G$23</f>
        <v>1182.0664018399998</v>
      </c>
      <c r="K56" s="36">
        <f>SUMIFS(СВЦЭМ!$D$33:$D$776,СВЦЭМ!$A$33:$A$776,$A56,СВЦЭМ!$B$33:$B$776,K$47)+'СЕТ СН'!$G$11+СВЦЭМ!$D$10+'СЕТ СН'!$G$6-'СЕТ СН'!$G$23</f>
        <v>1158.9697959</v>
      </c>
      <c r="L56" s="36">
        <f>SUMIFS(СВЦЭМ!$D$33:$D$776,СВЦЭМ!$A$33:$A$776,$A56,СВЦЭМ!$B$33:$B$776,L$47)+'СЕТ СН'!$G$11+СВЦЭМ!$D$10+'СЕТ СН'!$G$6-'СЕТ СН'!$G$23</f>
        <v>1154.7878474700001</v>
      </c>
      <c r="M56" s="36">
        <f>SUMIFS(СВЦЭМ!$D$33:$D$776,СВЦЭМ!$A$33:$A$776,$A56,СВЦЭМ!$B$33:$B$776,M$47)+'СЕТ СН'!$G$11+СВЦЭМ!$D$10+'СЕТ СН'!$G$6-'СЕТ СН'!$G$23</f>
        <v>1161.4307178499998</v>
      </c>
      <c r="N56" s="36">
        <f>SUMIFS(СВЦЭМ!$D$33:$D$776,СВЦЭМ!$A$33:$A$776,$A56,СВЦЭМ!$B$33:$B$776,N$47)+'СЕТ СН'!$G$11+СВЦЭМ!$D$10+'СЕТ СН'!$G$6-'СЕТ СН'!$G$23</f>
        <v>1163.6304418099999</v>
      </c>
      <c r="O56" s="36">
        <f>SUMIFS(СВЦЭМ!$D$33:$D$776,СВЦЭМ!$A$33:$A$776,$A56,СВЦЭМ!$B$33:$B$776,O$47)+'СЕТ СН'!$G$11+СВЦЭМ!$D$10+'СЕТ СН'!$G$6-'СЕТ СН'!$G$23</f>
        <v>1149.33361814</v>
      </c>
      <c r="P56" s="36">
        <f>SUMIFS(СВЦЭМ!$D$33:$D$776,СВЦЭМ!$A$33:$A$776,$A56,СВЦЭМ!$B$33:$B$776,P$47)+'СЕТ СН'!$G$11+СВЦЭМ!$D$10+'СЕТ СН'!$G$6-'СЕТ СН'!$G$23</f>
        <v>1148.52631965</v>
      </c>
      <c r="Q56" s="36">
        <f>SUMIFS(СВЦЭМ!$D$33:$D$776,СВЦЭМ!$A$33:$A$776,$A56,СВЦЭМ!$B$33:$B$776,Q$47)+'СЕТ СН'!$G$11+СВЦЭМ!$D$10+'СЕТ СН'!$G$6-'СЕТ СН'!$G$23</f>
        <v>1155.83196909</v>
      </c>
      <c r="R56" s="36">
        <f>SUMIFS(СВЦЭМ!$D$33:$D$776,СВЦЭМ!$A$33:$A$776,$A56,СВЦЭМ!$B$33:$B$776,R$47)+'СЕТ СН'!$G$11+СВЦЭМ!$D$10+'СЕТ СН'!$G$6-'СЕТ СН'!$G$23</f>
        <v>1138.7161996099999</v>
      </c>
      <c r="S56" s="36">
        <f>SUMIFS(СВЦЭМ!$D$33:$D$776,СВЦЭМ!$A$33:$A$776,$A56,СВЦЭМ!$B$33:$B$776,S$47)+'СЕТ СН'!$G$11+СВЦЭМ!$D$10+'СЕТ СН'!$G$6-'СЕТ СН'!$G$23</f>
        <v>1122.54991692</v>
      </c>
      <c r="T56" s="36">
        <f>SUMIFS(СВЦЭМ!$D$33:$D$776,СВЦЭМ!$A$33:$A$776,$A56,СВЦЭМ!$B$33:$B$776,T$47)+'СЕТ СН'!$G$11+СВЦЭМ!$D$10+'СЕТ СН'!$G$6-'СЕТ СН'!$G$23</f>
        <v>1085.81415767</v>
      </c>
      <c r="U56" s="36">
        <f>SUMIFS(СВЦЭМ!$D$33:$D$776,СВЦЭМ!$A$33:$A$776,$A56,СВЦЭМ!$B$33:$B$776,U$47)+'СЕТ СН'!$G$11+СВЦЭМ!$D$10+'СЕТ СН'!$G$6-'СЕТ СН'!$G$23</f>
        <v>1078.2518675400001</v>
      </c>
      <c r="V56" s="36">
        <f>SUMIFS(СВЦЭМ!$D$33:$D$776,СВЦЭМ!$A$33:$A$776,$A56,СВЦЭМ!$B$33:$B$776,V$47)+'СЕТ СН'!$G$11+СВЦЭМ!$D$10+'СЕТ СН'!$G$6-'СЕТ СН'!$G$23</f>
        <v>1093.6685888299999</v>
      </c>
      <c r="W56" s="36">
        <f>SUMIFS(СВЦЭМ!$D$33:$D$776,СВЦЭМ!$A$33:$A$776,$A56,СВЦЭМ!$B$33:$B$776,W$47)+'СЕТ СН'!$G$11+СВЦЭМ!$D$10+'СЕТ СН'!$G$6-'СЕТ СН'!$G$23</f>
        <v>1111.5989572799999</v>
      </c>
      <c r="X56" s="36">
        <f>SUMIFS(СВЦЭМ!$D$33:$D$776,СВЦЭМ!$A$33:$A$776,$A56,СВЦЭМ!$B$33:$B$776,X$47)+'СЕТ СН'!$G$11+СВЦЭМ!$D$10+'СЕТ СН'!$G$6-'СЕТ СН'!$G$23</f>
        <v>1131.6794548600001</v>
      </c>
      <c r="Y56" s="36">
        <f>SUMIFS(СВЦЭМ!$D$33:$D$776,СВЦЭМ!$A$33:$A$776,$A56,СВЦЭМ!$B$33:$B$776,Y$47)+'СЕТ СН'!$G$11+СВЦЭМ!$D$10+'СЕТ СН'!$G$6-'СЕТ СН'!$G$23</f>
        <v>1157.4335459599999</v>
      </c>
    </row>
    <row r="57" spans="1:25" ht="15.75" x14ac:dyDescent="0.2">
      <c r="A57" s="35">
        <f t="shared" si="1"/>
        <v>43506</v>
      </c>
      <c r="B57" s="36">
        <f>SUMIFS(СВЦЭМ!$D$33:$D$776,СВЦЭМ!$A$33:$A$776,$A57,СВЦЭМ!$B$33:$B$776,B$47)+'СЕТ СН'!$G$11+СВЦЭМ!$D$10+'СЕТ СН'!$G$6-'СЕТ СН'!$G$23</f>
        <v>1178.0146014699999</v>
      </c>
      <c r="C57" s="36">
        <f>SUMIFS(СВЦЭМ!$D$33:$D$776,СВЦЭМ!$A$33:$A$776,$A57,СВЦЭМ!$B$33:$B$776,C$47)+'СЕТ СН'!$G$11+СВЦЭМ!$D$10+'СЕТ СН'!$G$6-'СЕТ СН'!$G$23</f>
        <v>1189.6642115</v>
      </c>
      <c r="D57" s="36">
        <f>SUMIFS(СВЦЭМ!$D$33:$D$776,СВЦЭМ!$A$33:$A$776,$A57,СВЦЭМ!$B$33:$B$776,D$47)+'СЕТ СН'!$G$11+СВЦЭМ!$D$10+'СЕТ СН'!$G$6-'СЕТ СН'!$G$23</f>
        <v>1224.1529265199997</v>
      </c>
      <c r="E57" s="36">
        <f>SUMIFS(СВЦЭМ!$D$33:$D$776,СВЦЭМ!$A$33:$A$776,$A57,СВЦЭМ!$B$33:$B$776,E$47)+'СЕТ СН'!$G$11+СВЦЭМ!$D$10+'СЕТ СН'!$G$6-'СЕТ СН'!$G$23</f>
        <v>1237.0158572099999</v>
      </c>
      <c r="F57" s="36">
        <f>SUMIFS(СВЦЭМ!$D$33:$D$776,СВЦЭМ!$A$33:$A$776,$A57,СВЦЭМ!$B$33:$B$776,F$47)+'СЕТ СН'!$G$11+СВЦЭМ!$D$10+'СЕТ СН'!$G$6-'СЕТ СН'!$G$23</f>
        <v>1234.3447749799998</v>
      </c>
      <c r="G57" s="36">
        <f>SUMIFS(СВЦЭМ!$D$33:$D$776,СВЦЭМ!$A$33:$A$776,$A57,СВЦЭМ!$B$33:$B$776,G$47)+'СЕТ СН'!$G$11+СВЦЭМ!$D$10+'СЕТ СН'!$G$6-'СЕТ СН'!$G$23</f>
        <v>1226.8999078100001</v>
      </c>
      <c r="H57" s="36">
        <f>SUMIFS(СВЦЭМ!$D$33:$D$776,СВЦЭМ!$A$33:$A$776,$A57,СВЦЭМ!$B$33:$B$776,H$47)+'СЕТ СН'!$G$11+СВЦЭМ!$D$10+'СЕТ СН'!$G$6-'СЕТ СН'!$G$23</f>
        <v>1216.6044664399997</v>
      </c>
      <c r="I57" s="36">
        <f>SUMIFS(СВЦЭМ!$D$33:$D$776,СВЦЭМ!$A$33:$A$776,$A57,СВЦЭМ!$B$33:$B$776,I$47)+'СЕТ СН'!$G$11+СВЦЭМ!$D$10+'СЕТ СН'!$G$6-'СЕТ СН'!$G$23</f>
        <v>1191.13515302</v>
      </c>
      <c r="J57" s="36">
        <f>SUMIFS(СВЦЭМ!$D$33:$D$776,СВЦЭМ!$A$33:$A$776,$A57,СВЦЭМ!$B$33:$B$776,J$47)+'СЕТ СН'!$G$11+СВЦЭМ!$D$10+'СЕТ СН'!$G$6-'СЕТ СН'!$G$23</f>
        <v>1162.91975624</v>
      </c>
      <c r="K57" s="36">
        <f>SUMIFS(СВЦЭМ!$D$33:$D$776,СВЦЭМ!$A$33:$A$776,$A57,СВЦЭМ!$B$33:$B$776,K$47)+'СЕТ СН'!$G$11+СВЦЭМ!$D$10+'СЕТ СН'!$G$6-'СЕТ СН'!$G$23</f>
        <v>1121.8596079899999</v>
      </c>
      <c r="L57" s="36">
        <f>SUMIFS(СВЦЭМ!$D$33:$D$776,СВЦЭМ!$A$33:$A$776,$A57,СВЦЭМ!$B$33:$B$776,L$47)+'СЕТ СН'!$G$11+СВЦЭМ!$D$10+'СЕТ СН'!$G$6-'СЕТ СН'!$G$23</f>
        <v>1100.7887330999999</v>
      </c>
      <c r="M57" s="36">
        <f>SUMIFS(СВЦЭМ!$D$33:$D$776,СВЦЭМ!$A$33:$A$776,$A57,СВЦЭМ!$B$33:$B$776,M$47)+'СЕТ СН'!$G$11+СВЦЭМ!$D$10+'СЕТ СН'!$G$6-'СЕТ СН'!$G$23</f>
        <v>1102.00080256</v>
      </c>
      <c r="N57" s="36">
        <f>SUMIFS(СВЦЭМ!$D$33:$D$776,СВЦЭМ!$A$33:$A$776,$A57,СВЦЭМ!$B$33:$B$776,N$47)+'СЕТ СН'!$G$11+СВЦЭМ!$D$10+'СЕТ СН'!$G$6-'СЕТ СН'!$G$23</f>
        <v>1108.24378802</v>
      </c>
      <c r="O57" s="36">
        <f>SUMIFS(СВЦЭМ!$D$33:$D$776,СВЦЭМ!$A$33:$A$776,$A57,СВЦЭМ!$B$33:$B$776,O$47)+'СЕТ СН'!$G$11+СВЦЭМ!$D$10+'СЕТ СН'!$G$6-'СЕТ СН'!$G$23</f>
        <v>1093.4202455</v>
      </c>
      <c r="P57" s="36">
        <f>SUMIFS(СВЦЭМ!$D$33:$D$776,СВЦЭМ!$A$33:$A$776,$A57,СВЦЭМ!$B$33:$B$776,P$47)+'СЕТ СН'!$G$11+СВЦЭМ!$D$10+'СЕТ СН'!$G$6-'СЕТ СН'!$G$23</f>
        <v>1092.18704561</v>
      </c>
      <c r="Q57" s="36">
        <f>SUMIFS(СВЦЭМ!$D$33:$D$776,СВЦЭМ!$A$33:$A$776,$A57,СВЦЭМ!$B$33:$B$776,Q$47)+'СЕТ СН'!$G$11+СВЦЭМ!$D$10+'СЕТ СН'!$G$6-'СЕТ СН'!$G$23</f>
        <v>1109.2085432899999</v>
      </c>
      <c r="R57" s="36">
        <f>SUMIFS(СВЦЭМ!$D$33:$D$776,СВЦЭМ!$A$33:$A$776,$A57,СВЦЭМ!$B$33:$B$776,R$47)+'СЕТ СН'!$G$11+СВЦЭМ!$D$10+'СЕТ СН'!$G$6-'СЕТ СН'!$G$23</f>
        <v>1121.5881233300001</v>
      </c>
      <c r="S57" s="36">
        <f>SUMIFS(СВЦЭМ!$D$33:$D$776,СВЦЭМ!$A$33:$A$776,$A57,СВЦЭМ!$B$33:$B$776,S$47)+'СЕТ СН'!$G$11+СВЦЭМ!$D$10+'СЕТ СН'!$G$6-'СЕТ СН'!$G$23</f>
        <v>1112.4063696600001</v>
      </c>
      <c r="T57" s="36">
        <f>SUMIFS(СВЦЭМ!$D$33:$D$776,СВЦЭМ!$A$33:$A$776,$A57,СВЦЭМ!$B$33:$B$776,T$47)+'СЕТ СН'!$G$11+СВЦЭМ!$D$10+'СЕТ СН'!$G$6-'СЕТ СН'!$G$23</f>
        <v>1085.3266712499999</v>
      </c>
      <c r="U57" s="36">
        <f>SUMIFS(СВЦЭМ!$D$33:$D$776,СВЦЭМ!$A$33:$A$776,$A57,СВЦЭМ!$B$33:$B$776,U$47)+'СЕТ СН'!$G$11+СВЦЭМ!$D$10+'СЕТ СН'!$G$6-'СЕТ СН'!$G$23</f>
        <v>1079.7156641199999</v>
      </c>
      <c r="V57" s="36">
        <f>SUMIFS(СВЦЭМ!$D$33:$D$776,СВЦЭМ!$A$33:$A$776,$A57,СВЦЭМ!$B$33:$B$776,V$47)+'СЕТ СН'!$G$11+СВЦЭМ!$D$10+'СЕТ СН'!$G$6-'СЕТ СН'!$G$23</f>
        <v>1061.38966112</v>
      </c>
      <c r="W57" s="36">
        <f>SUMIFS(СВЦЭМ!$D$33:$D$776,СВЦЭМ!$A$33:$A$776,$A57,СВЦЭМ!$B$33:$B$776,W$47)+'СЕТ СН'!$G$11+СВЦЭМ!$D$10+'СЕТ СН'!$G$6-'СЕТ СН'!$G$23</f>
        <v>1074.5299307999999</v>
      </c>
      <c r="X57" s="36">
        <f>SUMIFS(СВЦЭМ!$D$33:$D$776,СВЦЭМ!$A$33:$A$776,$A57,СВЦЭМ!$B$33:$B$776,X$47)+'СЕТ СН'!$G$11+СВЦЭМ!$D$10+'СЕТ СН'!$G$6-'СЕТ СН'!$G$23</f>
        <v>1094.31646757</v>
      </c>
      <c r="Y57" s="36">
        <f>SUMIFS(СВЦЭМ!$D$33:$D$776,СВЦЭМ!$A$33:$A$776,$A57,СВЦЭМ!$B$33:$B$776,Y$47)+'СЕТ СН'!$G$11+СВЦЭМ!$D$10+'СЕТ СН'!$G$6-'СЕТ СН'!$G$23</f>
        <v>1146.5705308500001</v>
      </c>
    </row>
    <row r="58" spans="1:25" ht="15.75" x14ac:dyDescent="0.2">
      <c r="A58" s="35">
        <f t="shared" si="1"/>
        <v>43507</v>
      </c>
      <c r="B58" s="36">
        <f>SUMIFS(СВЦЭМ!$D$33:$D$776,СВЦЭМ!$A$33:$A$776,$A58,СВЦЭМ!$B$33:$B$776,B$47)+'СЕТ СН'!$G$11+СВЦЭМ!$D$10+'СЕТ СН'!$G$6-'СЕТ СН'!$G$23</f>
        <v>1188.9597066599999</v>
      </c>
      <c r="C58" s="36">
        <f>SUMIFS(СВЦЭМ!$D$33:$D$776,СВЦЭМ!$A$33:$A$776,$A58,СВЦЭМ!$B$33:$B$776,C$47)+'СЕТ СН'!$G$11+СВЦЭМ!$D$10+'СЕТ СН'!$G$6-'СЕТ СН'!$G$23</f>
        <v>1208.0140811699998</v>
      </c>
      <c r="D58" s="36">
        <f>SUMIFS(СВЦЭМ!$D$33:$D$776,СВЦЭМ!$A$33:$A$776,$A58,СВЦЭМ!$B$33:$B$776,D$47)+'СЕТ СН'!$G$11+СВЦЭМ!$D$10+'СЕТ СН'!$G$6-'СЕТ СН'!$G$23</f>
        <v>1232.0196907</v>
      </c>
      <c r="E58" s="36">
        <f>SUMIFS(СВЦЭМ!$D$33:$D$776,СВЦЭМ!$A$33:$A$776,$A58,СВЦЭМ!$B$33:$B$776,E$47)+'СЕТ СН'!$G$11+СВЦЭМ!$D$10+'СЕТ СН'!$G$6-'СЕТ СН'!$G$23</f>
        <v>1242.21632572</v>
      </c>
      <c r="F58" s="36">
        <f>SUMIFS(СВЦЭМ!$D$33:$D$776,СВЦЭМ!$A$33:$A$776,$A58,СВЦЭМ!$B$33:$B$776,F$47)+'СЕТ СН'!$G$11+СВЦЭМ!$D$10+'СЕТ СН'!$G$6-'СЕТ СН'!$G$23</f>
        <v>1239.3776790299999</v>
      </c>
      <c r="G58" s="36">
        <f>SUMIFS(СВЦЭМ!$D$33:$D$776,СВЦЭМ!$A$33:$A$776,$A58,СВЦЭМ!$B$33:$B$776,G$47)+'СЕТ СН'!$G$11+СВЦЭМ!$D$10+'СЕТ СН'!$G$6-'СЕТ СН'!$G$23</f>
        <v>1229.4480506599998</v>
      </c>
      <c r="H58" s="36">
        <f>SUMIFS(СВЦЭМ!$D$33:$D$776,СВЦЭМ!$A$33:$A$776,$A58,СВЦЭМ!$B$33:$B$776,H$47)+'СЕТ СН'!$G$11+СВЦЭМ!$D$10+'СЕТ СН'!$G$6-'СЕТ СН'!$G$23</f>
        <v>1184.4288836299997</v>
      </c>
      <c r="I58" s="36">
        <f>SUMIFS(СВЦЭМ!$D$33:$D$776,СВЦЭМ!$A$33:$A$776,$A58,СВЦЭМ!$B$33:$B$776,I$47)+'СЕТ СН'!$G$11+СВЦЭМ!$D$10+'СЕТ СН'!$G$6-'СЕТ СН'!$G$23</f>
        <v>1154.2281290400001</v>
      </c>
      <c r="J58" s="36">
        <f>SUMIFS(СВЦЭМ!$D$33:$D$776,СВЦЭМ!$A$33:$A$776,$A58,СВЦЭМ!$B$33:$B$776,J$47)+'СЕТ СН'!$G$11+СВЦЭМ!$D$10+'СЕТ СН'!$G$6-'СЕТ СН'!$G$23</f>
        <v>1143.5090573299999</v>
      </c>
      <c r="K58" s="36">
        <f>SUMIFS(СВЦЭМ!$D$33:$D$776,СВЦЭМ!$A$33:$A$776,$A58,СВЦЭМ!$B$33:$B$776,K$47)+'СЕТ СН'!$G$11+СВЦЭМ!$D$10+'СЕТ СН'!$G$6-'СЕТ СН'!$G$23</f>
        <v>1143.2652586300001</v>
      </c>
      <c r="L58" s="36">
        <f>SUMIFS(СВЦЭМ!$D$33:$D$776,СВЦЭМ!$A$33:$A$776,$A58,СВЦЭМ!$B$33:$B$776,L$47)+'СЕТ СН'!$G$11+СВЦЭМ!$D$10+'СЕТ СН'!$G$6-'СЕТ СН'!$G$23</f>
        <v>1132.7950592</v>
      </c>
      <c r="M58" s="36">
        <f>SUMIFS(СВЦЭМ!$D$33:$D$776,СВЦЭМ!$A$33:$A$776,$A58,СВЦЭМ!$B$33:$B$776,M$47)+'СЕТ СН'!$G$11+СВЦЭМ!$D$10+'СЕТ СН'!$G$6-'СЕТ СН'!$G$23</f>
        <v>1135.0053725499999</v>
      </c>
      <c r="N58" s="36">
        <f>SUMIFS(СВЦЭМ!$D$33:$D$776,СВЦЭМ!$A$33:$A$776,$A58,СВЦЭМ!$B$33:$B$776,N$47)+'СЕТ СН'!$G$11+СВЦЭМ!$D$10+'СЕТ СН'!$G$6-'СЕТ СН'!$G$23</f>
        <v>1140.1820114</v>
      </c>
      <c r="O58" s="36">
        <f>SUMIFS(СВЦЭМ!$D$33:$D$776,СВЦЭМ!$A$33:$A$776,$A58,СВЦЭМ!$B$33:$B$776,O$47)+'СЕТ СН'!$G$11+СВЦЭМ!$D$10+'СЕТ СН'!$G$6-'СЕТ СН'!$G$23</f>
        <v>1111.3779055800001</v>
      </c>
      <c r="P58" s="36">
        <f>SUMIFS(СВЦЭМ!$D$33:$D$776,СВЦЭМ!$A$33:$A$776,$A58,СВЦЭМ!$B$33:$B$776,P$47)+'СЕТ СН'!$G$11+СВЦЭМ!$D$10+'СЕТ СН'!$G$6-'СЕТ СН'!$G$23</f>
        <v>1125.9013555900001</v>
      </c>
      <c r="Q58" s="36">
        <f>SUMIFS(СВЦЭМ!$D$33:$D$776,СВЦЭМ!$A$33:$A$776,$A58,СВЦЭМ!$B$33:$B$776,Q$47)+'СЕТ СН'!$G$11+СВЦЭМ!$D$10+'СЕТ СН'!$G$6-'СЕТ СН'!$G$23</f>
        <v>1123.85907621</v>
      </c>
      <c r="R58" s="36">
        <f>SUMIFS(СВЦЭМ!$D$33:$D$776,СВЦЭМ!$A$33:$A$776,$A58,СВЦЭМ!$B$33:$B$776,R$47)+'СЕТ СН'!$G$11+СВЦЭМ!$D$10+'СЕТ СН'!$G$6-'СЕТ СН'!$G$23</f>
        <v>1122.8838523499999</v>
      </c>
      <c r="S58" s="36">
        <f>SUMIFS(СВЦЭМ!$D$33:$D$776,СВЦЭМ!$A$33:$A$776,$A58,СВЦЭМ!$B$33:$B$776,S$47)+'СЕТ СН'!$G$11+СВЦЭМ!$D$10+'СЕТ СН'!$G$6-'СЕТ СН'!$G$23</f>
        <v>1112.6845861500001</v>
      </c>
      <c r="T58" s="36">
        <f>SUMIFS(СВЦЭМ!$D$33:$D$776,СВЦЭМ!$A$33:$A$776,$A58,СВЦЭМ!$B$33:$B$776,T$47)+'СЕТ СН'!$G$11+СВЦЭМ!$D$10+'СЕТ СН'!$G$6-'СЕТ СН'!$G$23</f>
        <v>1065.7256702099999</v>
      </c>
      <c r="U58" s="36">
        <f>SUMIFS(СВЦЭМ!$D$33:$D$776,СВЦЭМ!$A$33:$A$776,$A58,СВЦЭМ!$B$33:$B$776,U$47)+'СЕТ СН'!$G$11+СВЦЭМ!$D$10+'СЕТ СН'!$G$6-'СЕТ СН'!$G$23</f>
        <v>1048.9545190700001</v>
      </c>
      <c r="V58" s="36">
        <f>SUMIFS(СВЦЭМ!$D$33:$D$776,СВЦЭМ!$A$33:$A$776,$A58,СВЦЭМ!$B$33:$B$776,V$47)+'СЕТ СН'!$G$11+СВЦЭМ!$D$10+'СЕТ СН'!$G$6-'СЕТ СН'!$G$23</f>
        <v>1068.25976945</v>
      </c>
      <c r="W58" s="36">
        <f>SUMIFS(СВЦЭМ!$D$33:$D$776,СВЦЭМ!$A$33:$A$776,$A58,СВЦЭМ!$B$33:$B$776,W$47)+'СЕТ СН'!$G$11+СВЦЭМ!$D$10+'СЕТ СН'!$G$6-'СЕТ СН'!$G$23</f>
        <v>1078.94501203</v>
      </c>
      <c r="X58" s="36">
        <f>SUMIFS(СВЦЭМ!$D$33:$D$776,СВЦЭМ!$A$33:$A$776,$A58,СВЦЭМ!$B$33:$B$776,X$47)+'СЕТ СН'!$G$11+СВЦЭМ!$D$10+'СЕТ СН'!$G$6-'СЕТ СН'!$G$23</f>
        <v>1102.72547272</v>
      </c>
      <c r="Y58" s="36">
        <f>SUMIFS(СВЦЭМ!$D$33:$D$776,СВЦЭМ!$A$33:$A$776,$A58,СВЦЭМ!$B$33:$B$776,Y$47)+'СЕТ СН'!$G$11+СВЦЭМ!$D$10+'СЕТ СН'!$G$6-'СЕТ СН'!$G$23</f>
        <v>1146.38401871</v>
      </c>
    </row>
    <row r="59" spans="1:25" ht="15.75" x14ac:dyDescent="0.2">
      <c r="A59" s="35">
        <f t="shared" si="1"/>
        <v>43508</v>
      </c>
      <c r="B59" s="36">
        <f>SUMIFS(СВЦЭМ!$D$33:$D$776,СВЦЭМ!$A$33:$A$776,$A59,СВЦЭМ!$B$33:$B$776,B$47)+'СЕТ СН'!$G$11+СВЦЭМ!$D$10+'СЕТ СН'!$G$6-'СЕТ СН'!$G$23</f>
        <v>1176.4228633899997</v>
      </c>
      <c r="C59" s="36">
        <f>SUMIFS(СВЦЭМ!$D$33:$D$776,СВЦЭМ!$A$33:$A$776,$A59,СВЦЭМ!$B$33:$B$776,C$47)+'СЕТ СН'!$G$11+СВЦЭМ!$D$10+'СЕТ СН'!$G$6-'СЕТ СН'!$G$23</f>
        <v>1202.69054125</v>
      </c>
      <c r="D59" s="36">
        <f>SUMIFS(СВЦЭМ!$D$33:$D$776,СВЦЭМ!$A$33:$A$776,$A59,СВЦЭМ!$B$33:$B$776,D$47)+'СЕТ СН'!$G$11+СВЦЭМ!$D$10+'СЕТ СН'!$G$6-'СЕТ СН'!$G$23</f>
        <v>1217.3148034400001</v>
      </c>
      <c r="E59" s="36">
        <f>SUMIFS(СВЦЭМ!$D$33:$D$776,СВЦЭМ!$A$33:$A$776,$A59,СВЦЭМ!$B$33:$B$776,E$47)+'СЕТ СН'!$G$11+СВЦЭМ!$D$10+'СЕТ СН'!$G$6-'СЕТ СН'!$G$23</f>
        <v>1227.79317176</v>
      </c>
      <c r="F59" s="36">
        <f>SUMIFS(СВЦЭМ!$D$33:$D$776,СВЦЭМ!$A$33:$A$776,$A59,СВЦЭМ!$B$33:$B$776,F$47)+'СЕТ СН'!$G$11+СВЦЭМ!$D$10+'СЕТ СН'!$G$6-'СЕТ СН'!$G$23</f>
        <v>1225.8287817599999</v>
      </c>
      <c r="G59" s="36">
        <f>SUMIFS(СВЦЭМ!$D$33:$D$776,СВЦЭМ!$A$33:$A$776,$A59,СВЦЭМ!$B$33:$B$776,G$47)+'СЕТ СН'!$G$11+СВЦЭМ!$D$10+'СЕТ СН'!$G$6-'СЕТ СН'!$G$23</f>
        <v>1212.1535060399997</v>
      </c>
      <c r="H59" s="36">
        <f>SUMIFS(СВЦЭМ!$D$33:$D$776,СВЦЭМ!$A$33:$A$776,$A59,СВЦЭМ!$B$33:$B$776,H$47)+'СЕТ СН'!$G$11+СВЦЭМ!$D$10+'СЕТ СН'!$G$6-'СЕТ СН'!$G$23</f>
        <v>1173.9728514599997</v>
      </c>
      <c r="I59" s="36">
        <f>SUMIFS(СВЦЭМ!$D$33:$D$776,СВЦЭМ!$A$33:$A$776,$A59,СВЦЭМ!$B$33:$B$776,I$47)+'СЕТ СН'!$G$11+СВЦЭМ!$D$10+'СЕТ СН'!$G$6-'СЕТ СН'!$G$23</f>
        <v>1145.6371932500001</v>
      </c>
      <c r="J59" s="36">
        <f>SUMIFS(СВЦЭМ!$D$33:$D$776,СВЦЭМ!$A$33:$A$776,$A59,СВЦЭМ!$B$33:$B$776,J$47)+'СЕТ СН'!$G$11+СВЦЭМ!$D$10+'СЕТ СН'!$G$6-'СЕТ СН'!$G$23</f>
        <v>1113.7001028700001</v>
      </c>
      <c r="K59" s="36">
        <f>SUMIFS(СВЦЭМ!$D$33:$D$776,СВЦЭМ!$A$33:$A$776,$A59,СВЦЭМ!$B$33:$B$776,K$47)+'СЕТ СН'!$G$11+СВЦЭМ!$D$10+'СЕТ СН'!$G$6-'СЕТ СН'!$G$23</f>
        <v>1114.8902992200001</v>
      </c>
      <c r="L59" s="36">
        <f>SUMIFS(СВЦЭМ!$D$33:$D$776,СВЦЭМ!$A$33:$A$776,$A59,СВЦЭМ!$B$33:$B$776,L$47)+'СЕТ СН'!$G$11+СВЦЭМ!$D$10+'СЕТ СН'!$G$6-'СЕТ СН'!$G$23</f>
        <v>1113.74490044</v>
      </c>
      <c r="M59" s="36">
        <f>SUMIFS(СВЦЭМ!$D$33:$D$776,СВЦЭМ!$A$33:$A$776,$A59,СВЦЭМ!$B$33:$B$776,M$47)+'СЕТ СН'!$G$11+СВЦЭМ!$D$10+'СЕТ СН'!$G$6-'СЕТ СН'!$G$23</f>
        <v>1124.72135994</v>
      </c>
      <c r="N59" s="36">
        <f>SUMIFS(СВЦЭМ!$D$33:$D$776,СВЦЭМ!$A$33:$A$776,$A59,СВЦЭМ!$B$33:$B$776,N$47)+'СЕТ СН'!$G$11+СВЦЭМ!$D$10+'СЕТ СН'!$G$6-'СЕТ СН'!$G$23</f>
        <v>1113.5960227400001</v>
      </c>
      <c r="O59" s="36">
        <f>SUMIFS(СВЦЭМ!$D$33:$D$776,СВЦЭМ!$A$33:$A$776,$A59,СВЦЭМ!$B$33:$B$776,O$47)+'СЕТ СН'!$G$11+СВЦЭМ!$D$10+'СЕТ СН'!$G$6-'СЕТ СН'!$G$23</f>
        <v>1083.50729183</v>
      </c>
      <c r="P59" s="36">
        <f>SUMIFS(СВЦЭМ!$D$33:$D$776,СВЦЭМ!$A$33:$A$776,$A59,СВЦЭМ!$B$33:$B$776,P$47)+'СЕТ СН'!$G$11+СВЦЭМ!$D$10+'СЕТ СН'!$G$6-'СЕТ СН'!$G$23</f>
        <v>1095.9071606299999</v>
      </c>
      <c r="Q59" s="36">
        <f>SUMIFS(СВЦЭМ!$D$33:$D$776,СВЦЭМ!$A$33:$A$776,$A59,СВЦЭМ!$B$33:$B$776,Q$47)+'СЕТ СН'!$G$11+СВЦЭМ!$D$10+'СЕТ СН'!$G$6-'СЕТ СН'!$G$23</f>
        <v>1108.506359</v>
      </c>
      <c r="R59" s="36">
        <f>SUMIFS(СВЦЭМ!$D$33:$D$776,СВЦЭМ!$A$33:$A$776,$A59,СВЦЭМ!$B$33:$B$776,R$47)+'СЕТ СН'!$G$11+СВЦЭМ!$D$10+'СЕТ СН'!$G$6-'СЕТ СН'!$G$23</f>
        <v>1105.9294939599999</v>
      </c>
      <c r="S59" s="36">
        <f>SUMIFS(СВЦЭМ!$D$33:$D$776,СВЦЭМ!$A$33:$A$776,$A59,СВЦЭМ!$B$33:$B$776,S$47)+'СЕТ СН'!$G$11+СВЦЭМ!$D$10+'СЕТ СН'!$G$6-'СЕТ СН'!$G$23</f>
        <v>1089.3340899099999</v>
      </c>
      <c r="T59" s="36">
        <f>SUMIFS(СВЦЭМ!$D$33:$D$776,СВЦЭМ!$A$33:$A$776,$A59,СВЦЭМ!$B$33:$B$776,T$47)+'СЕТ СН'!$G$11+СВЦЭМ!$D$10+'СЕТ СН'!$G$6-'СЕТ СН'!$G$23</f>
        <v>1050.07799688</v>
      </c>
      <c r="U59" s="36">
        <f>SUMIFS(СВЦЭМ!$D$33:$D$776,СВЦЭМ!$A$33:$A$776,$A59,СВЦЭМ!$B$33:$B$776,U$47)+'СЕТ СН'!$G$11+СВЦЭМ!$D$10+'СЕТ СН'!$G$6-'СЕТ СН'!$G$23</f>
        <v>1049.34126431</v>
      </c>
      <c r="V59" s="36">
        <f>SUMIFS(СВЦЭМ!$D$33:$D$776,СВЦЭМ!$A$33:$A$776,$A59,СВЦЭМ!$B$33:$B$776,V$47)+'СЕТ СН'!$G$11+СВЦЭМ!$D$10+'СЕТ СН'!$G$6-'СЕТ СН'!$G$23</f>
        <v>1070.1853131100002</v>
      </c>
      <c r="W59" s="36">
        <f>SUMIFS(СВЦЭМ!$D$33:$D$776,СВЦЭМ!$A$33:$A$776,$A59,СВЦЭМ!$B$33:$B$776,W$47)+'СЕТ СН'!$G$11+СВЦЭМ!$D$10+'СЕТ СН'!$G$6-'СЕТ СН'!$G$23</f>
        <v>1084.80042572</v>
      </c>
      <c r="X59" s="36">
        <f>SUMIFS(СВЦЭМ!$D$33:$D$776,СВЦЭМ!$A$33:$A$776,$A59,СВЦЭМ!$B$33:$B$776,X$47)+'СЕТ СН'!$G$11+СВЦЭМ!$D$10+'СЕТ СН'!$G$6-'СЕТ СН'!$G$23</f>
        <v>1107.92862483</v>
      </c>
      <c r="Y59" s="36">
        <f>SUMIFS(СВЦЭМ!$D$33:$D$776,СВЦЭМ!$A$33:$A$776,$A59,СВЦЭМ!$B$33:$B$776,Y$47)+'СЕТ СН'!$G$11+СВЦЭМ!$D$10+'СЕТ СН'!$G$6-'СЕТ СН'!$G$23</f>
        <v>1155.0837968000001</v>
      </c>
    </row>
    <row r="60" spans="1:25" ht="15.75" x14ac:dyDescent="0.2">
      <c r="A60" s="35">
        <f t="shared" si="1"/>
        <v>43509</v>
      </c>
      <c r="B60" s="36">
        <f>SUMIFS(СВЦЭМ!$D$33:$D$776,СВЦЭМ!$A$33:$A$776,$A60,СВЦЭМ!$B$33:$B$776,B$47)+'СЕТ СН'!$G$11+СВЦЭМ!$D$10+'СЕТ СН'!$G$6-'СЕТ СН'!$G$23</f>
        <v>1165.6628984999998</v>
      </c>
      <c r="C60" s="36">
        <f>SUMIFS(СВЦЭМ!$D$33:$D$776,СВЦЭМ!$A$33:$A$776,$A60,СВЦЭМ!$B$33:$B$776,C$47)+'СЕТ СН'!$G$11+СВЦЭМ!$D$10+'СЕТ СН'!$G$6-'СЕТ СН'!$G$23</f>
        <v>1188.816593</v>
      </c>
      <c r="D60" s="36">
        <f>SUMIFS(СВЦЭМ!$D$33:$D$776,СВЦЭМ!$A$33:$A$776,$A60,СВЦЭМ!$B$33:$B$776,D$47)+'СЕТ СН'!$G$11+СВЦЭМ!$D$10+'СЕТ СН'!$G$6-'СЕТ СН'!$G$23</f>
        <v>1220.4753082699999</v>
      </c>
      <c r="E60" s="36">
        <f>SUMIFS(СВЦЭМ!$D$33:$D$776,СВЦЭМ!$A$33:$A$776,$A60,СВЦЭМ!$B$33:$B$776,E$47)+'СЕТ СН'!$G$11+СВЦЭМ!$D$10+'СЕТ СН'!$G$6-'СЕТ СН'!$G$23</f>
        <v>1232.0050683300001</v>
      </c>
      <c r="F60" s="36">
        <f>SUMIFS(СВЦЭМ!$D$33:$D$776,СВЦЭМ!$A$33:$A$776,$A60,СВЦЭМ!$B$33:$B$776,F$47)+'СЕТ СН'!$G$11+СВЦЭМ!$D$10+'СЕТ СН'!$G$6-'СЕТ СН'!$G$23</f>
        <v>1226.0498883800001</v>
      </c>
      <c r="G60" s="36">
        <f>SUMIFS(СВЦЭМ!$D$33:$D$776,СВЦЭМ!$A$33:$A$776,$A60,СВЦЭМ!$B$33:$B$776,G$47)+'СЕТ СН'!$G$11+СВЦЭМ!$D$10+'СЕТ СН'!$G$6-'СЕТ СН'!$G$23</f>
        <v>1193.9406950999996</v>
      </c>
      <c r="H60" s="36">
        <f>SUMIFS(СВЦЭМ!$D$33:$D$776,СВЦЭМ!$A$33:$A$776,$A60,СВЦЭМ!$B$33:$B$776,H$47)+'СЕТ СН'!$G$11+СВЦЭМ!$D$10+'СЕТ СН'!$G$6-'СЕТ СН'!$G$23</f>
        <v>1167.12939452</v>
      </c>
      <c r="I60" s="36">
        <f>SUMIFS(СВЦЭМ!$D$33:$D$776,СВЦЭМ!$A$33:$A$776,$A60,СВЦЭМ!$B$33:$B$776,I$47)+'СЕТ СН'!$G$11+СВЦЭМ!$D$10+'СЕТ СН'!$G$6-'СЕТ СН'!$G$23</f>
        <v>1132.4482705599999</v>
      </c>
      <c r="J60" s="36">
        <f>SUMIFS(СВЦЭМ!$D$33:$D$776,СВЦЭМ!$A$33:$A$776,$A60,СВЦЭМ!$B$33:$B$776,J$47)+'СЕТ СН'!$G$11+СВЦЭМ!$D$10+'СЕТ СН'!$G$6-'СЕТ СН'!$G$23</f>
        <v>1110.52635119</v>
      </c>
      <c r="K60" s="36">
        <f>SUMIFS(СВЦЭМ!$D$33:$D$776,СВЦЭМ!$A$33:$A$776,$A60,СВЦЭМ!$B$33:$B$776,K$47)+'СЕТ СН'!$G$11+СВЦЭМ!$D$10+'СЕТ СН'!$G$6-'СЕТ СН'!$G$23</f>
        <v>1107.2531812</v>
      </c>
      <c r="L60" s="36">
        <f>SUMIFS(СВЦЭМ!$D$33:$D$776,СВЦЭМ!$A$33:$A$776,$A60,СВЦЭМ!$B$33:$B$776,L$47)+'СЕТ СН'!$G$11+СВЦЭМ!$D$10+'СЕТ СН'!$G$6-'СЕТ СН'!$G$23</f>
        <v>1105.0382604500001</v>
      </c>
      <c r="M60" s="36">
        <f>SUMIFS(СВЦЭМ!$D$33:$D$776,СВЦЭМ!$A$33:$A$776,$A60,СВЦЭМ!$B$33:$B$776,M$47)+'СЕТ СН'!$G$11+СВЦЭМ!$D$10+'СЕТ СН'!$G$6-'СЕТ СН'!$G$23</f>
        <v>1105.5168452</v>
      </c>
      <c r="N60" s="36">
        <f>SUMIFS(СВЦЭМ!$D$33:$D$776,СВЦЭМ!$A$33:$A$776,$A60,СВЦЭМ!$B$33:$B$776,N$47)+'СЕТ СН'!$G$11+СВЦЭМ!$D$10+'СЕТ СН'!$G$6-'СЕТ СН'!$G$23</f>
        <v>1114.8841131499998</v>
      </c>
      <c r="O60" s="36">
        <f>SUMIFS(СВЦЭМ!$D$33:$D$776,СВЦЭМ!$A$33:$A$776,$A60,СВЦЭМ!$B$33:$B$776,O$47)+'СЕТ СН'!$G$11+СВЦЭМ!$D$10+'СЕТ СН'!$G$6-'СЕТ СН'!$G$23</f>
        <v>1081.5265714</v>
      </c>
      <c r="P60" s="36">
        <f>SUMIFS(СВЦЭМ!$D$33:$D$776,СВЦЭМ!$A$33:$A$776,$A60,СВЦЭМ!$B$33:$B$776,P$47)+'СЕТ СН'!$G$11+СВЦЭМ!$D$10+'СЕТ СН'!$G$6-'СЕТ СН'!$G$23</f>
        <v>1091.08955066</v>
      </c>
      <c r="Q60" s="36">
        <f>SUMIFS(СВЦЭМ!$D$33:$D$776,СВЦЭМ!$A$33:$A$776,$A60,СВЦЭМ!$B$33:$B$776,Q$47)+'СЕТ СН'!$G$11+СВЦЭМ!$D$10+'СЕТ СН'!$G$6-'СЕТ СН'!$G$23</f>
        <v>1101.8998589799999</v>
      </c>
      <c r="R60" s="36">
        <f>SUMIFS(СВЦЭМ!$D$33:$D$776,СВЦЭМ!$A$33:$A$776,$A60,СВЦЭМ!$B$33:$B$776,R$47)+'СЕТ СН'!$G$11+СВЦЭМ!$D$10+'СЕТ СН'!$G$6-'СЕТ СН'!$G$23</f>
        <v>1100.96256872</v>
      </c>
      <c r="S60" s="36">
        <f>SUMIFS(СВЦЭМ!$D$33:$D$776,СВЦЭМ!$A$33:$A$776,$A60,СВЦЭМ!$B$33:$B$776,S$47)+'СЕТ СН'!$G$11+СВЦЭМ!$D$10+'СЕТ СН'!$G$6-'СЕТ СН'!$G$23</f>
        <v>1093.3916872899999</v>
      </c>
      <c r="T60" s="36">
        <f>SUMIFS(СВЦЭМ!$D$33:$D$776,СВЦЭМ!$A$33:$A$776,$A60,СВЦЭМ!$B$33:$B$776,T$47)+'СЕТ СН'!$G$11+СВЦЭМ!$D$10+'СЕТ СН'!$G$6-'СЕТ СН'!$G$23</f>
        <v>1046.52699637</v>
      </c>
      <c r="U60" s="36">
        <f>SUMIFS(СВЦЭМ!$D$33:$D$776,СВЦЭМ!$A$33:$A$776,$A60,СВЦЭМ!$B$33:$B$776,U$47)+'СЕТ СН'!$G$11+СВЦЭМ!$D$10+'СЕТ СН'!$G$6-'СЕТ СН'!$G$23</f>
        <v>1037.34984803</v>
      </c>
      <c r="V60" s="36">
        <f>SUMIFS(СВЦЭМ!$D$33:$D$776,СВЦЭМ!$A$33:$A$776,$A60,СВЦЭМ!$B$33:$B$776,V$47)+'СЕТ СН'!$G$11+СВЦЭМ!$D$10+'СЕТ СН'!$G$6-'СЕТ СН'!$G$23</f>
        <v>1053.5040337099999</v>
      </c>
      <c r="W60" s="36">
        <f>SUMIFS(СВЦЭМ!$D$33:$D$776,СВЦЭМ!$A$33:$A$776,$A60,СВЦЭМ!$B$33:$B$776,W$47)+'СЕТ СН'!$G$11+СВЦЭМ!$D$10+'СЕТ СН'!$G$6-'СЕТ СН'!$G$23</f>
        <v>1067.4470159299999</v>
      </c>
      <c r="X60" s="36">
        <f>SUMIFS(СВЦЭМ!$D$33:$D$776,СВЦЭМ!$A$33:$A$776,$A60,СВЦЭМ!$B$33:$B$776,X$47)+'СЕТ СН'!$G$11+СВЦЭМ!$D$10+'СЕТ СН'!$G$6-'СЕТ СН'!$G$23</f>
        <v>1087.6475542399999</v>
      </c>
      <c r="Y60" s="36">
        <f>SUMIFS(СВЦЭМ!$D$33:$D$776,СВЦЭМ!$A$33:$A$776,$A60,СВЦЭМ!$B$33:$B$776,Y$47)+'СЕТ СН'!$G$11+СВЦЭМ!$D$10+'СЕТ СН'!$G$6-'СЕТ СН'!$G$23</f>
        <v>1130.0013770800001</v>
      </c>
    </row>
    <row r="61" spans="1:25" ht="15.75" x14ac:dyDescent="0.2">
      <c r="A61" s="35">
        <f t="shared" si="1"/>
        <v>43510</v>
      </c>
      <c r="B61" s="36">
        <f>SUMIFS(СВЦЭМ!$D$33:$D$776,СВЦЭМ!$A$33:$A$776,$A61,СВЦЭМ!$B$33:$B$776,B$47)+'СЕТ СН'!$G$11+СВЦЭМ!$D$10+'СЕТ СН'!$G$6-'СЕТ СН'!$G$23</f>
        <v>1178.4637842299999</v>
      </c>
      <c r="C61" s="36">
        <f>SUMIFS(СВЦЭМ!$D$33:$D$776,СВЦЭМ!$A$33:$A$776,$A61,СВЦЭМ!$B$33:$B$776,C$47)+'СЕТ СН'!$G$11+СВЦЭМ!$D$10+'СЕТ СН'!$G$6-'СЕТ СН'!$G$23</f>
        <v>1193.1241033299998</v>
      </c>
      <c r="D61" s="36">
        <f>SUMIFS(СВЦЭМ!$D$33:$D$776,СВЦЭМ!$A$33:$A$776,$A61,СВЦЭМ!$B$33:$B$776,D$47)+'СЕТ СН'!$G$11+СВЦЭМ!$D$10+'СЕТ СН'!$G$6-'СЕТ СН'!$G$23</f>
        <v>1219.34220211</v>
      </c>
      <c r="E61" s="36">
        <f>SUMIFS(СВЦЭМ!$D$33:$D$776,СВЦЭМ!$A$33:$A$776,$A61,СВЦЭМ!$B$33:$B$776,E$47)+'СЕТ СН'!$G$11+СВЦЭМ!$D$10+'СЕТ СН'!$G$6-'СЕТ СН'!$G$23</f>
        <v>1242.5021963899999</v>
      </c>
      <c r="F61" s="36">
        <f>SUMIFS(СВЦЭМ!$D$33:$D$776,СВЦЭМ!$A$33:$A$776,$A61,СВЦЭМ!$B$33:$B$776,F$47)+'СЕТ СН'!$G$11+СВЦЭМ!$D$10+'СЕТ СН'!$G$6-'СЕТ СН'!$G$23</f>
        <v>1235.7638453499999</v>
      </c>
      <c r="G61" s="36">
        <f>SUMIFS(СВЦЭМ!$D$33:$D$776,СВЦЭМ!$A$33:$A$776,$A61,СВЦЭМ!$B$33:$B$776,G$47)+'СЕТ СН'!$G$11+СВЦЭМ!$D$10+'СЕТ СН'!$G$6-'СЕТ СН'!$G$23</f>
        <v>1216.8796491200001</v>
      </c>
      <c r="H61" s="36">
        <f>SUMIFS(СВЦЭМ!$D$33:$D$776,СВЦЭМ!$A$33:$A$776,$A61,СВЦЭМ!$B$33:$B$776,H$47)+'СЕТ СН'!$G$11+СВЦЭМ!$D$10+'СЕТ СН'!$G$6-'СЕТ СН'!$G$23</f>
        <v>1170.4477940699999</v>
      </c>
      <c r="I61" s="36">
        <f>SUMIFS(СВЦЭМ!$D$33:$D$776,СВЦЭМ!$A$33:$A$776,$A61,СВЦЭМ!$B$33:$B$776,I$47)+'СЕТ СН'!$G$11+СВЦЭМ!$D$10+'СЕТ СН'!$G$6-'СЕТ СН'!$G$23</f>
        <v>1124.00523346</v>
      </c>
      <c r="J61" s="36">
        <f>SUMIFS(СВЦЭМ!$D$33:$D$776,СВЦЭМ!$A$33:$A$776,$A61,СВЦЭМ!$B$33:$B$776,J$47)+'СЕТ СН'!$G$11+СВЦЭМ!$D$10+'СЕТ СН'!$G$6-'СЕТ СН'!$G$23</f>
        <v>1104.9994745700001</v>
      </c>
      <c r="K61" s="36">
        <f>SUMIFS(СВЦЭМ!$D$33:$D$776,СВЦЭМ!$A$33:$A$776,$A61,СВЦЭМ!$B$33:$B$776,K$47)+'СЕТ СН'!$G$11+СВЦЭМ!$D$10+'СЕТ СН'!$G$6-'СЕТ СН'!$G$23</f>
        <v>1102.04255661</v>
      </c>
      <c r="L61" s="36">
        <f>SUMIFS(СВЦЭМ!$D$33:$D$776,СВЦЭМ!$A$33:$A$776,$A61,СВЦЭМ!$B$33:$B$776,L$47)+'СЕТ СН'!$G$11+СВЦЭМ!$D$10+'СЕТ СН'!$G$6-'СЕТ СН'!$G$23</f>
        <v>1095.41690991</v>
      </c>
      <c r="M61" s="36">
        <f>SUMIFS(СВЦЭМ!$D$33:$D$776,СВЦЭМ!$A$33:$A$776,$A61,СВЦЭМ!$B$33:$B$776,M$47)+'СЕТ СН'!$G$11+СВЦЭМ!$D$10+'СЕТ СН'!$G$6-'СЕТ СН'!$G$23</f>
        <v>1106.67672064</v>
      </c>
      <c r="N61" s="36">
        <f>SUMIFS(СВЦЭМ!$D$33:$D$776,СВЦЭМ!$A$33:$A$776,$A61,СВЦЭМ!$B$33:$B$776,N$47)+'СЕТ СН'!$G$11+СВЦЭМ!$D$10+'СЕТ СН'!$G$6-'СЕТ СН'!$G$23</f>
        <v>1092.2359174200001</v>
      </c>
      <c r="O61" s="36">
        <f>SUMIFS(СВЦЭМ!$D$33:$D$776,СВЦЭМ!$A$33:$A$776,$A61,СВЦЭМ!$B$33:$B$776,O$47)+'СЕТ СН'!$G$11+СВЦЭМ!$D$10+'СЕТ СН'!$G$6-'СЕТ СН'!$G$23</f>
        <v>1069.6647449900001</v>
      </c>
      <c r="P61" s="36">
        <f>SUMIFS(СВЦЭМ!$D$33:$D$776,СВЦЭМ!$A$33:$A$776,$A61,СВЦЭМ!$B$33:$B$776,P$47)+'СЕТ СН'!$G$11+СВЦЭМ!$D$10+'СЕТ СН'!$G$6-'СЕТ СН'!$G$23</f>
        <v>1072.56420938</v>
      </c>
      <c r="Q61" s="36">
        <f>SUMIFS(СВЦЭМ!$D$33:$D$776,СВЦЭМ!$A$33:$A$776,$A61,СВЦЭМ!$B$33:$B$776,Q$47)+'СЕТ СН'!$G$11+СВЦЭМ!$D$10+'СЕТ СН'!$G$6-'СЕТ СН'!$G$23</f>
        <v>1083.3774445200002</v>
      </c>
      <c r="R61" s="36">
        <f>SUMIFS(СВЦЭМ!$D$33:$D$776,СВЦЭМ!$A$33:$A$776,$A61,СВЦЭМ!$B$33:$B$776,R$47)+'СЕТ СН'!$G$11+СВЦЭМ!$D$10+'СЕТ СН'!$G$6-'СЕТ СН'!$G$23</f>
        <v>1084.08864776</v>
      </c>
      <c r="S61" s="36">
        <f>SUMIFS(СВЦЭМ!$D$33:$D$776,СВЦЭМ!$A$33:$A$776,$A61,СВЦЭМ!$B$33:$B$776,S$47)+'СЕТ СН'!$G$11+СВЦЭМ!$D$10+'СЕТ СН'!$G$6-'СЕТ СН'!$G$23</f>
        <v>1078.7972011699999</v>
      </c>
      <c r="T61" s="36">
        <f>SUMIFS(СВЦЭМ!$D$33:$D$776,СВЦЭМ!$A$33:$A$776,$A61,СВЦЭМ!$B$33:$B$776,T$47)+'СЕТ СН'!$G$11+СВЦЭМ!$D$10+'СЕТ СН'!$G$6-'СЕТ СН'!$G$23</f>
        <v>1034.9447761400002</v>
      </c>
      <c r="U61" s="36">
        <f>SUMIFS(СВЦЭМ!$D$33:$D$776,СВЦЭМ!$A$33:$A$776,$A61,СВЦЭМ!$B$33:$B$776,U$47)+'СЕТ СН'!$G$11+СВЦЭМ!$D$10+'СЕТ СН'!$G$6-'СЕТ СН'!$G$23</f>
        <v>1043.03829851</v>
      </c>
      <c r="V61" s="36">
        <f>SUMIFS(СВЦЭМ!$D$33:$D$776,СВЦЭМ!$A$33:$A$776,$A61,СВЦЭМ!$B$33:$B$776,V$47)+'СЕТ СН'!$G$11+СВЦЭМ!$D$10+'СЕТ СН'!$G$6-'СЕТ СН'!$G$23</f>
        <v>1069.9673506200002</v>
      </c>
      <c r="W61" s="36">
        <f>SUMIFS(СВЦЭМ!$D$33:$D$776,СВЦЭМ!$A$33:$A$776,$A61,СВЦЭМ!$B$33:$B$776,W$47)+'СЕТ СН'!$G$11+СВЦЭМ!$D$10+'СЕТ СН'!$G$6-'СЕТ СН'!$G$23</f>
        <v>1086.6747494599999</v>
      </c>
      <c r="X61" s="36">
        <f>SUMIFS(СВЦЭМ!$D$33:$D$776,СВЦЭМ!$A$33:$A$776,$A61,СВЦЭМ!$B$33:$B$776,X$47)+'СЕТ СН'!$G$11+СВЦЭМ!$D$10+'СЕТ СН'!$G$6-'СЕТ СН'!$G$23</f>
        <v>1100.60084893</v>
      </c>
      <c r="Y61" s="36">
        <f>SUMIFS(СВЦЭМ!$D$33:$D$776,СВЦЭМ!$A$33:$A$776,$A61,СВЦЭМ!$B$33:$B$776,Y$47)+'СЕТ СН'!$G$11+СВЦЭМ!$D$10+'СЕТ СН'!$G$6-'СЕТ СН'!$G$23</f>
        <v>1132.19775706</v>
      </c>
    </row>
    <row r="62" spans="1:25" ht="15.75" x14ac:dyDescent="0.2">
      <c r="A62" s="35">
        <f t="shared" si="1"/>
        <v>43511</v>
      </c>
      <c r="B62" s="36">
        <f>SUMIFS(СВЦЭМ!$D$33:$D$776,СВЦЭМ!$A$33:$A$776,$A62,СВЦЭМ!$B$33:$B$776,B$47)+'СЕТ СН'!$G$11+СВЦЭМ!$D$10+'СЕТ СН'!$G$6-'СЕТ СН'!$G$23</f>
        <v>1133.88749996</v>
      </c>
      <c r="C62" s="36">
        <f>SUMIFS(СВЦЭМ!$D$33:$D$776,СВЦЭМ!$A$33:$A$776,$A62,СВЦЭМ!$B$33:$B$776,C$47)+'СЕТ СН'!$G$11+СВЦЭМ!$D$10+'СЕТ СН'!$G$6-'СЕТ СН'!$G$23</f>
        <v>1140.49519046</v>
      </c>
      <c r="D62" s="36">
        <f>SUMIFS(СВЦЭМ!$D$33:$D$776,СВЦЭМ!$A$33:$A$776,$A62,СВЦЭМ!$B$33:$B$776,D$47)+'СЕТ СН'!$G$11+СВЦЭМ!$D$10+'СЕТ СН'!$G$6-'СЕТ СН'!$G$23</f>
        <v>1157.0786546300001</v>
      </c>
      <c r="E62" s="36">
        <f>SUMIFS(СВЦЭМ!$D$33:$D$776,СВЦЭМ!$A$33:$A$776,$A62,СВЦЭМ!$B$33:$B$776,E$47)+'СЕТ СН'!$G$11+СВЦЭМ!$D$10+'СЕТ СН'!$G$6-'СЕТ СН'!$G$23</f>
        <v>1182.1839770799997</v>
      </c>
      <c r="F62" s="36">
        <f>SUMIFS(СВЦЭМ!$D$33:$D$776,СВЦЭМ!$A$33:$A$776,$A62,СВЦЭМ!$B$33:$B$776,F$47)+'СЕТ СН'!$G$11+СВЦЭМ!$D$10+'СЕТ СН'!$G$6-'СЕТ СН'!$G$23</f>
        <v>1182.9592568799999</v>
      </c>
      <c r="G62" s="36">
        <f>SUMIFS(СВЦЭМ!$D$33:$D$776,СВЦЭМ!$A$33:$A$776,$A62,СВЦЭМ!$B$33:$B$776,G$47)+'СЕТ СН'!$G$11+СВЦЭМ!$D$10+'СЕТ СН'!$G$6-'СЕТ СН'!$G$23</f>
        <v>1159.8580035999998</v>
      </c>
      <c r="H62" s="36">
        <f>SUMIFS(СВЦЭМ!$D$33:$D$776,СВЦЭМ!$A$33:$A$776,$A62,СВЦЭМ!$B$33:$B$776,H$47)+'СЕТ СН'!$G$11+СВЦЭМ!$D$10+'СЕТ СН'!$G$6-'СЕТ СН'!$G$23</f>
        <v>1128.5513397899999</v>
      </c>
      <c r="I62" s="36">
        <f>SUMIFS(СВЦЭМ!$D$33:$D$776,СВЦЭМ!$A$33:$A$776,$A62,СВЦЭМ!$B$33:$B$776,I$47)+'СЕТ СН'!$G$11+СВЦЭМ!$D$10+'СЕТ СН'!$G$6-'СЕТ СН'!$G$23</f>
        <v>1113.4568642499999</v>
      </c>
      <c r="J62" s="36">
        <f>SUMIFS(СВЦЭМ!$D$33:$D$776,СВЦЭМ!$A$33:$A$776,$A62,СВЦЭМ!$B$33:$B$776,J$47)+'СЕТ СН'!$G$11+СВЦЭМ!$D$10+'СЕТ СН'!$G$6-'СЕТ СН'!$G$23</f>
        <v>1104.05536218</v>
      </c>
      <c r="K62" s="36">
        <f>SUMIFS(СВЦЭМ!$D$33:$D$776,СВЦЭМ!$A$33:$A$776,$A62,СВЦЭМ!$B$33:$B$776,K$47)+'СЕТ СН'!$G$11+СВЦЭМ!$D$10+'СЕТ СН'!$G$6-'СЕТ СН'!$G$23</f>
        <v>1109.06750517</v>
      </c>
      <c r="L62" s="36">
        <f>SUMIFS(СВЦЭМ!$D$33:$D$776,СВЦЭМ!$A$33:$A$776,$A62,СВЦЭМ!$B$33:$B$776,L$47)+'СЕТ СН'!$G$11+СВЦЭМ!$D$10+'СЕТ СН'!$G$6-'СЕТ СН'!$G$23</f>
        <v>1103.6071275899999</v>
      </c>
      <c r="M62" s="36">
        <f>SUMIFS(СВЦЭМ!$D$33:$D$776,СВЦЭМ!$A$33:$A$776,$A62,СВЦЭМ!$B$33:$B$776,M$47)+'СЕТ СН'!$G$11+СВЦЭМ!$D$10+'СЕТ СН'!$G$6-'СЕТ СН'!$G$23</f>
        <v>1105.3640784199999</v>
      </c>
      <c r="N62" s="36">
        <f>SUMIFS(СВЦЭМ!$D$33:$D$776,СВЦЭМ!$A$33:$A$776,$A62,СВЦЭМ!$B$33:$B$776,N$47)+'СЕТ СН'!$G$11+СВЦЭМ!$D$10+'СЕТ СН'!$G$6-'СЕТ СН'!$G$23</f>
        <v>1090.3858235600001</v>
      </c>
      <c r="O62" s="36">
        <f>SUMIFS(СВЦЭМ!$D$33:$D$776,СВЦЭМ!$A$33:$A$776,$A62,СВЦЭМ!$B$33:$B$776,O$47)+'СЕТ СН'!$G$11+СВЦЭМ!$D$10+'СЕТ СН'!$G$6-'СЕТ СН'!$G$23</f>
        <v>1063.7502413100001</v>
      </c>
      <c r="P62" s="36">
        <f>SUMIFS(СВЦЭМ!$D$33:$D$776,СВЦЭМ!$A$33:$A$776,$A62,СВЦЭМ!$B$33:$B$776,P$47)+'СЕТ СН'!$G$11+СВЦЭМ!$D$10+'СЕТ СН'!$G$6-'СЕТ СН'!$G$23</f>
        <v>1063.03603555</v>
      </c>
      <c r="Q62" s="36">
        <f>SUMIFS(СВЦЭМ!$D$33:$D$776,СВЦЭМ!$A$33:$A$776,$A62,СВЦЭМ!$B$33:$B$776,Q$47)+'СЕТ СН'!$G$11+СВЦЭМ!$D$10+'СЕТ СН'!$G$6-'СЕТ СН'!$G$23</f>
        <v>1065.3577213999999</v>
      </c>
      <c r="R62" s="36">
        <f>SUMIFS(СВЦЭМ!$D$33:$D$776,СВЦЭМ!$A$33:$A$776,$A62,СВЦЭМ!$B$33:$B$776,R$47)+'СЕТ СН'!$G$11+СВЦЭМ!$D$10+'СЕТ СН'!$G$6-'СЕТ СН'!$G$23</f>
        <v>1065.42525303</v>
      </c>
      <c r="S62" s="36">
        <f>SUMIFS(СВЦЭМ!$D$33:$D$776,СВЦЭМ!$A$33:$A$776,$A62,СВЦЭМ!$B$33:$B$776,S$47)+'СЕТ СН'!$G$11+СВЦЭМ!$D$10+'СЕТ СН'!$G$6-'СЕТ СН'!$G$23</f>
        <v>1068.1145943699998</v>
      </c>
      <c r="T62" s="36">
        <f>SUMIFS(СВЦЭМ!$D$33:$D$776,СВЦЭМ!$A$33:$A$776,$A62,СВЦЭМ!$B$33:$B$776,T$47)+'СЕТ СН'!$G$11+СВЦЭМ!$D$10+'СЕТ СН'!$G$6-'СЕТ СН'!$G$23</f>
        <v>1044.3711783899998</v>
      </c>
      <c r="U62" s="36">
        <f>SUMIFS(СВЦЭМ!$D$33:$D$776,СВЦЭМ!$A$33:$A$776,$A62,СВЦЭМ!$B$33:$B$776,U$47)+'СЕТ СН'!$G$11+СВЦЭМ!$D$10+'СЕТ СН'!$G$6-'СЕТ СН'!$G$23</f>
        <v>1048.0896191900001</v>
      </c>
      <c r="V62" s="36">
        <f>SUMIFS(СВЦЭМ!$D$33:$D$776,СВЦЭМ!$A$33:$A$776,$A62,СВЦЭМ!$B$33:$B$776,V$47)+'СЕТ СН'!$G$11+СВЦЭМ!$D$10+'СЕТ СН'!$G$6-'СЕТ СН'!$G$23</f>
        <v>1050.7958645899998</v>
      </c>
      <c r="W62" s="36">
        <f>SUMIFS(СВЦЭМ!$D$33:$D$776,СВЦЭМ!$A$33:$A$776,$A62,СВЦЭМ!$B$33:$B$776,W$47)+'СЕТ СН'!$G$11+СВЦЭМ!$D$10+'СЕТ СН'!$G$6-'СЕТ СН'!$G$23</f>
        <v>1055.0200442</v>
      </c>
      <c r="X62" s="36">
        <f>SUMIFS(СВЦЭМ!$D$33:$D$776,СВЦЭМ!$A$33:$A$776,$A62,СВЦЭМ!$B$33:$B$776,X$47)+'СЕТ СН'!$G$11+СВЦЭМ!$D$10+'СЕТ СН'!$G$6-'СЕТ СН'!$G$23</f>
        <v>1070.48789093</v>
      </c>
      <c r="Y62" s="36">
        <f>SUMIFS(СВЦЭМ!$D$33:$D$776,СВЦЭМ!$A$33:$A$776,$A62,СВЦЭМ!$B$33:$B$776,Y$47)+'СЕТ СН'!$G$11+СВЦЭМ!$D$10+'СЕТ СН'!$G$6-'СЕТ СН'!$G$23</f>
        <v>1099.18296609</v>
      </c>
    </row>
    <row r="63" spans="1:25" ht="15.75" x14ac:dyDescent="0.2">
      <c r="A63" s="35">
        <f t="shared" si="1"/>
        <v>43512</v>
      </c>
      <c r="B63" s="36">
        <f>SUMIFS(СВЦЭМ!$D$33:$D$776,СВЦЭМ!$A$33:$A$776,$A63,СВЦЭМ!$B$33:$B$776,B$47)+'СЕТ СН'!$G$11+СВЦЭМ!$D$10+'СЕТ СН'!$G$6-'СЕТ СН'!$G$23</f>
        <v>1126.9482868800001</v>
      </c>
      <c r="C63" s="36">
        <f>SUMIFS(СВЦЭМ!$D$33:$D$776,СВЦЭМ!$A$33:$A$776,$A63,СВЦЭМ!$B$33:$B$776,C$47)+'СЕТ СН'!$G$11+СВЦЭМ!$D$10+'СЕТ СН'!$G$6-'СЕТ СН'!$G$23</f>
        <v>1132.6331599300001</v>
      </c>
      <c r="D63" s="36">
        <f>SUMIFS(СВЦЭМ!$D$33:$D$776,СВЦЭМ!$A$33:$A$776,$A63,СВЦЭМ!$B$33:$B$776,D$47)+'СЕТ СН'!$G$11+СВЦЭМ!$D$10+'СЕТ СН'!$G$6-'СЕТ СН'!$G$23</f>
        <v>1164.3142663999997</v>
      </c>
      <c r="E63" s="36">
        <f>SUMIFS(СВЦЭМ!$D$33:$D$776,СВЦЭМ!$A$33:$A$776,$A63,СВЦЭМ!$B$33:$B$776,E$47)+'СЕТ СН'!$G$11+СВЦЭМ!$D$10+'СЕТ СН'!$G$6-'СЕТ СН'!$G$23</f>
        <v>1201.3720433599997</v>
      </c>
      <c r="F63" s="36">
        <f>SUMIFS(СВЦЭМ!$D$33:$D$776,СВЦЭМ!$A$33:$A$776,$A63,СВЦЭМ!$B$33:$B$776,F$47)+'СЕТ СН'!$G$11+СВЦЭМ!$D$10+'СЕТ СН'!$G$6-'СЕТ СН'!$G$23</f>
        <v>1215.04874625</v>
      </c>
      <c r="G63" s="36">
        <f>SUMIFS(СВЦЭМ!$D$33:$D$776,СВЦЭМ!$A$33:$A$776,$A63,СВЦЭМ!$B$33:$B$776,G$47)+'СЕТ СН'!$G$11+СВЦЭМ!$D$10+'СЕТ СН'!$G$6-'СЕТ СН'!$G$23</f>
        <v>1209.2789632999998</v>
      </c>
      <c r="H63" s="36">
        <f>SUMIFS(СВЦЭМ!$D$33:$D$776,СВЦЭМ!$A$33:$A$776,$A63,СВЦЭМ!$B$33:$B$776,H$47)+'СЕТ СН'!$G$11+СВЦЭМ!$D$10+'СЕТ СН'!$G$6-'СЕТ СН'!$G$23</f>
        <v>1162.3050778799998</v>
      </c>
      <c r="I63" s="36">
        <f>SUMIFS(СВЦЭМ!$D$33:$D$776,СВЦЭМ!$A$33:$A$776,$A63,СВЦЭМ!$B$33:$B$776,I$47)+'СЕТ СН'!$G$11+СВЦЭМ!$D$10+'СЕТ СН'!$G$6-'СЕТ СН'!$G$23</f>
        <v>1132.8541491999999</v>
      </c>
      <c r="J63" s="36">
        <f>SUMIFS(СВЦЭМ!$D$33:$D$776,СВЦЭМ!$A$33:$A$776,$A63,СВЦЭМ!$B$33:$B$776,J$47)+'СЕТ СН'!$G$11+СВЦЭМ!$D$10+'СЕТ СН'!$G$6-'СЕТ СН'!$G$23</f>
        <v>1098.8954953299999</v>
      </c>
      <c r="K63" s="36">
        <f>SUMIFS(СВЦЭМ!$D$33:$D$776,СВЦЭМ!$A$33:$A$776,$A63,СВЦЭМ!$B$33:$B$776,K$47)+'СЕТ СН'!$G$11+СВЦЭМ!$D$10+'СЕТ СН'!$G$6-'СЕТ СН'!$G$23</f>
        <v>1059.4243124300001</v>
      </c>
      <c r="L63" s="36">
        <f>SUMIFS(СВЦЭМ!$D$33:$D$776,СВЦЭМ!$A$33:$A$776,$A63,СВЦЭМ!$B$33:$B$776,L$47)+'СЕТ СН'!$G$11+СВЦЭМ!$D$10+'СЕТ СН'!$G$6-'СЕТ СН'!$G$23</f>
        <v>1042.9328319799999</v>
      </c>
      <c r="M63" s="36">
        <f>SUMIFS(СВЦЭМ!$D$33:$D$776,СВЦЭМ!$A$33:$A$776,$A63,СВЦЭМ!$B$33:$B$776,M$47)+'СЕТ СН'!$G$11+СВЦЭМ!$D$10+'СЕТ СН'!$G$6-'СЕТ СН'!$G$23</f>
        <v>1053.6373199300001</v>
      </c>
      <c r="N63" s="36">
        <f>SUMIFS(СВЦЭМ!$D$33:$D$776,СВЦЭМ!$A$33:$A$776,$A63,СВЦЭМ!$B$33:$B$776,N$47)+'СЕТ СН'!$G$11+СВЦЭМ!$D$10+'СЕТ СН'!$G$6-'СЕТ СН'!$G$23</f>
        <v>1075.2244540699999</v>
      </c>
      <c r="O63" s="36">
        <f>SUMIFS(СВЦЭМ!$D$33:$D$776,СВЦЭМ!$A$33:$A$776,$A63,СВЦЭМ!$B$33:$B$776,O$47)+'СЕТ СН'!$G$11+СВЦЭМ!$D$10+'СЕТ СН'!$G$6-'СЕТ СН'!$G$23</f>
        <v>1073.5391161</v>
      </c>
      <c r="P63" s="36">
        <f>SUMIFS(СВЦЭМ!$D$33:$D$776,СВЦЭМ!$A$33:$A$776,$A63,СВЦЭМ!$B$33:$B$776,P$47)+'СЕТ СН'!$G$11+СВЦЭМ!$D$10+'СЕТ СН'!$G$6-'СЕТ СН'!$G$23</f>
        <v>1085.7767753799999</v>
      </c>
      <c r="Q63" s="36">
        <f>SUMIFS(СВЦЭМ!$D$33:$D$776,СВЦЭМ!$A$33:$A$776,$A63,СВЦЭМ!$B$33:$B$776,Q$47)+'СЕТ СН'!$G$11+СВЦЭМ!$D$10+'СЕТ СН'!$G$6-'СЕТ СН'!$G$23</f>
        <v>1094.3168662799999</v>
      </c>
      <c r="R63" s="36">
        <f>SUMIFS(СВЦЭМ!$D$33:$D$776,СВЦЭМ!$A$33:$A$776,$A63,СВЦЭМ!$B$33:$B$776,R$47)+'СЕТ СН'!$G$11+СВЦЭМ!$D$10+'СЕТ СН'!$G$6-'СЕТ СН'!$G$23</f>
        <v>1088.3104351699999</v>
      </c>
      <c r="S63" s="36">
        <f>SUMIFS(СВЦЭМ!$D$33:$D$776,СВЦЭМ!$A$33:$A$776,$A63,СВЦЭМ!$B$33:$B$776,S$47)+'СЕТ СН'!$G$11+СВЦЭМ!$D$10+'СЕТ СН'!$G$6-'СЕТ СН'!$G$23</f>
        <v>1096.1552848699998</v>
      </c>
      <c r="T63" s="36">
        <f>SUMIFS(СВЦЭМ!$D$33:$D$776,СВЦЭМ!$A$33:$A$776,$A63,СВЦЭМ!$B$33:$B$776,T$47)+'СЕТ СН'!$G$11+СВЦЭМ!$D$10+'СЕТ СН'!$G$6-'СЕТ СН'!$G$23</f>
        <v>1056.9296095899999</v>
      </c>
      <c r="U63" s="36">
        <f>SUMIFS(СВЦЭМ!$D$33:$D$776,СВЦЭМ!$A$33:$A$776,$A63,СВЦЭМ!$B$33:$B$776,U$47)+'СЕТ СН'!$G$11+СВЦЭМ!$D$10+'СЕТ СН'!$G$6-'СЕТ СН'!$G$23</f>
        <v>1045.4257793299998</v>
      </c>
      <c r="V63" s="36">
        <f>SUMIFS(СВЦЭМ!$D$33:$D$776,СВЦЭМ!$A$33:$A$776,$A63,СВЦЭМ!$B$33:$B$776,V$47)+'СЕТ СН'!$G$11+СВЦЭМ!$D$10+'СЕТ СН'!$G$6-'СЕТ СН'!$G$23</f>
        <v>1043.1733564599999</v>
      </c>
      <c r="W63" s="36">
        <f>SUMIFS(СВЦЭМ!$D$33:$D$776,СВЦЭМ!$A$33:$A$776,$A63,СВЦЭМ!$B$33:$B$776,W$47)+'СЕТ СН'!$G$11+СВЦЭМ!$D$10+'СЕТ СН'!$G$6-'СЕТ СН'!$G$23</f>
        <v>1049.95722845</v>
      </c>
      <c r="X63" s="36">
        <f>SUMIFS(СВЦЭМ!$D$33:$D$776,СВЦЭМ!$A$33:$A$776,$A63,СВЦЭМ!$B$33:$B$776,X$47)+'СЕТ СН'!$G$11+СВЦЭМ!$D$10+'СЕТ СН'!$G$6-'СЕТ СН'!$G$23</f>
        <v>1069.7763505200001</v>
      </c>
      <c r="Y63" s="36">
        <f>SUMIFS(СВЦЭМ!$D$33:$D$776,СВЦЭМ!$A$33:$A$776,$A63,СВЦЭМ!$B$33:$B$776,Y$47)+'СЕТ СН'!$G$11+СВЦЭМ!$D$10+'СЕТ СН'!$G$6-'СЕТ СН'!$G$23</f>
        <v>1114.70717795</v>
      </c>
    </row>
    <row r="64" spans="1:25" ht="15.75" x14ac:dyDescent="0.2">
      <c r="A64" s="35">
        <f t="shared" si="1"/>
        <v>43513</v>
      </c>
      <c r="B64" s="36">
        <f>SUMIFS(СВЦЭМ!$D$33:$D$776,СВЦЭМ!$A$33:$A$776,$A64,СВЦЭМ!$B$33:$B$776,B$47)+'СЕТ СН'!$G$11+СВЦЭМ!$D$10+'СЕТ СН'!$G$6-'СЕТ СН'!$G$23</f>
        <v>1097.33140617</v>
      </c>
      <c r="C64" s="36">
        <f>SUMIFS(СВЦЭМ!$D$33:$D$776,СВЦЭМ!$A$33:$A$776,$A64,СВЦЭМ!$B$33:$B$776,C$47)+'СЕТ СН'!$G$11+СВЦЭМ!$D$10+'СЕТ СН'!$G$6-'СЕТ СН'!$G$23</f>
        <v>1112.1779568299999</v>
      </c>
      <c r="D64" s="36">
        <f>SUMIFS(СВЦЭМ!$D$33:$D$776,СВЦЭМ!$A$33:$A$776,$A64,СВЦЭМ!$B$33:$B$776,D$47)+'СЕТ СН'!$G$11+СВЦЭМ!$D$10+'СЕТ СН'!$G$6-'СЕТ СН'!$G$23</f>
        <v>1152.1978489799999</v>
      </c>
      <c r="E64" s="36">
        <f>SUMIFS(СВЦЭМ!$D$33:$D$776,СВЦЭМ!$A$33:$A$776,$A64,СВЦЭМ!$B$33:$B$776,E$47)+'СЕТ СН'!$G$11+СВЦЭМ!$D$10+'СЕТ СН'!$G$6-'СЕТ СН'!$G$23</f>
        <v>1151.73251639</v>
      </c>
      <c r="F64" s="36">
        <f>SUMIFS(СВЦЭМ!$D$33:$D$776,СВЦЭМ!$A$33:$A$776,$A64,СВЦЭМ!$B$33:$B$776,F$47)+'СЕТ СН'!$G$11+СВЦЭМ!$D$10+'СЕТ СН'!$G$6-'СЕТ СН'!$G$23</f>
        <v>1165.23132902</v>
      </c>
      <c r="G64" s="36">
        <f>SUMIFS(СВЦЭМ!$D$33:$D$776,СВЦЭМ!$A$33:$A$776,$A64,СВЦЭМ!$B$33:$B$776,G$47)+'СЕТ СН'!$G$11+СВЦЭМ!$D$10+'СЕТ СН'!$G$6-'СЕТ СН'!$G$23</f>
        <v>1158.4081675699999</v>
      </c>
      <c r="H64" s="36">
        <f>SUMIFS(СВЦЭМ!$D$33:$D$776,СВЦЭМ!$A$33:$A$776,$A64,СВЦЭМ!$B$33:$B$776,H$47)+'СЕТ СН'!$G$11+СВЦЭМ!$D$10+'СЕТ СН'!$G$6-'СЕТ СН'!$G$23</f>
        <v>1115.8383846900001</v>
      </c>
      <c r="I64" s="36">
        <f>SUMIFS(СВЦЭМ!$D$33:$D$776,СВЦЭМ!$A$33:$A$776,$A64,СВЦЭМ!$B$33:$B$776,I$47)+'СЕТ СН'!$G$11+СВЦЭМ!$D$10+'СЕТ СН'!$G$6-'СЕТ СН'!$G$23</f>
        <v>1085.1744191799999</v>
      </c>
      <c r="J64" s="36">
        <f>SUMIFS(СВЦЭМ!$D$33:$D$776,СВЦЭМ!$A$33:$A$776,$A64,СВЦЭМ!$B$33:$B$776,J$47)+'СЕТ СН'!$G$11+СВЦЭМ!$D$10+'СЕТ СН'!$G$6-'СЕТ СН'!$G$23</f>
        <v>1058.5558738099999</v>
      </c>
      <c r="K64" s="36">
        <f>SUMIFS(СВЦЭМ!$D$33:$D$776,СВЦЭМ!$A$33:$A$776,$A64,СВЦЭМ!$B$33:$B$776,K$47)+'СЕТ СН'!$G$11+СВЦЭМ!$D$10+'СЕТ СН'!$G$6-'СЕТ СН'!$G$23</f>
        <v>1012.72685915</v>
      </c>
      <c r="L64" s="36">
        <f>SUMIFS(СВЦЭМ!$D$33:$D$776,СВЦЭМ!$A$33:$A$776,$A64,СВЦЭМ!$B$33:$B$776,L$47)+'СЕТ СН'!$G$11+СВЦЭМ!$D$10+'СЕТ СН'!$G$6-'СЕТ СН'!$G$23</f>
        <v>995.72502247</v>
      </c>
      <c r="M64" s="36">
        <f>SUMIFS(СВЦЭМ!$D$33:$D$776,СВЦЭМ!$A$33:$A$776,$A64,СВЦЭМ!$B$33:$B$776,M$47)+'СЕТ СН'!$G$11+СВЦЭМ!$D$10+'СЕТ СН'!$G$6-'СЕТ СН'!$G$23</f>
        <v>1015.65058028</v>
      </c>
      <c r="N64" s="36">
        <f>SUMIFS(СВЦЭМ!$D$33:$D$776,СВЦЭМ!$A$33:$A$776,$A64,СВЦЭМ!$B$33:$B$776,N$47)+'СЕТ СН'!$G$11+СВЦЭМ!$D$10+'СЕТ СН'!$G$6-'СЕТ СН'!$G$23</f>
        <v>1059.8247356500001</v>
      </c>
      <c r="O64" s="36">
        <f>SUMIFS(СВЦЭМ!$D$33:$D$776,СВЦЭМ!$A$33:$A$776,$A64,СВЦЭМ!$B$33:$B$776,O$47)+'СЕТ СН'!$G$11+СВЦЭМ!$D$10+'СЕТ СН'!$G$6-'СЕТ СН'!$G$23</f>
        <v>1059.36576734</v>
      </c>
      <c r="P64" s="36">
        <f>SUMIFS(СВЦЭМ!$D$33:$D$776,СВЦЭМ!$A$33:$A$776,$A64,СВЦЭМ!$B$33:$B$776,P$47)+'СЕТ СН'!$G$11+СВЦЭМ!$D$10+'СЕТ СН'!$G$6-'СЕТ СН'!$G$23</f>
        <v>1109.94326647</v>
      </c>
      <c r="Q64" s="36">
        <f>SUMIFS(СВЦЭМ!$D$33:$D$776,СВЦЭМ!$A$33:$A$776,$A64,СВЦЭМ!$B$33:$B$776,Q$47)+'СЕТ СН'!$G$11+СВЦЭМ!$D$10+'СЕТ СН'!$G$6-'СЕТ СН'!$G$23</f>
        <v>1104.61629438</v>
      </c>
      <c r="R64" s="36">
        <f>SUMIFS(СВЦЭМ!$D$33:$D$776,СВЦЭМ!$A$33:$A$776,$A64,СВЦЭМ!$B$33:$B$776,R$47)+'СЕТ СН'!$G$11+СВЦЭМ!$D$10+'СЕТ СН'!$G$6-'СЕТ СН'!$G$23</f>
        <v>1101.6035324300001</v>
      </c>
      <c r="S64" s="36">
        <f>SUMIFS(СВЦЭМ!$D$33:$D$776,СВЦЭМ!$A$33:$A$776,$A64,СВЦЭМ!$B$33:$B$776,S$47)+'СЕТ СН'!$G$11+СВЦЭМ!$D$10+'СЕТ СН'!$G$6-'СЕТ СН'!$G$23</f>
        <v>1109.9781647499999</v>
      </c>
      <c r="T64" s="36">
        <f>SUMIFS(СВЦЭМ!$D$33:$D$776,СВЦЭМ!$A$33:$A$776,$A64,СВЦЭМ!$B$33:$B$776,T$47)+'СЕТ СН'!$G$11+СВЦЭМ!$D$10+'СЕТ СН'!$G$6-'СЕТ СН'!$G$23</f>
        <v>1080.2886111399998</v>
      </c>
      <c r="U64" s="36">
        <f>SUMIFS(СВЦЭМ!$D$33:$D$776,СВЦЭМ!$A$33:$A$776,$A64,СВЦЭМ!$B$33:$B$776,U$47)+'СЕТ СН'!$G$11+СВЦЭМ!$D$10+'СЕТ СН'!$G$6-'СЕТ СН'!$G$23</f>
        <v>1063.1764054599998</v>
      </c>
      <c r="V64" s="36">
        <f>SUMIFS(СВЦЭМ!$D$33:$D$776,СВЦЭМ!$A$33:$A$776,$A64,СВЦЭМ!$B$33:$B$776,V$47)+'СЕТ СН'!$G$11+СВЦЭМ!$D$10+'СЕТ СН'!$G$6-'СЕТ СН'!$G$23</f>
        <v>1065.80289481</v>
      </c>
      <c r="W64" s="36">
        <f>SUMIFS(СВЦЭМ!$D$33:$D$776,СВЦЭМ!$A$33:$A$776,$A64,СВЦЭМ!$B$33:$B$776,W$47)+'СЕТ СН'!$G$11+СВЦЭМ!$D$10+'СЕТ СН'!$G$6-'СЕТ СН'!$G$23</f>
        <v>1067.4939272900001</v>
      </c>
      <c r="X64" s="36">
        <f>SUMIFS(СВЦЭМ!$D$33:$D$776,СВЦЭМ!$A$33:$A$776,$A64,СВЦЭМ!$B$33:$B$776,X$47)+'СЕТ СН'!$G$11+СВЦЭМ!$D$10+'СЕТ СН'!$G$6-'СЕТ СН'!$G$23</f>
        <v>1086.0625381</v>
      </c>
      <c r="Y64" s="36">
        <f>SUMIFS(СВЦЭМ!$D$33:$D$776,СВЦЭМ!$A$33:$A$776,$A64,СВЦЭМ!$B$33:$B$776,Y$47)+'СЕТ СН'!$G$11+СВЦЭМ!$D$10+'СЕТ СН'!$G$6-'СЕТ СН'!$G$23</f>
        <v>1111.6520360300001</v>
      </c>
    </row>
    <row r="65" spans="1:26" ht="15.75" x14ac:dyDescent="0.2">
      <c r="A65" s="35">
        <f t="shared" si="1"/>
        <v>43514</v>
      </c>
      <c r="B65" s="36">
        <f>SUMIFS(СВЦЭМ!$D$33:$D$776,СВЦЭМ!$A$33:$A$776,$A65,СВЦЭМ!$B$33:$B$776,B$47)+'СЕТ СН'!$G$11+СВЦЭМ!$D$10+'СЕТ СН'!$G$6-'СЕТ СН'!$G$23</f>
        <v>1160.4198666500001</v>
      </c>
      <c r="C65" s="36">
        <f>SUMIFS(СВЦЭМ!$D$33:$D$776,СВЦЭМ!$A$33:$A$776,$A65,СВЦЭМ!$B$33:$B$776,C$47)+'СЕТ СН'!$G$11+СВЦЭМ!$D$10+'СЕТ СН'!$G$6-'СЕТ СН'!$G$23</f>
        <v>1202.4670787999999</v>
      </c>
      <c r="D65" s="36">
        <f>SUMIFS(СВЦЭМ!$D$33:$D$776,СВЦЭМ!$A$33:$A$776,$A65,СВЦЭМ!$B$33:$B$776,D$47)+'СЕТ СН'!$G$11+СВЦЭМ!$D$10+'СЕТ СН'!$G$6-'СЕТ СН'!$G$23</f>
        <v>1211.9646701499996</v>
      </c>
      <c r="E65" s="36">
        <f>SUMIFS(СВЦЭМ!$D$33:$D$776,СВЦЭМ!$A$33:$A$776,$A65,СВЦЭМ!$B$33:$B$776,E$47)+'СЕТ СН'!$G$11+СВЦЭМ!$D$10+'СЕТ СН'!$G$6-'СЕТ СН'!$G$23</f>
        <v>1190.4106908599997</v>
      </c>
      <c r="F65" s="36">
        <f>SUMIFS(СВЦЭМ!$D$33:$D$776,СВЦЭМ!$A$33:$A$776,$A65,СВЦЭМ!$B$33:$B$776,F$47)+'СЕТ СН'!$G$11+СВЦЭМ!$D$10+'СЕТ СН'!$G$6-'СЕТ СН'!$G$23</f>
        <v>1196.5562815099997</v>
      </c>
      <c r="G65" s="36">
        <f>SUMIFS(СВЦЭМ!$D$33:$D$776,СВЦЭМ!$A$33:$A$776,$A65,СВЦЭМ!$B$33:$B$776,G$47)+'СЕТ СН'!$G$11+СВЦЭМ!$D$10+'СЕТ СН'!$G$6-'СЕТ СН'!$G$23</f>
        <v>1184.6165448699999</v>
      </c>
      <c r="H65" s="36">
        <f>SUMIFS(СВЦЭМ!$D$33:$D$776,СВЦЭМ!$A$33:$A$776,$A65,СВЦЭМ!$B$33:$B$776,H$47)+'СЕТ СН'!$G$11+СВЦЭМ!$D$10+'СЕТ СН'!$G$6-'СЕТ СН'!$G$23</f>
        <v>1135.1257017299999</v>
      </c>
      <c r="I65" s="36">
        <f>SUMIFS(СВЦЭМ!$D$33:$D$776,СВЦЭМ!$A$33:$A$776,$A65,СВЦЭМ!$B$33:$B$776,I$47)+'СЕТ СН'!$G$11+СВЦЭМ!$D$10+'СЕТ СН'!$G$6-'СЕТ СН'!$G$23</f>
        <v>1099.39501002</v>
      </c>
      <c r="J65" s="36">
        <f>SUMIFS(СВЦЭМ!$D$33:$D$776,СВЦЭМ!$A$33:$A$776,$A65,СВЦЭМ!$B$33:$B$776,J$47)+'СЕТ СН'!$G$11+СВЦЭМ!$D$10+'СЕТ СН'!$G$6-'СЕТ СН'!$G$23</f>
        <v>1082.8151821000001</v>
      </c>
      <c r="K65" s="36">
        <f>SUMIFS(СВЦЭМ!$D$33:$D$776,СВЦЭМ!$A$33:$A$776,$A65,СВЦЭМ!$B$33:$B$776,K$47)+'СЕТ СН'!$G$11+СВЦЭМ!$D$10+'СЕТ СН'!$G$6-'СЕТ СН'!$G$23</f>
        <v>1088.2734368400002</v>
      </c>
      <c r="L65" s="36">
        <f>SUMIFS(СВЦЭМ!$D$33:$D$776,СВЦЭМ!$A$33:$A$776,$A65,СВЦЭМ!$B$33:$B$776,L$47)+'СЕТ СН'!$G$11+СВЦЭМ!$D$10+'СЕТ СН'!$G$6-'СЕТ СН'!$G$23</f>
        <v>1088.0544306299998</v>
      </c>
      <c r="M65" s="36">
        <f>SUMIFS(СВЦЭМ!$D$33:$D$776,СВЦЭМ!$A$33:$A$776,$A65,СВЦЭМ!$B$33:$B$776,M$47)+'СЕТ СН'!$G$11+СВЦЭМ!$D$10+'СЕТ СН'!$G$6-'СЕТ СН'!$G$23</f>
        <v>1095.03455777</v>
      </c>
      <c r="N65" s="36">
        <f>SUMIFS(СВЦЭМ!$D$33:$D$776,СВЦЭМ!$A$33:$A$776,$A65,СВЦЭМ!$B$33:$B$776,N$47)+'СЕТ СН'!$G$11+СВЦЭМ!$D$10+'СЕТ СН'!$G$6-'СЕТ СН'!$G$23</f>
        <v>1087.83092504</v>
      </c>
      <c r="O65" s="36">
        <f>SUMIFS(СВЦЭМ!$D$33:$D$776,СВЦЭМ!$A$33:$A$776,$A65,СВЦЭМ!$B$33:$B$776,O$47)+'СЕТ СН'!$G$11+СВЦЭМ!$D$10+'СЕТ СН'!$G$6-'СЕТ СН'!$G$23</f>
        <v>1085.7102075399998</v>
      </c>
      <c r="P65" s="36">
        <f>SUMIFS(СВЦЭМ!$D$33:$D$776,СВЦЭМ!$A$33:$A$776,$A65,СВЦЭМ!$B$33:$B$776,P$47)+'СЕТ СН'!$G$11+СВЦЭМ!$D$10+'СЕТ СН'!$G$6-'СЕТ СН'!$G$23</f>
        <v>1092.8368446499999</v>
      </c>
      <c r="Q65" s="36">
        <f>SUMIFS(СВЦЭМ!$D$33:$D$776,СВЦЭМ!$A$33:$A$776,$A65,СВЦЭМ!$B$33:$B$776,Q$47)+'СЕТ СН'!$G$11+СВЦЭМ!$D$10+'СЕТ СН'!$G$6-'СЕТ СН'!$G$23</f>
        <v>1099.3452790000001</v>
      </c>
      <c r="R65" s="36">
        <f>SUMIFS(СВЦЭМ!$D$33:$D$776,СВЦЭМ!$A$33:$A$776,$A65,СВЦЭМ!$B$33:$B$776,R$47)+'СЕТ СН'!$G$11+СВЦЭМ!$D$10+'СЕТ СН'!$G$6-'СЕТ СН'!$G$23</f>
        <v>1097.8643108000001</v>
      </c>
      <c r="S65" s="36">
        <f>SUMIFS(СВЦЭМ!$D$33:$D$776,СВЦЭМ!$A$33:$A$776,$A65,СВЦЭМ!$B$33:$B$776,S$47)+'СЕТ СН'!$G$11+СВЦЭМ!$D$10+'СЕТ СН'!$G$6-'СЕТ СН'!$G$23</f>
        <v>1090.50468692</v>
      </c>
      <c r="T65" s="36">
        <f>SUMIFS(СВЦЭМ!$D$33:$D$776,СВЦЭМ!$A$33:$A$776,$A65,СВЦЭМ!$B$33:$B$776,T$47)+'СЕТ СН'!$G$11+СВЦЭМ!$D$10+'СЕТ СН'!$G$6-'СЕТ СН'!$G$23</f>
        <v>1062.2911291299999</v>
      </c>
      <c r="U65" s="36">
        <f>SUMIFS(СВЦЭМ!$D$33:$D$776,СВЦЭМ!$A$33:$A$776,$A65,СВЦЭМ!$B$33:$B$776,U$47)+'СЕТ СН'!$G$11+СВЦЭМ!$D$10+'СЕТ СН'!$G$6-'СЕТ СН'!$G$23</f>
        <v>1061.7560738</v>
      </c>
      <c r="V65" s="36">
        <f>SUMIFS(СВЦЭМ!$D$33:$D$776,СВЦЭМ!$A$33:$A$776,$A65,СВЦЭМ!$B$33:$B$776,V$47)+'СЕТ СН'!$G$11+СВЦЭМ!$D$10+'СЕТ СН'!$G$6-'СЕТ СН'!$G$23</f>
        <v>1056.9484419599999</v>
      </c>
      <c r="W65" s="36">
        <f>SUMIFS(СВЦЭМ!$D$33:$D$776,СВЦЭМ!$A$33:$A$776,$A65,СВЦЭМ!$B$33:$B$776,W$47)+'СЕТ СН'!$G$11+СВЦЭМ!$D$10+'СЕТ СН'!$G$6-'СЕТ СН'!$G$23</f>
        <v>1071.7563907799999</v>
      </c>
      <c r="X65" s="36">
        <f>SUMIFS(СВЦЭМ!$D$33:$D$776,СВЦЭМ!$A$33:$A$776,$A65,СВЦЭМ!$B$33:$B$776,X$47)+'СЕТ СН'!$G$11+СВЦЭМ!$D$10+'СЕТ СН'!$G$6-'СЕТ СН'!$G$23</f>
        <v>1101.88266288</v>
      </c>
      <c r="Y65" s="36">
        <f>SUMIFS(СВЦЭМ!$D$33:$D$776,СВЦЭМ!$A$33:$A$776,$A65,СВЦЭМ!$B$33:$B$776,Y$47)+'СЕТ СН'!$G$11+СВЦЭМ!$D$10+'СЕТ СН'!$G$6-'СЕТ СН'!$G$23</f>
        <v>1120.4025435900001</v>
      </c>
    </row>
    <row r="66" spans="1:26" ht="15.75" x14ac:dyDescent="0.2">
      <c r="A66" s="35">
        <f t="shared" si="1"/>
        <v>43515</v>
      </c>
      <c r="B66" s="36">
        <f>SUMIFS(СВЦЭМ!$D$33:$D$776,СВЦЭМ!$A$33:$A$776,$A66,СВЦЭМ!$B$33:$B$776,B$47)+'СЕТ СН'!$G$11+СВЦЭМ!$D$10+'СЕТ СН'!$G$6-'СЕТ СН'!$G$23</f>
        <v>1174.0434059299996</v>
      </c>
      <c r="C66" s="36">
        <f>SUMIFS(СВЦЭМ!$D$33:$D$776,СВЦЭМ!$A$33:$A$776,$A66,СВЦЭМ!$B$33:$B$776,C$47)+'СЕТ СН'!$G$11+СВЦЭМ!$D$10+'СЕТ СН'!$G$6-'СЕТ СН'!$G$23</f>
        <v>1204.1604412699999</v>
      </c>
      <c r="D66" s="36">
        <f>SUMIFS(СВЦЭМ!$D$33:$D$776,СВЦЭМ!$A$33:$A$776,$A66,СВЦЭМ!$B$33:$B$776,D$47)+'СЕТ СН'!$G$11+СВЦЭМ!$D$10+'СЕТ СН'!$G$6-'СЕТ СН'!$G$23</f>
        <v>1221.3064642700001</v>
      </c>
      <c r="E66" s="36">
        <f>SUMIFS(СВЦЭМ!$D$33:$D$776,СВЦЭМ!$A$33:$A$776,$A66,СВЦЭМ!$B$33:$B$776,E$47)+'СЕТ СН'!$G$11+СВЦЭМ!$D$10+'СЕТ СН'!$G$6-'СЕТ СН'!$G$23</f>
        <v>1230.47543111</v>
      </c>
      <c r="F66" s="36">
        <f>SUMIFS(СВЦЭМ!$D$33:$D$776,СВЦЭМ!$A$33:$A$776,$A66,СВЦЭМ!$B$33:$B$776,F$47)+'СЕТ СН'!$G$11+СВЦЭМ!$D$10+'СЕТ СН'!$G$6-'СЕТ СН'!$G$23</f>
        <v>1220.0997122099998</v>
      </c>
      <c r="G66" s="36">
        <f>SUMIFS(СВЦЭМ!$D$33:$D$776,СВЦЭМ!$A$33:$A$776,$A66,СВЦЭМ!$B$33:$B$776,G$47)+'СЕТ СН'!$G$11+СВЦЭМ!$D$10+'СЕТ СН'!$G$6-'СЕТ СН'!$G$23</f>
        <v>1200.79592705</v>
      </c>
      <c r="H66" s="36">
        <f>SUMIFS(СВЦЭМ!$D$33:$D$776,СВЦЭМ!$A$33:$A$776,$A66,СВЦЭМ!$B$33:$B$776,H$47)+'СЕТ СН'!$G$11+СВЦЭМ!$D$10+'СЕТ СН'!$G$6-'СЕТ СН'!$G$23</f>
        <v>1171.5230224899997</v>
      </c>
      <c r="I66" s="36">
        <f>SUMIFS(СВЦЭМ!$D$33:$D$776,СВЦЭМ!$A$33:$A$776,$A66,СВЦЭМ!$B$33:$B$776,I$47)+'СЕТ СН'!$G$11+СВЦЭМ!$D$10+'СЕТ СН'!$G$6-'СЕТ СН'!$G$23</f>
        <v>1132.66130509</v>
      </c>
      <c r="J66" s="36">
        <f>SUMIFS(СВЦЭМ!$D$33:$D$776,СВЦЭМ!$A$33:$A$776,$A66,СВЦЭМ!$B$33:$B$776,J$47)+'СЕТ СН'!$G$11+СВЦЭМ!$D$10+'СЕТ СН'!$G$6-'СЕТ СН'!$G$23</f>
        <v>1108.8560091099998</v>
      </c>
      <c r="K66" s="36">
        <f>SUMIFS(СВЦЭМ!$D$33:$D$776,СВЦЭМ!$A$33:$A$776,$A66,СВЦЭМ!$B$33:$B$776,K$47)+'СЕТ СН'!$G$11+СВЦЭМ!$D$10+'СЕТ СН'!$G$6-'СЕТ СН'!$G$23</f>
        <v>1098.6079130000001</v>
      </c>
      <c r="L66" s="36">
        <f>SUMIFS(СВЦЭМ!$D$33:$D$776,СВЦЭМ!$A$33:$A$776,$A66,СВЦЭМ!$B$33:$B$776,L$47)+'СЕТ СН'!$G$11+СВЦЭМ!$D$10+'СЕТ СН'!$G$6-'СЕТ СН'!$G$23</f>
        <v>1092.7536245900001</v>
      </c>
      <c r="M66" s="36">
        <f>SUMIFS(СВЦЭМ!$D$33:$D$776,СВЦЭМ!$A$33:$A$776,$A66,СВЦЭМ!$B$33:$B$776,M$47)+'СЕТ СН'!$G$11+СВЦЭМ!$D$10+'СЕТ СН'!$G$6-'СЕТ СН'!$G$23</f>
        <v>1091.07332591</v>
      </c>
      <c r="N66" s="36">
        <f>SUMIFS(СВЦЭМ!$D$33:$D$776,СВЦЭМ!$A$33:$A$776,$A66,СВЦЭМ!$B$33:$B$776,N$47)+'СЕТ СН'!$G$11+СВЦЭМ!$D$10+'СЕТ СН'!$G$6-'СЕТ СН'!$G$23</f>
        <v>1075.6811506700001</v>
      </c>
      <c r="O66" s="36">
        <f>SUMIFS(СВЦЭМ!$D$33:$D$776,СВЦЭМ!$A$33:$A$776,$A66,СВЦЭМ!$B$33:$B$776,O$47)+'СЕТ СН'!$G$11+СВЦЭМ!$D$10+'СЕТ СН'!$G$6-'СЕТ СН'!$G$23</f>
        <v>1052.9034677300001</v>
      </c>
      <c r="P66" s="36">
        <f>SUMIFS(СВЦЭМ!$D$33:$D$776,СВЦЭМ!$A$33:$A$776,$A66,СВЦЭМ!$B$33:$B$776,P$47)+'СЕТ СН'!$G$11+СВЦЭМ!$D$10+'СЕТ СН'!$G$6-'СЕТ СН'!$G$23</f>
        <v>1057.5639598299999</v>
      </c>
      <c r="Q66" s="36">
        <f>SUMIFS(СВЦЭМ!$D$33:$D$776,СВЦЭМ!$A$33:$A$776,$A66,СВЦЭМ!$B$33:$B$776,Q$47)+'СЕТ СН'!$G$11+СВЦЭМ!$D$10+'СЕТ СН'!$G$6-'СЕТ СН'!$G$23</f>
        <v>1067.4919867799999</v>
      </c>
      <c r="R66" s="36">
        <f>SUMIFS(СВЦЭМ!$D$33:$D$776,СВЦЭМ!$A$33:$A$776,$A66,СВЦЭМ!$B$33:$B$776,R$47)+'СЕТ СН'!$G$11+СВЦЭМ!$D$10+'СЕТ СН'!$G$6-'СЕТ СН'!$G$23</f>
        <v>1066.85992156</v>
      </c>
      <c r="S66" s="36">
        <f>SUMIFS(СВЦЭМ!$D$33:$D$776,СВЦЭМ!$A$33:$A$776,$A66,СВЦЭМ!$B$33:$B$776,S$47)+'СЕТ СН'!$G$11+СВЦЭМ!$D$10+'СЕТ СН'!$G$6-'СЕТ СН'!$G$23</f>
        <v>1060.8800172700001</v>
      </c>
      <c r="T66" s="36">
        <f>SUMIFS(СВЦЭМ!$D$33:$D$776,СВЦЭМ!$A$33:$A$776,$A66,СВЦЭМ!$B$33:$B$776,T$47)+'СЕТ СН'!$G$11+СВЦЭМ!$D$10+'СЕТ СН'!$G$6-'СЕТ СН'!$G$23</f>
        <v>1031.9218619799999</v>
      </c>
      <c r="U66" s="36">
        <f>SUMIFS(СВЦЭМ!$D$33:$D$776,СВЦЭМ!$A$33:$A$776,$A66,СВЦЭМ!$B$33:$B$776,U$47)+'СЕТ СН'!$G$11+СВЦЭМ!$D$10+'СЕТ СН'!$G$6-'СЕТ СН'!$G$23</f>
        <v>1025.4163445300001</v>
      </c>
      <c r="V66" s="36">
        <f>SUMIFS(СВЦЭМ!$D$33:$D$776,СВЦЭМ!$A$33:$A$776,$A66,СВЦЭМ!$B$33:$B$776,V$47)+'СЕТ СН'!$G$11+СВЦЭМ!$D$10+'СЕТ СН'!$G$6-'СЕТ СН'!$G$23</f>
        <v>1032.3787888100001</v>
      </c>
      <c r="W66" s="36">
        <f>SUMIFS(СВЦЭМ!$D$33:$D$776,СВЦЭМ!$A$33:$A$776,$A66,СВЦЭМ!$B$33:$B$776,W$47)+'СЕТ СН'!$G$11+СВЦЭМ!$D$10+'СЕТ СН'!$G$6-'СЕТ СН'!$G$23</f>
        <v>1040.1584207000001</v>
      </c>
      <c r="X66" s="36">
        <f>SUMIFS(СВЦЭМ!$D$33:$D$776,СВЦЭМ!$A$33:$A$776,$A66,СВЦЭМ!$B$33:$B$776,X$47)+'СЕТ СН'!$G$11+СВЦЭМ!$D$10+'СЕТ СН'!$G$6-'СЕТ СН'!$G$23</f>
        <v>1051.01659303</v>
      </c>
      <c r="Y66" s="36">
        <f>SUMIFS(СВЦЭМ!$D$33:$D$776,СВЦЭМ!$A$33:$A$776,$A66,СВЦЭМ!$B$33:$B$776,Y$47)+'СЕТ СН'!$G$11+СВЦЭМ!$D$10+'СЕТ СН'!$G$6-'СЕТ СН'!$G$23</f>
        <v>1092.17923036</v>
      </c>
    </row>
    <row r="67" spans="1:26" ht="15.75" x14ac:dyDescent="0.2">
      <c r="A67" s="35">
        <f t="shared" si="1"/>
        <v>43516</v>
      </c>
      <c r="B67" s="36">
        <f>SUMIFS(СВЦЭМ!$D$33:$D$776,СВЦЭМ!$A$33:$A$776,$A67,СВЦЭМ!$B$33:$B$776,B$47)+'СЕТ СН'!$G$11+СВЦЭМ!$D$10+'СЕТ СН'!$G$6-'СЕТ СН'!$G$23</f>
        <v>1156.52131669</v>
      </c>
      <c r="C67" s="36">
        <f>SUMIFS(СВЦЭМ!$D$33:$D$776,СВЦЭМ!$A$33:$A$776,$A67,СВЦЭМ!$B$33:$B$776,C$47)+'СЕТ СН'!$G$11+СВЦЭМ!$D$10+'СЕТ СН'!$G$6-'СЕТ СН'!$G$23</f>
        <v>1189.5638262699999</v>
      </c>
      <c r="D67" s="36">
        <f>SUMIFS(СВЦЭМ!$D$33:$D$776,СВЦЭМ!$A$33:$A$776,$A67,СВЦЭМ!$B$33:$B$776,D$47)+'СЕТ СН'!$G$11+СВЦЭМ!$D$10+'СЕТ СН'!$G$6-'СЕТ СН'!$G$23</f>
        <v>1194.5546055699997</v>
      </c>
      <c r="E67" s="36">
        <f>SUMIFS(СВЦЭМ!$D$33:$D$776,СВЦЭМ!$A$33:$A$776,$A67,СВЦЭМ!$B$33:$B$776,E$47)+'СЕТ СН'!$G$11+СВЦЭМ!$D$10+'СЕТ СН'!$G$6-'СЕТ СН'!$G$23</f>
        <v>1203.1919904399997</v>
      </c>
      <c r="F67" s="36">
        <f>SUMIFS(СВЦЭМ!$D$33:$D$776,СВЦЭМ!$A$33:$A$776,$A67,СВЦЭМ!$B$33:$B$776,F$47)+'СЕТ СН'!$G$11+СВЦЭМ!$D$10+'СЕТ СН'!$G$6-'СЕТ СН'!$G$23</f>
        <v>1197.1485738799997</v>
      </c>
      <c r="G67" s="36">
        <f>SUMIFS(СВЦЭМ!$D$33:$D$776,СВЦЭМ!$A$33:$A$776,$A67,СВЦЭМ!$B$33:$B$776,G$47)+'СЕТ СН'!$G$11+СВЦЭМ!$D$10+'СЕТ СН'!$G$6-'СЕТ СН'!$G$23</f>
        <v>1160.9122896700001</v>
      </c>
      <c r="H67" s="36">
        <f>SUMIFS(СВЦЭМ!$D$33:$D$776,СВЦЭМ!$A$33:$A$776,$A67,СВЦЭМ!$B$33:$B$776,H$47)+'СЕТ СН'!$G$11+СВЦЭМ!$D$10+'СЕТ СН'!$G$6-'СЕТ СН'!$G$23</f>
        <v>1134.19214281</v>
      </c>
      <c r="I67" s="36">
        <f>SUMIFS(СВЦЭМ!$D$33:$D$776,СВЦЭМ!$A$33:$A$776,$A67,СВЦЭМ!$B$33:$B$776,I$47)+'СЕТ СН'!$G$11+СВЦЭМ!$D$10+'СЕТ СН'!$G$6-'СЕТ СН'!$G$23</f>
        <v>1100.95730435</v>
      </c>
      <c r="J67" s="36">
        <f>SUMIFS(СВЦЭМ!$D$33:$D$776,СВЦЭМ!$A$33:$A$776,$A67,СВЦЭМ!$B$33:$B$776,J$47)+'СЕТ СН'!$G$11+СВЦЭМ!$D$10+'СЕТ СН'!$G$6-'СЕТ СН'!$G$23</f>
        <v>1071.3521837200001</v>
      </c>
      <c r="K67" s="36">
        <f>SUMIFS(СВЦЭМ!$D$33:$D$776,СВЦЭМ!$A$33:$A$776,$A67,СВЦЭМ!$B$33:$B$776,K$47)+'СЕТ СН'!$G$11+СВЦЭМ!$D$10+'СЕТ СН'!$G$6-'СЕТ СН'!$G$23</f>
        <v>1071.15373531</v>
      </c>
      <c r="L67" s="36">
        <f>SUMIFS(СВЦЭМ!$D$33:$D$776,СВЦЭМ!$A$33:$A$776,$A67,СВЦЭМ!$B$33:$B$776,L$47)+'СЕТ СН'!$G$11+СВЦЭМ!$D$10+'СЕТ СН'!$G$6-'СЕТ СН'!$G$23</f>
        <v>1077.71146107</v>
      </c>
      <c r="M67" s="36">
        <f>SUMIFS(СВЦЭМ!$D$33:$D$776,СВЦЭМ!$A$33:$A$776,$A67,СВЦЭМ!$B$33:$B$776,M$47)+'СЕТ СН'!$G$11+СВЦЭМ!$D$10+'СЕТ СН'!$G$6-'СЕТ СН'!$G$23</f>
        <v>1080.31462089</v>
      </c>
      <c r="N67" s="36">
        <f>SUMIFS(СВЦЭМ!$D$33:$D$776,СВЦЭМ!$A$33:$A$776,$A67,СВЦЭМ!$B$33:$B$776,N$47)+'СЕТ СН'!$G$11+СВЦЭМ!$D$10+'СЕТ СН'!$G$6-'СЕТ СН'!$G$23</f>
        <v>1073.2136872199999</v>
      </c>
      <c r="O67" s="36">
        <f>SUMIFS(СВЦЭМ!$D$33:$D$776,СВЦЭМ!$A$33:$A$776,$A67,СВЦЭМ!$B$33:$B$776,O$47)+'СЕТ СН'!$G$11+СВЦЭМ!$D$10+'СЕТ СН'!$G$6-'СЕТ СН'!$G$23</f>
        <v>1047.29324268</v>
      </c>
      <c r="P67" s="36">
        <f>SUMIFS(СВЦЭМ!$D$33:$D$776,СВЦЭМ!$A$33:$A$776,$A67,СВЦЭМ!$B$33:$B$776,P$47)+'СЕТ СН'!$G$11+СВЦЭМ!$D$10+'СЕТ СН'!$G$6-'СЕТ СН'!$G$23</f>
        <v>1051.4940455599999</v>
      </c>
      <c r="Q67" s="36">
        <f>SUMIFS(СВЦЭМ!$D$33:$D$776,СВЦЭМ!$A$33:$A$776,$A67,СВЦЭМ!$B$33:$B$776,Q$47)+'СЕТ СН'!$G$11+СВЦЭМ!$D$10+'СЕТ СН'!$G$6-'СЕТ СН'!$G$23</f>
        <v>1062.43518053</v>
      </c>
      <c r="R67" s="36">
        <f>SUMIFS(СВЦЭМ!$D$33:$D$776,СВЦЭМ!$A$33:$A$776,$A67,СВЦЭМ!$B$33:$B$776,R$47)+'СЕТ СН'!$G$11+СВЦЭМ!$D$10+'СЕТ СН'!$G$6-'СЕТ СН'!$G$23</f>
        <v>1070.38856042</v>
      </c>
      <c r="S67" s="36">
        <f>SUMIFS(СВЦЭМ!$D$33:$D$776,СВЦЭМ!$A$33:$A$776,$A67,СВЦЭМ!$B$33:$B$776,S$47)+'СЕТ СН'!$G$11+СВЦЭМ!$D$10+'СЕТ СН'!$G$6-'СЕТ СН'!$G$23</f>
        <v>1074.54054262</v>
      </c>
      <c r="T67" s="36">
        <f>SUMIFS(СВЦЭМ!$D$33:$D$776,СВЦЭМ!$A$33:$A$776,$A67,СВЦЭМ!$B$33:$B$776,T$47)+'СЕТ СН'!$G$11+СВЦЭМ!$D$10+'СЕТ СН'!$G$6-'СЕТ СН'!$G$23</f>
        <v>1042.27299543</v>
      </c>
      <c r="U67" s="36">
        <f>SUMIFS(СВЦЭМ!$D$33:$D$776,СВЦЭМ!$A$33:$A$776,$A67,СВЦЭМ!$B$33:$B$776,U$47)+'СЕТ СН'!$G$11+СВЦЭМ!$D$10+'СЕТ СН'!$G$6-'СЕТ СН'!$G$23</f>
        <v>1013.94242221</v>
      </c>
      <c r="V67" s="36">
        <f>SUMIFS(СВЦЭМ!$D$33:$D$776,СВЦЭМ!$A$33:$A$776,$A67,СВЦЭМ!$B$33:$B$776,V$47)+'СЕТ СН'!$G$11+СВЦЭМ!$D$10+'СЕТ СН'!$G$6-'СЕТ СН'!$G$23</f>
        <v>1010.49578631</v>
      </c>
      <c r="W67" s="36">
        <f>SUMIFS(СВЦЭМ!$D$33:$D$776,СВЦЭМ!$A$33:$A$776,$A67,СВЦЭМ!$B$33:$B$776,W$47)+'СЕТ СН'!$G$11+СВЦЭМ!$D$10+'СЕТ СН'!$G$6-'СЕТ СН'!$G$23</f>
        <v>1032.89705441</v>
      </c>
      <c r="X67" s="36">
        <f>SUMIFS(СВЦЭМ!$D$33:$D$776,СВЦЭМ!$A$33:$A$776,$A67,СВЦЭМ!$B$33:$B$776,X$47)+'СЕТ СН'!$G$11+СВЦЭМ!$D$10+'СЕТ СН'!$G$6-'СЕТ СН'!$G$23</f>
        <v>1037.1630742100001</v>
      </c>
      <c r="Y67" s="36">
        <f>SUMIFS(СВЦЭМ!$D$33:$D$776,СВЦЭМ!$A$33:$A$776,$A67,СВЦЭМ!$B$33:$B$776,Y$47)+'СЕТ СН'!$G$11+СВЦЭМ!$D$10+'СЕТ СН'!$G$6-'СЕТ СН'!$G$23</f>
        <v>1076.7239168900001</v>
      </c>
    </row>
    <row r="68" spans="1:26" ht="15.75" x14ac:dyDescent="0.2">
      <c r="A68" s="35">
        <f t="shared" si="1"/>
        <v>43517</v>
      </c>
      <c r="B68" s="36">
        <f>SUMIFS(СВЦЭМ!$D$33:$D$776,СВЦЭМ!$A$33:$A$776,$A68,СВЦЭМ!$B$33:$B$776,B$47)+'СЕТ СН'!$G$11+СВЦЭМ!$D$10+'СЕТ СН'!$G$6-'СЕТ СН'!$G$23</f>
        <v>1126.43568108</v>
      </c>
      <c r="C68" s="36">
        <f>SUMIFS(СВЦЭМ!$D$33:$D$776,СВЦЭМ!$A$33:$A$776,$A68,СВЦЭМ!$B$33:$B$776,C$47)+'СЕТ СН'!$G$11+СВЦЭМ!$D$10+'СЕТ СН'!$G$6-'СЕТ СН'!$G$23</f>
        <v>1153.37593752</v>
      </c>
      <c r="D68" s="36">
        <f>SUMIFS(СВЦЭМ!$D$33:$D$776,СВЦЭМ!$A$33:$A$776,$A68,СВЦЭМ!$B$33:$B$776,D$47)+'СЕТ СН'!$G$11+СВЦЭМ!$D$10+'СЕТ СН'!$G$6-'СЕТ СН'!$G$23</f>
        <v>1175.68475313</v>
      </c>
      <c r="E68" s="36">
        <f>SUMIFS(СВЦЭМ!$D$33:$D$776,СВЦЭМ!$A$33:$A$776,$A68,СВЦЭМ!$B$33:$B$776,E$47)+'СЕТ СН'!$G$11+СВЦЭМ!$D$10+'СЕТ СН'!$G$6-'СЕТ СН'!$G$23</f>
        <v>1186.8586518099996</v>
      </c>
      <c r="F68" s="36">
        <f>SUMIFS(СВЦЭМ!$D$33:$D$776,СВЦЭМ!$A$33:$A$776,$A68,СВЦЭМ!$B$33:$B$776,F$47)+'СЕТ СН'!$G$11+СВЦЭМ!$D$10+'СЕТ СН'!$G$6-'СЕТ СН'!$G$23</f>
        <v>1184.4024317599997</v>
      </c>
      <c r="G68" s="36">
        <f>SUMIFS(СВЦЭМ!$D$33:$D$776,СВЦЭМ!$A$33:$A$776,$A68,СВЦЭМ!$B$33:$B$776,G$47)+'СЕТ СН'!$G$11+СВЦЭМ!$D$10+'СЕТ СН'!$G$6-'СЕТ СН'!$G$23</f>
        <v>1159.07703728</v>
      </c>
      <c r="H68" s="36">
        <f>SUMIFS(СВЦЭМ!$D$33:$D$776,СВЦЭМ!$A$33:$A$776,$A68,СВЦЭМ!$B$33:$B$776,H$47)+'СЕТ СН'!$G$11+СВЦЭМ!$D$10+'СЕТ СН'!$G$6-'СЕТ СН'!$G$23</f>
        <v>1127.30418764</v>
      </c>
      <c r="I68" s="36">
        <f>SUMIFS(СВЦЭМ!$D$33:$D$776,СВЦЭМ!$A$33:$A$776,$A68,СВЦЭМ!$B$33:$B$776,I$47)+'СЕТ СН'!$G$11+СВЦЭМ!$D$10+'СЕТ СН'!$G$6-'СЕТ СН'!$G$23</f>
        <v>1112.0088928999999</v>
      </c>
      <c r="J68" s="36">
        <f>SUMIFS(СВЦЭМ!$D$33:$D$776,СВЦЭМ!$A$33:$A$776,$A68,СВЦЭМ!$B$33:$B$776,J$47)+'СЕТ СН'!$G$11+СВЦЭМ!$D$10+'СЕТ СН'!$G$6-'СЕТ СН'!$G$23</f>
        <v>1094.96794854</v>
      </c>
      <c r="K68" s="36">
        <f>SUMIFS(СВЦЭМ!$D$33:$D$776,СВЦЭМ!$A$33:$A$776,$A68,СВЦЭМ!$B$33:$B$776,K$47)+'СЕТ СН'!$G$11+СВЦЭМ!$D$10+'СЕТ СН'!$G$6-'СЕТ СН'!$G$23</f>
        <v>1106.6347258599999</v>
      </c>
      <c r="L68" s="36">
        <f>SUMIFS(СВЦЭМ!$D$33:$D$776,СВЦЭМ!$A$33:$A$776,$A68,СВЦЭМ!$B$33:$B$776,L$47)+'СЕТ СН'!$G$11+СВЦЭМ!$D$10+'СЕТ СН'!$G$6-'СЕТ СН'!$G$23</f>
        <v>1095.2964657</v>
      </c>
      <c r="M68" s="36">
        <f>SUMIFS(СВЦЭМ!$D$33:$D$776,СВЦЭМ!$A$33:$A$776,$A68,СВЦЭМ!$B$33:$B$776,M$47)+'СЕТ СН'!$G$11+СВЦЭМ!$D$10+'СЕТ СН'!$G$6-'СЕТ СН'!$G$23</f>
        <v>1079.2665234900001</v>
      </c>
      <c r="N68" s="36">
        <f>SUMIFS(СВЦЭМ!$D$33:$D$776,СВЦЭМ!$A$33:$A$776,$A68,СВЦЭМ!$B$33:$B$776,N$47)+'СЕТ СН'!$G$11+СВЦЭМ!$D$10+'СЕТ СН'!$G$6-'СЕТ СН'!$G$23</f>
        <v>1071.710186</v>
      </c>
      <c r="O68" s="36">
        <f>SUMIFS(СВЦЭМ!$D$33:$D$776,СВЦЭМ!$A$33:$A$776,$A68,СВЦЭМ!$B$33:$B$776,O$47)+'СЕТ СН'!$G$11+СВЦЭМ!$D$10+'СЕТ СН'!$G$6-'СЕТ СН'!$G$23</f>
        <v>1043.91998962</v>
      </c>
      <c r="P68" s="36">
        <f>SUMIFS(СВЦЭМ!$D$33:$D$776,СВЦЭМ!$A$33:$A$776,$A68,СВЦЭМ!$B$33:$B$776,P$47)+'СЕТ СН'!$G$11+СВЦЭМ!$D$10+'СЕТ СН'!$G$6-'СЕТ СН'!$G$23</f>
        <v>1044.3382132000002</v>
      </c>
      <c r="Q68" s="36">
        <f>SUMIFS(СВЦЭМ!$D$33:$D$776,СВЦЭМ!$A$33:$A$776,$A68,СВЦЭМ!$B$33:$B$776,Q$47)+'СЕТ СН'!$G$11+СВЦЭМ!$D$10+'СЕТ СН'!$G$6-'СЕТ СН'!$G$23</f>
        <v>1049.73151818</v>
      </c>
      <c r="R68" s="36">
        <f>SUMIFS(СВЦЭМ!$D$33:$D$776,СВЦЭМ!$A$33:$A$776,$A68,СВЦЭМ!$B$33:$B$776,R$47)+'СЕТ СН'!$G$11+СВЦЭМ!$D$10+'СЕТ СН'!$G$6-'СЕТ СН'!$G$23</f>
        <v>1070.61907952</v>
      </c>
      <c r="S68" s="36">
        <f>SUMIFS(СВЦЭМ!$D$33:$D$776,СВЦЭМ!$A$33:$A$776,$A68,СВЦЭМ!$B$33:$B$776,S$47)+'СЕТ СН'!$G$11+СВЦЭМ!$D$10+'СЕТ СН'!$G$6-'СЕТ СН'!$G$23</f>
        <v>1067.1113632300001</v>
      </c>
      <c r="T68" s="36">
        <f>SUMIFS(СВЦЭМ!$D$33:$D$776,СВЦЭМ!$A$33:$A$776,$A68,СВЦЭМ!$B$33:$B$776,T$47)+'СЕТ СН'!$G$11+СВЦЭМ!$D$10+'СЕТ СН'!$G$6-'СЕТ СН'!$G$23</f>
        <v>1035.83910139</v>
      </c>
      <c r="U68" s="36">
        <f>SUMIFS(СВЦЭМ!$D$33:$D$776,СВЦЭМ!$A$33:$A$776,$A68,СВЦЭМ!$B$33:$B$776,U$47)+'СЕТ СН'!$G$11+СВЦЭМ!$D$10+'СЕТ СН'!$G$6-'СЕТ СН'!$G$23</f>
        <v>1021.56690745</v>
      </c>
      <c r="V68" s="36">
        <f>SUMIFS(СВЦЭМ!$D$33:$D$776,СВЦЭМ!$A$33:$A$776,$A68,СВЦЭМ!$B$33:$B$776,V$47)+'СЕТ СН'!$G$11+СВЦЭМ!$D$10+'СЕТ СН'!$G$6-'СЕТ СН'!$G$23</f>
        <v>1033.8141518899999</v>
      </c>
      <c r="W68" s="36">
        <f>SUMIFS(СВЦЭМ!$D$33:$D$776,СВЦЭМ!$A$33:$A$776,$A68,СВЦЭМ!$B$33:$B$776,W$47)+'СЕТ СН'!$G$11+СВЦЭМ!$D$10+'СЕТ СН'!$G$6-'СЕТ СН'!$G$23</f>
        <v>1047.0558001499999</v>
      </c>
      <c r="X68" s="36">
        <f>SUMIFS(СВЦЭМ!$D$33:$D$776,СВЦЭМ!$A$33:$A$776,$A68,СВЦЭМ!$B$33:$B$776,X$47)+'СЕТ СН'!$G$11+СВЦЭМ!$D$10+'СЕТ СН'!$G$6-'СЕТ СН'!$G$23</f>
        <v>1056.30429888</v>
      </c>
      <c r="Y68" s="36">
        <f>SUMIFS(СВЦЭМ!$D$33:$D$776,СВЦЭМ!$A$33:$A$776,$A68,СВЦЭМ!$B$33:$B$776,Y$47)+'СЕТ СН'!$G$11+СВЦЭМ!$D$10+'СЕТ СН'!$G$6-'СЕТ СН'!$G$23</f>
        <v>1091.9718613</v>
      </c>
    </row>
    <row r="69" spans="1:26" ht="15.75" x14ac:dyDescent="0.2">
      <c r="A69" s="35">
        <f t="shared" si="1"/>
        <v>43518</v>
      </c>
      <c r="B69" s="36">
        <f>SUMIFS(СВЦЭМ!$D$33:$D$776,СВЦЭМ!$A$33:$A$776,$A69,СВЦЭМ!$B$33:$B$776,B$47)+'СЕТ СН'!$G$11+СВЦЭМ!$D$10+'СЕТ СН'!$G$6-'СЕТ СН'!$G$23</f>
        <v>1103.7791047199999</v>
      </c>
      <c r="C69" s="36">
        <f>SUMIFS(СВЦЭМ!$D$33:$D$776,СВЦЭМ!$A$33:$A$776,$A69,СВЦЭМ!$B$33:$B$776,C$47)+'СЕТ СН'!$G$11+СВЦЭМ!$D$10+'СЕТ СН'!$G$6-'СЕТ СН'!$G$23</f>
        <v>1110.61487291</v>
      </c>
      <c r="D69" s="36">
        <f>SUMIFS(СВЦЭМ!$D$33:$D$776,СВЦЭМ!$A$33:$A$776,$A69,СВЦЭМ!$B$33:$B$776,D$47)+'СЕТ СН'!$G$11+СВЦЭМ!$D$10+'СЕТ СН'!$G$6-'СЕТ СН'!$G$23</f>
        <v>1107.6597504400002</v>
      </c>
      <c r="E69" s="36">
        <f>SUMIFS(СВЦЭМ!$D$33:$D$776,СВЦЭМ!$A$33:$A$776,$A69,СВЦЭМ!$B$33:$B$776,E$47)+'СЕТ СН'!$G$11+СВЦЭМ!$D$10+'СЕТ СН'!$G$6-'СЕТ СН'!$G$23</f>
        <v>1104.51699411</v>
      </c>
      <c r="F69" s="36">
        <f>SUMIFS(СВЦЭМ!$D$33:$D$776,СВЦЭМ!$A$33:$A$776,$A69,СВЦЭМ!$B$33:$B$776,F$47)+'СЕТ СН'!$G$11+СВЦЭМ!$D$10+'СЕТ СН'!$G$6-'СЕТ СН'!$G$23</f>
        <v>1102.81369685</v>
      </c>
      <c r="G69" s="36">
        <f>SUMIFS(СВЦЭМ!$D$33:$D$776,СВЦЭМ!$A$33:$A$776,$A69,СВЦЭМ!$B$33:$B$776,G$47)+'СЕТ СН'!$G$11+СВЦЭМ!$D$10+'СЕТ СН'!$G$6-'СЕТ СН'!$G$23</f>
        <v>1106.3783302000002</v>
      </c>
      <c r="H69" s="36">
        <f>SUMIFS(СВЦЭМ!$D$33:$D$776,СВЦЭМ!$A$33:$A$776,$A69,СВЦЭМ!$B$33:$B$776,H$47)+'СЕТ СН'!$G$11+СВЦЭМ!$D$10+'СЕТ СН'!$G$6-'СЕТ СН'!$G$23</f>
        <v>1108.54272085</v>
      </c>
      <c r="I69" s="36">
        <f>SUMIFS(СВЦЭМ!$D$33:$D$776,СВЦЭМ!$A$33:$A$776,$A69,СВЦЭМ!$B$33:$B$776,I$47)+'СЕТ СН'!$G$11+СВЦЭМ!$D$10+'СЕТ СН'!$G$6-'СЕТ СН'!$G$23</f>
        <v>1097.6600501799999</v>
      </c>
      <c r="J69" s="36">
        <f>SUMIFS(СВЦЭМ!$D$33:$D$776,СВЦЭМ!$A$33:$A$776,$A69,СВЦЭМ!$B$33:$B$776,J$47)+'СЕТ СН'!$G$11+СВЦЭМ!$D$10+'СЕТ СН'!$G$6-'СЕТ СН'!$G$23</f>
        <v>1088.95810312</v>
      </c>
      <c r="K69" s="36">
        <f>SUMIFS(СВЦЭМ!$D$33:$D$776,СВЦЭМ!$A$33:$A$776,$A69,СВЦЭМ!$B$33:$B$776,K$47)+'СЕТ СН'!$G$11+СВЦЭМ!$D$10+'СЕТ СН'!$G$6-'СЕТ СН'!$G$23</f>
        <v>1103.76528009</v>
      </c>
      <c r="L69" s="36">
        <f>SUMIFS(СВЦЭМ!$D$33:$D$776,СВЦЭМ!$A$33:$A$776,$A69,СВЦЭМ!$B$33:$B$776,L$47)+'СЕТ СН'!$G$11+СВЦЭМ!$D$10+'СЕТ СН'!$G$6-'СЕТ СН'!$G$23</f>
        <v>1118.37892842</v>
      </c>
      <c r="M69" s="36">
        <f>SUMIFS(СВЦЭМ!$D$33:$D$776,СВЦЭМ!$A$33:$A$776,$A69,СВЦЭМ!$B$33:$B$776,M$47)+'СЕТ СН'!$G$11+СВЦЭМ!$D$10+'СЕТ СН'!$G$6-'СЕТ СН'!$G$23</f>
        <v>1120.31651994</v>
      </c>
      <c r="N69" s="36">
        <f>SUMIFS(СВЦЭМ!$D$33:$D$776,СВЦЭМ!$A$33:$A$776,$A69,СВЦЭМ!$B$33:$B$776,N$47)+'СЕТ СН'!$G$11+СВЦЭМ!$D$10+'СЕТ СН'!$G$6-'СЕТ СН'!$G$23</f>
        <v>1090.87530782</v>
      </c>
      <c r="O69" s="36">
        <f>SUMIFS(СВЦЭМ!$D$33:$D$776,СВЦЭМ!$A$33:$A$776,$A69,СВЦЭМ!$B$33:$B$776,O$47)+'СЕТ СН'!$G$11+СВЦЭМ!$D$10+'СЕТ СН'!$G$6-'СЕТ СН'!$G$23</f>
        <v>1058.51194986</v>
      </c>
      <c r="P69" s="36">
        <f>SUMIFS(СВЦЭМ!$D$33:$D$776,СВЦЭМ!$A$33:$A$776,$A69,СВЦЭМ!$B$33:$B$776,P$47)+'СЕТ СН'!$G$11+СВЦЭМ!$D$10+'СЕТ СН'!$G$6-'СЕТ СН'!$G$23</f>
        <v>1067.6185962300001</v>
      </c>
      <c r="Q69" s="36">
        <f>SUMIFS(СВЦЭМ!$D$33:$D$776,СВЦЭМ!$A$33:$A$776,$A69,СВЦЭМ!$B$33:$B$776,Q$47)+'СЕТ СН'!$G$11+СВЦЭМ!$D$10+'СЕТ СН'!$G$6-'СЕТ СН'!$G$23</f>
        <v>1071.0657298400001</v>
      </c>
      <c r="R69" s="36">
        <f>SUMIFS(СВЦЭМ!$D$33:$D$776,СВЦЭМ!$A$33:$A$776,$A69,СВЦЭМ!$B$33:$B$776,R$47)+'СЕТ СН'!$G$11+СВЦЭМ!$D$10+'СЕТ СН'!$G$6-'СЕТ СН'!$G$23</f>
        <v>1080.1633730999999</v>
      </c>
      <c r="S69" s="36">
        <f>SUMIFS(СВЦЭМ!$D$33:$D$776,СВЦЭМ!$A$33:$A$776,$A69,СВЦЭМ!$B$33:$B$776,S$47)+'СЕТ СН'!$G$11+СВЦЭМ!$D$10+'СЕТ СН'!$G$6-'СЕТ СН'!$G$23</f>
        <v>1079.80431034</v>
      </c>
      <c r="T69" s="36">
        <f>SUMIFS(СВЦЭМ!$D$33:$D$776,СВЦЭМ!$A$33:$A$776,$A69,СВЦЭМ!$B$33:$B$776,T$47)+'СЕТ СН'!$G$11+СВЦЭМ!$D$10+'СЕТ СН'!$G$6-'СЕТ СН'!$G$23</f>
        <v>1047.39077084</v>
      </c>
      <c r="U69" s="36">
        <f>SUMIFS(СВЦЭМ!$D$33:$D$776,СВЦЭМ!$A$33:$A$776,$A69,СВЦЭМ!$B$33:$B$776,U$47)+'СЕТ СН'!$G$11+СВЦЭМ!$D$10+'СЕТ СН'!$G$6-'СЕТ СН'!$G$23</f>
        <v>1033.8792145899999</v>
      </c>
      <c r="V69" s="36">
        <f>SUMIFS(СВЦЭМ!$D$33:$D$776,СВЦЭМ!$A$33:$A$776,$A69,СВЦЭМ!$B$33:$B$776,V$47)+'СЕТ СН'!$G$11+СВЦЭМ!$D$10+'СЕТ СН'!$G$6-'СЕТ СН'!$G$23</f>
        <v>1027.1950296</v>
      </c>
      <c r="W69" s="36">
        <f>SUMIFS(СВЦЭМ!$D$33:$D$776,СВЦЭМ!$A$33:$A$776,$A69,СВЦЭМ!$B$33:$B$776,W$47)+'СЕТ СН'!$G$11+СВЦЭМ!$D$10+'СЕТ СН'!$G$6-'СЕТ СН'!$G$23</f>
        <v>1041.14416549</v>
      </c>
      <c r="X69" s="36">
        <f>SUMIFS(СВЦЭМ!$D$33:$D$776,СВЦЭМ!$A$33:$A$776,$A69,СВЦЭМ!$B$33:$B$776,X$47)+'СЕТ СН'!$G$11+СВЦЭМ!$D$10+'СЕТ СН'!$G$6-'СЕТ СН'!$G$23</f>
        <v>1060.22150569</v>
      </c>
      <c r="Y69" s="36">
        <f>SUMIFS(СВЦЭМ!$D$33:$D$776,СВЦЭМ!$A$33:$A$776,$A69,СВЦЭМ!$B$33:$B$776,Y$47)+'СЕТ СН'!$G$11+СВЦЭМ!$D$10+'СЕТ СН'!$G$6-'СЕТ СН'!$G$23</f>
        <v>1093.2438026</v>
      </c>
    </row>
    <row r="70" spans="1:26" ht="15.75" x14ac:dyDescent="0.2">
      <c r="A70" s="35">
        <f t="shared" si="1"/>
        <v>43519</v>
      </c>
      <c r="B70" s="36">
        <f>SUMIFS(СВЦЭМ!$D$33:$D$776,СВЦЭМ!$A$33:$A$776,$A70,СВЦЭМ!$B$33:$B$776,B$47)+'СЕТ СН'!$G$11+СВЦЭМ!$D$10+'СЕТ СН'!$G$6-'СЕТ СН'!$G$23</f>
        <v>1106.36040791</v>
      </c>
      <c r="C70" s="36">
        <f>SUMIFS(СВЦЭМ!$D$33:$D$776,СВЦЭМ!$A$33:$A$776,$A70,СВЦЭМ!$B$33:$B$776,C$47)+'СЕТ СН'!$G$11+СВЦЭМ!$D$10+'СЕТ СН'!$G$6-'СЕТ СН'!$G$23</f>
        <v>1109.68971627</v>
      </c>
      <c r="D70" s="36">
        <f>SUMIFS(СВЦЭМ!$D$33:$D$776,СВЦЭМ!$A$33:$A$776,$A70,СВЦЭМ!$B$33:$B$776,D$47)+'СЕТ СН'!$G$11+СВЦЭМ!$D$10+'СЕТ СН'!$G$6-'СЕТ СН'!$G$23</f>
        <v>1102.0414674600001</v>
      </c>
      <c r="E70" s="36">
        <f>SUMIFS(СВЦЭМ!$D$33:$D$776,СВЦЭМ!$A$33:$A$776,$A70,СВЦЭМ!$B$33:$B$776,E$47)+'СЕТ СН'!$G$11+СВЦЭМ!$D$10+'СЕТ СН'!$G$6-'СЕТ СН'!$G$23</f>
        <v>1101.16280256</v>
      </c>
      <c r="F70" s="36">
        <f>SUMIFS(СВЦЭМ!$D$33:$D$776,СВЦЭМ!$A$33:$A$776,$A70,СВЦЭМ!$B$33:$B$776,F$47)+'СЕТ СН'!$G$11+СВЦЭМ!$D$10+'СЕТ СН'!$G$6-'СЕТ СН'!$G$23</f>
        <v>1100.37268801</v>
      </c>
      <c r="G70" s="36">
        <f>SUMIFS(СВЦЭМ!$D$33:$D$776,СВЦЭМ!$A$33:$A$776,$A70,СВЦЭМ!$B$33:$B$776,G$47)+'СЕТ СН'!$G$11+СВЦЭМ!$D$10+'СЕТ СН'!$G$6-'СЕТ СН'!$G$23</f>
        <v>1099.5456224499999</v>
      </c>
      <c r="H70" s="36">
        <f>SUMIFS(СВЦЭМ!$D$33:$D$776,СВЦЭМ!$A$33:$A$776,$A70,СВЦЭМ!$B$33:$B$776,H$47)+'СЕТ СН'!$G$11+СВЦЭМ!$D$10+'СЕТ СН'!$G$6-'СЕТ СН'!$G$23</f>
        <v>1115.34619464</v>
      </c>
      <c r="I70" s="36">
        <f>SUMIFS(СВЦЭМ!$D$33:$D$776,СВЦЭМ!$A$33:$A$776,$A70,СВЦЭМ!$B$33:$B$776,I$47)+'СЕТ СН'!$G$11+СВЦЭМ!$D$10+'СЕТ СН'!$G$6-'СЕТ СН'!$G$23</f>
        <v>1102.1591521999999</v>
      </c>
      <c r="J70" s="36">
        <f>SUMIFS(СВЦЭМ!$D$33:$D$776,СВЦЭМ!$A$33:$A$776,$A70,СВЦЭМ!$B$33:$B$776,J$47)+'СЕТ СН'!$G$11+СВЦЭМ!$D$10+'СЕТ СН'!$G$6-'СЕТ СН'!$G$23</f>
        <v>1082.6247246399998</v>
      </c>
      <c r="K70" s="36">
        <f>SUMIFS(СВЦЭМ!$D$33:$D$776,СВЦЭМ!$A$33:$A$776,$A70,СВЦЭМ!$B$33:$B$776,K$47)+'СЕТ СН'!$G$11+СВЦЭМ!$D$10+'СЕТ СН'!$G$6-'СЕТ СН'!$G$23</f>
        <v>1061.7197253300001</v>
      </c>
      <c r="L70" s="36">
        <f>SUMIFS(СВЦЭМ!$D$33:$D$776,СВЦЭМ!$A$33:$A$776,$A70,СВЦЭМ!$B$33:$B$776,L$47)+'СЕТ СН'!$G$11+СВЦЭМ!$D$10+'СЕТ СН'!$G$6-'СЕТ СН'!$G$23</f>
        <v>1065.89039336</v>
      </c>
      <c r="M70" s="36">
        <f>SUMIFS(СВЦЭМ!$D$33:$D$776,СВЦЭМ!$A$33:$A$776,$A70,СВЦЭМ!$B$33:$B$776,M$47)+'СЕТ СН'!$G$11+СВЦЭМ!$D$10+'СЕТ СН'!$G$6-'СЕТ СН'!$G$23</f>
        <v>1076.06678829</v>
      </c>
      <c r="N70" s="36">
        <f>SUMIFS(СВЦЭМ!$D$33:$D$776,СВЦЭМ!$A$33:$A$776,$A70,СВЦЭМ!$B$33:$B$776,N$47)+'СЕТ СН'!$G$11+СВЦЭМ!$D$10+'СЕТ СН'!$G$6-'СЕТ СН'!$G$23</f>
        <v>1084.93738809</v>
      </c>
      <c r="O70" s="36">
        <f>SUMIFS(СВЦЭМ!$D$33:$D$776,СВЦЭМ!$A$33:$A$776,$A70,СВЦЭМ!$B$33:$B$776,O$47)+'СЕТ СН'!$G$11+СВЦЭМ!$D$10+'СЕТ СН'!$G$6-'СЕТ СН'!$G$23</f>
        <v>1063.4936099500001</v>
      </c>
      <c r="P70" s="36">
        <f>SUMIFS(СВЦЭМ!$D$33:$D$776,СВЦЭМ!$A$33:$A$776,$A70,СВЦЭМ!$B$33:$B$776,P$47)+'СЕТ СН'!$G$11+СВЦЭМ!$D$10+'СЕТ СН'!$G$6-'СЕТ СН'!$G$23</f>
        <v>1070.9840765500001</v>
      </c>
      <c r="Q70" s="36">
        <f>SUMIFS(СВЦЭМ!$D$33:$D$776,СВЦЭМ!$A$33:$A$776,$A70,СВЦЭМ!$B$33:$B$776,Q$47)+'СЕТ СН'!$G$11+СВЦЭМ!$D$10+'СЕТ СН'!$G$6-'СЕТ СН'!$G$23</f>
        <v>1080.3015591799999</v>
      </c>
      <c r="R70" s="36">
        <f>SUMIFS(СВЦЭМ!$D$33:$D$776,СВЦЭМ!$A$33:$A$776,$A70,СВЦЭМ!$B$33:$B$776,R$47)+'СЕТ СН'!$G$11+СВЦЭМ!$D$10+'СЕТ СН'!$G$6-'СЕТ СН'!$G$23</f>
        <v>1088.8952384300001</v>
      </c>
      <c r="S70" s="36">
        <f>SUMIFS(СВЦЭМ!$D$33:$D$776,СВЦЭМ!$A$33:$A$776,$A70,СВЦЭМ!$B$33:$B$776,S$47)+'СЕТ СН'!$G$11+СВЦЭМ!$D$10+'СЕТ СН'!$G$6-'СЕТ СН'!$G$23</f>
        <v>1087.0554124300002</v>
      </c>
      <c r="T70" s="36">
        <f>SUMIFS(СВЦЭМ!$D$33:$D$776,СВЦЭМ!$A$33:$A$776,$A70,СВЦЭМ!$B$33:$B$776,T$47)+'СЕТ СН'!$G$11+СВЦЭМ!$D$10+'СЕТ СН'!$G$6-'СЕТ СН'!$G$23</f>
        <v>1064.86936704</v>
      </c>
      <c r="U70" s="36">
        <f>SUMIFS(СВЦЭМ!$D$33:$D$776,СВЦЭМ!$A$33:$A$776,$A70,СВЦЭМ!$B$33:$B$776,U$47)+'СЕТ СН'!$G$11+СВЦЭМ!$D$10+'СЕТ СН'!$G$6-'СЕТ СН'!$G$23</f>
        <v>1033.7500993799999</v>
      </c>
      <c r="V70" s="36">
        <f>SUMIFS(СВЦЭМ!$D$33:$D$776,СВЦЭМ!$A$33:$A$776,$A70,СВЦЭМ!$B$33:$B$776,V$47)+'СЕТ СН'!$G$11+СВЦЭМ!$D$10+'СЕТ СН'!$G$6-'СЕТ СН'!$G$23</f>
        <v>1028.7941049599999</v>
      </c>
      <c r="W70" s="36">
        <f>SUMIFS(СВЦЭМ!$D$33:$D$776,СВЦЭМ!$A$33:$A$776,$A70,СВЦЭМ!$B$33:$B$776,W$47)+'СЕТ СН'!$G$11+СВЦЭМ!$D$10+'СЕТ СН'!$G$6-'СЕТ СН'!$G$23</f>
        <v>1031.1314152</v>
      </c>
      <c r="X70" s="36">
        <f>SUMIFS(СВЦЭМ!$D$33:$D$776,СВЦЭМ!$A$33:$A$776,$A70,СВЦЭМ!$B$33:$B$776,X$47)+'СЕТ СН'!$G$11+СВЦЭМ!$D$10+'СЕТ СН'!$G$6-'СЕТ СН'!$G$23</f>
        <v>1037.51523468</v>
      </c>
      <c r="Y70" s="36">
        <f>SUMIFS(СВЦЭМ!$D$33:$D$776,СВЦЭМ!$A$33:$A$776,$A70,СВЦЭМ!$B$33:$B$776,Y$47)+'СЕТ СН'!$G$11+СВЦЭМ!$D$10+'СЕТ СН'!$G$6-'СЕТ СН'!$G$23</f>
        <v>1080.91485971</v>
      </c>
    </row>
    <row r="71" spans="1:26" ht="15.75" x14ac:dyDescent="0.2">
      <c r="A71" s="35">
        <f t="shared" si="1"/>
        <v>43520</v>
      </c>
      <c r="B71" s="36">
        <f>SUMIFS(СВЦЭМ!$D$33:$D$776,СВЦЭМ!$A$33:$A$776,$A71,СВЦЭМ!$B$33:$B$776,B$47)+'СЕТ СН'!$G$11+СВЦЭМ!$D$10+'СЕТ СН'!$G$6-'СЕТ СН'!$G$23</f>
        <v>1120.3081016199999</v>
      </c>
      <c r="C71" s="36">
        <f>SUMIFS(СВЦЭМ!$D$33:$D$776,СВЦЭМ!$A$33:$A$776,$A71,СВЦЭМ!$B$33:$B$776,C$47)+'СЕТ СН'!$G$11+СВЦЭМ!$D$10+'СЕТ СН'!$G$6-'СЕТ СН'!$G$23</f>
        <v>1142.23795129</v>
      </c>
      <c r="D71" s="36">
        <f>SUMIFS(СВЦЭМ!$D$33:$D$776,СВЦЭМ!$A$33:$A$776,$A71,СВЦЭМ!$B$33:$B$776,D$47)+'СЕТ СН'!$G$11+СВЦЭМ!$D$10+'СЕТ СН'!$G$6-'СЕТ СН'!$G$23</f>
        <v>1157.3943008799999</v>
      </c>
      <c r="E71" s="36">
        <f>SUMIFS(СВЦЭМ!$D$33:$D$776,СВЦЭМ!$A$33:$A$776,$A71,СВЦЭМ!$B$33:$B$776,E$47)+'СЕТ СН'!$G$11+СВЦЭМ!$D$10+'СЕТ СН'!$G$6-'СЕТ СН'!$G$23</f>
        <v>1169.53982731</v>
      </c>
      <c r="F71" s="36">
        <f>SUMIFS(СВЦЭМ!$D$33:$D$776,СВЦЭМ!$A$33:$A$776,$A71,СВЦЭМ!$B$33:$B$776,F$47)+'СЕТ СН'!$G$11+СВЦЭМ!$D$10+'СЕТ СН'!$G$6-'СЕТ СН'!$G$23</f>
        <v>1178.4875700799998</v>
      </c>
      <c r="G71" s="36">
        <f>SUMIFS(СВЦЭМ!$D$33:$D$776,СВЦЭМ!$A$33:$A$776,$A71,СВЦЭМ!$B$33:$B$776,G$47)+'СЕТ СН'!$G$11+СВЦЭМ!$D$10+'СЕТ СН'!$G$6-'СЕТ СН'!$G$23</f>
        <v>1175.8840636499999</v>
      </c>
      <c r="H71" s="36">
        <f>SUMIFS(СВЦЭМ!$D$33:$D$776,СВЦЭМ!$A$33:$A$776,$A71,СВЦЭМ!$B$33:$B$776,H$47)+'СЕТ СН'!$G$11+СВЦЭМ!$D$10+'СЕТ СН'!$G$6-'СЕТ СН'!$G$23</f>
        <v>1162.3877591199998</v>
      </c>
      <c r="I71" s="36">
        <f>SUMIFS(СВЦЭМ!$D$33:$D$776,СВЦЭМ!$A$33:$A$776,$A71,СВЦЭМ!$B$33:$B$776,I$47)+'СЕТ СН'!$G$11+СВЦЭМ!$D$10+'СЕТ СН'!$G$6-'СЕТ СН'!$G$23</f>
        <v>1147.5961929</v>
      </c>
      <c r="J71" s="36">
        <f>SUMIFS(СВЦЭМ!$D$33:$D$776,СВЦЭМ!$A$33:$A$776,$A71,СВЦЭМ!$B$33:$B$776,J$47)+'СЕТ СН'!$G$11+СВЦЭМ!$D$10+'СЕТ СН'!$G$6-'СЕТ СН'!$G$23</f>
        <v>1092.6924616599999</v>
      </c>
      <c r="K71" s="36">
        <f>SUMIFS(СВЦЭМ!$D$33:$D$776,СВЦЭМ!$A$33:$A$776,$A71,СВЦЭМ!$B$33:$B$776,K$47)+'СЕТ СН'!$G$11+СВЦЭМ!$D$10+'СЕТ СН'!$G$6-'СЕТ СН'!$G$23</f>
        <v>1057.4134573900001</v>
      </c>
      <c r="L71" s="36">
        <f>SUMIFS(СВЦЭМ!$D$33:$D$776,СВЦЭМ!$A$33:$A$776,$A71,СВЦЭМ!$B$33:$B$776,L$47)+'СЕТ СН'!$G$11+СВЦЭМ!$D$10+'СЕТ СН'!$G$6-'СЕТ СН'!$G$23</f>
        <v>1050.12887628</v>
      </c>
      <c r="M71" s="36">
        <f>SUMIFS(СВЦЭМ!$D$33:$D$776,СВЦЭМ!$A$33:$A$776,$A71,СВЦЭМ!$B$33:$B$776,M$47)+'СЕТ СН'!$G$11+СВЦЭМ!$D$10+'СЕТ СН'!$G$6-'СЕТ СН'!$G$23</f>
        <v>1050.60141312</v>
      </c>
      <c r="N71" s="36">
        <f>SUMIFS(СВЦЭМ!$D$33:$D$776,СВЦЭМ!$A$33:$A$776,$A71,СВЦЭМ!$B$33:$B$776,N$47)+'СЕТ СН'!$G$11+СВЦЭМ!$D$10+'СЕТ СН'!$G$6-'СЕТ СН'!$G$23</f>
        <v>1046.88876557</v>
      </c>
      <c r="O71" s="36">
        <f>SUMIFS(СВЦЭМ!$D$33:$D$776,СВЦЭМ!$A$33:$A$776,$A71,СВЦЭМ!$B$33:$B$776,O$47)+'СЕТ СН'!$G$11+СВЦЭМ!$D$10+'СЕТ СН'!$G$6-'СЕТ СН'!$G$23</f>
        <v>1026.7174721599999</v>
      </c>
      <c r="P71" s="36">
        <f>SUMIFS(СВЦЭМ!$D$33:$D$776,СВЦЭМ!$A$33:$A$776,$A71,СВЦЭМ!$B$33:$B$776,P$47)+'СЕТ СН'!$G$11+СВЦЭМ!$D$10+'СЕТ СН'!$G$6-'СЕТ СН'!$G$23</f>
        <v>1033.6638608200001</v>
      </c>
      <c r="Q71" s="36">
        <f>SUMIFS(СВЦЭМ!$D$33:$D$776,СВЦЭМ!$A$33:$A$776,$A71,СВЦЭМ!$B$33:$B$776,Q$47)+'СЕТ СН'!$G$11+СВЦЭМ!$D$10+'СЕТ СН'!$G$6-'СЕТ СН'!$G$23</f>
        <v>1040.05877209</v>
      </c>
      <c r="R71" s="36">
        <f>SUMIFS(СВЦЭМ!$D$33:$D$776,СВЦЭМ!$A$33:$A$776,$A71,СВЦЭМ!$B$33:$B$776,R$47)+'СЕТ СН'!$G$11+СВЦЭМ!$D$10+'СЕТ СН'!$G$6-'СЕТ СН'!$G$23</f>
        <v>1042.2257284100001</v>
      </c>
      <c r="S71" s="36">
        <f>SUMIFS(СВЦЭМ!$D$33:$D$776,СВЦЭМ!$A$33:$A$776,$A71,СВЦЭМ!$B$33:$B$776,S$47)+'СЕТ СН'!$G$11+СВЦЭМ!$D$10+'СЕТ СН'!$G$6-'СЕТ СН'!$G$23</f>
        <v>1035.7108639200001</v>
      </c>
      <c r="T71" s="36">
        <f>SUMIFS(СВЦЭМ!$D$33:$D$776,СВЦЭМ!$A$33:$A$776,$A71,СВЦЭМ!$B$33:$B$776,T$47)+'СЕТ СН'!$G$11+СВЦЭМ!$D$10+'СЕТ СН'!$G$6-'СЕТ СН'!$G$23</f>
        <v>1009.67149206</v>
      </c>
      <c r="U71" s="36">
        <f>SUMIFS(СВЦЭМ!$D$33:$D$776,СВЦЭМ!$A$33:$A$776,$A71,СВЦЭМ!$B$33:$B$776,U$47)+'СЕТ СН'!$G$11+СВЦЭМ!$D$10+'СЕТ СН'!$G$6-'СЕТ СН'!$G$23</f>
        <v>968.4149774</v>
      </c>
      <c r="V71" s="36">
        <f>SUMIFS(СВЦЭМ!$D$33:$D$776,СВЦЭМ!$A$33:$A$776,$A71,СВЦЭМ!$B$33:$B$776,V$47)+'СЕТ СН'!$G$11+СВЦЭМ!$D$10+'СЕТ СН'!$G$6-'СЕТ СН'!$G$23</f>
        <v>965.87006582000004</v>
      </c>
      <c r="W71" s="36">
        <f>SUMIFS(СВЦЭМ!$D$33:$D$776,СВЦЭМ!$A$33:$A$776,$A71,СВЦЭМ!$B$33:$B$776,W$47)+'СЕТ СН'!$G$11+СВЦЭМ!$D$10+'СЕТ СН'!$G$6-'СЕТ СН'!$G$23</f>
        <v>978.77066036999997</v>
      </c>
      <c r="X71" s="36">
        <f>SUMIFS(СВЦЭМ!$D$33:$D$776,СВЦЭМ!$A$33:$A$776,$A71,СВЦЭМ!$B$33:$B$776,X$47)+'СЕТ СН'!$G$11+СВЦЭМ!$D$10+'СЕТ СН'!$G$6-'СЕТ СН'!$G$23</f>
        <v>998.4044864</v>
      </c>
      <c r="Y71" s="36">
        <f>SUMIFS(СВЦЭМ!$D$33:$D$776,СВЦЭМ!$A$33:$A$776,$A71,СВЦЭМ!$B$33:$B$776,Y$47)+'СЕТ СН'!$G$11+СВЦЭМ!$D$10+'СЕТ СН'!$G$6-'СЕТ СН'!$G$23</f>
        <v>1064.51230852</v>
      </c>
    </row>
    <row r="72" spans="1:26" ht="15.75" x14ac:dyDescent="0.2">
      <c r="A72" s="35">
        <f t="shared" si="1"/>
        <v>43521</v>
      </c>
      <c r="B72" s="36">
        <f>SUMIFS(СВЦЭМ!$D$33:$D$776,СВЦЭМ!$A$33:$A$776,$A72,СВЦЭМ!$B$33:$B$776,B$47)+'СЕТ СН'!$G$11+СВЦЭМ!$D$10+'СЕТ СН'!$G$6-'СЕТ СН'!$G$23</f>
        <v>1100.06175822</v>
      </c>
      <c r="C72" s="36">
        <f>SUMIFS(СВЦЭМ!$D$33:$D$776,СВЦЭМ!$A$33:$A$776,$A72,СВЦЭМ!$B$33:$B$776,C$47)+'СЕТ СН'!$G$11+СВЦЭМ!$D$10+'СЕТ СН'!$G$6-'СЕТ СН'!$G$23</f>
        <v>1111.9323982800001</v>
      </c>
      <c r="D72" s="36">
        <f>SUMIFS(СВЦЭМ!$D$33:$D$776,СВЦЭМ!$A$33:$A$776,$A72,СВЦЭМ!$B$33:$B$776,D$47)+'СЕТ СН'!$G$11+СВЦЭМ!$D$10+'СЕТ СН'!$G$6-'СЕТ СН'!$G$23</f>
        <v>1108.58421049</v>
      </c>
      <c r="E72" s="36">
        <f>SUMIFS(СВЦЭМ!$D$33:$D$776,СВЦЭМ!$A$33:$A$776,$A72,СВЦЭМ!$B$33:$B$776,E$47)+'СЕТ СН'!$G$11+СВЦЭМ!$D$10+'СЕТ СН'!$G$6-'СЕТ СН'!$G$23</f>
        <v>1111.6308097599999</v>
      </c>
      <c r="F72" s="36">
        <f>SUMIFS(СВЦЭМ!$D$33:$D$776,СВЦЭМ!$A$33:$A$776,$A72,СВЦЭМ!$B$33:$B$776,F$47)+'СЕТ СН'!$G$11+СВЦЭМ!$D$10+'СЕТ СН'!$G$6-'СЕТ СН'!$G$23</f>
        <v>1111.7010538700001</v>
      </c>
      <c r="G72" s="36">
        <f>SUMIFS(СВЦЭМ!$D$33:$D$776,СВЦЭМ!$A$33:$A$776,$A72,СВЦЭМ!$B$33:$B$776,G$47)+'СЕТ СН'!$G$11+СВЦЭМ!$D$10+'СЕТ СН'!$G$6-'СЕТ СН'!$G$23</f>
        <v>1118.0569823400001</v>
      </c>
      <c r="H72" s="36">
        <f>SUMIFS(СВЦЭМ!$D$33:$D$776,СВЦЭМ!$A$33:$A$776,$A72,СВЦЭМ!$B$33:$B$776,H$47)+'СЕТ СН'!$G$11+СВЦЭМ!$D$10+'СЕТ СН'!$G$6-'СЕТ СН'!$G$23</f>
        <v>1130.2732426600001</v>
      </c>
      <c r="I72" s="36">
        <f>SUMIFS(СВЦЭМ!$D$33:$D$776,СВЦЭМ!$A$33:$A$776,$A72,СВЦЭМ!$B$33:$B$776,I$47)+'СЕТ СН'!$G$11+СВЦЭМ!$D$10+'СЕТ СН'!$G$6-'СЕТ СН'!$G$23</f>
        <v>1107.9414874399999</v>
      </c>
      <c r="J72" s="36">
        <f>SUMIFS(СВЦЭМ!$D$33:$D$776,СВЦЭМ!$A$33:$A$776,$A72,СВЦЭМ!$B$33:$B$776,J$47)+'СЕТ СН'!$G$11+СВЦЭМ!$D$10+'СЕТ СН'!$G$6-'СЕТ СН'!$G$23</f>
        <v>1081.9790816700001</v>
      </c>
      <c r="K72" s="36">
        <f>SUMIFS(СВЦЭМ!$D$33:$D$776,СВЦЭМ!$A$33:$A$776,$A72,СВЦЭМ!$B$33:$B$776,K$47)+'СЕТ СН'!$G$11+СВЦЭМ!$D$10+'СЕТ СН'!$G$6-'СЕТ СН'!$G$23</f>
        <v>1060.8079193200001</v>
      </c>
      <c r="L72" s="36">
        <f>SUMIFS(СВЦЭМ!$D$33:$D$776,СВЦЭМ!$A$33:$A$776,$A72,СВЦЭМ!$B$33:$B$776,L$47)+'СЕТ СН'!$G$11+СВЦЭМ!$D$10+'СЕТ СН'!$G$6-'СЕТ СН'!$G$23</f>
        <v>1064.1532434400001</v>
      </c>
      <c r="M72" s="36">
        <f>SUMIFS(СВЦЭМ!$D$33:$D$776,СВЦЭМ!$A$33:$A$776,$A72,СВЦЭМ!$B$33:$B$776,M$47)+'СЕТ СН'!$G$11+СВЦЭМ!$D$10+'СЕТ СН'!$G$6-'СЕТ СН'!$G$23</f>
        <v>1083.7568968999999</v>
      </c>
      <c r="N72" s="36">
        <f>SUMIFS(СВЦЭМ!$D$33:$D$776,СВЦЭМ!$A$33:$A$776,$A72,СВЦЭМ!$B$33:$B$776,N$47)+'СЕТ СН'!$G$11+СВЦЭМ!$D$10+'СЕТ СН'!$G$6-'СЕТ СН'!$G$23</f>
        <v>1089.67192335</v>
      </c>
      <c r="O72" s="36">
        <f>SUMIFS(СВЦЭМ!$D$33:$D$776,СВЦЭМ!$A$33:$A$776,$A72,СВЦЭМ!$B$33:$B$776,O$47)+'СЕТ СН'!$G$11+СВЦЭМ!$D$10+'СЕТ СН'!$G$6-'СЕТ СН'!$G$23</f>
        <v>1079.4060445800001</v>
      </c>
      <c r="P72" s="36">
        <f>SUMIFS(СВЦЭМ!$D$33:$D$776,СВЦЭМ!$A$33:$A$776,$A72,СВЦЭМ!$B$33:$B$776,P$47)+'СЕТ СН'!$G$11+СВЦЭМ!$D$10+'СЕТ СН'!$G$6-'СЕТ СН'!$G$23</f>
        <v>1086.4727636699999</v>
      </c>
      <c r="Q72" s="36">
        <f>SUMIFS(СВЦЭМ!$D$33:$D$776,СВЦЭМ!$A$33:$A$776,$A72,СВЦЭМ!$B$33:$B$776,Q$47)+'СЕТ СН'!$G$11+СВЦЭМ!$D$10+'СЕТ СН'!$G$6-'СЕТ СН'!$G$23</f>
        <v>1096.2853679700002</v>
      </c>
      <c r="R72" s="36">
        <f>SUMIFS(СВЦЭМ!$D$33:$D$776,СВЦЭМ!$A$33:$A$776,$A72,СВЦЭМ!$B$33:$B$776,R$47)+'СЕТ СН'!$G$11+СВЦЭМ!$D$10+'СЕТ СН'!$G$6-'СЕТ СН'!$G$23</f>
        <v>1097.8505173600001</v>
      </c>
      <c r="S72" s="36">
        <f>SUMIFS(СВЦЭМ!$D$33:$D$776,СВЦЭМ!$A$33:$A$776,$A72,СВЦЭМ!$B$33:$B$776,S$47)+'СЕТ СН'!$G$11+СВЦЭМ!$D$10+'СЕТ СН'!$G$6-'СЕТ СН'!$G$23</f>
        <v>1097.93586179</v>
      </c>
      <c r="T72" s="36">
        <f>SUMIFS(СВЦЭМ!$D$33:$D$776,СВЦЭМ!$A$33:$A$776,$A72,СВЦЭМ!$B$33:$B$776,T$47)+'СЕТ СН'!$G$11+СВЦЭМ!$D$10+'СЕТ СН'!$G$6-'СЕТ СН'!$G$23</f>
        <v>1051.57772561</v>
      </c>
      <c r="U72" s="36">
        <f>SUMIFS(СВЦЭМ!$D$33:$D$776,СВЦЭМ!$A$33:$A$776,$A72,СВЦЭМ!$B$33:$B$776,U$47)+'СЕТ СН'!$G$11+СВЦЭМ!$D$10+'СЕТ СН'!$G$6-'СЕТ СН'!$G$23</f>
        <v>1016.07530078</v>
      </c>
      <c r="V72" s="36">
        <f>SUMIFS(СВЦЭМ!$D$33:$D$776,СВЦЭМ!$A$33:$A$776,$A72,СВЦЭМ!$B$33:$B$776,V$47)+'СЕТ СН'!$G$11+СВЦЭМ!$D$10+'СЕТ СН'!$G$6-'СЕТ СН'!$G$23</f>
        <v>1013.16314131</v>
      </c>
      <c r="W72" s="36">
        <f>SUMIFS(СВЦЭМ!$D$33:$D$776,СВЦЭМ!$A$33:$A$776,$A72,СВЦЭМ!$B$33:$B$776,W$47)+'СЕТ СН'!$G$11+СВЦЭМ!$D$10+'СЕТ СН'!$G$6-'СЕТ СН'!$G$23</f>
        <v>1024.3665022499999</v>
      </c>
      <c r="X72" s="36">
        <f>SUMIFS(СВЦЭМ!$D$33:$D$776,СВЦЭМ!$A$33:$A$776,$A72,СВЦЭМ!$B$33:$B$776,X$47)+'СЕТ СН'!$G$11+СВЦЭМ!$D$10+'СЕТ СН'!$G$6-'СЕТ СН'!$G$23</f>
        <v>1044.2564684200001</v>
      </c>
      <c r="Y72" s="36">
        <f>SUMIFS(СВЦЭМ!$D$33:$D$776,СВЦЭМ!$A$33:$A$776,$A72,СВЦЭМ!$B$33:$B$776,Y$47)+'СЕТ СН'!$G$11+СВЦЭМ!$D$10+'СЕТ СН'!$G$6-'СЕТ СН'!$G$23</f>
        <v>1082.96394702</v>
      </c>
    </row>
    <row r="73" spans="1:26" ht="15.75" x14ac:dyDescent="0.2">
      <c r="A73" s="35">
        <f t="shared" si="1"/>
        <v>43522</v>
      </c>
      <c r="B73" s="36">
        <f>SUMIFS(СВЦЭМ!$D$33:$D$776,СВЦЭМ!$A$33:$A$776,$A73,СВЦЭМ!$B$33:$B$776,B$47)+'СЕТ СН'!$G$11+СВЦЭМ!$D$10+'СЕТ СН'!$G$6-'СЕТ СН'!$G$23</f>
        <v>1108.1102918000001</v>
      </c>
      <c r="C73" s="36">
        <f>SUMIFS(СВЦЭМ!$D$33:$D$776,СВЦЭМ!$A$33:$A$776,$A73,СВЦЭМ!$B$33:$B$776,C$47)+'СЕТ СН'!$G$11+СВЦЭМ!$D$10+'СЕТ СН'!$G$6-'СЕТ СН'!$G$23</f>
        <v>1110.6909783599999</v>
      </c>
      <c r="D73" s="36">
        <f>SUMIFS(СВЦЭМ!$D$33:$D$776,СВЦЭМ!$A$33:$A$776,$A73,СВЦЭМ!$B$33:$B$776,D$47)+'СЕТ СН'!$G$11+СВЦЭМ!$D$10+'СЕТ СН'!$G$6-'СЕТ СН'!$G$23</f>
        <v>1104.33287814</v>
      </c>
      <c r="E73" s="36">
        <f>SUMIFS(СВЦЭМ!$D$33:$D$776,СВЦЭМ!$A$33:$A$776,$A73,СВЦЭМ!$B$33:$B$776,E$47)+'СЕТ СН'!$G$11+СВЦЭМ!$D$10+'СЕТ СН'!$G$6-'СЕТ СН'!$G$23</f>
        <v>1104.8471506199999</v>
      </c>
      <c r="F73" s="36">
        <f>SUMIFS(СВЦЭМ!$D$33:$D$776,СВЦЭМ!$A$33:$A$776,$A73,СВЦЭМ!$B$33:$B$776,F$47)+'СЕТ СН'!$G$11+СВЦЭМ!$D$10+'СЕТ СН'!$G$6-'СЕТ СН'!$G$23</f>
        <v>1103.2964227299999</v>
      </c>
      <c r="G73" s="36">
        <f>SUMIFS(СВЦЭМ!$D$33:$D$776,СВЦЭМ!$A$33:$A$776,$A73,СВЦЭМ!$B$33:$B$776,G$47)+'СЕТ СН'!$G$11+СВЦЭМ!$D$10+'СЕТ СН'!$G$6-'СЕТ СН'!$G$23</f>
        <v>1110.6244041099999</v>
      </c>
      <c r="H73" s="36">
        <f>SUMIFS(СВЦЭМ!$D$33:$D$776,СВЦЭМ!$A$33:$A$776,$A73,СВЦЭМ!$B$33:$B$776,H$47)+'СЕТ СН'!$G$11+СВЦЭМ!$D$10+'СЕТ СН'!$G$6-'СЕТ СН'!$G$23</f>
        <v>1108.88086561</v>
      </c>
      <c r="I73" s="36">
        <f>SUMIFS(СВЦЭМ!$D$33:$D$776,СВЦЭМ!$A$33:$A$776,$A73,СВЦЭМ!$B$33:$B$776,I$47)+'СЕТ СН'!$G$11+СВЦЭМ!$D$10+'СЕТ СН'!$G$6-'СЕТ СН'!$G$23</f>
        <v>1080.1679479499999</v>
      </c>
      <c r="J73" s="36">
        <f>SUMIFS(СВЦЭМ!$D$33:$D$776,СВЦЭМ!$A$33:$A$776,$A73,СВЦЭМ!$B$33:$B$776,J$47)+'СЕТ СН'!$G$11+СВЦЭМ!$D$10+'СЕТ СН'!$G$6-'СЕТ СН'!$G$23</f>
        <v>1060.75588333</v>
      </c>
      <c r="K73" s="36">
        <f>SUMIFS(СВЦЭМ!$D$33:$D$776,СВЦЭМ!$A$33:$A$776,$A73,СВЦЭМ!$B$33:$B$776,K$47)+'СЕТ СН'!$G$11+СВЦЭМ!$D$10+'СЕТ СН'!$G$6-'СЕТ СН'!$G$23</f>
        <v>1057.79259458</v>
      </c>
      <c r="L73" s="36">
        <f>SUMIFS(СВЦЭМ!$D$33:$D$776,СВЦЭМ!$A$33:$A$776,$A73,СВЦЭМ!$B$33:$B$776,L$47)+'СЕТ СН'!$G$11+СВЦЭМ!$D$10+'СЕТ СН'!$G$6-'СЕТ СН'!$G$23</f>
        <v>1070.6869141500001</v>
      </c>
      <c r="M73" s="36">
        <f>SUMIFS(СВЦЭМ!$D$33:$D$776,СВЦЭМ!$A$33:$A$776,$A73,СВЦЭМ!$B$33:$B$776,M$47)+'СЕТ СН'!$G$11+СВЦЭМ!$D$10+'СЕТ СН'!$G$6-'СЕТ СН'!$G$23</f>
        <v>1086.1259819699999</v>
      </c>
      <c r="N73" s="36">
        <f>SUMIFS(СВЦЭМ!$D$33:$D$776,СВЦЭМ!$A$33:$A$776,$A73,СВЦЭМ!$B$33:$B$776,N$47)+'СЕТ СН'!$G$11+СВЦЭМ!$D$10+'СЕТ СН'!$G$6-'СЕТ СН'!$G$23</f>
        <v>1069.80947896</v>
      </c>
      <c r="O73" s="36">
        <f>SUMIFS(СВЦЭМ!$D$33:$D$776,СВЦЭМ!$A$33:$A$776,$A73,СВЦЭМ!$B$33:$B$776,O$47)+'СЕТ СН'!$G$11+СВЦЭМ!$D$10+'СЕТ СН'!$G$6-'СЕТ СН'!$G$23</f>
        <v>1039.99335116</v>
      </c>
      <c r="P73" s="36">
        <f>SUMIFS(СВЦЭМ!$D$33:$D$776,СВЦЭМ!$A$33:$A$776,$A73,СВЦЭМ!$B$33:$B$776,P$47)+'СЕТ СН'!$G$11+СВЦЭМ!$D$10+'СЕТ СН'!$G$6-'СЕТ СН'!$G$23</f>
        <v>1043.8083862200001</v>
      </c>
      <c r="Q73" s="36">
        <f>SUMIFS(СВЦЭМ!$D$33:$D$776,СВЦЭМ!$A$33:$A$776,$A73,СВЦЭМ!$B$33:$B$776,Q$47)+'СЕТ СН'!$G$11+СВЦЭМ!$D$10+'СЕТ СН'!$G$6-'СЕТ СН'!$G$23</f>
        <v>1055.6060383200002</v>
      </c>
      <c r="R73" s="36">
        <f>SUMIFS(СВЦЭМ!$D$33:$D$776,СВЦЭМ!$A$33:$A$776,$A73,СВЦЭМ!$B$33:$B$776,R$47)+'СЕТ СН'!$G$11+СВЦЭМ!$D$10+'СЕТ СН'!$G$6-'СЕТ СН'!$G$23</f>
        <v>1070.8932488999999</v>
      </c>
      <c r="S73" s="36">
        <f>SUMIFS(СВЦЭМ!$D$33:$D$776,СВЦЭМ!$A$33:$A$776,$A73,СВЦЭМ!$B$33:$B$776,S$47)+'СЕТ СН'!$G$11+СВЦЭМ!$D$10+'СЕТ СН'!$G$6-'СЕТ СН'!$G$23</f>
        <v>1087.2420035</v>
      </c>
      <c r="T73" s="36">
        <f>SUMIFS(СВЦЭМ!$D$33:$D$776,СВЦЭМ!$A$33:$A$776,$A73,СВЦЭМ!$B$33:$B$776,T$47)+'СЕТ СН'!$G$11+СВЦЭМ!$D$10+'СЕТ СН'!$G$6-'СЕТ СН'!$G$23</f>
        <v>1047.24360946</v>
      </c>
      <c r="U73" s="36">
        <f>SUMIFS(СВЦЭМ!$D$33:$D$776,СВЦЭМ!$A$33:$A$776,$A73,СВЦЭМ!$B$33:$B$776,U$47)+'СЕТ СН'!$G$11+СВЦЭМ!$D$10+'СЕТ СН'!$G$6-'СЕТ СН'!$G$23</f>
        <v>1010.7690589699999</v>
      </c>
      <c r="V73" s="36">
        <f>SUMIFS(СВЦЭМ!$D$33:$D$776,СВЦЭМ!$A$33:$A$776,$A73,СВЦЭМ!$B$33:$B$776,V$47)+'СЕТ СН'!$G$11+СВЦЭМ!$D$10+'СЕТ СН'!$G$6-'СЕТ СН'!$G$23</f>
        <v>1007.4703438</v>
      </c>
      <c r="W73" s="36">
        <f>SUMIFS(СВЦЭМ!$D$33:$D$776,СВЦЭМ!$A$33:$A$776,$A73,СВЦЭМ!$B$33:$B$776,W$47)+'СЕТ СН'!$G$11+СВЦЭМ!$D$10+'СЕТ СН'!$G$6-'СЕТ СН'!$G$23</f>
        <v>1019.22565008</v>
      </c>
      <c r="X73" s="36">
        <f>SUMIFS(СВЦЭМ!$D$33:$D$776,СВЦЭМ!$A$33:$A$776,$A73,СВЦЭМ!$B$33:$B$776,X$47)+'СЕТ СН'!$G$11+СВЦЭМ!$D$10+'СЕТ СН'!$G$6-'СЕТ СН'!$G$23</f>
        <v>1036.5625839899999</v>
      </c>
      <c r="Y73" s="36">
        <f>SUMIFS(СВЦЭМ!$D$33:$D$776,СВЦЭМ!$A$33:$A$776,$A73,СВЦЭМ!$B$33:$B$776,Y$47)+'СЕТ СН'!$G$11+СВЦЭМ!$D$10+'СЕТ СН'!$G$6-'СЕТ СН'!$G$23</f>
        <v>1076.7156233800001</v>
      </c>
    </row>
    <row r="74" spans="1:26" ht="15.75" x14ac:dyDescent="0.2">
      <c r="A74" s="35">
        <f t="shared" si="1"/>
        <v>43523</v>
      </c>
      <c r="B74" s="36">
        <f>SUMIFS(СВЦЭМ!$D$33:$D$776,СВЦЭМ!$A$33:$A$776,$A74,СВЦЭМ!$B$33:$B$776,B$47)+'СЕТ СН'!$G$11+СВЦЭМ!$D$10+'СЕТ СН'!$G$6-'СЕТ СН'!$G$23</f>
        <v>1111.2093020699999</v>
      </c>
      <c r="C74" s="36">
        <f>SUMIFS(СВЦЭМ!$D$33:$D$776,СВЦЭМ!$A$33:$A$776,$A74,СВЦЭМ!$B$33:$B$776,C$47)+'СЕТ СН'!$G$11+СВЦЭМ!$D$10+'СЕТ СН'!$G$6-'СЕТ СН'!$G$23</f>
        <v>1142.6652223800002</v>
      </c>
      <c r="D74" s="36">
        <f>SUMIFS(СВЦЭМ!$D$33:$D$776,СВЦЭМ!$A$33:$A$776,$A74,СВЦЭМ!$B$33:$B$776,D$47)+'СЕТ СН'!$G$11+СВЦЭМ!$D$10+'СЕТ СН'!$G$6-'СЕТ СН'!$G$23</f>
        <v>1154.9298545699999</v>
      </c>
      <c r="E74" s="36">
        <f>SUMIFS(СВЦЭМ!$D$33:$D$776,СВЦЭМ!$A$33:$A$776,$A74,СВЦЭМ!$B$33:$B$776,E$47)+'СЕТ СН'!$G$11+СВЦЭМ!$D$10+'СЕТ СН'!$G$6-'СЕТ СН'!$G$23</f>
        <v>1158.8288485399999</v>
      </c>
      <c r="F74" s="36">
        <f>SUMIFS(СВЦЭМ!$D$33:$D$776,СВЦЭМ!$A$33:$A$776,$A74,СВЦЭМ!$B$33:$B$776,F$47)+'СЕТ СН'!$G$11+СВЦЭМ!$D$10+'СЕТ СН'!$G$6-'СЕТ СН'!$G$23</f>
        <v>1153.1143871700001</v>
      </c>
      <c r="G74" s="36">
        <f>SUMIFS(СВЦЭМ!$D$33:$D$776,СВЦЭМ!$A$33:$A$776,$A74,СВЦЭМ!$B$33:$B$776,G$47)+'СЕТ СН'!$G$11+СВЦЭМ!$D$10+'СЕТ СН'!$G$6-'СЕТ СН'!$G$23</f>
        <v>1132.0892032299998</v>
      </c>
      <c r="H74" s="36">
        <f>SUMIFS(СВЦЭМ!$D$33:$D$776,СВЦЭМ!$A$33:$A$776,$A74,СВЦЭМ!$B$33:$B$776,H$47)+'СЕТ СН'!$G$11+СВЦЭМ!$D$10+'СЕТ СН'!$G$6-'СЕТ СН'!$G$23</f>
        <v>1093.78828073</v>
      </c>
      <c r="I74" s="36">
        <f>SUMIFS(СВЦЭМ!$D$33:$D$776,СВЦЭМ!$A$33:$A$776,$A74,СВЦЭМ!$B$33:$B$776,I$47)+'СЕТ СН'!$G$11+СВЦЭМ!$D$10+'СЕТ СН'!$G$6-'СЕТ СН'!$G$23</f>
        <v>1069.1688644599999</v>
      </c>
      <c r="J74" s="36">
        <f>SUMIFS(СВЦЭМ!$D$33:$D$776,СВЦЭМ!$A$33:$A$776,$A74,СВЦЭМ!$B$33:$B$776,J$47)+'СЕТ СН'!$G$11+СВЦЭМ!$D$10+'СЕТ СН'!$G$6-'СЕТ СН'!$G$23</f>
        <v>1055.3901125100001</v>
      </c>
      <c r="K74" s="36">
        <f>SUMIFS(СВЦЭМ!$D$33:$D$776,СВЦЭМ!$A$33:$A$776,$A74,СВЦЭМ!$B$33:$B$776,K$47)+'СЕТ СН'!$G$11+СВЦЭМ!$D$10+'СЕТ СН'!$G$6-'СЕТ СН'!$G$23</f>
        <v>1058.5330987500001</v>
      </c>
      <c r="L74" s="36">
        <f>SUMIFS(СВЦЭМ!$D$33:$D$776,СВЦЭМ!$A$33:$A$776,$A74,СВЦЭМ!$B$33:$B$776,L$47)+'СЕТ СН'!$G$11+СВЦЭМ!$D$10+'СЕТ СН'!$G$6-'СЕТ СН'!$G$23</f>
        <v>1079.3044420599999</v>
      </c>
      <c r="M74" s="36">
        <f>SUMIFS(СВЦЭМ!$D$33:$D$776,СВЦЭМ!$A$33:$A$776,$A74,СВЦЭМ!$B$33:$B$776,M$47)+'СЕТ СН'!$G$11+СВЦЭМ!$D$10+'СЕТ СН'!$G$6-'СЕТ СН'!$G$23</f>
        <v>1073.0408172500001</v>
      </c>
      <c r="N74" s="36">
        <f>SUMIFS(СВЦЭМ!$D$33:$D$776,СВЦЭМ!$A$33:$A$776,$A74,СВЦЭМ!$B$33:$B$776,N$47)+'СЕТ СН'!$G$11+СВЦЭМ!$D$10+'СЕТ СН'!$G$6-'СЕТ СН'!$G$23</f>
        <v>1071.0553571400001</v>
      </c>
      <c r="O74" s="36">
        <f>SUMIFS(СВЦЭМ!$D$33:$D$776,СВЦЭМ!$A$33:$A$776,$A74,СВЦЭМ!$B$33:$B$776,O$47)+'СЕТ СН'!$G$11+СВЦЭМ!$D$10+'СЕТ СН'!$G$6-'СЕТ СН'!$G$23</f>
        <v>1025.7118022099999</v>
      </c>
      <c r="P74" s="36">
        <f>SUMIFS(СВЦЭМ!$D$33:$D$776,СВЦЭМ!$A$33:$A$776,$A74,СВЦЭМ!$B$33:$B$776,P$47)+'СЕТ СН'!$G$11+СВЦЭМ!$D$10+'СЕТ СН'!$G$6-'СЕТ СН'!$G$23</f>
        <v>1027.97241074</v>
      </c>
      <c r="Q74" s="36">
        <f>SUMIFS(СВЦЭМ!$D$33:$D$776,СВЦЭМ!$A$33:$A$776,$A74,СВЦЭМ!$B$33:$B$776,Q$47)+'СЕТ СН'!$G$11+СВЦЭМ!$D$10+'СЕТ СН'!$G$6-'СЕТ СН'!$G$23</f>
        <v>1034.77541408</v>
      </c>
      <c r="R74" s="36">
        <f>SUMIFS(СВЦЭМ!$D$33:$D$776,СВЦЭМ!$A$33:$A$776,$A74,СВЦЭМ!$B$33:$B$776,R$47)+'СЕТ СН'!$G$11+СВЦЭМ!$D$10+'СЕТ СН'!$G$6-'СЕТ СН'!$G$23</f>
        <v>1028.01277923</v>
      </c>
      <c r="S74" s="36">
        <f>SUMIFS(СВЦЭМ!$D$33:$D$776,СВЦЭМ!$A$33:$A$776,$A74,СВЦЭМ!$B$33:$B$776,S$47)+'СЕТ СН'!$G$11+СВЦЭМ!$D$10+'СЕТ СН'!$G$6-'СЕТ СН'!$G$23</f>
        <v>1028.2413654299999</v>
      </c>
      <c r="T74" s="36">
        <f>SUMIFS(СВЦЭМ!$D$33:$D$776,СВЦЭМ!$A$33:$A$776,$A74,СВЦЭМ!$B$33:$B$776,T$47)+'СЕТ СН'!$G$11+СВЦЭМ!$D$10+'СЕТ СН'!$G$6-'СЕТ СН'!$G$23</f>
        <v>1016.23520133</v>
      </c>
      <c r="U74" s="36">
        <f>SUMIFS(СВЦЭМ!$D$33:$D$776,СВЦЭМ!$A$33:$A$776,$A74,СВЦЭМ!$B$33:$B$776,U$47)+'СЕТ СН'!$G$11+СВЦЭМ!$D$10+'СЕТ СН'!$G$6-'СЕТ СН'!$G$23</f>
        <v>989.06230942000002</v>
      </c>
      <c r="V74" s="36">
        <f>SUMIFS(СВЦЭМ!$D$33:$D$776,СВЦЭМ!$A$33:$A$776,$A74,СВЦЭМ!$B$33:$B$776,V$47)+'СЕТ СН'!$G$11+СВЦЭМ!$D$10+'СЕТ СН'!$G$6-'СЕТ СН'!$G$23</f>
        <v>984.46711785000002</v>
      </c>
      <c r="W74" s="36">
        <f>SUMIFS(СВЦЭМ!$D$33:$D$776,СВЦЭМ!$A$33:$A$776,$A74,СВЦЭМ!$B$33:$B$776,W$47)+'СЕТ СН'!$G$11+СВЦЭМ!$D$10+'СЕТ СН'!$G$6-'СЕТ СН'!$G$23</f>
        <v>997.30684681000002</v>
      </c>
      <c r="X74" s="36">
        <f>SUMIFS(СВЦЭМ!$D$33:$D$776,СВЦЭМ!$A$33:$A$776,$A74,СВЦЭМ!$B$33:$B$776,X$47)+'СЕТ СН'!$G$11+СВЦЭМ!$D$10+'СЕТ СН'!$G$6-'СЕТ СН'!$G$23</f>
        <v>1022.42222147</v>
      </c>
      <c r="Y74" s="36">
        <f>SUMIFS(СВЦЭМ!$D$33:$D$776,СВЦЭМ!$A$33:$A$776,$A74,СВЦЭМ!$B$33:$B$776,Y$47)+'СЕТ СН'!$G$11+СВЦЭМ!$D$10+'СЕТ СН'!$G$6-'СЕТ СН'!$G$23</f>
        <v>1062.5910589999999</v>
      </c>
    </row>
    <row r="75" spans="1:26" ht="15.75" x14ac:dyDescent="0.2">
      <c r="A75" s="35">
        <f t="shared" si="1"/>
        <v>43524</v>
      </c>
      <c r="B75" s="36">
        <f>SUMIFS(СВЦЭМ!$D$33:$D$776,СВЦЭМ!$A$33:$A$776,$A75,СВЦЭМ!$B$33:$B$776,B$47)+'СЕТ СН'!$G$11+СВЦЭМ!$D$10+'СЕТ СН'!$G$6-'СЕТ СН'!$G$23</f>
        <v>1105.12302783</v>
      </c>
      <c r="C75" s="36">
        <f>SUMIFS(СВЦЭМ!$D$33:$D$776,СВЦЭМ!$A$33:$A$776,$A75,СВЦЭМ!$B$33:$B$776,C$47)+'СЕТ СН'!$G$11+СВЦЭМ!$D$10+'СЕТ СН'!$G$6-'СЕТ СН'!$G$23</f>
        <v>1130.0300279200001</v>
      </c>
      <c r="D75" s="36">
        <f>SUMIFS(СВЦЭМ!$D$33:$D$776,СВЦЭМ!$A$33:$A$776,$A75,СВЦЭМ!$B$33:$B$776,D$47)+'СЕТ СН'!$G$11+СВЦЭМ!$D$10+'СЕТ СН'!$G$6-'СЕТ СН'!$G$23</f>
        <v>1140.7396365700001</v>
      </c>
      <c r="E75" s="36">
        <f>SUMIFS(СВЦЭМ!$D$33:$D$776,СВЦЭМ!$A$33:$A$776,$A75,СВЦЭМ!$B$33:$B$776,E$47)+'СЕТ СН'!$G$11+СВЦЭМ!$D$10+'СЕТ СН'!$G$6-'СЕТ СН'!$G$23</f>
        <v>1142.1197748099999</v>
      </c>
      <c r="F75" s="36">
        <f>SUMIFS(СВЦЭМ!$D$33:$D$776,СВЦЭМ!$A$33:$A$776,$A75,СВЦЭМ!$B$33:$B$776,F$47)+'СЕТ СН'!$G$11+СВЦЭМ!$D$10+'СЕТ СН'!$G$6-'СЕТ СН'!$G$23</f>
        <v>1137.6140946199998</v>
      </c>
      <c r="G75" s="36">
        <f>SUMIFS(СВЦЭМ!$D$33:$D$776,СВЦЭМ!$A$33:$A$776,$A75,СВЦЭМ!$B$33:$B$776,G$47)+'СЕТ СН'!$G$11+СВЦЭМ!$D$10+'СЕТ СН'!$G$6-'СЕТ СН'!$G$23</f>
        <v>1125.71703327</v>
      </c>
      <c r="H75" s="36">
        <f>SUMIFS(СВЦЭМ!$D$33:$D$776,СВЦЭМ!$A$33:$A$776,$A75,СВЦЭМ!$B$33:$B$776,H$47)+'СЕТ СН'!$G$11+СВЦЭМ!$D$10+'СЕТ СН'!$G$6-'СЕТ СН'!$G$23</f>
        <v>1101.2111442299999</v>
      </c>
      <c r="I75" s="36">
        <f>SUMIFS(СВЦЭМ!$D$33:$D$776,СВЦЭМ!$A$33:$A$776,$A75,СВЦЭМ!$B$33:$B$776,I$47)+'СЕТ СН'!$G$11+СВЦЭМ!$D$10+'СЕТ СН'!$G$6-'СЕТ СН'!$G$23</f>
        <v>1079.53400349</v>
      </c>
      <c r="J75" s="36">
        <f>SUMIFS(СВЦЭМ!$D$33:$D$776,СВЦЭМ!$A$33:$A$776,$A75,СВЦЭМ!$B$33:$B$776,J$47)+'СЕТ СН'!$G$11+СВЦЭМ!$D$10+'СЕТ СН'!$G$6-'СЕТ СН'!$G$23</f>
        <v>1065.61217874</v>
      </c>
      <c r="K75" s="36">
        <f>SUMIFS(СВЦЭМ!$D$33:$D$776,СВЦЭМ!$A$33:$A$776,$A75,СВЦЭМ!$B$33:$B$776,K$47)+'СЕТ СН'!$G$11+СВЦЭМ!$D$10+'СЕТ СН'!$G$6-'СЕТ СН'!$G$23</f>
        <v>1069.1668273599998</v>
      </c>
      <c r="L75" s="36">
        <f>SUMIFS(СВЦЭМ!$D$33:$D$776,СВЦЭМ!$A$33:$A$776,$A75,СВЦЭМ!$B$33:$B$776,L$47)+'СЕТ СН'!$G$11+СВЦЭМ!$D$10+'СЕТ СН'!$G$6-'СЕТ СН'!$G$23</f>
        <v>1073.35827511</v>
      </c>
      <c r="M75" s="36">
        <f>SUMIFS(СВЦЭМ!$D$33:$D$776,СВЦЭМ!$A$33:$A$776,$A75,СВЦЭМ!$B$33:$B$776,M$47)+'СЕТ СН'!$G$11+СВЦЭМ!$D$10+'СЕТ СН'!$G$6-'СЕТ СН'!$G$23</f>
        <v>1087.4673387799999</v>
      </c>
      <c r="N75" s="36">
        <f>SUMIFS(СВЦЭМ!$D$33:$D$776,СВЦЭМ!$A$33:$A$776,$A75,СВЦЭМ!$B$33:$B$776,N$47)+'СЕТ СН'!$G$11+СВЦЭМ!$D$10+'СЕТ СН'!$G$6-'СЕТ СН'!$G$23</f>
        <v>1073.8478685600001</v>
      </c>
      <c r="O75" s="36">
        <f>SUMIFS(СВЦЭМ!$D$33:$D$776,СВЦЭМ!$A$33:$A$776,$A75,СВЦЭМ!$B$33:$B$776,O$47)+'СЕТ СН'!$G$11+СВЦЭМ!$D$10+'СЕТ СН'!$G$6-'СЕТ СН'!$G$23</f>
        <v>1049.1404866100002</v>
      </c>
      <c r="P75" s="36">
        <f>SUMIFS(СВЦЭМ!$D$33:$D$776,СВЦЭМ!$A$33:$A$776,$A75,СВЦЭМ!$B$33:$B$776,P$47)+'СЕТ СН'!$G$11+СВЦЭМ!$D$10+'СЕТ СН'!$G$6-'СЕТ СН'!$G$23</f>
        <v>1053.0727225099999</v>
      </c>
      <c r="Q75" s="36">
        <f>SUMIFS(СВЦЭМ!$D$33:$D$776,СВЦЭМ!$A$33:$A$776,$A75,СВЦЭМ!$B$33:$B$776,Q$47)+'СЕТ СН'!$G$11+СВЦЭМ!$D$10+'СЕТ СН'!$G$6-'СЕТ СН'!$G$23</f>
        <v>1058.92120178</v>
      </c>
      <c r="R75" s="36">
        <f>SUMIFS(СВЦЭМ!$D$33:$D$776,СВЦЭМ!$A$33:$A$776,$A75,СВЦЭМ!$B$33:$B$776,R$47)+'СЕТ СН'!$G$11+СВЦЭМ!$D$10+'СЕТ СН'!$G$6-'СЕТ СН'!$G$23</f>
        <v>1052.8510041899999</v>
      </c>
      <c r="S75" s="36">
        <f>SUMIFS(СВЦЭМ!$D$33:$D$776,СВЦЭМ!$A$33:$A$776,$A75,СВЦЭМ!$B$33:$B$776,S$47)+'СЕТ СН'!$G$11+СВЦЭМ!$D$10+'СЕТ СН'!$G$6-'СЕТ СН'!$G$23</f>
        <v>1048.38214763</v>
      </c>
      <c r="T75" s="36">
        <f>SUMIFS(СВЦЭМ!$D$33:$D$776,СВЦЭМ!$A$33:$A$776,$A75,СВЦЭМ!$B$33:$B$776,T$47)+'СЕТ СН'!$G$11+СВЦЭМ!$D$10+'СЕТ СН'!$G$6-'СЕТ СН'!$G$23</f>
        <v>1017.57527407</v>
      </c>
      <c r="U75" s="36">
        <f>SUMIFS(СВЦЭМ!$D$33:$D$776,СВЦЭМ!$A$33:$A$776,$A75,СВЦЭМ!$B$33:$B$776,U$47)+'СЕТ СН'!$G$11+СВЦЭМ!$D$10+'СЕТ СН'!$G$6-'СЕТ СН'!$G$23</f>
        <v>995.11145160000001</v>
      </c>
      <c r="V75" s="36">
        <f>SUMIFS(СВЦЭМ!$D$33:$D$776,СВЦЭМ!$A$33:$A$776,$A75,СВЦЭМ!$B$33:$B$776,V$47)+'СЕТ СН'!$G$11+СВЦЭМ!$D$10+'СЕТ СН'!$G$6-'СЕТ СН'!$G$23</f>
        <v>990.00209011000004</v>
      </c>
      <c r="W75" s="36">
        <f>SUMIFS(СВЦЭМ!$D$33:$D$776,СВЦЭМ!$A$33:$A$776,$A75,СВЦЭМ!$B$33:$B$776,W$47)+'СЕТ СН'!$G$11+СВЦЭМ!$D$10+'СЕТ СН'!$G$6-'СЕТ СН'!$G$23</f>
        <v>1009.8218883</v>
      </c>
      <c r="X75" s="36">
        <f>SUMIFS(СВЦЭМ!$D$33:$D$776,СВЦЭМ!$A$33:$A$776,$A75,СВЦЭМ!$B$33:$B$776,X$47)+'СЕТ СН'!$G$11+СВЦЭМ!$D$10+'СЕТ СН'!$G$6-'СЕТ СН'!$G$23</f>
        <v>1030.8136885500001</v>
      </c>
      <c r="Y75" s="36">
        <f>SUMIFS(СВЦЭМ!$D$33:$D$776,СВЦЭМ!$A$33:$A$776,$A75,СВЦЭМ!$B$33:$B$776,Y$47)+'СЕТ СН'!$G$11+СВЦЭМ!$D$10+'СЕТ СН'!$G$6-'СЕТ СН'!$G$23</f>
        <v>1072.12320439</v>
      </c>
    </row>
    <row r="76" spans="1:26" ht="15.75" hidden="1" x14ac:dyDescent="0.2">
      <c r="A76" s="35">
        <f t="shared" si="1"/>
        <v>43525</v>
      </c>
      <c r="B76" s="36">
        <f>SUMIFS(СВЦЭМ!$D$33:$D$776,СВЦЭМ!$A$33:$A$776,$A76,СВЦЭМ!$B$33:$B$776,B$47)+'СЕТ СН'!$G$11+СВЦЭМ!$D$10+'СЕТ СН'!$G$6-'СЕТ СН'!$G$23</f>
        <v>188.63346041</v>
      </c>
      <c r="C76" s="36">
        <f>SUMIFS(СВЦЭМ!$D$33:$D$776,СВЦЭМ!$A$33:$A$776,$A76,СВЦЭМ!$B$33:$B$776,C$47)+'СЕТ СН'!$G$11+СВЦЭМ!$D$10+'СЕТ СН'!$G$6-'СЕТ СН'!$G$23</f>
        <v>188.63346041</v>
      </c>
      <c r="D76" s="36">
        <f>SUMIFS(СВЦЭМ!$D$33:$D$776,СВЦЭМ!$A$33:$A$776,$A76,СВЦЭМ!$B$33:$B$776,D$47)+'СЕТ СН'!$G$11+СВЦЭМ!$D$10+'СЕТ СН'!$G$6-'СЕТ СН'!$G$23</f>
        <v>188.63346041</v>
      </c>
      <c r="E76" s="36">
        <f>SUMIFS(СВЦЭМ!$D$33:$D$776,СВЦЭМ!$A$33:$A$776,$A76,СВЦЭМ!$B$33:$B$776,E$47)+'СЕТ СН'!$G$11+СВЦЭМ!$D$10+'СЕТ СН'!$G$6-'СЕТ СН'!$G$23</f>
        <v>188.63346041</v>
      </c>
      <c r="F76" s="36">
        <f>SUMIFS(СВЦЭМ!$D$33:$D$776,СВЦЭМ!$A$33:$A$776,$A76,СВЦЭМ!$B$33:$B$776,F$47)+'СЕТ СН'!$G$11+СВЦЭМ!$D$10+'СЕТ СН'!$G$6-'СЕТ СН'!$G$23</f>
        <v>188.63346041</v>
      </c>
      <c r="G76" s="36">
        <f>SUMIFS(СВЦЭМ!$D$33:$D$776,СВЦЭМ!$A$33:$A$776,$A76,СВЦЭМ!$B$33:$B$776,G$47)+'СЕТ СН'!$G$11+СВЦЭМ!$D$10+'СЕТ СН'!$G$6-'СЕТ СН'!$G$23</f>
        <v>188.63346041</v>
      </c>
      <c r="H76" s="36">
        <f>SUMIFS(СВЦЭМ!$D$33:$D$776,СВЦЭМ!$A$33:$A$776,$A76,СВЦЭМ!$B$33:$B$776,H$47)+'СЕТ СН'!$G$11+СВЦЭМ!$D$10+'СЕТ СН'!$G$6-'СЕТ СН'!$G$23</f>
        <v>188.63346041</v>
      </c>
      <c r="I76" s="36">
        <f>SUMIFS(СВЦЭМ!$D$33:$D$776,СВЦЭМ!$A$33:$A$776,$A76,СВЦЭМ!$B$33:$B$776,I$47)+'СЕТ СН'!$G$11+СВЦЭМ!$D$10+'СЕТ СН'!$G$6-'СЕТ СН'!$G$23</f>
        <v>188.63346041</v>
      </c>
      <c r="J76" s="36">
        <f>SUMIFS(СВЦЭМ!$D$33:$D$776,СВЦЭМ!$A$33:$A$776,$A76,СВЦЭМ!$B$33:$B$776,J$47)+'СЕТ СН'!$G$11+СВЦЭМ!$D$10+'СЕТ СН'!$G$6-'СЕТ СН'!$G$23</f>
        <v>188.63346041</v>
      </c>
      <c r="K76" s="36">
        <f>SUMIFS(СВЦЭМ!$D$33:$D$776,СВЦЭМ!$A$33:$A$776,$A76,СВЦЭМ!$B$33:$B$776,K$47)+'СЕТ СН'!$G$11+СВЦЭМ!$D$10+'СЕТ СН'!$G$6-'СЕТ СН'!$G$23</f>
        <v>188.63346041</v>
      </c>
      <c r="L76" s="36">
        <f>SUMIFS(СВЦЭМ!$D$33:$D$776,СВЦЭМ!$A$33:$A$776,$A76,СВЦЭМ!$B$33:$B$776,L$47)+'СЕТ СН'!$G$11+СВЦЭМ!$D$10+'СЕТ СН'!$G$6-'СЕТ СН'!$G$23</f>
        <v>188.63346041</v>
      </c>
      <c r="M76" s="36">
        <f>SUMIFS(СВЦЭМ!$D$33:$D$776,СВЦЭМ!$A$33:$A$776,$A76,СВЦЭМ!$B$33:$B$776,M$47)+'СЕТ СН'!$G$11+СВЦЭМ!$D$10+'СЕТ СН'!$G$6-'СЕТ СН'!$G$23</f>
        <v>188.63346041</v>
      </c>
      <c r="N76" s="36">
        <f>SUMIFS(СВЦЭМ!$D$33:$D$776,СВЦЭМ!$A$33:$A$776,$A76,СВЦЭМ!$B$33:$B$776,N$47)+'СЕТ СН'!$G$11+СВЦЭМ!$D$10+'СЕТ СН'!$G$6-'СЕТ СН'!$G$23</f>
        <v>188.63346041</v>
      </c>
      <c r="O76" s="36">
        <f>SUMIFS(СВЦЭМ!$D$33:$D$776,СВЦЭМ!$A$33:$A$776,$A76,СВЦЭМ!$B$33:$B$776,O$47)+'СЕТ СН'!$G$11+СВЦЭМ!$D$10+'СЕТ СН'!$G$6-'СЕТ СН'!$G$23</f>
        <v>188.63346041</v>
      </c>
      <c r="P76" s="36">
        <f>SUMIFS(СВЦЭМ!$D$33:$D$776,СВЦЭМ!$A$33:$A$776,$A76,СВЦЭМ!$B$33:$B$776,P$47)+'СЕТ СН'!$G$11+СВЦЭМ!$D$10+'СЕТ СН'!$G$6-'СЕТ СН'!$G$23</f>
        <v>188.63346041</v>
      </c>
      <c r="Q76" s="36">
        <f>SUMIFS(СВЦЭМ!$D$33:$D$776,СВЦЭМ!$A$33:$A$776,$A76,СВЦЭМ!$B$33:$B$776,Q$47)+'СЕТ СН'!$G$11+СВЦЭМ!$D$10+'СЕТ СН'!$G$6-'СЕТ СН'!$G$23</f>
        <v>188.63346041</v>
      </c>
      <c r="R76" s="36">
        <f>SUMIFS(СВЦЭМ!$D$33:$D$776,СВЦЭМ!$A$33:$A$776,$A76,СВЦЭМ!$B$33:$B$776,R$47)+'СЕТ СН'!$G$11+СВЦЭМ!$D$10+'СЕТ СН'!$G$6-'СЕТ СН'!$G$23</f>
        <v>188.63346041</v>
      </c>
      <c r="S76" s="36">
        <f>SUMIFS(СВЦЭМ!$D$33:$D$776,СВЦЭМ!$A$33:$A$776,$A76,СВЦЭМ!$B$33:$B$776,S$47)+'СЕТ СН'!$G$11+СВЦЭМ!$D$10+'СЕТ СН'!$G$6-'СЕТ СН'!$G$23</f>
        <v>188.63346041</v>
      </c>
      <c r="T76" s="36">
        <f>SUMIFS(СВЦЭМ!$D$33:$D$776,СВЦЭМ!$A$33:$A$776,$A76,СВЦЭМ!$B$33:$B$776,T$47)+'СЕТ СН'!$G$11+СВЦЭМ!$D$10+'СЕТ СН'!$G$6-'СЕТ СН'!$G$23</f>
        <v>188.63346041</v>
      </c>
      <c r="U76" s="36">
        <f>SUMIFS(СВЦЭМ!$D$33:$D$776,СВЦЭМ!$A$33:$A$776,$A76,СВЦЭМ!$B$33:$B$776,U$47)+'СЕТ СН'!$G$11+СВЦЭМ!$D$10+'СЕТ СН'!$G$6-'СЕТ СН'!$G$23</f>
        <v>188.63346041</v>
      </c>
      <c r="V76" s="36">
        <f>SUMIFS(СВЦЭМ!$D$33:$D$776,СВЦЭМ!$A$33:$A$776,$A76,СВЦЭМ!$B$33:$B$776,V$47)+'СЕТ СН'!$G$11+СВЦЭМ!$D$10+'СЕТ СН'!$G$6-'СЕТ СН'!$G$23</f>
        <v>188.63346041</v>
      </c>
      <c r="W76" s="36">
        <f>SUMIFS(СВЦЭМ!$D$33:$D$776,СВЦЭМ!$A$33:$A$776,$A76,СВЦЭМ!$B$33:$B$776,W$47)+'СЕТ СН'!$G$11+СВЦЭМ!$D$10+'СЕТ СН'!$G$6-'СЕТ СН'!$G$23</f>
        <v>188.63346041</v>
      </c>
      <c r="X76" s="36">
        <f>SUMIFS(СВЦЭМ!$D$33:$D$776,СВЦЭМ!$A$33:$A$776,$A76,СВЦЭМ!$B$33:$B$776,X$47)+'СЕТ СН'!$G$11+СВЦЭМ!$D$10+'СЕТ СН'!$G$6-'СЕТ СН'!$G$23</f>
        <v>188.63346041</v>
      </c>
      <c r="Y76" s="36">
        <f>SUMIFS(СВЦЭМ!$D$33:$D$776,СВЦЭМ!$A$33:$A$776,$A76,СВЦЭМ!$B$33:$B$776,Y$47)+'СЕТ СН'!$G$11+СВЦЭМ!$D$10+'СЕТ СН'!$G$6-'СЕТ СН'!$G$23</f>
        <v>188.63346041</v>
      </c>
    </row>
    <row r="77" spans="1:26" ht="15.75" hidden="1" x14ac:dyDescent="0.2">
      <c r="A77" s="35">
        <f t="shared" si="1"/>
        <v>43526</v>
      </c>
      <c r="B77" s="36">
        <f>SUMIFS(СВЦЭМ!$D$33:$D$776,СВЦЭМ!$A$33:$A$776,$A77,СВЦЭМ!$B$33:$B$776,B$47)+'СЕТ СН'!$G$11+СВЦЭМ!$D$10+'СЕТ СН'!$G$6-'СЕТ СН'!$G$23</f>
        <v>188.63346041</v>
      </c>
      <c r="C77" s="36">
        <f>SUMIFS(СВЦЭМ!$D$33:$D$776,СВЦЭМ!$A$33:$A$776,$A77,СВЦЭМ!$B$33:$B$776,C$47)+'СЕТ СН'!$G$11+СВЦЭМ!$D$10+'СЕТ СН'!$G$6-'СЕТ СН'!$G$23</f>
        <v>188.63346041</v>
      </c>
      <c r="D77" s="36">
        <f>SUMIFS(СВЦЭМ!$D$33:$D$776,СВЦЭМ!$A$33:$A$776,$A77,СВЦЭМ!$B$33:$B$776,D$47)+'СЕТ СН'!$G$11+СВЦЭМ!$D$10+'СЕТ СН'!$G$6-'СЕТ СН'!$G$23</f>
        <v>188.63346041</v>
      </c>
      <c r="E77" s="36">
        <f>SUMIFS(СВЦЭМ!$D$33:$D$776,СВЦЭМ!$A$33:$A$776,$A77,СВЦЭМ!$B$33:$B$776,E$47)+'СЕТ СН'!$G$11+СВЦЭМ!$D$10+'СЕТ СН'!$G$6-'СЕТ СН'!$G$23</f>
        <v>188.63346041</v>
      </c>
      <c r="F77" s="36">
        <f>SUMIFS(СВЦЭМ!$D$33:$D$776,СВЦЭМ!$A$33:$A$776,$A77,СВЦЭМ!$B$33:$B$776,F$47)+'СЕТ СН'!$G$11+СВЦЭМ!$D$10+'СЕТ СН'!$G$6-'СЕТ СН'!$G$23</f>
        <v>188.63346041</v>
      </c>
      <c r="G77" s="36">
        <f>SUMIFS(СВЦЭМ!$D$33:$D$776,СВЦЭМ!$A$33:$A$776,$A77,СВЦЭМ!$B$33:$B$776,G$47)+'СЕТ СН'!$G$11+СВЦЭМ!$D$10+'СЕТ СН'!$G$6-'СЕТ СН'!$G$23</f>
        <v>188.63346041</v>
      </c>
      <c r="H77" s="36">
        <f>SUMIFS(СВЦЭМ!$D$33:$D$776,СВЦЭМ!$A$33:$A$776,$A77,СВЦЭМ!$B$33:$B$776,H$47)+'СЕТ СН'!$G$11+СВЦЭМ!$D$10+'СЕТ СН'!$G$6-'СЕТ СН'!$G$23</f>
        <v>188.63346041</v>
      </c>
      <c r="I77" s="36">
        <f>SUMIFS(СВЦЭМ!$D$33:$D$776,СВЦЭМ!$A$33:$A$776,$A77,СВЦЭМ!$B$33:$B$776,I$47)+'СЕТ СН'!$G$11+СВЦЭМ!$D$10+'СЕТ СН'!$G$6-'СЕТ СН'!$G$23</f>
        <v>188.63346041</v>
      </c>
      <c r="J77" s="36">
        <f>SUMIFS(СВЦЭМ!$D$33:$D$776,СВЦЭМ!$A$33:$A$776,$A77,СВЦЭМ!$B$33:$B$776,J$47)+'СЕТ СН'!$G$11+СВЦЭМ!$D$10+'СЕТ СН'!$G$6-'СЕТ СН'!$G$23</f>
        <v>188.63346041</v>
      </c>
      <c r="K77" s="36">
        <f>SUMIFS(СВЦЭМ!$D$33:$D$776,СВЦЭМ!$A$33:$A$776,$A77,СВЦЭМ!$B$33:$B$776,K$47)+'СЕТ СН'!$G$11+СВЦЭМ!$D$10+'СЕТ СН'!$G$6-'СЕТ СН'!$G$23</f>
        <v>188.63346041</v>
      </c>
      <c r="L77" s="36">
        <f>SUMIFS(СВЦЭМ!$D$33:$D$776,СВЦЭМ!$A$33:$A$776,$A77,СВЦЭМ!$B$33:$B$776,L$47)+'СЕТ СН'!$G$11+СВЦЭМ!$D$10+'СЕТ СН'!$G$6-'СЕТ СН'!$G$23</f>
        <v>188.63346041</v>
      </c>
      <c r="M77" s="36">
        <f>SUMIFS(СВЦЭМ!$D$33:$D$776,СВЦЭМ!$A$33:$A$776,$A77,СВЦЭМ!$B$33:$B$776,M$47)+'СЕТ СН'!$G$11+СВЦЭМ!$D$10+'СЕТ СН'!$G$6-'СЕТ СН'!$G$23</f>
        <v>188.63346041</v>
      </c>
      <c r="N77" s="36">
        <f>SUMIFS(СВЦЭМ!$D$33:$D$776,СВЦЭМ!$A$33:$A$776,$A77,СВЦЭМ!$B$33:$B$776,N$47)+'СЕТ СН'!$G$11+СВЦЭМ!$D$10+'СЕТ СН'!$G$6-'СЕТ СН'!$G$23</f>
        <v>188.63346041</v>
      </c>
      <c r="O77" s="36">
        <f>SUMIFS(СВЦЭМ!$D$33:$D$776,СВЦЭМ!$A$33:$A$776,$A77,СВЦЭМ!$B$33:$B$776,O$47)+'СЕТ СН'!$G$11+СВЦЭМ!$D$10+'СЕТ СН'!$G$6-'СЕТ СН'!$G$23</f>
        <v>188.63346041</v>
      </c>
      <c r="P77" s="36">
        <f>SUMIFS(СВЦЭМ!$D$33:$D$776,СВЦЭМ!$A$33:$A$776,$A77,СВЦЭМ!$B$33:$B$776,P$47)+'СЕТ СН'!$G$11+СВЦЭМ!$D$10+'СЕТ СН'!$G$6-'СЕТ СН'!$G$23</f>
        <v>188.63346041</v>
      </c>
      <c r="Q77" s="36">
        <f>SUMIFS(СВЦЭМ!$D$33:$D$776,СВЦЭМ!$A$33:$A$776,$A77,СВЦЭМ!$B$33:$B$776,Q$47)+'СЕТ СН'!$G$11+СВЦЭМ!$D$10+'СЕТ СН'!$G$6-'СЕТ СН'!$G$23</f>
        <v>188.63346041</v>
      </c>
      <c r="R77" s="36">
        <f>SUMIFS(СВЦЭМ!$D$33:$D$776,СВЦЭМ!$A$33:$A$776,$A77,СВЦЭМ!$B$33:$B$776,R$47)+'СЕТ СН'!$G$11+СВЦЭМ!$D$10+'СЕТ СН'!$G$6-'СЕТ СН'!$G$23</f>
        <v>188.63346041</v>
      </c>
      <c r="S77" s="36">
        <f>SUMIFS(СВЦЭМ!$D$33:$D$776,СВЦЭМ!$A$33:$A$776,$A77,СВЦЭМ!$B$33:$B$776,S$47)+'СЕТ СН'!$G$11+СВЦЭМ!$D$10+'СЕТ СН'!$G$6-'СЕТ СН'!$G$23</f>
        <v>188.63346041</v>
      </c>
      <c r="T77" s="36">
        <f>SUMIFS(СВЦЭМ!$D$33:$D$776,СВЦЭМ!$A$33:$A$776,$A77,СВЦЭМ!$B$33:$B$776,T$47)+'СЕТ СН'!$G$11+СВЦЭМ!$D$10+'СЕТ СН'!$G$6-'СЕТ СН'!$G$23</f>
        <v>188.63346041</v>
      </c>
      <c r="U77" s="36">
        <f>SUMIFS(СВЦЭМ!$D$33:$D$776,СВЦЭМ!$A$33:$A$776,$A77,СВЦЭМ!$B$33:$B$776,U$47)+'СЕТ СН'!$G$11+СВЦЭМ!$D$10+'СЕТ СН'!$G$6-'СЕТ СН'!$G$23</f>
        <v>188.63346041</v>
      </c>
      <c r="V77" s="36">
        <f>SUMIFS(СВЦЭМ!$D$33:$D$776,СВЦЭМ!$A$33:$A$776,$A77,СВЦЭМ!$B$33:$B$776,V$47)+'СЕТ СН'!$G$11+СВЦЭМ!$D$10+'СЕТ СН'!$G$6-'СЕТ СН'!$G$23</f>
        <v>188.63346041</v>
      </c>
      <c r="W77" s="36">
        <f>SUMIFS(СВЦЭМ!$D$33:$D$776,СВЦЭМ!$A$33:$A$776,$A77,СВЦЭМ!$B$33:$B$776,W$47)+'СЕТ СН'!$G$11+СВЦЭМ!$D$10+'СЕТ СН'!$G$6-'СЕТ СН'!$G$23</f>
        <v>188.63346041</v>
      </c>
      <c r="X77" s="36">
        <f>SUMIFS(СВЦЭМ!$D$33:$D$776,СВЦЭМ!$A$33:$A$776,$A77,СВЦЭМ!$B$33:$B$776,X$47)+'СЕТ СН'!$G$11+СВЦЭМ!$D$10+'СЕТ СН'!$G$6-'СЕТ СН'!$G$23</f>
        <v>188.63346041</v>
      </c>
      <c r="Y77" s="36">
        <f>SUMIFS(СВЦЭМ!$D$33:$D$776,СВЦЭМ!$A$33:$A$776,$A77,СВЦЭМ!$B$33:$B$776,Y$47)+'СЕТ СН'!$G$11+СВЦЭМ!$D$10+'СЕТ СН'!$G$6-'СЕТ СН'!$G$23</f>
        <v>188.63346041</v>
      </c>
    </row>
    <row r="78" spans="1:26" ht="15.75" hidden="1" x14ac:dyDescent="0.2">
      <c r="A78" s="35">
        <f t="shared" si="1"/>
        <v>43527</v>
      </c>
      <c r="B78" s="36">
        <f>SUMIFS(СВЦЭМ!$D$33:$D$776,СВЦЭМ!$A$33:$A$776,$A78,СВЦЭМ!$B$33:$B$776,B$47)+'СЕТ СН'!$G$11+СВЦЭМ!$D$10+'СЕТ СН'!$G$6-'СЕТ СН'!$G$23</f>
        <v>188.63346041</v>
      </c>
      <c r="C78" s="36">
        <f>SUMIFS(СВЦЭМ!$D$33:$D$776,СВЦЭМ!$A$33:$A$776,$A78,СВЦЭМ!$B$33:$B$776,C$47)+'СЕТ СН'!$G$11+СВЦЭМ!$D$10+'СЕТ СН'!$G$6-'СЕТ СН'!$G$23</f>
        <v>188.63346041</v>
      </c>
      <c r="D78" s="36">
        <f>SUMIFS(СВЦЭМ!$D$33:$D$776,СВЦЭМ!$A$33:$A$776,$A78,СВЦЭМ!$B$33:$B$776,D$47)+'СЕТ СН'!$G$11+СВЦЭМ!$D$10+'СЕТ СН'!$G$6-'СЕТ СН'!$G$23</f>
        <v>188.63346041</v>
      </c>
      <c r="E78" s="36">
        <f>SUMIFS(СВЦЭМ!$D$33:$D$776,СВЦЭМ!$A$33:$A$776,$A78,СВЦЭМ!$B$33:$B$776,E$47)+'СЕТ СН'!$G$11+СВЦЭМ!$D$10+'СЕТ СН'!$G$6-'СЕТ СН'!$G$23</f>
        <v>188.63346041</v>
      </c>
      <c r="F78" s="36">
        <f>SUMIFS(СВЦЭМ!$D$33:$D$776,СВЦЭМ!$A$33:$A$776,$A78,СВЦЭМ!$B$33:$B$776,F$47)+'СЕТ СН'!$G$11+СВЦЭМ!$D$10+'СЕТ СН'!$G$6-'СЕТ СН'!$G$23</f>
        <v>188.63346041</v>
      </c>
      <c r="G78" s="36">
        <f>SUMIFS(СВЦЭМ!$D$33:$D$776,СВЦЭМ!$A$33:$A$776,$A78,СВЦЭМ!$B$33:$B$776,G$47)+'СЕТ СН'!$G$11+СВЦЭМ!$D$10+'СЕТ СН'!$G$6-'СЕТ СН'!$G$23</f>
        <v>188.63346041</v>
      </c>
      <c r="H78" s="36">
        <f>SUMIFS(СВЦЭМ!$D$33:$D$776,СВЦЭМ!$A$33:$A$776,$A78,СВЦЭМ!$B$33:$B$776,H$47)+'СЕТ СН'!$G$11+СВЦЭМ!$D$10+'СЕТ СН'!$G$6-'СЕТ СН'!$G$23</f>
        <v>188.63346041</v>
      </c>
      <c r="I78" s="36">
        <f>SUMIFS(СВЦЭМ!$D$33:$D$776,СВЦЭМ!$A$33:$A$776,$A78,СВЦЭМ!$B$33:$B$776,I$47)+'СЕТ СН'!$G$11+СВЦЭМ!$D$10+'СЕТ СН'!$G$6-'СЕТ СН'!$G$23</f>
        <v>188.63346041</v>
      </c>
      <c r="J78" s="36">
        <f>SUMIFS(СВЦЭМ!$D$33:$D$776,СВЦЭМ!$A$33:$A$776,$A78,СВЦЭМ!$B$33:$B$776,J$47)+'СЕТ СН'!$G$11+СВЦЭМ!$D$10+'СЕТ СН'!$G$6-'СЕТ СН'!$G$23</f>
        <v>188.63346041</v>
      </c>
      <c r="K78" s="36">
        <f>SUMIFS(СВЦЭМ!$D$33:$D$776,СВЦЭМ!$A$33:$A$776,$A78,СВЦЭМ!$B$33:$B$776,K$47)+'СЕТ СН'!$G$11+СВЦЭМ!$D$10+'СЕТ СН'!$G$6-'СЕТ СН'!$G$23</f>
        <v>188.63346041</v>
      </c>
      <c r="L78" s="36">
        <f>SUMIFS(СВЦЭМ!$D$33:$D$776,СВЦЭМ!$A$33:$A$776,$A78,СВЦЭМ!$B$33:$B$776,L$47)+'СЕТ СН'!$G$11+СВЦЭМ!$D$10+'СЕТ СН'!$G$6-'СЕТ СН'!$G$23</f>
        <v>188.63346041</v>
      </c>
      <c r="M78" s="36">
        <f>SUMIFS(СВЦЭМ!$D$33:$D$776,СВЦЭМ!$A$33:$A$776,$A78,СВЦЭМ!$B$33:$B$776,M$47)+'СЕТ СН'!$G$11+СВЦЭМ!$D$10+'СЕТ СН'!$G$6-'СЕТ СН'!$G$23</f>
        <v>188.63346041</v>
      </c>
      <c r="N78" s="36">
        <f>SUMIFS(СВЦЭМ!$D$33:$D$776,СВЦЭМ!$A$33:$A$776,$A78,СВЦЭМ!$B$33:$B$776,N$47)+'СЕТ СН'!$G$11+СВЦЭМ!$D$10+'СЕТ СН'!$G$6-'СЕТ СН'!$G$23</f>
        <v>188.63346041</v>
      </c>
      <c r="O78" s="36">
        <f>SUMIFS(СВЦЭМ!$D$33:$D$776,СВЦЭМ!$A$33:$A$776,$A78,СВЦЭМ!$B$33:$B$776,O$47)+'СЕТ СН'!$G$11+СВЦЭМ!$D$10+'СЕТ СН'!$G$6-'СЕТ СН'!$G$23</f>
        <v>188.63346041</v>
      </c>
      <c r="P78" s="36">
        <f>SUMIFS(СВЦЭМ!$D$33:$D$776,СВЦЭМ!$A$33:$A$776,$A78,СВЦЭМ!$B$33:$B$776,P$47)+'СЕТ СН'!$G$11+СВЦЭМ!$D$10+'СЕТ СН'!$G$6-'СЕТ СН'!$G$23</f>
        <v>188.63346041</v>
      </c>
      <c r="Q78" s="36">
        <f>SUMIFS(СВЦЭМ!$D$33:$D$776,СВЦЭМ!$A$33:$A$776,$A78,СВЦЭМ!$B$33:$B$776,Q$47)+'СЕТ СН'!$G$11+СВЦЭМ!$D$10+'СЕТ СН'!$G$6-'СЕТ СН'!$G$23</f>
        <v>188.63346041</v>
      </c>
      <c r="R78" s="36">
        <f>SUMIFS(СВЦЭМ!$D$33:$D$776,СВЦЭМ!$A$33:$A$776,$A78,СВЦЭМ!$B$33:$B$776,R$47)+'СЕТ СН'!$G$11+СВЦЭМ!$D$10+'СЕТ СН'!$G$6-'СЕТ СН'!$G$23</f>
        <v>188.63346041</v>
      </c>
      <c r="S78" s="36">
        <f>SUMIFS(СВЦЭМ!$D$33:$D$776,СВЦЭМ!$A$33:$A$776,$A78,СВЦЭМ!$B$33:$B$776,S$47)+'СЕТ СН'!$G$11+СВЦЭМ!$D$10+'СЕТ СН'!$G$6-'СЕТ СН'!$G$23</f>
        <v>188.63346041</v>
      </c>
      <c r="T78" s="36">
        <f>SUMIFS(СВЦЭМ!$D$33:$D$776,СВЦЭМ!$A$33:$A$776,$A78,СВЦЭМ!$B$33:$B$776,T$47)+'СЕТ СН'!$G$11+СВЦЭМ!$D$10+'СЕТ СН'!$G$6-'СЕТ СН'!$G$23</f>
        <v>188.63346041</v>
      </c>
      <c r="U78" s="36">
        <f>SUMIFS(СВЦЭМ!$D$33:$D$776,СВЦЭМ!$A$33:$A$776,$A78,СВЦЭМ!$B$33:$B$776,U$47)+'СЕТ СН'!$G$11+СВЦЭМ!$D$10+'СЕТ СН'!$G$6-'СЕТ СН'!$G$23</f>
        <v>188.63346041</v>
      </c>
      <c r="V78" s="36">
        <f>SUMIFS(СВЦЭМ!$D$33:$D$776,СВЦЭМ!$A$33:$A$776,$A78,СВЦЭМ!$B$33:$B$776,V$47)+'СЕТ СН'!$G$11+СВЦЭМ!$D$10+'СЕТ СН'!$G$6-'СЕТ СН'!$G$23</f>
        <v>188.63346041</v>
      </c>
      <c r="W78" s="36">
        <f>SUMIFS(СВЦЭМ!$D$33:$D$776,СВЦЭМ!$A$33:$A$776,$A78,СВЦЭМ!$B$33:$B$776,W$47)+'СЕТ СН'!$G$11+СВЦЭМ!$D$10+'СЕТ СН'!$G$6-'СЕТ СН'!$G$23</f>
        <v>188.63346041</v>
      </c>
      <c r="X78" s="36">
        <f>SUMIFS(СВЦЭМ!$D$33:$D$776,СВЦЭМ!$A$33:$A$776,$A78,СВЦЭМ!$B$33:$B$776,X$47)+'СЕТ СН'!$G$11+СВЦЭМ!$D$10+'СЕТ СН'!$G$6-'СЕТ СН'!$G$23</f>
        <v>188.63346041</v>
      </c>
      <c r="Y78" s="36">
        <f>SUMIFS(СВЦЭМ!$D$33:$D$776,СВЦЭМ!$A$33:$A$776,$A78,СВЦЭМ!$B$33:$B$776,Y$47)+'СЕТ СН'!$G$11+СВЦЭМ!$D$10+'СЕТ СН'!$G$6-'СЕТ СН'!$G$23</f>
        <v>188.63346041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2"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01.02.2019</v>
      </c>
      <c r="B84" s="36">
        <f>SUMIFS(СВЦЭМ!$D$33:$D$776,СВЦЭМ!$A$33:$A$776,$A84,СВЦЭМ!$B$33:$B$776,B$83)+'СЕТ СН'!$H$11+СВЦЭМ!$D$10+'СЕТ СН'!$H$6-'СЕТ СН'!$H$23</f>
        <v>1255.2624415600001</v>
      </c>
      <c r="C84" s="36">
        <f>SUMIFS(СВЦЭМ!$D$33:$D$776,СВЦЭМ!$A$33:$A$776,$A84,СВЦЭМ!$B$33:$B$776,C$83)+'СЕТ СН'!$H$11+СВЦЭМ!$D$10+'СЕТ СН'!$H$6-'СЕТ СН'!$H$23</f>
        <v>1282.3379389500001</v>
      </c>
      <c r="D84" s="36">
        <f>SUMIFS(СВЦЭМ!$D$33:$D$776,СВЦЭМ!$A$33:$A$776,$A84,СВЦЭМ!$B$33:$B$776,D$83)+'СЕТ СН'!$H$11+СВЦЭМ!$D$10+'СЕТ СН'!$H$6-'СЕТ СН'!$H$23</f>
        <v>1297.89860017</v>
      </c>
      <c r="E84" s="36">
        <f>SUMIFS(СВЦЭМ!$D$33:$D$776,СВЦЭМ!$A$33:$A$776,$A84,СВЦЭМ!$B$33:$B$776,E$83)+'СЕТ СН'!$H$11+СВЦЭМ!$D$10+'СЕТ СН'!$H$6-'СЕТ СН'!$H$23</f>
        <v>1297.0232795699999</v>
      </c>
      <c r="F84" s="36">
        <f>SUMIFS(СВЦЭМ!$D$33:$D$776,СВЦЭМ!$A$33:$A$776,$A84,СВЦЭМ!$B$33:$B$776,F$83)+'СЕТ СН'!$H$11+СВЦЭМ!$D$10+'СЕТ СН'!$H$6-'СЕТ СН'!$H$23</f>
        <v>1290.50252305</v>
      </c>
      <c r="G84" s="36">
        <f>SUMIFS(СВЦЭМ!$D$33:$D$776,СВЦЭМ!$A$33:$A$776,$A84,СВЦЭМ!$B$33:$B$776,G$83)+'СЕТ СН'!$H$11+СВЦЭМ!$D$10+'СЕТ СН'!$H$6-'СЕТ СН'!$H$23</f>
        <v>1275.81868349</v>
      </c>
      <c r="H84" s="36">
        <f>SUMIFS(СВЦЭМ!$D$33:$D$776,СВЦЭМ!$A$33:$A$776,$A84,СВЦЭМ!$B$33:$B$776,H$83)+'СЕТ СН'!$H$11+СВЦЭМ!$D$10+'СЕТ СН'!$H$6-'СЕТ СН'!$H$23</f>
        <v>1229.2154511400001</v>
      </c>
      <c r="I84" s="36">
        <f>SUMIFS(СВЦЭМ!$D$33:$D$776,СВЦЭМ!$A$33:$A$776,$A84,СВЦЭМ!$B$33:$B$776,I$83)+'СЕТ СН'!$H$11+СВЦЭМ!$D$10+'СЕТ СН'!$H$6-'СЕТ СН'!$H$23</f>
        <v>1204.48795283</v>
      </c>
      <c r="J84" s="36">
        <f>SUMIFS(СВЦЭМ!$D$33:$D$776,СВЦЭМ!$A$33:$A$776,$A84,СВЦЭМ!$B$33:$B$776,J$83)+'СЕТ СН'!$H$11+СВЦЭМ!$D$10+'СЕТ СН'!$H$6-'СЕТ СН'!$H$23</f>
        <v>1173.43630181</v>
      </c>
      <c r="K84" s="36">
        <f>SUMIFS(СВЦЭМ!$D$33:$D$776,СВЦЭМ!$A$33:$A$776,$A84,СВЦЭМ!$B$33:$B$776,K$83)+'СЕТ СН'!$H$11+СВЦЭМ!$D$10+'СЕТ СН'!$H$6-'СЕТ СН'!$H$23</f>
        <v>1164.6808671599999</v>
      </c>
      <c r="L84" s="36">
        <f>SUMIFS(СВЦЭМ!$D$33:$D$776,СВЦЭМ!$A$33:$A$776,$A84,СВЦЭМ!$B$33:$B$776,L$83)+'СЕТ СН'!$H$11+СВЦЭМ!$D$10+'СЕТ СН'!$H$6-'СЕТ СН'!$H$23</f>
        <v>1165.4432312900001</v>
      </c>
      <c r="M84" s="36">
        <f>SUMIFS(СВЦЭМ!$D$33:$D$776,СВЦЭМ!$A$33:$A$776,$A84,СВЦЭМ!$B$33:$B$776,M$83)+'СЕТ СН'!$H$11+СВЦЭМ!$D$10+'СЕТ СН'!$H$6-'СЕТ СН'!$H$23</f>
        <v>1178.4518947700001</v>
      </c>
      <c r="N84" s="36">
        <f>SUMIFS(СВЦЭМ!$D$33:$D$776,СВЦЭМ!$A$33:$A$776,$A84,СВЦЭМ!$B$33:$B$776,N$83)+'СЕТ СН'!$H$11+СВЦЭМ!$D$10+'СЕТ СН'!$H$6-'СЕТ СН'!$H$23</f>
        <v>1180.2675711300001</v>
      </c>
      <c r="O84" s="36">
        <f>SUMIFS(СВЦЭМ!$D$33:$D$776,СВЦЭМ!$A$33:$A$776,$A84,СВЦЭМ!$B$33:$B$776,O$83)+'СЕТ СН'!$H$11+СВЦЭМ!$D$10+'СЕТ СН'!$H$6-'СЕТ СН'!$H$23</f>
        <v>1151.4471950700001</v>
      </c>
      <c r="P84" s="36">
        <f>SUMIFS(СВЦЭМ!$D$33:$D$776,СВЦЭМ!$A$33:$A$776,$A84,СВЦЭМ!$B$33:$B$776,P$83)+'СЕТ СН'!$H$11+СВЦЭМ!$D$10+'СЕТ СН'!$H$6-'СЕТ СН'!$H$23</f>
        <v>1156.7706873300001</v>
      </c>
      <c r="Q84" s="36">
        <f>SUMIFS(СВЦЭМ!$D$33:$D$776,СВЦЭМ!$A$33:$A$776,$A84,СВЦЭМ!$B$33:$B$776,Q$83)+'СЕТ СН'!$H$11+СВЦЭМ!$D$10+'СЕТ СН'!$H$6-'СЕТ СН'!$H$23</f>
        <v>1165.7158355399999</v>
      </c>
      <c r="R84" s="36">
        <f>SUMIFS(СВЦЭМ!$D$33:$D$776,СВЦЭМ!$A$33:$A$776,$A84,СВЦЭМ!$B$33:$B$776,R$83)+'СЕТ СН'!$H$11+СВЦЭМ!$D$10+'СЕТ СН'!$H$6-'СЕТ СН'!$H$23</f>
        <v>1166.4462404999999</v>
      </c>
      <c r="S84" s="36">
        <f>SUMIFS(СВЦЭМ!$D$33:$D$776,СВЦЭМ!$A$33:$A$776,$A84,СВЦЭМ!$B$33:$B$776,S$83)+'СЕТ СН'!$H$11+СВЦЭМ!$D$10+'СЕТ СН'!$H$6-'СЕТ СН'!$H$23</f>
        <v>1146.7846257900001</v>
      </c>
      <c r="T84" s="36">
        <f>SUMIFS(СВЦЭМ!$D$33:$D$776,СВЦЭМ!$A$33:$A$776,$A84,СВЦЭМ!$B$33:$B$776,T$83)+'СЕТ СН'!$H$11+СВЦЭМ!$D$10+'СЕТ СН'!$H$6-'СЕТ СН'!$H$23</f>
        <v>1120.8207436800001</v>
      </c>
      <c r="U84" s="36">
        <f>SUMIFS(СВЦЭМ!$D$33:$D$776,СВЦЭМ!$A$33:$A$776,$A84,СВЦЭМ!$B$33:$B$776,U$83)+'СЕТ СН'!$H$11+СВЦЭМ!$D$10+'СЕТ СН'!$H$6-'СЕТ СН'!$H$23</f>
        <v>1121.3694394500001</v>
      </c>
      <c r="V84" s="36">
        <f>SUMIFS(СВЦЭМ!$D$33:$D$776,СВЦЭМ!$A$33:$A$776,$A84,СВЦЭМ!$B$33:$B$776,V$83)+'СЕТ СН'!$H$11+СВЦЭМ!$D$10+'СЕТ СН'!$H$6-'СЕТ СН'!$H$23</f>
        <v>1142.8103356700001</v>
      </c>
      <c r="W84" s="36">
        <f>SUMIFS(СВЦЭМ!$D$33:$D$776,СВЦЭМ!$A$33:$A$776,$A84,СВЦЭМ!$B$33:$B$776,W$83)+'СЕТ СН'!$H$11+СВЦЭМ!$D$10+'СЕТ СН'!$H$6-'СЕТ СН'!$H$23</f>
        <v>1160.30693922</v>
      </c>
      <c r="X84" s="36">
        <f>SUMIFS(СВЦЭМ!$D$33:$D$776,СВЦЭМ!$A$33:$A$776,$A84,СВЦЭМ!$B$33:$B$776,X$83)+'СЕТ СН'!$H$11+СВЦЭМ!$D$10+'СЕТ СН'!$H$6-'СЕТ СН'!$H$23</f>
        <v>1172.3418163900001</v>
      </c>
      <c r="Y84" s="36">
        <f>SUMIFS(СВЦЭМ!$D$33:$D$776,СВЦЭМ!$A$33:$A$776,$A84,СВЦЭМ!$B$33:$B$776,Y$83)+'СЕТ СН'!$H$11+СВЦЭМ!$D$10+'СЕТ СН'!$H$6-'СЕТ СН'!$H$23</f>
        <v>1183.86288036</v>
      </c>
      <c r="AA84" s="45"/>
    </row>
    <row r="85" spans="1:27" ht="15.75" x14ac:dyDescent="0.2">
      <c r="A85" s="35">
        <f>A84+1</f>
        <v>43498</v>
      </c>
      <c r="B85" s="36">
        <f>SUMIFS(СВЦЭМ!$D$33:$D$776,СВЦЭМ!$A$33:$A$776,$A85,СВЦЭМ!$B$33:$B$776,B$83)+'СЕТ СН'!$H$11+СВЦЭМ!$D$10+'СЕТ СН'!$H$6-'СЕТ СН'!$H$23</f>
        <v>1266.2113696700001</v>
      </c>
      <c r="C85" s="36">
        <f>SUMIFS(СВЦЭМ!$D$33:$D$776,СВЦЭМ!$A$33:$A$776,$A85,СВЦЭМ!$B$33:$B$776,C$83)+'СЕТ СН'!$H$11+СВЦЭМ!$D$10+'СЕТ СН'!$H$6-'СЕТ СН'!$H$23</f>
        <v>1270.4474026099999</v>
      </c>
      <c r="D85" s="36">
        <f>SUMIFS(СВЦЭМ!$D$33:$D$776,СВЦЭМ!$A$33:$A$776,$A85,СВЦЭМ!$B$33:$B$776,D$83)+'СЕТ СН'!$H$11+СВЦЭМ!$D$10+'СЕТ СН'!$H$6-'СЕТ СН'!$H$23</f>
        <v>1273.3233703399999</v>
      </c>
      <c r="E85" s="36">
        <f>SUMIFS(СВЦЭМ!$D$33:$D$776,СВЦЭМ!$A$33:$A$776,$A85,СВЦЭМ!$B$33:$B$776,E$83)+'СЕТ СН'!$H$11+СВЦЭМ!$D$10+'СЕТ СН'!$H$6-'СЕТ СН'!$H$23</f>
        <v>1285.1157275599999</v>
      </c>
      <c r="F85" s="36">
        <f>SUMIFS(СВЦЭМ!$D$33:$D$776,СВЦЭМ!$A$33:$A$776,$A85,СВЦЭМ!$B$33:$B$776,F$83)+'СЕТ СН'!$H$11+СВЦЭМ!$D$10+'СЕТ СН'!$H$6-'СЕТ СН'!$H$23</f>
        <v>1289.8053403500001</v>
      </c>
      <c r="G85" s="36">
        <f>SUMIFS(СВЦЭМ!$D$33:$D$776,СВЦЭМ!$A$33:$A$776,$A85,СВЦЭМ!$B$33:$B$776,G$83)+'СЕТ СН'!$H$11+СВЦЭМ!$D$10+'СЕТ СН'!$H$6-'СЕТ СН'!$H$23</f>
        <v>1272.2342440699999</v>
      </c>
      <c r="H85" s="36">
        <f>SUMIFS(СВЦЭМ!$D$33:$D$776,СВЦЭМ!$A$33:$A$776,$A85,СВЦЭМ!$B$33:$B$776,H$83)+'СЕТ СН'!$H$11+СВЦЭМ!$D$10+'СЕТ СН'!$H$6-'СЕТ СН'!$H$23</f>
        <v>1249.9514932</v>
      </c>
      <c r="I85" s="36">
        <f>SUMIFS(СВЦЭМ!$D$33:$D$776,СВЦЭМ!$A$33:$A$776,$A85,СВЦЭМ!$B$33:$B$776,I$83)+'СЕТ СН'!$H$11+СВЦЭМ!$D$10+'СЕТ СН'!$H$6-'СЕТ СН'!$H$23</f>
        <v>1242.0651030699999</v>
      </c>
      <c r="J85" s="36">
        <f>SUMIFS(СВЦЭМ!$D$33:$D$776,СВЦЭМ!$A$33:$A$776,$A85,СВЦЭМ!$B$33:$B$776,J$83)+'СЕТ СН'!$H$11+СВЦЭМ!$D$10+'СЕТ СН'!$H$6-'СЕТ СН'!$H$23</f>
        <v>1201.1256055599999</v>
      </c>
      <c r="K85" s="36">
        <f>SUMIFS(СВЦЭМ!$D$33:$D$776,СВЦЭМ!$A$33:$A$776,$A85,СВЦЭМ!$B$33:$B$776,K$83)+'СЕТ СН'!$H$11+СВЦЭМ!$D$10+'СЕТ СН'!$H$6-'СЕТ СН'!$H$23</f>
        <v>1178.09525693</v>
      </c>
      <c r="L85" s="36">
        <f>SUMIFS(СВЦЭМ!$D$33:$D$776,СВЦЭМ!$A$33:$A$776,$A85,СВЦЭМ!$B$33:$B$776,L$83)+'СЕТ СН'!$H$11+СВЦЭМ!$D$10+'СЕТ СН'!$H$6-'СЕТ СН'!$H$23</f>
        <v>1165.52212435</v>
      </c>
      <c r="M85" s="36">
        <f>SUMIFS(СВЦЭМ!$D$33:$D$776,СВЦЭМ!$A$33:$A$776,$A85,СВЦЭМ!$B$33:$B$776,M$83)+'СЕТ СН'!$H$11+СВЦЭМ!$D$10+'СЕТ СН'!$H$6-'СЕТ СН'!$H$23</f>
        <v>1181.05133796</v>
      </c>
      <c r="N85" s="36">
        <f>SUMIFS(СВЦЭМ!$D$33:$D$776,СВЦЭМ!$A$33:$A$776,$A85,СВЦЭМ!$B$33:$B$776,N$83)+'СЕТ СН'!$H$11+СВЦЭМ!$D$10+'СЕТ СН'!$H$6-'СЕТ СН'!$H$23</f>
        <v>1172.5086142100001</v>
      </c>
      <c r="O85" s="36">
        <f>SUMIFS(СВЦЭМ!$D$33:$D$776,СВЦЭМ!$A$33:$A$776,$A85,СВЦЭМ!$B$33:$B$776,O$83)+'СЕТ СН'!$H$11+СВЦЭМ!$D$10+'СЕТ СН'!$H$6-'СЕТ СН'!$H$23</f>
        <v>1150.6963546700001</v>
      </c>
      <c r="P85" s="36">
        <f>SUMIFS(СВЦЭМ!$D$33:$D$776,СВЦЭМ!$A$33:$A$776,$A85,СВЦЭМ!$B$33:$B$776,P$83)+'СЕТ СН'!$H$11+СВЦЭМ!$D$10+'СЕТ СН'!$H$6-'СЕТ СН'!$H$23</f>
        <v>1161.88404653</v>
      </c>
      <c r="Q85" s="36">
        <f>SUMIFS(СВЦЭМ!$D$33:$D$776,СВЦЭМ!$A$33:$A$776,$A85,СВЦЭМ!$B$33:$B$776,Q$83)+'СЕТ СН'!$H$11+СВЦЭМ!$D$10+'СЕТ СН'!$H$6-'СЕТ СН'!$H$23</f>
        <v>1173.1074519599999</v>
      </c>
      <c r="R85" s="36">
        <f>SUMIFS(СВЦЭМ!$D$33:$D$776,СВЦЭМ!$A$33:$A$776,$A85,СВЦЭМ!$B$33:$B$776,R$83)+'СЕТ СН'!$H$11+СВЦЭМ!$D$10+'СЕТ СН'!$H$6-'СЕТ СН'!$H$23</f>
        <v>1179.1534993</v>
      </c>
      <c r="S85" s="36">
        <f>SUMIFS(СВЦЭМ!$D$33:$D$776,СВЦЭМ!$A$33:$A$776,$A85,СВЦЭМ!$B$33:$B$776,S$83)+'СЕТ СН'!$H$11+СВЦЭМ!$D$10+'СЕТ СН'!$H$6-'СЕТ СН'!$H$23</f>
        <v>1177.4302493</v>
      </c>
      <c r="T85" s="36">
        <f>SUMIFS(СВЦЭМ!$D$33:$D$776,СВЦЭМ!$A$33:$A$776,$A85,СВЦЭМ!$B$33:$B$776,T$83)+'СЕТ СН'!$H$11+СВЦЭМ!$D$10+'СЕТ СН'!$H$6-'СЕТ СН'!$H$23</f>
        <v>1135.16442665</v>
      </c>
      <c r="U85" s="36">
        <f>SUMIFS(СВЦЭМ!$D$33:$D$776,СВЦЭМ!$A$33:$A$776,$A85,СВЦЭМ!$B$33:$B$776,U$83)+'СЕТ СН'!$H$11+СВЦЭМ!$D$10+'СЕТ СН'!$H$6-'СЕТ СН'!$H$23</f>
        <v>1125.0913311199999</v>
      </c>
      <c r="V85" s="36">
        <f>SUMIFS(СВЦЭМ!$D$33:$D$776,СВЦЭМ!$A$33:$A$776,$A85,СВЦЭМ!$B$33:$B$776,V$83)+'СЕТ СН'!$H$11+СВЦЭМ!$D$10+'СЕТ СН'!$H$6-'СЕТ СН'!$H$23</f>
        <v>1142.21595751</v>
      </c>
      <c r="W85" s="36">
        <f>SUMIFS(СВЦЭМ!$D$33:$D$776,СВЦЭМ!$A$33:$A$776,$A85,СВЦЭМ!$B$33:$B$776,W$83)+'СЕТ СН'!$H$11+СВЦЭМ!$D$10+'СЕТ СН'!$H$6-'СЕТ СН'!$H$23</f>
        <v>1157.1449332</v>
      </c>
      <c r="X85" s="36">
        <f>SUMIFS(СВЦЭМ!$D$33:$D$776,СВЦЭМ!$A$33:$A$776,$A85,СВЦЭМ!$B$33:$B$776,X$83)+'СЕТ СН'!$H$11+СВЦЭМ!$D$10+'СЕТ СН'!$H$6-'СЕТ СН'!$H$23</f>
        <v>1172.2110956399999</v>
      </c>
      <c r="Y85" s="36">
        <f>SUMIFS(СВЦЭМ!$D$33:$D$776,СВЦЭМ!$A$33:$A$776,$A85,СВЦЭМ!$B$33:$B$776,Y$83)+'СЕТ СН'!$H$11+СВЦЭМ!$D$10+'СЕТ СН'!$H$6-'СЕТ СН'!$H$23</f>
        <v>1187.0132447600001</v>
      </c>
    </row>
    <row r="86" spans="1:27" ht="15.75" x14ac:dyDescent="0.2">
      <c r="A86" s="35">
        <f t="shared" ref="A86:A114" si="2">A85+1</f>
        <v>43499</v>
      </c>
      <c r="B86" s="36">
        <f>SUMIFS(СВЦЭМ!$D$33:$D$776,СВЦЭМ!$A$33:$A$776,$A86,СВЦЭМ!$B$33:$B$776,B$83)+'СЕТ СН'!$H$11+СВЦЭМ!$D$10+'СЕТ СН'!$H$6-'СЕТ СН'!$H$23</f>
        <v>1235.9264358600001</v>
      </c>
      <c r="C86" s="36">
        <f>SUMIFS(СВЦЭМ!$D$33:$D$776,СВЦЭМ!$A$33:$A$776,$A86,СВЦЭМ!$B$33:$B$776,C$83)+'СЕТ СН'!$H$11+СВЦЭМ!$D$10+'СЕТ СН'!$H$6-'СЕТ СН'!$H$23</f>
        <v>1276.4424119600001</v>
      </c>
      <c r="D86" s="36">
        <f>SUMIFS(СВЦЭМ!$D$33:$D$776,СВЦЭМ!$A$33:$A$776,$A86,СВЦЭМ!$B$33:$B$776,D$83)+'СЕТ СН'!$H$11+СВЦЭМ!$D$10+'СЕТ СН'!$H$6-'СЕТ СН'!$H$23</f>
        <v>1276.8026092800001</v>
      </c>
      <c r="E86" s="36">
        <f>SUMIFS(СВЦЭМ!$D$33:$D$776,СВЦЭМ!$A$33:$A$776,$A86,СВЦЭМ!$B$33:$B$776,E$83)+'СЕТ СН'!$H$11+СВЦЭМ!$D$10+'СЕТ СН'!$H$6-'СЕТ СН'!$H$23</f>
        <v>1289.89624983</v>
      </c>
      <c r="F86" s="36">
        <f>SUMIFS(СВЦЭМ!$D$33:$D$776,СВЦЭМ!$A$33:$A$776,$A86,СВЦЭМ!$B$33:$B$776,F$83)+'СЕТ СН'!$H$11+СВЦЭМ!$D$10+'СЕТ СН'!$H$6-'СЕТ СН'!$H$23</f>
        <v>1286.10846668</v>
      </c>
      <c r="G86" s="36">
        <f>SUMIFS(СВЦЭМ!$D$33:$D$776,СВЦЭМ!$A$33:$A$776,$A86,СВЦЭМ!$B$33:$B$776,G$83)+'СЕТ СН'!$H$11+СВЦЭМ!$D$10+'СЕТ СН'!$H$6-'СЕТ СН'!$H$23</f>
        <v>1281.9270205999999</v>
      </c>
      <c r="H86" s="36">
        <f>SUMIFS(СВЦЭМ!$D$33:$D$776,СВЦЭМ!$A$33:$A$776,$A86,СВЦЭМ!$B$33:$B$776,H$83)+'СЕТ СН'!$H$11+СВЦЭМ!$D$10+'СЕТ СН'!$H$6-'СЕТ СН'!$H$23</f>
        <v>1261.71908358</v>
      </c>
      <c r="I86" s="36">
        <f>SUMIFS(СВЦЭМ!$D$33:$D$776,СВЦЭМ!$A$33:$A$776,$A86,СВЦЭМ!$B$33:$B$776,I$83)+'СЕТ СН'!$H$11+СВЦЭМ!$D$10+'СЕТ СН'!$H$6-'СЕТ СН'!$H$23</f>
        <v>1252.9499091599998</v>
      </c>
      <c r="J86" s="36">
        <f>SUMIFS(СВЦЭМ!$D$33:$D$776,СВЦЭМ!$A$33:$A$776,$A86,СВЦЭМ!$B$33:$B$776,J$83)+'СЕТ СН'!$H$11+СВЦЭМ!$D$10+'СЕТ СН'!$H$6-'СЕТ СН'!$H$23</f>
        <v>1230.4672395099999</v>
      </c>
      <c r="K86" s="36">
        <f>SUMIFS(СВЦЭМ!$D$33:$D$776,СВЦЭМ!$A$33:$A$776,$A86,СВЦЭМ!$B$33:$B$776,K$83)+'СЕТ СН'!$H$11+СВЦЭМ!$D$10+'СЕТ СН'!$H$6-'СЕТ СН'!$H$23</f>
        <v>1198.8160475700001</v>
      </c>
      <c r="L86" s="36">
        <f>SUMIFS(СВЦЭМ!$D$33:$D$776,СВЦЭМ!$A$33:$A$776,$A86,СВЦЭМ!$B$33:$B$776,L$83)+'СЕТ СН'!$H$11+СВЦЭМ!$D$10+'СЕТ СН'!$H$6-'СЕТ СН'!$H$23</f>
        <v>1172.53752224</v>
      </c>
      <c r="M86" s="36">
        <f>SUMIFS(СВЦЭМ!$D$33:$D$776,СВЦЭМ!$A$33:$A$776,$A86,СВЦЭМ!$B$33:$B$776,M$83)+'СЕТ СН'!$H$11+СВЦЭМ!$D$10+'СЕТ СН'!$H$6-'СЕТ СН'!$H$23</f>
        <v>1177.3674610600001</v>
      </c>
      <c r="N86" s="36">
        <f>SUMIFS(СВЦЭМ!$D$33:$D$776,СВЦЭМ!$A$33:$A$776,$A86,СВЦЭМ!$B$33:$B$776,N$83)+'СЕТ СН'!$H$11+СВЦЭМ!$D$10+'СЕТ СН'!$H$6-'СЕТ СН'!$H$23</f>
        <v>1183.8289691800001</v>
      </c>
      <c r="O86" s="36">
        <f>SUMIFS(СВЦЭМ!$D$33:$D$776,СВЦЭМ!$A$33:$A$776,$A86,СВЦЭМ!$B$33:$B$776,O$83)+'СЕТ СН'!$H$11+СВЦЭМ!$D$10+'СЕТ СН'!$H$6-'СЕТ СН'!$H$23</f>
        <v>1169.8260566700001</v>
      </c>
      <c r="P86" s="36">
        <f>SUMIFS(СВЦЭМ!$D$33:$D$776,СВЦЭМ!$A$33:$A$776,$A86,СВЦЭМ!$B$33:$B$776,P$83)+'СЕТ СН'!$H$11+СВЦЭМ!$D$10+'СЕТ СН'!$H$6-'СЕТ СН'!$H$23</f>
        <v>1174.76435296</v>
      </c>
      <c r="Q86" s="36">
        <f>SUMIFS(СВЦЭМ!$D$33:$D$776,СВЦЭМ!$A$33:$A$776,$A86,СВЦЭМ!$B$33:$B$776,Q$83)+'СЕТ СН'!$H$11+СВЦЭМ!$D$10+'СЕТ СН'!$H$6-'СЕТ СН'!$H$23</f>
        <v>1189.3808365699999</v>
      </c>
      <c r="R86" s="36">
        <f>SUMIFS(СВЦЭМ!$D$33:$D$776,СВЦЭМ!$A$33:$A$776,$A86,СВЦЭМ!$B$33:$B$776,R$83)+'СЕТ СН'!$H$11+СВЦЭМ!$D$10+'СЕТ СН'!$H$6-'СЕТ СН'!$H$23</f>
        <v>1174.63338785</v>
      </c>
      <c r="S86" s="36">
        <f>SUMIFS(СВЦЭМ!$D$33:$D$776,СВЦЭМ!$A$33:$A$776,$A86,СВЦЭМ!$B$33:$B$776,S$83)+'СЕТ СН'!$H$11+СВЦЭМ!$D$10+'СЕТ СН'!$H$6-'СЕТ СН'!$H$23</f>
        <v>1161.9896898</v>
      </c>
      <c r="T86" s="36">
        <f>SUMIFS(СВЦЭМ!$D$33:$D$776,СВЦЭМ!$A$33:$A$776,$A86,СВЦЭМ!$B$33:$B$776,T$83)+'СЕТ СН'!$H$11+СВЦЭМ!$D$10+'СЕТ СН'!$H$6-'СЕТ СН'!$H$23</f>
        <v>1128.9120073300001</v>
      </c>
      <c r="U86" s="36">
        <f>SUMIFS(СВЦЭМ!$D$33:$D$776,СВЦЭМ!$A$33:$A$776,$A86,СВЦЭМ!$B$33:$B$776,U$83)+'СЕТ СН'!$H$11+СВЦЭМ!$D$10+'СЕТ СН'!$H$6-'СЕТ СН'!$H$23</f>
        <v>1117.1713831500001</v>
      </c>
      <c r="V86" s="36">
        <f>SUMIFS(СВЦЭМ!$D$33:$D$776,СВЦЭМ!$A$33:$A$776,$A86,СВЦЭМ!$B$33:$B$776,V$83)+'СЕТ СН'!$H$11+СВЦЭМ!$D$10+'СЕТ СН'!$H$6-'СЕТ СН'!$H$23</f>
        <v>1121.0959983400001</v>
      </c>
      <c r="W86" s="36">
        <f>SUMIFS(СВЦЭМ!$D$33:$D$776,СВЦЭМ!$A$33:$A$776,$A86,СВЦЭМ!$B$33:$B$776,W$83)+'СЕТ СН'!$H$11+СВЦЭМ!$D$10+'СЕТ СН'!$H$6-'СЕТ СН'!$H$23</f>
        <v>1144.90790571</v>
      </c>
      <c r="X86" s="36">
        <f>SUMIFS(СВЦЭМ!$D$33:$D$776,СВЦЭМ!$A$33:$A$776,$A86,СВЦЭМ!$B$33:$B$776,X$83)+'СЕТ СН'!$H$11+СВЦЭМ!$D$10+'СЕТ СН'!$H$6-'СЕТ СН'!$H$23</f>
        <v>1164.37910816</v>
      </c>
      <c r="Y86" s="36">
        <f>SUMIFS(СВЦЭМ!$D$33:$D$776,СВЦЭМ!$A$33:$A$776,$A86,СВЦЭМ!$B$33:$B$776,Y$83)+'СЕТ СН'!$H$11+СВЦЭМ!$D$10+'СЕТ СН'!$H$6-'СЕТ СН'!$H$23</f>
        <v>1196.59720421</v>
      </c>
    </row>
    <row r="87" spans="1:27" ht="15.75" x14ac:dyDescent="0.2">
      <c r="A87" s="35">
        <f t="shared" si="2"/>
        <v>43500</v>
      </c>
      <c r="B87" s="36">
        <f>SUMIFS(СВЦЭМ!$D$33:$D$776,СВЦЭМ!$A$33:$A$776,$A87,СВЦЭМ!$B$33:$B$776,B$83)+'СЕТ СН'!$H$11+СВЦЭМ!$D$10+'СЕТ СН'!$H$6-'СЕТ СН'!$H$23</f>
        <v>1264.2902837399999</v>
      </c>
      <c r="C87" s="36">
        <f>SUMIFS(СВЦЭМ!$D$33:$D$776,СВЦЭМ!$A$33:$A$776,$A87,СВЦЭМ!$B$33:$B$776,C$83)+'СЕТ СН'!$H$11+СВЦЭМ!$D$10+'СЕТ СН'!$H$6-'СЕТ СН'!$H$23</f>
        <v>1291.55530404</v>
      </c>
      <c r="D87" s="36">
        <f>SUMIFS(СВЦЭМ!$D$33:$D$776,СВЦЭМ!$A$33:$A$776,$A87,СВЦЭМ!$B$33:$B$776,D$83)+'СЕТ СН'!$H$11+СВЦЭМ!$D$10+'СЕТ СН'!$H$6-'СЕТ СН'!$H$23</f>
        <v>1324.7196081699999</v>
      </c>
      <c r="E87" s="36">
        <f>SUMIFS(СВЦЭМ!$D$33:$D$776,СВЦЭМ!$A$33:$A$776,$A87,СВЦЭМ!$B$33:$B$776,E$83)+'СЕТ СН'!$H$11+СВЦЭМ!$D$10+'СЕТ СН'!$H$6-'СЕТ СН'!$H$23</f>
        <v>1344.7929193699999</v>
      </c>
      <c r="F87" s="36">
        <f>SUMIFS(СВЦЭМ!$D$33:$D$776,СВЦЭМ!$A$33:$A$776,$A87,СВЦЭМ!$B$33:$B$776,F$83)+'СЕТ СН'!$H$11+СВЦЭМ!$D$10+'СЕТ СН'!$H$6-'СЕТ СН'!$H$23</f>
        <v>1344.50752797</v>
      </c>
      <c r="G87" s="36">
        <f>SUMIFS(СВЦЭМ!$D$33:$D$776,СВЦЭМ!$A$33:$A$776,$A87,СВЦЭМ!$B$33:$B$776,G$83)+'СЕТ СН'!$H$11+СВЦЭМ!$D$10+'СЕТ СН'!$H$6-'СЕТ СН'!$H$23</f>
        <v>1330.0250821899999</v>
      </c>
      <c r="H87" s="36">
        <f>SUMIFS(СВЦЭМ!$D$33:$D$776,СВЦЭМ!$A$33:$A$776,$A87,СВЦЭМ!$B$33:$B$776,H$83)+'СЕТ СН'!$H$11+СВЦЭМ!$D$10+'СЕТ СН'!$H$6-'СЕТ СН'!$H$23</f>
        <v>1287.0191959399999</v>
      </c>
      <c r="I87" s="36">
        <f>SUMIFS(СВЦЭМ!$D$33:$D$776,СВЦЭМ!$A$33:$A$776,$A87,СВЦЭМ!$B$33:$B$776,I$83)+'СЕТ СН'!$H$11+СВЦЭМ!$D$10+'СЕТ СН'!$H$6-'СЕТ СН'!$H$23</f>
        <v>1259.9993287899999</v>
      </c>
      <c r="J87" s="36">
        <f>SUMIFS(СВЦЭМ!$D$33:$D$776,СВЦЭМ!$A$33:$A$776,$A87,СВЦЭМ!$B$33:$B$776,J$83)+'СЕТ СН'!$H$11+СВЦЭМ!$D$10+'СЕТ СН'!$H$6-'СЕТ СН'!$H$23</f>
        <v>1230.2813882099999</v>
      </c>
      <c r="K87" s="36">
        <f>SUMIFS(СВЦЭМ!$D$33:$D$776,СВЦЭМ!$A$33:$A$776,$A87,СВЦЭМ!$B$33:$B$776,K$83)+'СЕТ СН'!$H$11+СВЦЭМ!$D$10+'СЕТ СН'!$H$6-'СЕТ СН'!$H$23</f>
        <v>1227.68756392</v>
      </c>
      <c r="L87" s="36">
        <f>SUMIFS(СВЦЭМ!$D$33:$D$776,СВЦЭМ!$A$33:$A$776,$A87,СВЦЭМ!$B$33:$B$776,L$83)+'СЕТ СН'!$H$11+СВЦЭМ!$D$10+'СЕТ СН'!$H$6-'СЕТ СН'!$H$23</f>
        <v>1221.1911296400001</v>
      </c>
      <c r="M87" s="36">
        <f>SUMIFS(СВЦЭМ!$D$33:$D$776,СВЦЭМ!$A$33:$A$776,$A87,СВЦЭМ!$B$33:$B$776,M$83)+'СЕТ СН'!$H$11+СВЦЭМ!$D$10+'СЕТ СН'!$H$6-'СЕТ СН'!$H$23</f>
        <v>1231.9847225400001</v>
      </c>
      <c r="N87" s="36">
        <f>SUMIFS(СВЦЭМ!$D$33:$D$776,СВЦЭМ!$A$33:$A$776,$A87,СВЦЭМ!$B$33:$B$776,N$83)+'СЕТ СН'!$H$11+СВЦЭМ!$D$10+'СЕТ СН'!$H$6-'СЕТ СН'!$H$23</f>
        <v>1160.1324908000001</v>
      </c>
      <c r="O87" s="36">
        <f>SUMIFS(СВЦЭМ!$D$33:$D$776,СВЦЭМ!$A$33:$A$776,$A87,СВЦЭМ!$B$33:$B$776,O$83)+'СЕТ СН'!$H$11+СВЦЭМ!$D$10+'СЕТ СН'!$H$6-'СЕТ СН'!$H$23</f>
        <v>1132.3999181900001</v>
      </c>
      <c r="P87" s="36">
        <f>SUMIFS(СВЦЭМ!$D$33:$D$776,СВЦЭМ!$A$33:$A$776,$A87,СВЦЭМ!$B$33:$B$776,P$83)+'СЕТ СН'!$H$11+СВЦЭМ!$D$10+'СЕТ СН'!$H$6-'СЕТ СН'!$H$23</f>
        <v>1137.0486774000001</v>
      </c>
      <c r="Q87" s="36">
        <f>SUMIFS(СВЦЭМ!$D$33:$D$776,СВЦЭМ!$A$33:$A$776,$A87,СВЦЭМ!$B$33:$B$776,Q$83)+'СЕТ СН'!$H$11+СВЦЭМ!$D$10+'СЕТ СН'!$H$6-'СЕТ СН'!$H$23</f>
        <v>1164.7136310000001</v>
      </c>
      <c r="R87" s="36">
        <f>SUMIFS(СВЦЭМ!$D$33:$D$776,СВЦЭМ!$A$33:$A$776,$A87,СВЦЭМ!$B$33:$B$776,R$83)+'СЕТ СН'!$H$11+СВЦЭМ!$D$10+'СЕТ СН'!$H$6-'СЕТ СН'!$H$23</f>
        <v>1166.7876976499999</v>
      </c>
      <c r="S87" s="36">
        <f>SUMIFS(СВЦЭМ!$D$33:$D$776,СВЦЭМ!$A$33:$A$776,$A87,СВЦЭМ!$B$33:$B$776,S$83)+'СЕТ СН'!$H$11+СВЦЭМ!$D$10+'СЕТ СН'!$H$6-'СЕТ СН'!$H$23</f>
        <v>1137.90701999</v>
      </c>
      <c r="T87" s="36">
        <f>SUMIFS(СВЦЭМ!$D$33:$D$776,СВЦЭМ!$A$33:$A$776,$A87,СВЦЭМ!$B$33:$B$776,T$83)+'СЕТ СН'!$H$11+СВЦЭМ!$D$10+'СЕТ СН'!$H$6-'СЕТ СН'!$H$23</f>
        <v>1116.9840547599999</v>
      </c>
      <c r="U87" s="36">
        <f>SUMIFS(СВЦЭМ!$D$33:$D$776,СВЦЭМ!$A$33:$A$776,$A87,СВЦЭМ!$B$33:$B$776,U$83)+'СЕТ СН'!$H$11+СВЦЭМ!$D$10+'СЕТ СН'!$H$6-'СЕТ СН'!$H$23</f>
        <v>1121.17770812</v>
      </c>
      <c r="V87" s="36">
        <f>SUMIFS(СВЦЭМ!$D$33:$D$776,СВЦЭМ!$A$33:$A$776,$A87,СВЦЭМ!$B$33:$B$776,V$83)+'СЕТ СН'!$H$11+СВЦЭМ!$D$10+'СЕТ СН'!$H$6-'СЕТ СН'!$H$23</f>
        <v>1131.2771739899999</v>
      </c>
      <c r="W87" s="36">
        <f>SUMIFS(СВЦЭМ!$D$33:$D$776,СВЦЭМ!$A$33:$A$776,$A87,СВЦЭМ!$B$33:$B$776,W$83)+'СЕТ СН'!$H$11+СВЦЭМ!$D$10+'СЕТ СН'!$H$6-'СЕТ СН'!$H$23</f>
        <v>1150.7668198200001</v>
      </c>
      <c r="X87" s="36">
        <f>SUMIFS(СВЦЭМ!$D$33:$D$776,СВЦЭМ!$A$33:$A$776,$A87,СВЦЭМ!$B$33:$B$776,X$83)+'СЕТ СН'!$H$11+СВЦЭМ!$D$10+'СЕТ СН'!$H$6-'СЕТ СН'!$H$23</f>
        <v>1172.0684973699999</v>
      </c>
      <c r="Y87" s="36">
        <f>SUMIFS(СВЦЭМ!$D$33:$D$776,СВЦЭМ!$A$33:$A$776,$A87,СВЦЭМ!$B$33:$B$776,Y$83)+'СЕТ СН'!$H$11+СВЦЭМ!$D$10+'СЕТ СН'!$H$6-'СЕТ СН'!$H$23</f>
        <v>1189.3198666600001</v>
      </c>
    </row>
    <row r="88" spans="1:27" ht="15.75" x14ac:dyDescent="0.2">
      <c r="A88" s="35">
        <f t="shared" si="2"/>
        <v>43501</v>
      </c>
      <c r="B88" s="36">
        <f>SUMIFS(СВЦЭМ!$D$33:$D$776,СВЦЭМ!$A$33:$A$776,$A88,СВЦЭМ!$B$33:$B$776,B$83)+'СЕТ СН'!$H$11+СВЦЭМ!$D$10+'СЕТ СН'!$H$6-'СЕТ СН'!$H$23</f>
        <v>1276.8507874300001</v>
      </c>
      <c r="C88" s="36">
        <f>SUMIFS(СВЦЭМ!$D$33:$D$776,СВЦЭМ!$A$33:$A$776,$A88,СВЦЭМ!$B$33:$B$776,C$83)+'СЕТ СН'!$H$11+СВЦЭМ!$D$10+'СЕТ СН'!$H$6-'СЕТ СН'!$H$23</f>
        <v>1303.79538258</v>
      </c>
      <c r="D88" s="36">
        <f>SUMIFS(СВЦЭМ!$D$33:$D$776,СВЦЭМ!$A$33:$A$776,$A88,СВЦЭМ!$B$33:$B$776,D$83)+'СЕТ СН'!$H$11+СВЦЭМ!$D$10+'СЕТ СН'!$H$6-'СЕТ СН'!$H$23</f>
        <v>1320.22630671</v>
      </c>
      <c r="E88" s="36">
        <f>SUMIFS(СВЦЭМ!$D$33:$D$776,СВЦЭМ!$A$33:$A$776,$A88,СВЦЭМ!$B$33:$B$776,E$83)+'СЕТ СН'!$H$11+СВЦЭМ!$D$10+'СЕТ СН'!$H$6-'СЕТ СН'!$H$23</f>
        <v>1317.69019875</v>
      </c>
      <c r="F88" s="36">
        <f>SUMIFS(СВЦЭМ!$D$33:$D$776,СВЦЭМ!$A$33:$A$776,$A88,СВЦЭМ!$B$33:$B$776,F$83)+'СЕТ СН'!$H$11+СВЦЭМ!$D$10+'СЕТ СН'!$H$6-'СЕТ СН'!$H$23</f>
        <v>1314.7946087299999</v>
      </c>
      <c r="G88" s="36">
        <f>SUMIFS(СВЦЭМ!$D$33:$D$776,СВЦЭМ!$A$33:$A$776,$A88,СВЦЭМ!$B$33:$B$776,G$83)+'СЕТ СН'!$H$11+СВЦЭМ!$D$10+'СЕТ СН'!$H$6-'СЕТ СН'!$H$23</f>
        <v>1294.10090036</v>
      </c>
      <c r="H88" s="36">
        <f>SUMIFS(СВЦЭМ!$D$33:$D$776,СВЦЭМ!$A$33:$A$776,$A88,СВЦЭМ!$B$33:$B$776,H$83)+'СЕТ СН'!$H$11+СВЦЭМ!$D$10+'СЕТ СН'!$H$6-'СЕТ СН'!$H$23</f>
        <v>1250.6745342299998</v>
      </c>
      <c r="I88" s="36">
        <f>SUMIFS(СВЦЭМ!$D$33:$D$776,СВЦЭМ!$A$33:$A$776,$A88,СВЦЭМ!$B$33:$B$776,I$83)+'СЕТ СН'!$H$11+СВЦЭМ!$D$10+'СЕТ СН'!$H$6-'СЕТ СН'!$H$23</f>
        <v>1242.57215716</v>
      </c>
      <c r="J88" s="36">
        <f>SUMIFS(СВЦЭМ!$D$33:$D$776,СВЦЭМ!$A$33:$A$776,$A88,СВЦЭМ!$B$33:$B$776,J$83)+'СЕТ СН'!$H$11+СВЦЭМ!$D$10+'СЕТ СН'!$H$6-'СЕТ СН'!$H$23</f>
        <v>1220.15579527</v>
      </c>
      <c r="K88" s="36">
        <f>SUMIFS(СВЦЭМ!$D$33:$D$776,СВЦЭМ!$A$33:$A$776,$A88,СВЦЭМ!$B$33:$B$776,K$83)+'СЕТ СН'!$H$11+СВЦЭМ!$D$10+'СЕТ СН'!$H$6-'СЕТ СН'!$H$23</f>
        <v>1223.7800515599999</v>
      </c>
      <c r="L88" s="36">
        <f>SUMIFS(СВЦЭМ!$D$33:$D$776,СВЦЭМ!$A$33:$A$776,$A88,СВЦЭМ!$B$33:$B$776,L$83)+'СЕТ СН'!$H$11+СВЦЭМ!$D$10+'СЕТ СН'!$H$6-'СЕТ СН'!$H$23</f>
        <v>1224.3674375600001</v>
      </c>
      <c r="M88" s="36">
        <f>SUMIFS(СВЦЭМ!$D$33:$D$776,СВЦЭМ!$A$33:$A$776,$A88,СВЦЭМ!$B$33:$B$776,M$83)+'СЕТ СН'!$H$11+СВЦЭМ!$D$10+'СЕТ СН'!$H$6-'СЕТ СН'!$H$23</f>
        <v>1229.5992138300001</v>
      </c>
      <c r="N88" s="36">
        <f>SUMIFS(СВЦЭМ!$D$33:$D$776,СВЦЭМ!$A$33:$A$776,$A88,СВЦЭМ!$B$33:$B$776,N$83)+'СЕТ СН'!$H$11+СВЦЭМ!$D$10+'СЕТ СН'!$H$6-'СЕТ СН'!$H$23</f>
        <v>1208.6566701500001</v>
      </c>
      <c r="O88" s="36">
        <f>SUMIFS(СВЦЭМ!$D$33:$D$776,СВЦЭМ!$A$33:$A$776,$A88,СВЦЭМ!$B$33:$B$776,O$83)+'СЕТ СН'!$H$11+СВЦЭМ!$D$10+'СЕТ СН'!$H$6-'СЕТ СН'!$H$23</f>
        <v>1180.54288873</v>
      </c>
      <c r="P88" s="36">
        <f>SUMIFS(СВЦЭМ!$D$33:$D$776,СВЦЭМ!$A$33:$A$776,$A88,СВЦЭМ!$B$33:$B$776,P$83)+'СЕТ СН'!$H$11+СВЦЭМ!$D$10+'СЕТ СН'!$H$6-'СЕТ СН'!$H$23</f>
        <v>1185.7162043800001</v>
      </c>
      <c r="Q88" s="36">
        <f>SUMIFS(СВЦЭМ!$D$33:$D$776,СВЦЭМ!$A$33:$A$776,$A88,СВЦЭМ!$B$33:$B$776,Q$83)+'СЕТ СН'!$H$11+СВЦЭМ!$D$10+'СЕТ СН'!$H$6-'СЕТ СН'!$H$23</f>
        <v>1198.0350255800001</v>
      </c>
      <c r="R88" s="36">
        <f>SUMIFS(СВЦЭМ!$D$33:$D$776,СВЦЭМ!$A$33:$A$776,$A88,СВЦЭМ!$B$33:$B$776,R$83)+'СЕТ СН'!$H$11+СВЦЭМ!$D$10+'СЕТ СН'!$H$6-'СЕТ СН'!$H$23</f>
        <v>1189.2317492700001</v>
      </c>
      <c r="S88" s="36">
        <f>SUMIFS(СВЦЭМ!$D$33:$D$776,СВЦЭМ!$A$33:$A$776,$A88,СВЦЭМ!$B$33:$B$776,S$83)+'СЕТ СН'!$H$11+СВЦЭМ!$D$10+'СЕТ СН'!$H$6-'СЕТ СН'!$H$23</f>
        <v>1188.58892064</v>
      </c>
      <c r="T88" s="36">
        <f>SUMIFS(СВЦЭМ!$D$33:$D$776,СВЦЭМ!$A$33:$A$776,$A88,СВЦЭМ!$B$33:$B$776,T$83)+'СЕТ СН'!$H$11+СВЦЭМ!$D$10+'СЕТ СН'!$H$6-'СЕТ СН'!$H$23</f>
        <v>1146.8112821</v>
      </c>
      <c r="U88" s="36">
        <f>SUMIFS(СВЦЭМ!$D$33:$D$776,СВЦЭМ!$A$33:$A$776,$A88,СВЦЭМ!$B$33:$B$776,U$83)+'СЕТ СН'!$H$11+СВЦЭМ!$D$10+'СЕТ СН'!$H$6-'СЕТ СН'!$H$23</f>
        <v>1159.7369287900001</v>
      </c>
      <c r="V88" s="36">
        <f>SUMIFS(СВЦЭМ!$D$33:$D$776,СВЦЭМ!$A$33:$A$776,$A88,СВЦЭМ!$B$33:$B$776,V$83)+'СЕТ СН'!$H$11+СВЦЭМ!$D$10+'СЕТ СН'!$H$6-'СЕТ СН'!$H$23</f>
        <v>1176.7339791700001</v>
      </c>
      <c r="W88" s="36">
        <f>SUMIFS(СВЦЭМ!$D$33:$D$776,СВЦЭМ!$A$33:$A$776,$A88,СВЦЭМ!$B$33:$B$776,W$83)+'СЕТ СН'!$H$11+СВЦЭМ!$D$10+'СЕТ СН'!$H$6-'СЕТ СН'!$H$23</f>
        <v>1188.52798818</v>
      </c>
      <c r="X88" s="36">
        <f>SUMIFS(СВЦЭМ!$D$33:$D$776,СВЦЭМ!$A$33:$A$776,$A88,СВЦЭМ!$B$33:$B$776,X$83)+'СЕТ СН'!$H$11+СВЦЭМ!$D$10+'СЕТ СН'!$H$6-'СЕТ СН'!$H$23</f>
        <v>1211.4411918600001</v>
      </c>
      <c r="Y88" s="36">
        <f>SUMIFS(СВЦЭМ!$D$33:$D$776,СВЦЭМ!$A$33:$A$776,$A88,СВЦЭМ!$B$33:$B$776,Y$83)+'СЕТ СН'!$H$11+СВЦЭМ!$D$10+'СЕТ СН'!$H$6-'СЕТ СН'!$H$23</f>
        <v>1224.8897738799999</v>
      </c>
    </row>
    <row r="89" spans="1:27" ht="15.75" x14ac:dyDescent="0.2">
      <c r="A89" s="35">
        <f t="shared" si="2"/>
        <v>43502</v>
      </c>
      <c r="B89" s="36">
        <f>SUMIFS(СВЦЭМ!$D$33:$D$776,СВЦЭМ!$A$33:$A$776,$A89,СВЦЭМ!$B$33:$B$776,B$83)+'СЕТ СН'!$H$11+СВЦЭМ!$D$10+'СЕТ СН'!$H$6-'СЕТ СН'!$H$23</f>
        <v>1264.3272701000001</v>
      </c>
      <c r="C89" s="36">
        <f>SUMIFS(СВЦЭМ!$D$33:$D$776,СВЦЭМ!$A$33:$A$776,$A89,СВЦЭМ!$B$33:$B$776,C$83)+'СЕТ СН'!$H$11+СВЦЭМ!$D$10+'СЕТ СН'!$H$6-'СЕТ СН'!$H$23</f>
        <v>1292.4778822399999</v>
      </c>
      <c r="D89" s="36">
        <f>SUMIFS(СВЦЭМ!$D$33:$D$776,СВЦЭМ!$A$33:$A$776,$A89,СВЦЭМ!$B$33:$B$776,D$83)+'СЕТ СН'!$H$11+СВЦЭМ!$D$10+'СЕТ СН'!$H$6-'СЕТ СН'!$H$23</f>
        <v>1301.7292314599999</v>
      </c>
      <c r="E89" s="36">
        <f>SUMIFS(СВЦЭМ!$D$33:$D$776,СВЦЭМ!$A$33:$A$776,$A89,СВЦЭМ!$B$33:$B$776,E$83)+'СЕТ СН'!$H$11+СВЦЭМ!$D$10+'СЕТ СН'!$H$6-'СЕТ СН'!$H$23</f>
        <v>1302.3726277399999</v>
      </c>
      <c r="F89" s="36">
        <f>SUMIFS(СВЦЭМ!$D$33:$D$776,СВЦЭМ!$A$33:$A$776,$A89,СВЦЭМ!$B$33:$B$776,F$83)+'СЕТ СН'!$H$11+СВЦЭМ!$D$10+'СЕТ СН'!$H$6-'СЕТ СН'!$H$23</f>
        <v>1299.32240437</v>
      </c>
      <c r="G89" s="36">
        <f>SUMIFS(СВЦЭМ!$D$33:$D$776,СВЦЭМ!$A$33:$A$776,$A89,СВЦЭМ!$B$33:$B$776,G$83)+'СЕТ СН'!$H$11+СВЦЭМ!$D$10+'СЕТ СН'!$H$6-'СЕТ СН'!$H$23</f>
        <v>1273.25353705</v>
      </c>
      <c r="H89" s="36">
        <f>SUMIFS(СВЦЭМ!$D$33:$D$776,СВЦЭМ!$A$33:$A$776,$A89,СВЦЭМ!$B$33:$B$776,H$83)+'СЕТ СН'!$H$11+СВЦЭМ!$D$10+'СЕТ СН'!$H$6-'СЕТ СН'!$H$23</f>
        <v>1240.63906748</v>
      </c>
      <c r="I89" s="36">
        <f>SUMIFS(СВЦЭМ!$D$33:$D$776,СВЦЭМ!$A$33:$A$776,$A89,СВЦЭМ!$B$33:$B$776,I$83)+'СЕТ СН'!$H$11+СВЦЭМ!$D$10+'СЕТ СН'!$H$6-'СЕТ СН'!$H$23</f>
        <v>1216.6643446599999</v>
      </c>
      <c r="J89" s="36">
        <f>SUMIFS(СВЦЭМ!$D$33:$D$776,СВЦЭМ!$A$33:$A$776,$A89,СВЦЭМ!$B$33:$B$776,J$83)+'СЕТ СН'!$H$11+СВЦЭМ!$D$10+'СЕТ СН'!$H$6-'СЕТ СН'!$H$23</f>
        <v>1230.8512581100001</v>
      </c>
      <c r="K89" s="36">
        <f>SUMIFS(СВЦЭМ!$D$33:$D$776,СВЦЭМ!$A$33:$A$776,$A89,СВЦЭМ!$B$33:$B$776,K$83)+'СЕТ СН'!$H$11+СВЦЭМ!$D$10+'СЕТ СН'!$H$6-'СЕТ СН'!$H$23</f>
        <v>1227.7717281100001</v>
      </c>
      <c r="L89" s="36">
        <f>SUMIFS(СВЦЭМ!$D$33:$D$776,СВЦЭМ!$A$33:$A$776,$A89,СВЦЭМ!$B$33:$B$776,L$83)+'СЕТ СН'!$H$11+СВЦЭМ!$D$10+'СЕТ СН'!$H$6-'СЕТ СН'!$H$23</f>
        <v>1235.6592843400001</v>
      </c>
      <c r="M89" s="36">
        <f>SUMIFS(СВЦЭМ!$D$33:$D$776,СВЦЭМ!$A$33:$A$776,$A89,СВЦЭМ!$B$33:$B$776,M$83)+'СЕТ СН'!$H$11+СВЦЭМ!$D$10+'СЕТ СН'!$H$6-'СЕТ СН'!$H$23</f>
        <v>1237.67827844</v>
      </c>
      <c r="N89" s="36">
        <f>SUMIFS(СВЦЭМ!$D$33:$D$776,СВЦЭМ!$A$33:$A$776,$A89,СВЦЭМ!$B$33:$B$776,N$83)+'СЕТ СН'!$H$11+СВЦЭМ!$D$10+'СЕТ СН'!$H$6-'СЕТ СН'!$H$23</f>
        <v>1223.49637977</v>
      </c>
      <c r="O89" s="36">
        <f>SUMIFS(СВЦЭМ!$D$33:$D$776,СВЦЭМ!$A$33:$A$776,$A89,СВЦЭМ!$B$33:$B$776,O$83)+'СЕТ СН'!$H$11+СВЦЭМ!$D$10+'СЕТ СН'!$H$6-'СЕТ СН'!$H$23</f>
        <v>1199.04419158</v>
      </c>
      <c r="P89" s="36">
        <f>SUMIFS(СВЦЭМ!$D$33:$D$776,СВЦЭМ!$A$33:$A$776,$A89,СВЦЭМ!$B$33:$B$776,P$83)+'СЕТ СН'!$H$11+СВЦЭМ!$D$10+'СЕТ СН'!$H$6-'СЕТ СН'!$H$23</f>
        <v>1196.60313737</v>
      </c>
      <c r="Q89" s="36">
        <f>SUMIFS(СВЦЭМ!$D$33:$D$776,СВЦЭМ!$A$33:$A$776,$A89,СВЦЭМ!$B$33:$B$776,Q$83)+'СЕТ СН'!$H$11+СВЦЭМ!$D$10+'СЕТ СН'!$H$6-'СЕТ СН'!$H$23</f>
        <v>1200.18603607</v>
      </c>
      <c r="R89" s="36">
        <f>SUMIFS(СВЦЭМ!$D$33:$D$776,СВЦЭМ!$A$33:$A$776,$A89,СВЦЭМ!$B$33:$B$776,R$83)+'СЕТ СН'!$H$11+СВЦЭМ!$D$10+'СЕТ СН'!$H$6-'СЕТ СН'!$H$23</f>
        <v>1193.5536499</v>
      </c>
      <c r="S89" s="36">
        <f>SUMIFS(СВЦЭМ!$D$33:$D$776,СВЦЭМ!$A$33:$A$776,$A89,СВЦЭМ!$B$33:$B$776,S$83)+'СЕТ СН'!$H$11+СВЦЭМ!$D$10+'СЕТ СН'!$H$6-'СЕТ СН'!$H$23</f>
        <v>1200.061289</v>
      </c>
      <c r="T89" s="36">
        <f>SUMIFS(СВЦЭМ!$D$33:$D$776,СВЦЭМ!$A$33:$A$776,$A89,СВЦЭМ!$B$33:$B$776,T$83)+'СЕТ СН'!$H$11+СВЦЭМ!$D$10+'СЕТ СН'!$H$6-'СЕТ СН'!$H$23</f>
        <v>1177.2687145899999</v>
      </c>
      <c r="U89" s="36">
        <f>SUMIFS(СВЦЭМ!$D$33:$D$776,СВЦЭМ!$A$33:$A$776,$A89,СВЦЭМ!$B$33:$B$776,U$83)+'СЕТ СН'!$H$11+СВЦЭМ!$D$10+'СЕТ СН'!$H$6-'СЕТ СН'!$H$23</f>
        <v>1180.42076234</v>
      </c>
      <c r="V89" s="36">
        <f>SUMIFS(СВЦЭМ!$D$33:$D$776,СВЦЭМ!$A$33:$A$776,$A89,СВЦЭМ!$B$33:$B$776,V$83)+'СЕТ СН'!$H$11+СВЦЭМ!$D$10+'СЕТ СН'!$H$6-'СЕТ СН'!$H$23</f>
        <v>1200.1658960899999</v>
      </c>
      <c r="W89" s="36">
        <f>SUMIFS(СВЦЭМ!$D$33:$D$776,СВЦЭМ!$A$33:$A$776,$A89,СВЦЭМ!$B$33:$B$776,W$83)+'СЕТ СН'!$H$11+СВЦЭМ!$D$10+'СЕТ СН'!$H$6-'СЕТ СН'!$H$23</f>
        <v>1210.76682246</v>
      </c>
      <c r="X89" s="36">
        <f>SUMIFS(СВЦЭМ!$D$33:$D$776,СВЦЭМ!$A$33:$A$776,$A89,СВЦЭМ!$B$33:$B$776,X$83)+'СЕТ СН'!$H$11+СВЦЭМ!$D$10+'СЕТ СН'!$H$6-'СЕТ СН'!$H$23</f>
        <v>1233.2753957100001</v>
      </c>
      <c r="Y89" s="36">
        <f>SUMIFS(СВЦЭМ!$D$33:$D$776,СВЦЭМ!$A$33:$A$776,$A89,СВЦЭМ!$B$33:$B$776,Y$83)+'СЕТ СН'!$H$11+СВЦЭМ!$D$10+'СЕТ СН'!$H$6-'СЕТ СН'!$H$23</f>
        <v>1263.3203774900001</v>
      </c>
    </row>
    <row r="90" spans="1:27" ht="15.75" x14ac:dyDescent="0.2">
      <c r="A90" s="35">
        <f t="shared" si="2"/>
        <v>43503</v>
      </c>
      <c r="B90" s="36">
        <f>SUMIFS(СВЦЭМ!$D$33:$D$776,СВЦЭМ!$A$33:$A$776,$A90,СВЦЭМ!$B$33:$B$776,B$83)+'СЕТ СН'!$H$11+СВЦЭМ!$D$10+'СЕТ СН'!$H$6-'СЕТ СН'!$H$23</f>
        <v>1289.0249090499999</v>
      </c>
      <c r="C90" s="36">
        <f>SUMIFS(СВЦЭМ!$D$33:$D$776,СВЦЭМ!$A$33:$A$776,$A90,СВЦЭМ!$B$33:$B$776,C$83)+'СЕТ СН'!$H$11+СВЦЭМ!$D$10+'СЕТ СН'!$H$6-'СЕТ СН'!$H$23</f>
        <v>1306.4189123799999</v>
      </c>
      <c r="D90" s="36">
        <f>SUMIFS(СВЦЭМ!$D$33:$D$776,СВЦЭМ!$A$33:$A$776,$A90,СВЦЭМ!$B$33:$B$776,D$83)+'СЕТ СН'!$H$11+СВЦЭМ!$D$10+'СЕТ СН'!$H$6-'СЕТ СН'!$H$23</f>
        <v>1324.1668343199999</v>
      </c>
      <c r="E90" s="36">
        <f>SUMIFS(СВЦЭМ!$D$33:$D$776,СВЦЭМ!$A$33:$A$776,$A90,СВЦЭМ!$B$33:$B$776,E$83)+'СЕТ СН'!$H$11+СВЦЭМ!$D$10+'СЕТ СН'!$H$6-'СЕТ СН'!$H$23</f>
        <v>1347.70627289</v>
      </c>
      <c r="F90" s="36">
        <f>SUMIFS(СВЦЭМ!$D$33:$D$776,СВЦЭМ!$A$33:$A$776,$A90,СВЦЭМ!$B$33:$B$776,F$83)+'СЕТ СН'!$H$11+СВЦЭМ!$D$10+'СЕТ СН'!$H$6-'СЕТ СН'!$H$23</f>
        <v>1330.3724688099999</v>
      </c>
      <c r="G90" s="36">
        <f>SUMIFS(СВЦЭМ!$D$33:$D$776,СВЦЭМ!$A$33:$A$776,$A90,СВЦЭМ!$B$33:$B$776,G$83)+'СЕТ СН'!$H$11+СВЦЭМ!$D$10+'СЕТ СН'!$H$6-'СЕТ СН'!$H$23</f>
        <v>1316.8820819499999</v>
      </c>
      <c r="H90" s="36">
        <f>SUMIFS(СВЦЭМ!$D$33:$D$776,СВЦЭМ!$A$33:$A$776,$A90,СВЦЭМ!$B$33:$B$776,H$83)+'СЕТ СН'!$H$11+СВЦЭМ!$D$10+'СЕТ СН'!$H$6-'СЕТ СН'!$H$23</f>
        <v>1287.42464832</v>
      </c>
      <c r="I90" s="36">
        <f>SUMIFS(СВЦЭМ!$D$33:$D$776,СВЦЭМ!$A$33:$A$776,$A90,СВЦЭМ!$B$33:$B$776,I$83)+'СЕТ СН'!$H$11+СВЦЭМ!$D$10+'СЕТ СН'!$H$6-'СЕТ СН'!$H$23</f>
        <v>1268.28370784</v>
      </c>
      <c r="J90" s="36">
        <f>SUMIFS(СВЦЭМ!$D$33:$D$776,СВЦЭМ!$A$33:$A$776,$A90,СВЦЭМ!$B$33:$B$776,J$83)+'СЕТ СН'!$H$11+СВЦЭМ!$D$10+'СЕТ СН'!$H$6-'СЕТ СН'!$H$23</f>
        <v>1257.0091381499999</v>
      </c>
      <c r="K90" s="36">
        <f>SUMIFS(СВЦЭМ!$D$33:$D$776,СВЦЭМ!$A$33:$A$776,$A90,СВЦЭМ!$B$33:$B$776,K$83)+'СЕТ СН'!$H$11+СВЦЭМ!$D$10+'СЕТ СН'!$H$6-'СЕТ СН'!$H$23</f>
        <v>1246.79886741</v>
      </c>
      <c r="L90" s="36">
        <f>SUMIFS(СВЦЭМ!$D$33:$D$776,СВЦЭМ!$A$33:$A$776,$A90,СВЦЭМ!$B$33:$B$776,L$83)+'СЕТ СН'!$H$11+СВЦЭМ!$D$10+'СЕТ СН'!$H$6-'СЕТ СН'!$H$23</f>
        <v>1245.9603912599998</v>
      </c>
      <c r="M90" s="36">
        <f>SUMIFS(СВЦЭМ!$D$33:$D$776,СВЦЭМ!$A$33:$A$776,$A90,СВЦЭМ!$B$33:$B$776,M$83)+'СЕТ СН'!$H$11+СВЦЭМ!$D$10+'СЕТ СН'!$H$6-'СЕТ СН'!$H$23</f>
        <v>1253.1077983600001</v>
      </c>
      <c r="N90" s="36">
        <f>SUMIFS(СВЦЭМ!$D$33:$D$776,СВЦЭМ!$A$33:$A$776,$A90,СВЦЭМ!$B$33:$B$776,N$83)+'СЕТ СН'!$H$11+СВЦЭМ!$D$10+'СЕТ СН'!$H$6-'СЕТ СН'!$H$23</f>
        <v>1238.1589518799999</v>
      </c>
      <c r="O90" s="36">
        <f>SUMIFS(СВЦЭМ!$D$33:$D$776,СВЦЭМ!$A$33:$A$776,$A90,СВЦЭМ!$B$33:$B$776,O$83)+'СЕТ СН'!$H$11+СВЦЭМ!$D$10+'СЕТ СН'!$H$6-'СЕТ СН'!$H$23</f>
        <v>1206.1693800800001</v>
      </c>
      <c r="P90" s="36">
        <f>SUMIFS(СВЦЭМ!$D$33:$D$776,СВЦЭМ!$A$33:$A$776,$A90,СВЦЭМ!$B$33:$B$776,P$83)+'СЕТ СН'!$H$11+СВЦЭМ!$D$10+'СЕТ СН'!$H$6-'СЕТ СН'!$H$23</f>
        <v>1204.8878091199999</v>
      </c>
      <c r="Q90" s="36">
        <f>SUMIFS(СВЦЭМ!$D$33:$D$776,СВЦЭМ!$A$33:$A$776,$A90,СВЦЭМ!$B$33:$B$776,Q$83)+'СЕТ СН'!$H$11+СВЦЭМ!$D$10+'СЕТ СН'!$H$6-'СЕТ СН'!$H$23</f>
        <v>1208.85225156</v>
      </c>
      <c r="R90" s="36">
        <f>SUMIFS(СВЦЭМ!$D$33:$D$776,СВЦЭМ!$A$33:$A$776,$A90,СВЦЭМ!$B$33:$B$776,R$83)+'СЕТ СН'!$H$11+СВЦЭМ!$D$10+'СЕТ СН'!$H$6-'СЕТ СН'!$H$23</f>
        <v>1208.0762135800001</v>
      </c>
      <c r="S90" s="36">
        <f>SUMIFS(СВЦЭМ!$D$33:$D$776,СВЦЭМ!$A$33:$A$776,$A90,СВЦЭМ!$B$33:$B$776,S$83)+'СЕТ СН'!$H$11+СВЦЭМ!$D$10+'СЕТ СН'!$H$6-'СЕТ СН'!$H$23</f>
        <v>1199.1832080000001</v>
      </c>
      <c r="T90" s="36">
        <f>SUMIFS(СВЦЭМ!$D$33:$D$776,СВЦЭМ!$A$33:$A$776,$A90,СВЦЭМ!$B$33:$B$776,T$83)+'СЕТ СН'!$H$11+СВЦЭМ!$D$10+'СЕТ СН'!$H$6-'СЕТ СН'!$H$23</f>
        <v>1163.70593897</v>
      </c>
      <c r="U90" s="36">
        <f>SUMIFS(СВЦЭМ!$D$33:$D$776,СВЦЭМ!$A$33:$A$776,$A90,СВЦЭМ!$B$33:$B$776,U$83)+'СЕТ СН'!$H$11+СВЦЭМ!$D$10+'СЕТ СН'!$H$6-'СЕТ СН'!$H$23</f>
        <v>1156.6879643300001</v>
      </c>
      <c r="V90" s="36">
        <f>SUMIFS(СВЦЭМ!$D$33:$D$776,СВЦЭМ!$A$33:$A$776,$A90,СВЦЭМ!$B$33:$B$776,V$83)+'СЕТ СН'!$H$11+СВЦЭМ!$D$10+'СЕТ СН'!$H$6-'СЕТ СН'!$H$23</f>
        <v>1173.1383970100001</v>
      </c>
      <c r="W90" s="36">
        <f>SUMIFS(СВЦЭМ!$D$33:$D$776,СВЦЭМ!$A$33:$A$776,$A90,СВЦЭМ!$B$33:$B$776,W$83)+'СЕТ СН'!$H$11+СВЦЭМ!$D$10+'СЕТ СН'!$H$6-'СЕТ СН'!$H$23</f>
        <v>1189.68518466</v>
      </c>
      <c r="X90" s="36">
        <f>SUMIFS(СВЦЭМ!$D$33:$D$776,СВЦЭМ!$A$33:$A$776,$A90,СВЦЭМ!$B$33:$B$776,X$83)+'СЕТ СН'!$H$11+СВЦЭМ!$D$10+'СЕТ СН'!$H$6-'СЕТ СН'!$H$23</f>
        <v>1207.0551209100001</v>
      </c>
      <c r="Y90" s="36">
        <f>SUMIFS(СВЦЭМ!$D$33:$D$776,СВЦЭМ!$A$33:$A$776,$A90,СВЦЭМ!$B$33:$B$776,Y$83)+'СЕТ СН'!$H$11+СВЦЭМ!$D$10+'СЕТ СН'!$H$6-'СЕТ СН'!$H$23</f>
        <v>1224.26370933</v>
      </c>
    </row>
    <row r="91" spans="1:27" ht="15.75" x14ac:dyDescent="0.2">
      <c r="A91" s="35">
        <f t="shared" si="2"/>
        <v>43504</v>
      </c>
      <c r="B91" s="36">
        <f>SUMIFS(СВЦЭМ!$D$33:$D$776,СВЦЭМ!$A$33:$A$776,$A91,СВЦЭМ!$B$33:$B$776,B$83)+'СЕТ СН'!$H$11+СВЦЭМ!$D$10+'СЕТ СН'!$H$6-'СЕТ СН'!$H$23</f>
        <v>1292.94235291</v>
      </c>
      <c r="C91" s="36">
        <f>SUMIFS(СВЦЭМ!$D$33:$D$776,СВЦЭМ!$A$33:$A$776,$A91,СВЦЭМ!$B$33:$B$776,C$83)+'СЕТ СН'!$H$11+СВЦЭМ!$D$10+'СЕТ СН'!$H$6-'СЕТ СН'!$H$23</f>
        <v>1313.1182457</v>
      </c>
      <c r="D91" s="36">
        <f>SUMIFS(СВЦЭМ!$D$33:$D$776,СВЦЭМ!$A$33:$A$776,$A91,СВЦЭМ!$B$33:$B$776,D$83)+'СЕТ СН'!$H$11+СВЦЭМ!$D$10+'СЕТ СН'!$H$6-'СЕТ СН'!$H$23</f>
        <v>1326.2917237300001</v>
      </c>
      <c r="E91" s="36">
        <f>SUMIFS(СВЦЭМ!$D$33:$D$776,СВЦЭМ!$A$33:$A$776,$A91,СВЦЭМ!$B$33:$B$776,E$83)+'СЕТ СН'!$H$11+СВЦЭМ!$D$10+'СЕТ СН'!$H$6-'СЕТ СН'!$H$23</f>
        <v>1353.3218407300001</v>
      </c>
      <c r="F91" s="36">
        <f>SUMIFS(СВЦЭМ!$D$33:$D$776,СВЦЭМ!$A$33:$A$776,$A91,СВЦЭМ!$B$33:$B$776,F$83)+'СЕТ СН'!$H$11+СВЦЭМ!$D$10+'СЕТ СН'!$H$6-'СЕТ СН'!$H$23</f>
        <v>1343.8906157500001</v>
      </c>
      <c r="G91" s="36">
        <f>SUMIFS(СВЦЭМ!$D$33:$D$776,СВЦЭМ!$A$33:$A$776,$A91,СВЦЭМ!$B$33:$B$776,G$83)+'СЕТ СН'!$H$11+СВЦЭМ!$D$10+'СЕТ СН'!$H$6-'СЕТ СН'!$H$23</f>
        <v>1316.2908775199999</v>
      </c>
      <c r="H91" s="36">
        <f>SUMIFS(СВЦЭМ!$D$33:$D$776,СВЦЭМ!$A$33:$A$776,$A91,СВЦЭМ!$B$33:$B$776,H$83)+'СЕТ СН'!$H$11+СВЦЭМ!$D$10+'СЕТ СН'!$H$6-'СЕТ СН'!$H$23</f>
        <v>1282.3771192899999</v>
      </c>
      <c r="I91" s="36">
        <f>SUMIFS(СВЦЭМ!$D$33:$D$776,СВЦЭМ!$A$33:$A$776,$A91,СВЦЭМ!$B$33:$B$776,I$83)+'СЕТ СН'!$H$11+СВЦЭМ!$D$10+'СЕТ СН'!$H$6-'СЕТ СН'!$H$23</f>
        <v>1268.0020692000001</v>
      </c>
      <c r="J91" s="36">
        <f>SUMIFS(СВЦЭМ!$D$33:$D$776,СВЦЭМ!$A$33:$A$776,$A91,СВЦЭМ!$B$33:$B$776,J$83)+'СЕТ СН'!$H$11+СВЦЭМ!$D$10+'СЕТ СН'!$H$6-'СЕТ СН'!$H$23</f>
        <v>1250.58114404</v>
      </c>
      <c r="K91" s="36">
        <f>SUMIFS(СВЦЭМ!$D$33:$D$776,СВЦЭМ!$A$33:$A$776,$A91,СВЦЭМ!$B$33:$B$776,K$83)+'СЕТ СН'!$H$11+СВЦЭМ!$D$10+'СЕТ СН'!$H$6-'СЕТ СН'!$H$23</f>
        <v>1222.5964788700001</v>
      </c>
      <c r="L91" s="36">
        <f>SUMIFS(СВЦЭМ!$D$33:$D$776,СВЦЭМ!$A$33:$A$776,$A91,СВЦЭМ!$B$33:$B$776,L$83)+'СЕТ СН'!$H$11+СВЦЭМ!$D$10+'СЕТ СН'!$H$6-'СЕТ СН'!$H$23</f>
        <v>1198.3620646700001</v>
      </c>
      <c r="M91" s="36">
        <f>SUMIFS(СВЦЭМ!$D$33:$D$776,СВЦЭМ!$A$33:$A$776,$A91,СВЦЭМ!$B$33:$B$776,M$83)+'СЕТ СН'!$H$11+СВЦЭМ!$D$10+'СЕТ СН'!$H$6-'СЕТ СН'!$H$23</f>
        <v>1206.8316731899999</v>
      </c>
      <c r="N91" s="36">
        <f>SUMIFS(СВЦЭМ!$D$33:$D$776,СВЦЭМ!$A$33:$A$776,$A91,СВЦЭМ!$B$33:$B$776,N$83)+'СЕТ СН'!$H$11+СВЦЭМ!$D$10+'СЕТ СН'!$H$6-'СЕТ СН'!$H$23</f>
        <v>1197.8091304300001</v>
      </c>
      <c r="O91" s="36">
        <f>SUMIFS(СВЦЭМ!$D$33:$D$776,СВЦЭМ!$A$33:$A$776,$A91,СВЦЭМ!$B$33:$B$776,O$83)+'СЕТ СН'!$H$11+СВЦЭМ!$D$10+'СЕТ СН'!$H$6-'СЕТ СН'!$H$23</f>
        <v>1194.24118155</v>
      </c>
      <c r="P91" s="36">
        <f>SUMIFS(СВЦЭМ!$D$33:$D$776,СВЦЭМ!$A$33:$A$776,$A91,СВЦЭМ!$B$33:$B$776,P$83)+'СЕТ СН'!$H$11+СВЦЭМ!$D$10+'СЕТ СН'!$H$6-'СЕТ СН'!$H$23</f>
        <v>1207.24854261</v>
      </c>
      <c r="Q91" s="36">
        <f>SUMIFS(СВЦЭМ!$D$33:$D$776,СВЦЭМ!$A$33:$A$776,$A91,СВЦЭМ!$B$33:$B$776,Q$83)+'СЕТ СН'!$H$11+СВЦЭМ!$D$10+'СЕТ СН'!$H$6-'СЕТ СН'!$H$23</f>
        <v>1213.4411493</v>
      </c>
      <c r="R91" s="36">
        <f>SUMIFS(СВЦЭМ!$D$33:$D$776,СВЦЭМ!$A$33:$A$776,$A91,СВЦЭМ!$B$33:$B$776,R$83)+'СЕТ СН'!$H$11+СВЦЭМ!$D$10+'СЕТ СН'!$H$6-'СЕТ СН'!$H$23</f>
        <v>1213.96237215</v>
      </c>
      <c r="S91" s="36">
        <f>SUMIFS(СВЦЭМ!$D$33:$D$776,СВЦЭМ!$A$33:$A$776,$A91,СВЦЭМ!$B$33:$B$776,S$83)+'СЕТ СН'!$H$11+СВЦЭМ!$D$10+'СЕТ СН'!$H$6-'СЕТ СН'!$H$23</f>
        <v>1199.83170677</v>
      </c>
      <c r="T91" s="36">
        <f>SUMIFS(СВЦЭМ!$D$33:$D$776,СВЦЭМ!$A$33:$A$776,$A91,СВЦЭМ!$B$33:$B$776,T$83)+'СЕТ СН'!$H$11+СВЦЭМ!$D$10+'СЕТ СН'!$H$6-'СЕТ СН'!$H$23</f>
        <v>1157.1667162700001</v>
      </c>
      <c r="U91" s="36">
        <f>SUMIFS(СВЦЭМ!$D$33:$D$776,СВЦЭМ!$A$33:$A$776,$A91,СВЦЭМ!$B$33:$B$776,U$83)+'СЕТ СН'!$H$11+СВЦЭМ!$D$10+'СЕТ СН'!$H$6-'СЕТ СН'!$H$23</f>
        <v>1154.0206566900001</v>
      </c>
      <c r="V91" s="36">
        <f>SUMIFS(СВЦЭМ!$D$33:$D$776,СВЦЭМ!$A$33:$A$776,$A91,СВЦЭМ!$B$33:$B$776,V$83)+'СЕТ СН'!$H$11+СВЦЭМ!$D$10+'СЕТ СН'!$H$6-'СЕТ СН'!$H$23</f>
        <v>1181.99746968</v>
      </c>
      <c r="W91" s="36">
        <f>SUMIFS(СВЦЭМ!$D$33:$D$776,СВЦЭМ!$A$33:$A$776,$A91,СВЦЭМ!$B$33:$B$776,W$83)+'СЕТ СН'!$H$11+СВЦЭМ!$D$10+'СЕТ СН'!$H$6-'СЕТ СН'!$H$23</f>
        <v>1208.10821575</v>
      </c>
      <c r="X91" s="36">
        <f>SUMIFS(СВЦЭМ!$D$33:$D$776,СВЦЭМ!$A$33:$A$776,$A91,СВЦЭМ!$B$33:$B$776,X$83)+'СЕТ СН'!$H$11+СВЦЭМ!$D$10+'СЕТ СН'!$H$6-'СЕТ СН'!$H$23</f>
        <v>1236.3939130199999</v>
      </c>
      <c r="Y91" s="36">
        <f>SUMIFS(СВЦЭМ!$D$33:$D$776,СВЦЭМ!$A$33:$A$776,$A91,СВЦЭМ!$B$33:$B$776,Y$83)+'СЕТ СН'!$H$11+СВЦЭМ!$D$10+'СЕТ СН'!$H$6-'СЕТ СН'!$H$23</f>
        <v>1251.0332936299999</v>
      </c>
    </row>
    <row r="92" spans="1:27" ht="15.75" x14ac:dyDescent="0.2">
      <c r="A92" s="35">
        <f t="shared" si="2"/>
        <v>43505</v>
      </c>
      <c r="B92" s="36">
        <f>SUMIFS(СВЦЭМ!$D$33:$D$776,СВЦЭМ!$A$33:$A$776,$A92,СВЦЭМ!$B$33:$B$776,B$83)+'СЕТ СН'!$H$11+СВЦЭМ!$D$10+'СЕТ СН'!$H$6-'СЕТ СН'!$H$23</f>
        <v>1263.72390698</v>
      </c>
      <c r="C92" s="36">
        <f>SUMIFS(СВЦЭМ!$D$33:$D$776,СВЦЭМ!$A$33:$A$776,$A92,СВЦЭМ!$B$33:$B$776,C$83)+'СЕТ СН'!$H$11+СВЦЭМ!$D$10+'СЕТ СН'!$H$6-'СЕТ СН'!$H$23</f>
        <v>1292.0849195000001</v>
      </c>
      <c r="D92" s="36">
        <f>SUMIFS(СВЦЭМ!$D$33:$D$776,СВЦЭМ!$A$33:$A$776,$A92,СВЦЭМ!$B$33:$B$776,D$83)+'СЕТ СН'!$H$11+СВЦЭМ!$D$10+'СЕТ СН'!$H$6-'СЕТ СН'!$H$23</f>
        <v>1308.5929651199999</v>
      </c>
      <c r="E92" s="36">
        <f>SUMIFS(СВЦЭМ!$D$33:$D$776,СВЦЭМ!$A$33:$A$776,$A92,СВЦЭМ!$B$33:$B$776,E$83)+'СЕТ СН'!$H$11+СВЦЭМ!$D$10+'СЕТ СН'!$H$6-'СЕТ СН'!$H$23</f>
        <v>1308.9581108699999</v>
      </c>
      <c r="F92" s="36">
        <f>SUMIFS(СВЦЭМ!$D$33:$D$776,СВЦЭМ!$A$33:$A$776,$A92,СВЦЭМ!$B$33:$B$776,F$83)+'СЕТ СН'!$H$11+СВЦЭМ!$D$10+'СЕТ СН'!$H$6-'СЕТ СН'!$H$23</f>
        <v>1306.1844898699999</v>
      </c>
      <c r="G92" s="36">
        <f>SUMIFS(СВЦЭМ!$D$33:$D$776,СВЦЭМ!$A$33:$A$776,$A92,СВЦЭМ!$B$33:$B$776,G$83)+'СЕТ СН'!$H$11+СВЦЭМ!$D$10+'СЕТ СН'!$H$6-'СЕТ СН'!$H$23</f>
        <v>1304.4627248300001</v>
      </c>
      <c r="H92" s="36">
        <f>SUMIFS(СВЦЭМ!$D$33:$D$776,СВЦЭМ!$A$33:$A$776,$A92,СВЦЭМ!$B$33:$B$776,H$83)+'СЕТ СН'!$H$11+СВЦЭМ!$D$10+'СЕТ СН'!$H$6-'СЕТ СН'!$H$23</f>
        <v>1282.6385034800001</v>
      </c>
      <c r="I92" s="36">
        <f>SUMIFS(СВЦЭМ!$D$33:$D$776,СВЦЭМ!$A$33:$A$776,$A92,СВЦЭМ!$B$33:$B$776,I$83)+'СЕТ СН'!$H$11+СВЦЭМ!$D$10+'СЕТ СН'!$H$6-'СЕТ СН'!$H$23</f>
        <v>1269.28032777</v>
      </c>
      <c r="J92" s="36">
        <f>SUMIFS(СВЦЭМ!$D$33:$D$776,СВЦЭМ!$A$33:$A$776,$A92,СВЦЭМ!$B$33:$B$776,J$83)+'СЕТ СН'!$H$11+СВЦЭМ!$D$10+'СЕТ СН'!$H$6-'СЕТ СН'!$H$23</f>
        <v>1230.08640184</v>
      </c>
      <c r="K92" s="36">
        <f>SUMIFS(СВЦЭМ!$D$33:$D$776,СВЦЭМ!$A$33:$A$776,$A92,СВЦЭМ!$B$33:$B$776,K$83)+'СЕТ СН'!$H$11+СВЦЭМ!$D$10+'СЕТ СН'!$H$6-'СЕТ СН'!$H$23</f>
        <v>1206.9897959</v>
      </c>
      <c r="L92" s="36">
        <f>SUMIFS(СВЦЭМ!$D$33:$D$776,СВЦЭМ!$A$33:$A$776,$A92,СВЦЭМ!$B$33:$B$776,L$83)+'СЕТ СН'!$H$11+СВЦЭМ!$D$10+'СЕТ СН'!$H$6-'СЕТ СН'!$H$23</f>
        <v>1202.8078474700001</v>
      </c>
      <c r="M92" s="36">
        <f>SUMIFS(СВЦЭМ!$D$33:$D$776,СВЦЭМ!$A$33:$A$776,$A92,СВЦЭМ!$B$33:$B$776,M$83)+'СЕТ СН'!$H$11+СВЦЭМ!$D$10+'СЕТ СН'!$H$6-'СЕТ СН'!$H$23</f>
        <v>1209.45071785</v>
      </c>
      <c r="N92" s="36">
        <f>SUMIFS(СВЦЭМ!$D$33:$D$776,СВЦЭМ!$A$33:$A$776,$A92,СВЦЭМ!$B$33:$B$776,N$83)+'СЕТ СН'!$H$11+СВЦЭМ!$D$10+'СЕТ СН'!$H$6-'СЕТ СН'!$H$23</f>
        <v>1211.6504418100001</v>
      </c>
      <c r="O92" s="36">
        <f>SUMIFS(СВЦЭМ!$D$33:$D$776,СВЦЭМ!$A$33:$A$776,$A92,СВЦЭМ!$B$33:$B$776,O$83)+'СЕТ СН'!$H$11+СВЦЭМ!$D$10+'СЕТ СН'!$H$6-'СЕТ СН'!$H$23</f>
        <v>1197.35361814</v>
      </c>
      <c r="P92" s="36">
        <f>SUMIFS(СВЦЭМ!$D$33:$D$776,СВЦЭМ!$A$33:$A$776,$A92,СВЦЭМ!$B$33:$B$776,P$83)+'СЕТ СН'!$H$11+СВЦЭМ!$D$10+'СЕТ СН'!$H$6-'СЕТ СН'!$H$23</f>
        <v>1196.54631965</v>
      </c>
      <c r="Q92" s="36">
        <f>SUMIFS(СВЦЭМ!$D$33:$D$776,СВЦЭМ!$A$33:$A$776,$A92,СВЦЭМ!$B$33:$B$776,Q$83)+'СЕТ СН'!$H$11+СВЦЭМ!$D$10+'СЕТ СН'!$H$6-'СЕТ СН'!$H$23</f>
        <v>1203.85196909</v>
      </c>
      <c r="R92" s="36">
        <f>SUMIFS(СВЦЭМ!$D$33:$D$776,СВЦЭМ!$A$33:$A$776,$A92,СВЦЭМ!$B$33:$B$776,R$83)+'СЕТ СН'!$H$11+СВЦЭМ!$D$10+'СЕТ СН'!$H$6-'СЕТ СН'!$H$23</f>
        <v>1186.7361996100001</v>
      </c>
      <c r="S92" s="36">
        <f>SUMIFS(СВЦЭМ!$D$33:$D$776,СВЦЭМ!$A$33:$A$776,$A92,СВЦЭМ!$B$33:$B$776,S$83)+'СЕТ СН'!$H$11+СВЦЭМ!$D$10+'СЕТ СН'!$H$6-'СЕТ СН'!$H$23</f>
        <v>1170.56991692</v>
      </c>
      <c r="T92" s="36">
        <f>SUMIFS(СВЦЭМ!$D$33:$D$776,СВЦЭМ!$A$33:$A$776,$A92,СВЦЭМ!$B$33:$B$776,T$83)+'СЕТ СН'!$H$11+СВЦЭМ!$D$10+'СЕТ СН'!$H$6-'СЕТ СН'!$H$23</f>
        <v>1133.83415767</v>
      </c>
      <c r="U92" s="36">
        <f>SUMIFS(СВЦЭМ!$D$33:$D$776,СВЦЭМ!$A$33:$A$776,$A92,СВЦЭМ!$B$33:$B$776,U$83)+'СЕТ СН'!$H$11+СВЦЭМ!$D$10+'СЕТ СН'!$H$6-'СЕТ СН'!$H$23</f>
        <v>1126.2718675400001</v>
      </c>
      <c r="V92" s="36">
        <f>SUMIFS(СВЦЭМ!$D$33:$D$776,СВЦЭМ!$A$33:$A$776,$A92,СВЦЭМ!$B$33:$B$776,V$83)+'СЕТ СН'!$H$11+СВЦЭМ!$D$10+'СЕТ СН'!$H$6-'СЕТ СН'!$H$23</f>
        <v>1141.6885888300001</v>
      </c>
      <c r="W92" s="36">
        <f>SUMIFS(СВЦЭМ!$D$33:$D$776,СВЦЭМ!$A$33:$A$776,$A92,СВЦЭМ!$B$33:$B$776,W$83)+'СЕТ СН'!$H$11+СВЦЭМ!$D$10+'СЕТ СН'!$H$6-'СЕТ СН'!$H$23</f>
        <v>1159.6189572800001</v>
      </c>
      <c r="X92" s="36">
        <f>SUMIFS(СВЦЭМ!$D$33:$D$776,СВЦЭМ!$A$33:$A$776,$A92,СВЦЭМ!$B$33:$B$776,X$83)+'СЕТ СН'!$H$11+СВЦЭМ!$D$10+'СЕТ СН'!$H$6-'СЕТ СН'!$H$23</f>
        <v>1179.6994548600001</v>
      </c>
      <c r="Y92" s="36">
        <f>SUMIFS(СВЦЭМ!$D$33:$D$776,СВЦЭМ!$A$33:$A$776,$A92,СВЦЭМ!$B$33:$B$776,Y$83)+'СЕТ СН'!$H$11+СВЦЭМ!$D$10+'СЕТ СН'!$H$6-'СЕТ СН'!$H$23</f>
        <v>1205.4535459599999</v>
      </c>
    </row>
    <row r="93" spans="1:27" ht="15.75" x14ac:dyDescent="0.2">
      <c r="A93" s="35">
        <f t="shared" si="2"/>
        <v>43506</v>
      </c>
      <c r="B93" s="36">
        <f>SUMIFS(СВЦЭМ!$D$33:$D$776,СВЦЭМ!$A$33:$A$776,$A93,СВЦЭМ!$B$33:$B$776,B$83)+'СЕТ СН'!$H$11+СВЦЭМ!$D$10+'СЕТ СН'!$H$6-'СЕТ СН'!$H$23</f>
        <v>1226.0346014700001</v>
      </c>
      <c r="C93" s="36">
        <f>SUMIFS(СВЦЭМ!$D$33:$D$776,СВЦЭМ!$A$33:$A$776,$A93,СВЦЭМ!$B$33:$B$776,C$83)+'СЕТ СН'!$H$11+СВЦЭМ!$D$10+'СЕТ СН'!$H$6-'СЕТ СН'!$H$23</f>
        <v>1237.6842114999999</v>
      </c>
      <c r="D93" s="36">
        <f>SUMIFS(СВЦЭМ!$D$33:$D$776,СВЦЭМ!$A$33:$A$776,$A93,СВЦЭМ!$B$33:$B$776,D$83)+'СЕТ СН'!$H$11+СВЦЭМ!$D$10+'СЕТ СН'!$H$6-'СЕТ СН'!$H$23</f>
        <v>1272.1729265199999</v>
      </c>
      <c r="E93" s="36">
        <f>SUMIFS(СВЦЭМ!$D$33:$D$776,СВЦЭМ!$A$33:$A$776,$A93,СВЦЭМ!$B$33:$B$776,E$83)+'СЕТ СН'!$H$11+СВЦЭМ!$D$10+'СЕТ СН'!$H$6-'СЕТ СН'!$H$23</f>
        <v>1285.0358572099999</v>
      </c>
      <c r="F93" s="36">
        <f>SUMIFS(СВЦЭМ!$D$33:$D$776,СВЦЭМ!$A$33:$A$776,$A93,СВЦЭМ!$B$33:$B$776,F$83)+'СЕТ СН'!$H$11+СВЦЭМ!$D$10+'СЕТ СН'!$H$6-'СЕТ СН'!$H$23</f>
        <v>1282.36477498</v>
      </c>
      <c r="G93" s="36">
        <f>SUMIFS(СВЦЭМ!$D$33:$D$776,СВЦЭМ!$A$33:$A$776,$A93,СВЦЭМ!$B$33:$B$776,G$83)+'СЕТ СН'!$H$11+СВЦЭМ!$D$10+'СЕТ СН'!$H$6-'СЕТ СН'!$H$23</f>
        <v>1274.91990781</v>
      </c>
      <c r="H93" s="36">
        <f>SUMIFS(СВЦЭМ!$D$33:$D$776,СВЦЭМ!$A$33:$A$776,$A93,СВЦЭМ!$B$33:$B$776,H$83)+'СЕТ СН'!$H$11+СВЦЭМ!$D$10+'СЕТ СН'!$H$6-'СЕТ СН'!$H$23</f>
        <v>1264.6244664399999</v>
      </c>
      <c r="I93" s="36">
        <f>SUMIFS(СВЦЭМ!$D$33:$D$776,СВЦЭМ!$A$33:$A$776,$A93,СВЦЭМ!$B$33:$B$776,I$83)+'СЕТ СН'!$H$11+СВЦЭМ!$D$10+'СЕТ СН'!$H$6-'СЕТ СН'!$H$23</f>
        <v>1239.1551530199999</v>
      </c>
      <c r="J93" s="36">
        <f>SUMIFS(СВЦЭМ!$D$33:$D$776,СВЦЭМ!$A$33:$A$776,$A93,СВЦЭМ!$B$33:$B$776,J$83)+'СЕТ СН'!$H$11+СВЦЭМ!$D$10+'СЕТ СН'!$H$6-'СЕТ СН'!$H$23</f>
        <v>1210.93975624</v>
      </c>
      <c r="K93" s="36">
        <f>SUMIFS(СВЦЭМ!$D$33:$D$776,СВЦЭМ!$A$33:$A$776,$A93,СВЦЭМ!$B$33:$B$776,K$83)+'СЕТ СН'!$H$11+СВЦЭМ!$D$10+'СЕТ СН'!$H$6-'СЕТ СН'!$H$23</f>
        <v>1169.8796079900001</v>
      </c>
      <c r="L93" s="36">
        <f>SUMIFS(СВЦЭМ!$D$33:$D$776,СВЦЭМ!$A$33:$A$776,$A93,СВЦЭМ!$B$33:$B$776,L$83)+'СЕТ СН'!$H$11+СВЦЭМ!$D$10+'СЕТ СН'!$H$6-'СЕТ СН'!$H$23</f>
        <v>1148.8087330999999</v>
      </c>
      <c r="M93" s="36">
        <f>SUMIFS(СВЦЭМ!$D$33:$D$776,СВЦЭМ!$A$33:$A$776,$A93,СВЦЭМ!$B$33:$B$776,M$83)+'СЕТ СН'!$H$11+СВЦЭМ!$D$10+'СЕТ СН'!$H$6-'СЕТ СН'!$H$23</f>
        <v>1150.02080256</v>
      </c>
      <c r="N93" s="36">
        <f>SUMIFS(СВЦЭМ!$D$33:$D$776,СВЦЭМ!$A$33:$A$776,$A93,СВЦЭМ!$B$33:$B$776,N$83)+'СЕТ СН'!$H$11+СВЦЭМ!$D$10+'СЕТ СН'!$H$6-'СЕТ СН'!$H$23</f>
        <v>1156.26378802</v>
      </c>
      <c r="O93" s="36">
        <f>SUMIFS(СВЦЭМ!$D$33:$D$776,СВЦЭМ!$A$33:$A$776,$A93,СВЦЭМ!$B$33:$B$776,O$83)+'СЕТ СН'!$H$11+СВЦЭМ!$D$10+'СЕТ СН'!$H$6-'СЕТ СН'!$H$23</f>
        <v>1141.4402454999999</v>
      </c>
      <c r="P93" s="36">
        <f>SUMIFS(СВЦЭМ!$D$33:$D$776,СВЦЭМ!$A$33:$A$776,$A93,СВЦЭМ!$B$33:$B$776,P$83)+'СЕТ СН'!$H$11+СВЦЭМ!$D$10+'СЕТ СН'!$H$6-'СЕТ СН'!$H$23</f>
        <v>1140.20704561</v>
      </c>
      <c r="Q93" s="36">
        <f>SUMIFS(СВЦЭМ!$D$33:$D$776,СВЦЭМ!$A$33:$A$776,$A93,СВЦЭМ!$B$33:$B$776,Q$83)+'СЕТ СН'!$H$11+СВЦЭМ!$D$10+'СЕТ СН'!$H$6-'СЕТ СН'!$H$23</f>
        <v>1157.2285432900001</v>
      </c>
      <c r="R93" s="36">
        <f>SUMIFS(СВЦЭМ!$D$33:$D$776,СВЦЭМ!$A$33:$A$776,$A93,СВЦЭМ!$B$33:$B$776,R$83)+'СЕТ СН'!$H$11+СВЦЭМ!$D$10+'СЕТ СН'!$H$6-'СЕТ СН'!$H$23</f>
        <v>1169.6081233300001</v>
      </c>
      <c r="S93" s="36">
        <f>SUMIFS(СВЦЭМ!$D$33:$D$776,СВЦЭМ!$A$33:$A$776,$A93,СВЦЭМ!$B$33:$B$776,S$83)+'СЕТ СН'!$H$11+СВЦЭМ!$D$10+'СЕТ СН'!$H$6-'СЕТ СН'!$H$23</f>
        <v>1160.4263696600001</v>
      </c>
      <c r="T93" s="36">
        <f>SUMIFS(СВЦЭМ!$D$33:$D$776,СВЦЭМ!$A$33:$A$776,$A93,СВЦЭМ!$B$33:$B$776,T$83)+'СЕТ СН'!$H$11+СВЦЭМ!$D$10+'СЕТ СН'!$H$6-'СЕТ СН'!$H$23</f>
        <v>1133.3466712500001</v>
      </c>
      <c r="U93" s="36">
        <f>SUMIFS(СВЦЭМ!$D$33:$D$776,СВЦЭМ!$A$33:$A$776,$A93,СВЦЭМ!$B$33:$B$776,U$83)+'СЕТ СН'!$H$11+СВЦЭМ!$D$10+'СЕТ СН'!$H$6-'СЕТ СН'!$H$23</f>
        <v>1127.7356641200001</v>
      </c>
      <c r="V93" s="36">
        <f>SUMIFS(СВЦЭМ!$D$33:$D$776,СВЦЭМ!$A$33:$A$776,$A93,СВЦЭМ!$B$33:$B$776,V$83)+'СЕТ СН'!$H$11+СВЦЭМ!$D$10+'СЕТ СН'!$H$6-'СЕТ СН'!$H$23</f>
        <v>1109.40966112</v>
      </c>
      <c r="W93" s="36">
        <f>SUMIFS(СВЦЭМ!$D$33:$D$776,СВЦЭМ!$A$33:$A$776,$A93,СВЦЭМ!$B$33:$B$776,W$83)+'СЕТ СН'!$H$11+СВЦЭМ!$D$10+'СЕТ СН'!$H$6-'СЕТ СН'!$H$23</f>
        <v>1122.5499308000001</v>
      </c>
      <c r="X93" s="36">
        <f>SUMIFS(СВЦЭМ!$D$33:$D$776,СВЦЭМ!$A$33:$A$776,$A93,СВЦЭМ!$B$33:$B$776,X$83)+'СЕТ СН'!$H$11+СВЦЭМ!$D$10+'СЕТ СН'!$H$6-'СЕТ СН'!$H$23</f>
        <v>1142.33646757</v>
      </c>
      <c r="Y93" s="36">
        <f>SUMIFS(СВЦЭМ!$D$33:$D$776,СВЦЭМ!$A$33:$A$776,$A93,СВЦЭМ!$B$33:$B$776,Y$83)+'СЕТ СН'!$H$11+СВЦЭМ!$D$10+'СЕТ СН'!$H$6-'СЕТ СН'!$H$23</f>
        <v>1194.5905308500001</v>
      </c>
    </row>
    <row r="94" spans="1:27" ht="15.75" x14ac:dyDescent="0.2">
      <c r="A94" s="35">
        <f t="shared" si="2"/>
        <v>43507</v>
      </c>
      <c r="B94" s="36">
        <f>SUMIFS(СВЦЭМ!$D$33:$D$776,СВЦЭМ!$A$33:$A$776,$A94,СВЦЭМ!$B$33:$B$776,B$83)+'СЕТ СН'!$H$11+СВЦЭМ!$D$10+'СЕТ СН'!$H$6-'СЕТ СН'!$H$23</f>
        <v>1236.9797066600001</v>
      </c>
      <c r="C94" s="36">
        <f>SUMIFS(СВЦЭМ!$D$33:$D$776,СВЦЭМ!$A$33:$A$776,$A94,СВЦЭМ!$B$33:$B$776,C$83)+'СЕТ СН'!$H$11+СВЦЭМ!$D$10+'СЕТ СН'!$H$6-'СЕТ СН'!$H$23</f>
        <v>1256.03408117</v>
      </c>
      <c r="D94" s="36">
        <f>SUMIFS(СВЦЭМ!$D$33:$D$776,СВЦЭМ!$A$33:$A$776,$A94,СВЦЭМ!$B$33:$B$776,D$83)+'СЕТ СН'!$H$11+СВЦЭМ!$D$10+'СЕТ СН'!$H$6-'СЕТ СН'!$H$23</f>
        <v>1280.0396906999999</v>
      </c>
      <c r="E94" s="36">
        <f>SUMIFS(СВЦЭМ!$D$33:$D$776,СВЦЭМ!$A$33:$A$776,$A94,СВЦЭМ!$B$33:$B$776,E$83)+'СЕТ СН'!$H$11+СВЦЭМ!$D$10+'СЕТ СН'!$H$6-'СЕТ СН'!$H$23</f>
        <v>1290.23632572</v>
      </c>
      <c r="F94" s="36">
        <f>SUMIFS(СВЦЭМ!$D$33:$D$776,СВЦЭМ!$A$33:$A$776,$A94,СВЦЭМ!$B$33:$B$776,F$83)+'СЕТ СН'!$H$11+СВЦЭМ!$D$10+'СЕТ СН'!$H$6-'СЕТ СН'!$H$23</f>
        <v>1287.3976790300001</v>
      </c>
      <c r="G94" s="36">
        <f>SUMIFS(СВЦЭМ!$D$33:$D$776,СВЦЭМ!$A$33:$A$776,$A94,СВЦЭМ!$B$33:$B$776,G$83)+'СЕТ СН'!$H$11+СВЦЭМ!$D$10+'СЕТ СН'!$H$6-'СЕТ СН'!$H$23</f>
        <v>1277.46805066</v>
      </c>
      <c r="H94" s="36">
        <f>SUMIFS(СВЦЭМ!$D$33:$D$776,СВЦЭМ!$A$33:$A$776,$A94,СВЦЭМ!$B$33:$B$776,H$83)+'СЕТ СН'!$H$11+СВЦЭМ!$D$10+'СЕТ СН'!$H$6-'СЕТ СН'!$H$23</f>
        <v>1232.44888363</v>
      </c>
      <c r="I94" s="36">
        <f>SUMIFS(СВЦЭМ!$D$33:$D$776,СВЦЭМ!$A$33:$A$776,$A94,СВЦЭМ!$B$33:$B$776,I$83)+'СЕТ СН'!$H$11+СВЦЭМ!$D$10+'СЕТ СН'!$H$6-'СЕТ СН'!$H$23</f>
        <v>1202.2481290400001</v>
      </c>
      <c r="J94" s="36">
        <f>SUMIFS(СВЦЭМ!$D$33:$D$776,СВЦЭМ!$A$33:$A$776,$A94,СВЦЭМ!$B$33:$B$776,J$83)+'СЕТ СН'!$H$11+СВЦЭМ!$D$10+'СЕТ СН'!$H$6-'СЕТ СН'!$H$23</f>
        <v>1191.5290573300001</v>
      </c>
      <c r="K94" s="36">
        <f>SUMIFS(СВЦЭМ!$D$33:$D$776,СВЦЭМ!$A$33:$A$776,$A94,СВЦЭМ!$B$33:$B$776,K$83)+'СЕТ СН'!$H$11+СВЦЭМ!$D$10+'СЕТ СН'!$H$6-'СЕТ СН'!$H$23</f>
        <v>1191.28525863</v>
      </c>
      <c r="L94" s="36">
        <f>SUMIFS(СВЦЭМ!$D$33:$D$776,СВЦЭМ!$A$33:$A$776,$A94,СВЦЭМ!$B$33:$B$776,L$83)+'СЕТ СН'!$H$11+СВЦЭМ!$D$10+'СЕТ СН'!$H$6-'СЕТ СН'!$H$23</f>
        <v>1180.8150592</v>
      </c>
      <c r="M94" s="36">
        <f>SUMIFS(СВЦЭМ!$D$33:$D$776,СВЦЭМ!$A$33:$A$776,$A94,СВЦЭМ!$B$33:$B$776,M$83)+'СЕТ СН'!$H$11+СВЦЭМ!$D$10+'СЕТ СН'!$H$6-'СЕТ СН'!$H$23</f>
        <v>1183.0253725499999</v>
      </c>
      <c r="N94" s="36">
        <f>SUMIFS(СВЦЭМ!$D$33:$D$776,СВЦЭМ!$A$33:$A$776,$A94,СВЦЭМ!$B$33:$B$776,N$83)+'СЕТ СН'!$H$11+СВЦЭМ!$D$10+'СЕТ СН'!$H$6-'СЕТ СН'!$H$23</f>
        <v>1188.2020113999999</v>
      </c>
      <c r="O94" s="36">
        <f>SUMIFS(СВЦЭМ!$D$33:$D$776,СВЦЭМ!$A$33:$A$776,$A94,СВЦЭМ!$B$33:$B$776,O$83)+'СЕТ СН'!$H$11+СВЦЭМ!$D$10+'СЕТ СН'!$H$6-'СЕТ СН'!$H$23</f>
        <v>1159.39790558</v>
      </c>
      <c r="P94" s="36">
        <f>SUMIFS(СВЦЭМ!$D$33:$D$776,СВЦЭМ!$A$33:$A$776,$A94,СВЦЭМ!$B$33:$B$776,P$83)+'СЕТ СН'!$H$11+СВЦЭМ!$D$10+'СЕТ СН'!$H$6-'СЕТ СН'!$H$23</f>
        <v>1173.9213555900001</v>
      </c>
      <c r="Q94" s="36">
        <f>SUMIFS(СВЦЭМ!$D$33:$D$776,СВЦЭМ!$A$33:$A$776,$A94,СВЦЭМ!$B$33:$B$776,Q$83)+'СЕТ СН'!$H$11+СВЦЭМ!$D$10+'СЕТ СН'!$H$6-'СЕТ СН'!$H$23</f>
        <v>1171.87907621</v>
      </c>
      <c r="R94" s="36">
        <f>SUMIFS(СВЦЭМ!$D$33:$D$776,СВЦЭМ!$A$33:$A$776,$A94,СВЦЭМ!$B$33:$B$776,R$83)+'СЕТ СН'!$H$11+СВЦЭМ!$D$10+'СЕТ СН'!$H$6-'СЕТ СН'!$H$23</f>
        <v>1170.9038523500001</v>
      </c>
      <c r="S94" s="36">
        <f>SUMIFS(СВЦЭМ!$D$33:$D$776,СВЦЭМ!$A$33:$A$776,$A94,СВЦЭМ!$B$33:$B$776,S$83)+'СЕТ СН'!$H$11+СВЦЭМ!$D$10+'СЕТ СН'!$H$6-'СЕТ СН'!$H$23</f>
        <v>1160.7045861500001</v>
      </c>
      <c r="T94" s="36">
        <f>SUMIFS(СВЦЭМ!$D$33:$D$776,СВЦЭМ!$A$33:$A$776,$A94,СВЦЭМ!$B$33:$B$776,T$83)+'СЕТ СН'!$H$11+СВЦЭМ!$D$10+'СЕТ СН'!$H$6-'СЕТ СН'!$H$23</f>
        <v>1113.7456702100001</v>
      </c>
      <c r="U94" s="36">
        <f>SUMIFS(СВЦЭМ!$D$33:$D$776,СВЦЭМ!$A$33:$A$776,$A94,СВЦЭМ!$B$33:$B$776,U$83)+'СЕТ СН'!$H$11+СВЦЭМ!$D$10+'СЕТ СН'!$H$6-'СЕТ СН'!$H$23</f>
        <v>1096.97451907</v>
      </c>
      <c r="V94" s="36">
        <f>SUMIFS(СВЦЭМ!$D$33:$D$776,СВЦЭМ!$A$33:$A$776,$A94,СВЦЭМ!$B$33:$B$776,V$83)+'СЕТ СН'!$H$11+СВЦЭМ!$D$10+'СЕТ СН'!$H$6-'СЕТ СН'!$H$23</f>
        <v>1116.27976945</v>
      </c>
      <c r="W94" s="36">
        <f>SUMIFS(СВЦЭМ!$D$33:$D$776,СВЦЭМ!$A$33:$A$776,$A94,СВЦЭМ!$B$33:$B$776,W$83)+'СЕТ СН'!$H$11+СВЦЭМ!$D$10+'СЕТ СН'!$H$6-'СЕТ СН'!$H$23</f>
        <v>1126.96501203</v>
      </c>
      <c r="X94" s="36">
        <f>SUMIFS(СВЦЭМ!$D$33:$D$776,СВЦЭМ!$A$33:$A$776,$A94,СВЦЭМ!$B$33:$B$776,X$83)+'СЕТ СН'!$H$11+СВЦЭМ!$D$10+'СЕТ СН'!$H$6-'СЕТ СН'!$H$23</f>
        <v>1150.74547272</v>
      </c>
      <c r="Y94" s="36">
        <f>SUMIFS(СВЦЭМ!$D$33:$D$776,СВЦЭМ!$A$33:$A$776,$A94,СВЦЭМ!$B$33:$B$776,Y$83)+'СЕТ СН'!$H$11+СВЦЭМ!$D$10+'СЕТ СН'!$H$6-'СЕТ СН'!$H$23</f>
        <v>1194.4040187099999</v>
      </c>
    </row>
    <row r="95" spans="1:27" ht="15.75" x14ac:dyDescent="0.2">
      <c r="A95" s="35">
        <f t="shared" si="2"/>
        <v>43508</v>
      </c>
      <c r="B95" s="36">
        <f>SUMIFS(СВЦЭМ!$D$33:$D$776,СВЦЭМ!$A$33:$A$776,$A95,СВЦЭМ!$B$33:$B$776,B$83)+'СЕТ СН'!$H$11+СВЦЭМ!$D$10+'СЕТ СН'!$H$6-'СЕТ СН'!$H$23</f>
        <v>1224.44286339</v>
      </c>
      <c r="C95" s="36">
        <f>SUMIFS(СВЦЭМ!$D$33:$D$776,СВЦЭМ!$A$33:$A$776,$A95,СВЦЭМ!$B$33:$B$776,C$83)+'СЕТ СН'!$H$11+СВЦЭМ!$D$10+'СЕТ СН'!$H$6-'СЕТ СН'!$H$23</f>
        <v>1250.71054125</v>
      </c>
      <c r="D95" s="36">
        <f>SUMIFS(СВЦЭМ!$D$33:$D$776,СВЦЭМ!$A$33:$A$776,$A95,СВЦЭМ!$B$33:$B$776,D$83)+'СЕТ СН'!$H$11+СВЦЭМ!$D$10+'СЕТ СН'!$H$6-'СЕТ СН'!$H$23</f>
        <v>1265.3348034400001</v>
      </c>
      <c r="E95" s="36">
        <f>SUMIFS(СВЦЭМ!$D$33:$D$776,СВЦЭМ!$A$33:$A$776,$A95,СВЦЭМ!$B$33:$B$776,E$83)+'СЕТ СН'!$H$11+СВЦЭМ!$D$10+'СЕТ СН'!$H$6-'СЕТ СН'!$H$23</f>
        <v>1275.8131717599999</v>
      </c>
      <c r="F95" s="36">
        <f>SUMIFS(СВЦЭМ!$D$33:$D$776,СВЦЭМ!$A$33:$A$776,$A95,СВЦЭМ!$B$33:$B$776,F$83)+'СЕТ СН'!$H$11+СВЦЭМ!$D$10+'СЕТ СН'!$H$6-'СЕТ СН'!$H$23</f>
        <v>1273.8487817600001</v>
      </c>
      <c r="G95" s="36">
        <f>SUMIFS(СВЦЭМ!$D$33:$D$776,СВЦЭМ!$A$33:$A$776,$A95,СВЦЭМ!$B$33:$B$776,G$83)+'СЕТ СН'!$H$11+СВЦЭМ!$D$10+'СЕТ СН'!$H$6-'СЕТ СН'!$H$23</f>
        <v>1260.1735060399999</v>
      </c>
      <c r="H95" s="36">
        <f>SUMIFS(СВЦЭМ!$D$33:$D$776,СВЦЭМ!$A$33:$A$776,$A95,СВЦЭМ!$B$33:$B$776,H$83)+'СЕТ СН'!$H$11+СВЦЭМ!$D$10+'СЕТ СН'!$H$6-'СЕТ СН'!$H$23</f>
        <v>1221.9928514599999</v>
      </c>
      <c r="I95" s="36">
        <f>SUMIFS(СВЦЭМ!$D$33:$D$776,СВЦЭМ!$A$33:$A$776,$A95,СВЦЭМ!$B$33:$B$776,I$83)+'СЕТ СН'!$H$11+СВЦЭМ!$D$10+'СЕТ СН'!$H$6-'СЕТ СН'!$H$23</f>
        <v>1193.6571932500001</v>
      </c>
      <c r="J95" s="36">
        <f>SUMIFS(СВЦЭМ!$D$33:$D$776,СВЦЭМ!$A$33:$A$776,$A95,СВЦЭМ!$B$33:$B$776,J$83)+'СЕТ СН'!$H$11+СВЦЭМ!$D$10+'СЕТ СН'!$H$6-'СЕТ СН'!$H$23</f>
        <v>1161.7201028700001</v>
      </c>
      <c r="K95" s="36">
        <f>SUMIFS(СВЦЭМ!$D$33:$D$776,СВЦЭМ!$A$33:$A$776,$A95,СВЦЭМ!$B$33:$B$776,K$83)+'СЕТ СН'!$H$11+СВЦЭМ!$D$10+'СЕТ СН'!$H$6-'СЕТ СН'!$H$23</f>
        <v>1162.9102992200001</v>
      </c>
      <c r="L95" s="36">
        <f>SUMIFS(СВЦЭМ!$D$33:$D$776,СВЦЭМ!$A$33:$A$776,$A95,СВЦЭМ!$B$33:$B$776,L$83)+'СЕТ СН'!$H$11+СВЦЭМ!$D$10+'СЕТ СН'!$H$6-'СЕТ СН'!$H$23</f>
        <v>1161.76490044</v>
      </c>
      <c r="M95" s="36">
        <f>SUMIFS(СВЦЭМ!$D$33:$D$776,СВЦЭМ!$A$33:$A$776,$A95,СВЦЭМ!$B$33:$B$776,M$83)+'СЕТ СН'!$H$11+СВЦЭМ!$D$10+'СЕТ СН'!$H$6-'СЕТ СН'!$H$23</f>
        <v>1172.7413599399999</v>
      </c>
      <c r="N95" s="36">
        <f>SUMIFS(СВЦЭМ!$D$33:$D$776,СВЦЭМ!$A$33:$A$776,$A95,СВЦЭМ!$B$33:$B$776,N$83)+'СЕТ СН'!$H$11+СВЦЭМ!$D$10+'СЕТ СН'!$H$6-'СЕТ СН'!$H$23</f>
        <v>1161.6160227400001</v>
      </c>
      <c r="O95" s="36">
        <f>SUMIFS(СВЦЭМ!$D$33:$D$776,СВЦЭМ!$A$33:$A$776,$A95,СВЦЭМ!$B$33:$B$776,O$83)+'СЕТ СН'!$H$11+СВЦЭМ!$D$10+'СЕТ СН'!$H$6-'СЕТ СН'!$H$23</f>
        <v>1131.52729183</v>
      </c>
      <c r="P95" s="36">
        <f>SUMIFS(СВЦЭМ!$D$33:$D$776,СВЦЭМ!$A$33:$A$776,$A95,СВЦЭМ!$B$33:$B$776,P$83)+'СЕТ СН'!$H$11+СВЦЭМ!$D$10+'СЕТ СН'!$H$6-'СЕТ СН'!$H$23</f>
        <v>1143.9271606300001</v>
      </c>
      <c r="Q95" s="36">
        <f>SUMIFS(СВЦЭМ!$D$33:$D$776,СВЦЭМ!$A$33:$A$776,$A95,СВЦЭМ!$B$33:$B$776,Q$83)+'СЕТ СН'!$H$11+СВЦЭМ!$D$10+'СЕТ СН'!$H$6-'СЕТ СН'!$H$23</f>
        <v>1156.526359</v>
      </c>
      <c r="R95" s="36">
        <f>SUMIFS(СВЦЭМ!$D$33:$D$776,СВЦЭМ!$A$33:$A$776,$A95,СВЦЭМ!$B$33:$B$776,R$83)+'СЕТ СН'!$H$11+СВЦЭМ!$D$10+'СЕТ СН'!$H$6-'СЕТ СН'!$H$23</f>
        <v>1153.9494939599999</v>
      </c>
      <c r="S95" s="36">
        <f>SUMIFS(СВЦЭМ!$D$33:$D$776,СВЦЭМ!$A$33:$A$776,$A95,СВЦЭМ!$B$33:$B$776,S$83)+'СЕТ СН'!$H$11+СВЦЭМ!$D$10+'СЕТ СН'!$H$6-'СЕТ СН'!$H$23</f>
        <v>1137.3540899100001</v>
      </c>
      <c r="T95" s="36">
        <f>SUMIFS(СВЦЭМ!$D$33:$D$776,СВЦЭМ!$A$33:$A$776,$A95,СВЦЭМ!$B$33:$B$776,T$83)+'СЕТ СН'!$H$11+СВЦЭМ!$D$10+'СЕТ СН'!$H$6-'СЕТ СН'!$H$23</f>
        <v>1098.09799688</v>
      </c>
      <c r="U95" s="36">
        <f>SUMIFS(СВЦЭМ!$D$33:$D$776,СВЦЭМ!$A$33:$A$776,$A95,СВЦЭМ!$B$33:$B$776,U$83)+'СЕТ СН'!$H$11+СВЦЭМ!$D$10+'СЕТ СН'!$H$6-'СЕТ СН'!$H$23</f>
        <v>1097.36126431</v>
      </c>
      <c r="V95" s="36">
        <f>SUMIFS(СВЦЭМ!$D$33:$D$776,СВЦЭМ!$A$33:$A$776,$A95,СВЦЭМ!$B$33:$B$776,V$83)+'СЕТ СН'!$H$11+СВЦЭМ!$D$10+'СЕТ СН'!$H$6-'СЕТ СН'!$H$23</f>
        <v>1118.2053131100001</v>
      </c>
      <c r="W95" s="36">
        <f>SUMIFS(СВЦЭМ!$D$33:$D$776,СВЦЭМ!$A$33:$A$776,$A95,СВЦЭМ!$B$33:$B$776,W$83)+'СЕТ СН'!$H$11+СВЦЭМ!$D$10+'СЕТ СН'!$H$6-'СЕТ СН'!$H$23</f>
        <v>1132.82042572</v>
      </c>
      <c r="X95" s="36">
        <f>SUMIFS(СВЦЭМ!$D$33:$D$776,СВЦЭМ!$A$33:$A$776,$A95,СВЦЭМ!$B$33:$B$776,X$83)+'СЕТ СН'!$H$11+СВЦЭМ!$D$10+'СЕТ СН'!$H$6-'СЕТ СН'!$H$23</f>
        <v>1155.94862483</v>
      </c>
      <c r="Y95" s="36">
        <f>SUMIFS(СВЦЭМ!$D$33:$D$776,СВЦЭМ!$A$33:$A$776,$A95,СВЦЭМ!$B$33:$B$776,Y$83)+'СЕТ СН'!$H$11+СВЦЭМ!$D$10+'СЕТ СН'!$H$6-'СЕТ СН'!$H$23</f>
        <v>1203.1037968000001</v>
      </c>
    </row>
    <row r="96" spans="1:27" ht="15.75" x14ac:dyDescent="0.2">
      <c r="A96" s="35">
        <f t="shared" si="2"/>
        <v>43509</v>
      </c>
      <c r="B96" s="36">
        <f>SUMIFS(СВЦЭМ!$D$33:$D$776,СВЦЭМ!$A$33:$A$776,$A96,СВЦЭМ!$B$33:$B$776,B$83)+'СЕТ СН'!$H$11+СВЦЭМ!$D$10+'СЕТ СН'!$H$6-'СЕТ СН'!$H$23</f>
        <v>1213.6828985</v>
      </c>
      <c r="C96" s="36">
        <f>SUMIFS(СВЦЭМ!$D$33:$D$776,СВЦЭМ!$A$33:$A$776,$A96,СВЦЭМ!$B$33:$B$776,C$83)+'СЕТ СН'!$H$11+СВЦЭМ!$D$10+'СЕТ СН'!$H$6-'СЕТ СН'!$H$23</f>
        <v>1236.836593</v>
      </c>
      <c r="D96" s="36">
        <f>SUMIFS(СВЦЭМ!$D$33:$D$776,СВЦЭМ!$A$33:$A$776,$A96,СВЦЭМ!$B$33:$B$776,D$83)+'СЕТ СН'!$H$11+СВЦЭМ!$D$10+'СЕТ СН'!$H$6-'СЕТ СН'!$H$23</f>
        <v>1268.4953082699999</v>
      </c>
      <c r="E96" s="36">
        <f>SUMIFS(СВЦЭМ!$D$33:$D$776,СВЦЭМ!$A$33:$A$776,$A96,СВЦЭМ!$B$33:$B$776,E$83)+'СЕТ СН'!$H$11+СВЦЭМ!$D$10+'СЕТ СН'!$H$6-'СЕТ СН'!$H$23</f>
        <v>1280.0250683300001</v>
      </c>
      <c r="F96" s="36">
        <f>SUMIFS(СВЦЭМ!$D$33:$D$776,СВЦЭМ!$A$33:$A$776,$A96,СВЦЭМ!$B$33:$B$776,F$83)+'СЕТ СН'!$H$11+СВЦЭМ!$D$10+'СЕТ СН'!$H$6-'СЕТ СН'!$H$23</f>
        <v>1274.0698883800001</v>
      </c>
      <c r="G96" s="36">
        <f>SUMIFS(СВЦЭМ!$D$33:$D$776,СВЦЭМ!$A$33:$A$776,$A96,СВЦЭМ!$B$33:$B$776,G$83)+'СЕТ СН'!$H$11+СВЦЭМ!$D$10+'СЕТ СН'!$H$6-'СЕТ СН'!$H$23</f>
        <v>1241.9606950999998</v>
      </c>
      <c r="H96" s="36">
        <f>SUMIFS(СВЦЭМ!$D$33:$D$776,СВЦЭМ!$A$33:$A$776,$A96,СВЦЭМ!$B$33:$B$776,H$83)+'СЕТ СН'!$H$11+СВЦЭМ!$D$10+'СЕТ СН'!$H$6-'СЕТ СН'!$H$23</f>
        <v>1215.14939452</v>
      </c>
      <c r="I96" s="36">
        <f>SUMIFS(СВЦЭМ!$D$33:$D$776,СВЦЭМ!$A$33:$A$776,$A96,СВЦЭМ!$B$33:$B$776,I$83)+'СЕТ СН'!$H$11+СВЦЭМ!$D$10+'СЕТ СН'!$H$6-'СЕТ СН'!$H$23</f>
        <v>1180.4682705600001</v>
      </c>
      <c r="J96" s="36">
        <f>SUMIFS(СВЦЭМ!$D$33:$D$776,СВЦЭМ!$A$33:$A$776,$A96,СВЦЭМ!$B$33:$B$776,J$83)+'СЕТ СН'!$H$11+СВЦЭМ!$D$10+'СЕТ СН'!$H$6-'СЕТ СН'!$H$23</f>
        <v>1158.54635119</v>
      </c>
      <c r="K96" s="36">
        <f>SUMIFS(СВЦЭМ!$D$33:$D$776,СВЦЭМ!$A$33:$A$776,$A96,СВЦЭМ!$B$33:$B$776,K$83)+'СЕТ СН'!$H$11+СВЦЭМ!$D$10+'СЕТ СН'!$H$6-'СЕТ СН'!$H$23</f>
        <v>1155.2731812</v>
      </c>
      <c r="L96" s="36">
        <f>SUMIFS(СВЦЭМ!$D$33:$D$776,СВЦЭМ!$A$33:$A$776,$A96,СВЦЭМ!$B$33:$B$776,L$83)+'СЕТ СН'!$H$11+СВЦЭМ!$D$10+'СЕТ СН'!$H$6-'СЕТ СН'!$H$23</f>
        <v>1153.05826045</v>
      </c>
      <c r="M96" s="36">
        <f>SUMIFS(СВЦЭМ!$D$33:$D$776,СВЦЭМ!$A$33:$A$776,$A96,СВЦЭМ!$B$33:$B$776,M$83)+'СЕТ СН'!$H$11+СВЦЭМ!$D$10+'СЕТ СН'!$H$6-'СЕТ СН'!$H$23</f>
        <v>1153.5368452</v>
      </c>
      <c r="N96" s="36">
        <f>SUMIFS(СВЦЭМ!$D$33:$D$776,СВЦЭМ!$A$33:$A$776,$A96,СВЦЭМ!$B$33:$B$776,N$83)+'СЕТ СН'!$H$11+СВЦЭМ!$D$10+'СЕТ СН'!$H$6-'СЕТ СН'!$H$23</f>
        <v>1162.9041131500001</v>
      </c>
      <c r="O96" s="36">
        <f>SUMIFS(СВЦЭМ!$D$33:$D$776,СВЦЭМ!$A$33:$A$776,$A96,СВЦЭМ!$B$33:$B$776,O$83)+'СЕТ СН'!$H$11+СВЦЭМ!$D$10+'СЕТ СН'!$H$6-'СЕТ СН'!$H$23</f>
        <v>1129.5465713999999</v>
      </c>
      <c r="P96" s="36">
        <f>SUMIFS(СВЦЭМ!$D$33:$D$776,СВЦЭМ!$A$33:$A$776,$A96,СВЦЭМ!$B$33:$B$776,P$83)+'СЕТ СН'!$H$11+СВЦЭМ!$D$10+'СЕТ СН'!$H$6-'СЕТ СН'!$H$23</f>
        <v>1139.10955066</v>
      </c>
      <c r="Q96" s="36">
        <f>SUMIFS(СВЦЭМ!$D$33:$D$776,СВЦЭМ!$A$33:$A$776,$A96,СВЦЭМ!$B$33:$B$776,Q$83)+'СЕТ СН'!$H$11+СВЦЭМ!$D$10+'СЕТ СН'!$H$6-'СЕТ СН'!$H$23</f>
        <v>1149.9198589800001</v>
      </c>
      <c r="R96" s="36">
        <f>SUMIFS(СВЦЭМ!$D$33:$D$776,СВЦЭМ!$A$33:$A$776,$A96,СВЦЭМ!$B$33:$B$776,R$83)+'СЕТ СН'!$H$11+СВЦЭМ!$D$10+'СЕТ СН'!$H$6-'СЕТ СН'!$H$23</f>
        <v>1148.98256872</v>
      </c>
      <c r="S96" s="36">
        <f>SUMIFS(СВЦЭМ!$D$33:$D$776,СВЦЭМ!$A$33:$A$776,$A96,СВЦЭМ!$B$33:$B$776,S$83)+'СЕТ СН'!$H$11+СВЦЭМ!$D$10+'СЕТ СН'!$H$6-'СЕТ СН'!$H$23</f>
        <v>1141.4116872900001</v>
      </c>
      <c r="T96" s="36">
        <f>SUMIFS(СВЦЭМ!$D$33:$D$776,СВЦЭМ!$A$33:$A$776,$A96,СВЦЭМ!$B$33:$B$776,T$83)+'СЕТ СН'!$H$11+СВЦЭМ!$D$10+'СЕТ СН'!$H$6-'СЕТ СН'!$H$23</f>
        <v>1094.54699637</v>
      </c>
      <c r="U96" s="36">
        <f>SUMIFS(СВЦЭМ!$D$33:$D$776,СВЦЭМ!$A$33:$A$776,$A96,СВЦЭМ!$B$33:$B$776,U$83)+'СЕТ СН'!$H$11+СВЦЭМ!$D$10+'СЕТ СН'!$H$6-'СЕТ СН'!$H$23</f>
        <v>1085.36984803</v>
      </c>
      <c r="V96" s="36">
        <f>SUMIFS(СВЦЭМ!$D$33:$D$776,СВЦЭМ!$A$33:$A$776,$A96,СВЦЭМ!$B$33:$B$776,V$83)+'СЕТ СН'!$H$11+СВЦЭМ!$D$10+'СЕТ СН'!$H$6-'СЕТ СН'!$H$23</f>
        <v>1101.5240337100001</v>
      </c>
      <c r="W96" s="36">
        <f>SUMIFS(СВЦЭМ!$D$33:$D$776,СВЦЭМ!$A$33:$A$776,$A96,СВЦЭМ!$B$33:$B$776,W$83)+'СЕТ СН'!$H$11+СВЦЭМ!$D$10+'СЕТ СН'!$H$6-'СЕТ СН'!$H$23</f>
        <v>1115.4670159300001</v>
      </c>
      <c r="X96" s="36">
        <f>SUMIFS(СВЦЭМ!$D$33:$D$776,СВЦЭМ!$A$33:$A$776,$A96,СВЦЭМ!$B$33:$B$776,X$83)+'СЕТ СН'!$H$11+СВЦЭМ!$D$10+'СЕТ СН'!$H$6-'СЕТ СН'!$H$23</f>
        <v>1135.6675542400001</v>
      </c>
      <c r="Y96" s="36">
        <f>SUMIFS(СВЦЭМ!$D$33:$D$776,СВЦЭМ!$A$33:$A$776,$A96,СВЦЭМ!$B$33:$B$776,Y$83)+'СЕТ СН'!$H$11+СВЦЭМ!$D$10+'СЕТ СН'!$H$6-'СЕТ СН'!$H$23</f>
        <v>1178.0213770800001</v>
      </c>
    </row>
    <row r="97" spans="1:25" ht="15.75" x14ac:dyDescent="0.2">
      <c r="A97" s="35">
        <f t="shared" si="2"/>
        <v>43510</v>
      </c>
      <c r="B97" s="36">
        <f>SUMIFS(СВЦЭМ!$D$33:$D$776,СВЦЭМ!$A$33:$A$776,$A97,СВЦЭМ!$B$33:$B$776,B$83)+'СЕТ СН'!$H$11+СВЦЭМ!$D$10+'СЕТ СН'!$H$6-'СЕТ СН'!$H$23</f>
        <v>1226.4837842300001</v>
      </c>
      <c r="C97" s="36">
        <f>SUMIFS(СВЦЭМ!$D$33:$D$776,СВЦЭМ!$A$33:$A$776,$A97,СВЦЭМ!$B$33:$B$776,C$83)+'СЕТ СН'!$H$11+СВЦЭМ!$D$10+'СЕТ СН'!$H$6-'СЕТ СН'!$H$23</f>
        <v>1241.14410333</v>
      </c>
      <c r="D97" s="36">
        <f>SUMIFS(СВЦЭМ!$D$33:$D$776,СВЦЭМ!$A$33:$A$776,$A97,СВЦЭМ!$B$33:$B$776,D$83)+'СЕТ СН'!$H$11+СВЦЭМ!$D$10+'СЕТ СН'!$H$6-'СЕТ СН'!$H$23</f>
        <v>1267.36220211</v>
      </c>
      <c r="E97" s="36">
        <f>SUMIFS(СВЦЭМ!$D$33:$D$776,СВЦЭМ!$A$33:$A$776,$A97,СВЦЭМ!$B$33:$B$776,E$83)+'СЕТ СН'!$H$11+СВЦЭМ!$D$10+'СЕТ СН'!$H$6-'СЕТ СН'!$H$23</f>
        <v>1290.5221963900001</v>
      </c>
      <c r="F97" s="36">
        <f>SUMIFS(СВЦЭМ!$D$33:$D$776,СВЦЭМ!$A$33:$A$776,$A97,СВЦЭМ!$B$33:$B$776,F$83)+'СЕТ СН'!$H$11+СВЦЭМ!$D$10+'СЕТ СН'!$H$6-'СЕТ СН'!$H$23</f>
        <v>1283.7838453500001</v>
      </c>
      <c r="G97" s="36">
        <f>SUMIFS(СВЦЭМ!$D$33:$D$776,СВЦЭМ!$A$33:$A$776,$A97,СВЦЭМ!$B$33:$B$776,G$83)+'СЕТ СН'!$H$11+СВЦЭМ!$D$10+'СЕТ СН'!$H$6-'СЕТ СН'!$H$23</f>
        <v>1264.89964912</v>
      </c>
      <c r="H97" s="36">
        <f>SUMIFS(СВЦЭМ!$D$33:$D$776,СВЦЭМ!$A$33:$A$776,$A97,СВЦЭМ!$B$33:$B$776,H$83)+'СЕТ СН'!$H$11+СВЦЭМ!$D$10+'СЕТ СН'!$H$6-'СЕТ СН'!$H$23</f>
        <v>1218.4677940700001</v>
      </c>
      <c r="I97" s="36">
        <f>SUMIFS(СВЦЭМ!$D$33:$D$776,СВЦЭМ!$A$33:$A$776,$A97,СВЦЭМ!$B$33:$B$776,I$83)+'СЕТ СН'!$H$11+СВЦЭМ!$D$10+'СЕТ СН'!$H$6-'СЕТ СН'!$H$23</f>
        <v>1172.02523346</v>
      </c>
      <c r="J97" s="36">
        <f>SUMIFS(СВЦЭМ!$D$33:$D$776,СВЦЭМ!$A$33:$A$776,$A97,СВЦЭМ!$B$33:$B$776,J$83)+'СЕТ СН'!$H$11+СВЦЭМ!$D$10+'СЕТ СН'!$H$6-'СЕТ СН'!$H$23</f>
        <v>1153.0194745700001</v>
      </c>
      <c r="K97" s="36">
        <f>SUMIFS(СВЦЭМ!$D$33:$D$776,СВЦЭМ!$A$33:$A$776,$A97,СВЦЭМ!$B$33:$B$776,K$83)+'СЕТ СН'!$H$11+СВЦЭМ!$D$10+'СЕТ СН'!$H$6-'СЕТ СН'!$H$23</f>
        <v>1150.06255661</v>
      </c>
      <c r="L97" s="36">
        <f>SUMIFS(СВЦЭМ!$D$33:$D$776,СВЦЭМ!$A$33:$A$776,$A97,СВЦЭМ!$B$33:$B$776,L$83)+'СЕТ СН'!$H$11+СВЦЭМ!$D$10+'СЕТ СН'!$H$6-'СЕТ СН'!$H$23</f>
        <v>1143.4369099099999</v>
      </c>
      <c r="M97" s="36">
        <f>SUMIFS(СВЦЭМ!$D$33:$D$776,СВЦЭМ!$A$33:$A$776,$A97,СВЦЭМ!$B$33:$B$776,M$83)+'СЕТ СН'!$H$11+СВЦЭМ!$D$10+'СЕТ СН'!$H$6-'СЕТ СН'!$H$23</f>
        <v>1154.69672064</v>
      </c>
      <c r="N97" s="36">
        <f>SUMIFS(СВЦЭМ!$D$33:$D$776,СВЦЭМ!$A$33:$A$776,$A97,СВЦЭМ!$B$33:$B$776,N$83)+'СЕТ СН'!$H$11+СВЦЭМ!$D$10+'СЕТ СН'!$H$6-'СЕТ СН'!$H$23</f>
        <v>1140.2559174200001</v>
      </c>
      <c r="O97" s="36">
        <f>SUMIFS(СВЦЭМ!$D$33:$D$776,СВЦЭМ!$A$33:$A$776,$A97,СВЦЭМ!$B$33:$B$776,O$83)+'СЕТ СН'!$H$11+СВЦЭМ!$D$10+'СЕТ СН'!$H$6-'СЕТ СН'!$H$23</f>
        <v>1117.6847449900001</v>
      </c>
      <c r="P97" s="36">
        <f>SUMIFS(СВЦЭМ!$D$33:$D$776,СВЦЭМ!$A$33:$A$776,$A97,СВЦЭМ!$B$33:$B$776,P$83)+'СЕТ СН'!$H$11+СВЦЭМ!$D$10+'СЕТ СН'!$H$6-'СЕТ СН'!$H$23</f>
        <v>1120.5842093799999</v>
      </c>
      <c r="Q97" s="36">
        <f>SUMIFS(СВЦЭМ!$D$33:$D$776,СВЦЭМ!$A$33:$A$776,$A97,СВЦЭМ!$B$33:$B$776,Q$83)+'СЕТ СН'!$H$11+СВЦЭМ!$D$10+'СЕТ СН'!$H$6-'СЕТ СН'!$H$23</f>
        <v>1131.3974445200001</v>
      </c>
      <c r="R97" s="36">
        <f>SUMIFS(СВЦЭМ!$D$33:$D$776,СВЦЭМ!$A$33:$A$776,$A97,СВЦЭМ!$B$33:$B$776,R$83)+'СЕТ СН'!$H$11+СВЦЭМ!$D$10+'СЕТ СН'!$H$6-'СЕТ СН'!$H$23</f>
        <v>1132.1086477599999</v>
      </c>
      <c r="S97" s="36">
        <f>SUMIFS(СВЦЭМ!$D$33:$D$776,СВЦЭМ!$A$33:$A$776,$A97,СВЦЭМ!$B$33:$B$776,S$83)+'СЕТ СН'!$H$11+СВЦЭМ!$D$10+'СЕТ СН'!$H$6-'СЕТ СН'!$H$23</f>
        <v>1126.8172011700001</v>
      </c>
      <c r="T97" s="36">
        <f>SUMIFS(СВЦЭМ!$D$33:$D$776,СВЦЭМ!$A$33:$A$776,$A97,СВЦЭМ!$B$33:$B$776,T$83)+'СЕТ СН'!$H$11+СВЦЭМ!$D$10+'СЕТ СН'!$H$6-'СЕТ СН'!$H$23</f>
        <v>1082.9647761400001</v>
      </c>
      <c r="U97" s="36">
        <f>SUMIFS(СВЦЭМ!$D$33:$D$776,СВЦЭМ!$A$33:$A$776,$A97,СВЦЭМ!$B$33:$B$776,U$83)+'СЕТ СН'!$H$11+СВЦЭМ!$D$10+'СЕТ СН'!$H$6-'СЕТ СН'!$H$23</f>
        <v>1091.05829851</v>
      </c>
      <c r="V97" s="36">
        <f>SUMIFS(СВЦЭМ!$D$33:$D$776,СВЦЭМ!$A$33:$A$776,$A97,СВЦЭМ!$B$33:$B$776,V$83)+'СЕТ СН'!$H$11+СВЦЭМ!$D$10+'СЕТ СН'!$H$6-'СЕТ СН'!$H$23</f>
        <v>1117.9873506200001</v>
      </c>
      <c r="W97" s="36">
        <f>SUMIFS(СВЦЭМ!$D$33:$D$776,СВЦЭМ!$A$33:$A$776,$A97,СВЦЭМ!$B$33:$B$776,W$83)+'СЕТ СН'!$H$11+СВЦЭМ!$D$10+'СЕТ СН'!$H$6-'СЕТ СН'!$H$23</f>
        <v>1134.6947494600001</v>
      </c>
      <c r="X97" s="36">
        <f>SUMIFS(СВЦЭМ!$D$33:$D$776,СВЦЭМ!$A$33:$A$776,$A97,СВЦЭМ!$B$33:$B$776,X$83)+'СЕТ СН'!$H$11+СВЦЭМ!$D$10+'СЕТ СН'!$H$6-'СЕТ СН'!$H$23</f>
        <v>1148.62084893</v>
      </c>
      <c r="Y97" s="36">
        <f>SUMIFS(СВЦЭМ!$D$33:$D$776,СВЦЭМ!$A$33:$A$776,$A97,СВЦЭМ!$B$33:$B$776,Y$83)+'СЕТ СН'!$H$11+СВЦЭМ!$D$10+'СЕТ СН'!$H$6-'СЕТ СН'!$H$23</f>
        <v>1180.2177570599999</v>
      </c>
    </row>
    <row r="98" spans="1:25" ht="15.75" x14ac:dyDescent="0.2">
      <c r="A98" s="35">
        <f t="shared" si="2"/>
        <v>43511</v>
      </c>
      <c r="B98" s="36">
        <f>SUMIFS(СВЦЭМ!$D$33:$D$776,СВЦЭМ!$A$33:$A$776,$A98,СВЦЭМ!$B$33:$B$776,B$83)+'СЕТ СН'!$H$11+СВЦЭМ!$D$10+'СЕТ СН'!$H$6-'СЕТ СН'!$H$23</f>
        <v>1181.90749996</v>
      </c>
      <c r="C98" s="36">
        <f>SUMIFS(СВЦЭМ!$D$33:$D$776,СВЦЭМ!$A$33:$A$776,$A98,СВЦЭМ!$B$33:$B$776,C$83)+'СЕТ СН'!$H$11+СВЦЭМ!$D$10+'СЕТ СН'!$H$6-'СЕТ СН'!$H$23</f>
        <v>1188.51519046</v>
      </c>
      <c r="D98" s="36">
        <f>SUMIFS(СВЦЭМ!$D$33:$D$776,СВЦЭМ!$A$33:$A$776,$A98,СВЦЭМ!$B$33:$B$776,D$83)+'СЕТ СН'!$H$11+СВЦЭМ!$D$10+'СЕТ СН'!$H$6-'СЕТ СН'!$H$23</f>
        <v>1205.0986546300001</v>
      </c>
      <c r="E98" s="36">
        <f>SUMIFS(СВЦЭМ!$D$33:$D$776,СВЦЭМ!$A$33:$A$776,$A98,СВЦЭМ!$B$33:$B$776,E$83)+'СЕТ СН'!$H$11+СВЦЭМ!$D$10+'СЕТ СН'!$H$6-'СЕТ СН'!$H$23</f>
        <v>1230.20397708</v>
      </c>
      <c r="F98" s="36">
        <f>SUMIFS(СВЦЭМ!$D$33:$D$776,СВЦЭМ!$A$33:$A$776,$A98,СВЦЭМ!$B$33:$B$776,F$83)+'СЕТ СН'!$H$11+СВЦЭМ!$D$10+'СЕТ СН'!$H$6-'СЕТ СН'!$H$23</f>
        <v>1230.9792568800001</v>
      </c>
      <c r="G98" s="36">
        <f>SUMIFS(СВЦЭМ!$D$33:$D$776,СВЦЭМ!$A$33:$A$776,$A98,СВЦЭМ!$B$33:$B$776,G$83)+'СЕТ СН'!$H$11+СВЦЭМ!$D$10+'СЕТ СН'!$H$6-'СЕТ СН'!$H$23</f>
        <v>1207.8780036000001</v>
      </c>
      <c r="H98" s="36">
        <f>SUMIFS(СВЦЭМ!$D$33:$D$776,СВЦЭМ!$A$33:$A$776,$A98,СВЦЭМ!$B$33:$B$776,H$83)+'СЕТ СН'!$H$11+СВЦЭМ!$D$10+'СЕТ СН'!$H$6-'СЕТ СН'!$H$23</f>
        <v>1176.5713397900001</v>
      </c>
      <c r="I98" s="36">
        <f>SUMIFS(СВЦЭМ!$D$33:$D$776,СВЦЭМ!$A$33:$A$776,$A98,СВЦЭМ!$B$33:$B$776,I$83)+'СЕТ СН'!$H$11+СВЦЭМ!$D$10+'СЕТ СН'!$H$6-'СЕТ СН'!$H$23</f>
        <v>1161.4768642500001</v>
      </c>
      <c r="J98" s="36">
        <f>SUMIFS(СВЦЭМ!$D$33:$D$776,СВЦЭМ!$A$33:$A$776,$A98,СВЦЭМ!$B$33:$B$776,J$83)+'СЕТ СН'!$H$11+СВЦЭМ!$D$10+'СЕТ СН'!$H$6-'СЕТ СН'!$H$23</f>
        <v>1152.07536218</v>
      </c>
      <c r="K98" s="36">
        <f>SUMIFS(СВЦЭМ!$D$33:$D$776,СВЦЭМ!$A$33:$A$776,$A98,СВЦЭМ!$B$33:$B$776,K$83)+'СЕТ СН'!$H$11+СВЦЭМ!$D$10+'СЕТ СН'!$H$6-'СЕТ СН'!$H$23</f>
        <v>1157.08750517</v>
      </c>
      <c r="L98" s="36">
        <f>SUMIFS(СВЦЭМ!$D$33:$D$776,СВЦЭМ!$A$33:$A$776,$A98,СВЦЭМ!$B$33:$B$776,L$83)+'СЕТ СН'!$H$11+СВЦЭМ!$D$10+'СЕТ СН'!$H$6-'СЕТ СН'!$H$23</f>
        <v>1151.6271275900001</v>
      </c>
      <c r="M98" s="36">
        <f>SUMIFS(СВЦЭМ!$D$33:$D$776,СВЦЭМ!$A$33:$A$776,$A98,СВЦЭМ!$B$33:$B$776,M$83)+'СЕТ СН'!$H$11+СВЦЭМ!$D$10+'СЕТ СН'!$H$6-'СЕТ СН'!$H$23</f>
        <v>1153.3840784199999</v>
      </c>
      <c r="N98" s="36">
        <f>SUMIFS(СВЦЭМ!$D$33:$D$776,СВЦЭМ!$A$33:$A$776,$A98,СВЦЭМ!$B$33:$B$776,N$83)+'СЕТ СН'!$H$11+СВЦЭМ!$D$10+'СЕТ СН'!$H$6-'СЕТ СН'!$H$23</f>
        <v>1138.40582356</v>
      </c>
      <c r="O98" s="36">
        <f>SUMIFS(СВЦЭМ!$D$33:$D$776,СВЦЭМ!$A$33:$A$776,$A98,СВЦЭМ!$B$33:$B$776,O$83)+'СЕТ СН'!$H$11+СВЦЭМ!$D$10+'СЕТ СН'!$H$6-'СЕТ СН'!$H$23</f>
        <v>1111.7702413100001</v>
      </c>
      <c r="P98" s="36">
        <f>SUMIFS(СВЦЭМ!$D$33:$D$776,СВЦЭМ!$A$33:$A$776,$A98,СВЦЭМ!$B$33:$B$776,P$83)+'СЕТ СН'!$H$11+СВЦЭМ!$D$10+'СЕТ СН'!$H$6-'СЕТ СН'!$H$23</f>
        <v>1111.0560355499999</v>
      </c>
      <c r="Q98" s="36">
        <f>SUMIFS(СВЦЭМ!$D$33:$D$776,СВЦЭМ!$A$33:$A$776,$A98,СВЦЭМ!$B$33:$B$776,Q$83)+'СЕТ СН'!$H$11+СВЦЭМ!$D$10+'СЕТ СН'!$H$6-'СЕТ СН'!$H$23</f>
        <v>1113.3777213999999</v>
      </c>
      <c r="R98" s="36">
        <f>SUMIFS(СВЦЭМ!$D$33:$D$776,СВЦЭМ!$A$33:$A$776,$A98,СВЦЭМ!$B$33:$B$776,R$83)+'СЕТ СН'!$H$11+СВЦЭМ!$D$10+'СЕТ СН'!$H$6-'СЕТ СН'!$H$23</f>
        <v>1113.44525303</v>
      </c>
      <c r="S98" s="36">
        <f>SUMIFS(СВЦЭМ!$D$33:$D$776,СВЦЭМ!$A$33:$A$776,$A98,СВЦЭМ!$B$33:$B$776,S$83)+'СЕТ СН'!$H$11+СВЦЭМ!$D$10+'СЕТ СН'!$H$6-'СЕТ СН'!$H$23</f>
        <v>1116.1345943700001</v>
      </c>
      <c r="T98" s="36">
        <f>SUMIFS(СВЦЭМ!$D$33:$D$776,СВЦЭМ!$A$33:$A$776,$A98,СВЦЭМ!$B$33:$B$776,T$83)+'СЕТ СН'!$H$11+СВЦЭМ!$D$10+'СЕТ СН'!$H$6-'СЕТ СН'!$H$23</f>
        <v>1092.3911783900001</v>
      </c>
      <c r="U98" s="36">
        <f>SUMIFS(СВЦЭМ!$D$33:$D$776,СВЦЭМ!$A$33:$A$776,$A98,СВЦЭМ!$B$33:$B$776,U$83)+'СЕТ СН'!$H$11+СВЦЭМ!$D$10+'СЕТ СН'!$H$6-'СЕТ СН'!$H$23</f>
        <v>1096.1096191900001</v>
      </c>
      <c r="V98" s="36">
        <f>SUMIFS(СВЦЭМ!$D$33:$D$776,СВЦЭМ!$A$33:$A$776,$A98,СВЦЭМ!$B$33:$B$776,V$83)+'СЕТ СН'!$H$11+СВЦЭМ!$D$10+'СЕТ СН'!$H$6-'СЕТ СН'!$H$23</f>
        <v>1098.81586459</v>
      </c>
      <c r="W98" s="36">
        <f>SUMIFS(СВЦЭМ!$D$33:$D$776,СВЦЭМ!$A$33:$A$776,$A98,СВЦЭМ!$B$33:$B$776,W$83)+'СЕТ СН'!$H$11+СВЦЭМ!$D$10+'СЕТ СН'!$H$6-'СЕТ СН'!$H$23</f>
        <v>1103.0400442</v>
      </c>
      <c r="X98" s="36">
        <f>SUMIFS(СВЦЭМ!$D$33:$D$776,СВЦЭМ!$A$33:$A$776,$A98,СВЦЭМ!$B$33:$B$776,X$83)+'СЕТ СН'!$H$11+СВЦЭМ!$D$10+'СЕТ СН'!$H$6-'СЕТ СН'!$H$23</f>
        <v>1118.50789093</v>
      </c>
      <c r="Y98" s="36">
        <f>SUMIFS(СВЦЭМ!$D$33:$D$776,СВЦЭМ!$A$33:$A$776,$A98,СВЦЭМ!$B$33:$B$776,Y$83)+'СЕТ СН'!$H$11+СВЦЭМ!$D$10+'СЕТ СН'!$H$6-'СЕТ СН'!$H$23</f>
        <v>1147.20296609</v>
      </c>
    </row>
    <row r="99" spans="1:25" ht="15.75" x14ac:dyDescent="0.2">
      <c r="A99" s="35">
        <f t="shared" si="2"/>
        <v>43512</v>
      </c>
      <c r="B99" s="36">
        <f>SUMIFS(СВЦЭМ!$D$33:$D$776,СВЦЭМ!$A$33:$A$776,$A99,СВЦЭМ!$B$33:$B$776,B$83)+'СЕТ СН'!$H$11+СВЦЭМ!$D$10+'СЕТ СН'!$H$6-'СЕТ СН'!$H$23</f>
        <v>1174.9682868800001</v>
      </c>
      <c r="C99" s="36">
        <f>SUMIFS(СВЦЭМ!$D$33:$D$776,СВЦЭМ!$A$33:$A$776,$A99,СВЦЭМ!$B$33:$B$776,C$83)+'СЕТ СН'!$H$11+СВЦЭМ!$D$10+'СЕТ СН'!$H$6-'СЕТ СН'!$H$23</f>
        <v>1180.6531599300001</v>
      </c>
      <c r="D99" s="36">
        <f>SUMIFS(СВЦЭМ!$D$33:$D$776,СВЦЭМ!$A$33:$A$776,$A99,СВЦЭМ!$B$33:$B$776,D$83)+'СЕТ СН'!$H$11+СВЦЭМ!$D$10+'СЕТ СН'!$H$6-'СЕТ СН'!$H$23</f>
        <v>1212.3342663999999</v>
      </c>
      <c r="E99" s="36">
        <f>SUMIFS(СВЦЭМ!$D$33:$D$776,СВЦЭМ!$A$33:$A$776,$A99,СВЦЭМ!$B$33:$B$776,E$83)+'СЕТ СН'!$H$11+СВЦЭМ!$D$10+'СЕТ СН'!$H$6-'СЕТ СН'!$H$23</f>
        <v>1249.3920433599999</v>
      </c>
      <c r="F99" s="36">
        <f>SUMIFS(СВЦЭМ!$D$33:$D$776,СВЦЭМ!$A$33:$A$776,$A99,СВЦЭМ!$B$33:$B$776,F$83)+'СЕТ СН'!$H$11+СВЦЭМ!$D$10+'СЕТ СН'!$H$6-'СЕТ СН'!$H$23</f>
        <v>1263.06874625</v>
      </c>
      <c r="G99" s="36">
        <f>SUMIFS(СВЦЭМ!$D$33:$D$776,СВЦЭМ!$A$33:$A$776,$A99,СВЦЭМ!$B$33:$B$776,G$83)+'СЕТ СН'!$H$11+СВЦЭМ!$D$10+'СЕТ СН'!$H$6-'СЕТ СН'!$H$23</f>
        <v>1257.2989633</v>
      </c>
      <c r="H99" s="36">
        <f>SUMIFS(СВЦЭМ!$D$33:$D$776,СВЦЭМ!$A$33:$A$776,$A99,СВЦЭМ!$B$33:$B$776,H$83)+'СЕТ СН'!$H$11+СВЦЭМ!$D$10+'СЕТ СН'!$H$6-'СЕТ СН'!$H$23</f>
        <v>1210.32507788</v>
      </c>
      <c r="I99" s="36">
        <f>SUMIFS(СВЦЭМ!$D$33:$D$776,СВЦЭМ!$A$33:$A$776,$A99,СВЦЭМ!$B$33:$B$776,I$83)+'СЕТ СН'!$H$11+СВЦЭМ!$D$10+'СЕТ СН'!$H$6-'СЕТ СН'!$H$23</f>
        <v>1180.8741492000001</v>
      </c>
      <c r="J99" s="36">
        <f>SUMIFS(СВЦЭМ!$D$33:$D$776,СВЦЭМ!$A$33:$A$776,$A99,СВЦЭМ!$B$33:$B$776,J$83)+'СЕТ СН'!$H$11+СВЦЭМ!$D$10+'СЕТ СН'!$H$6-'СЕТ СН'!$H$23</f>
        <v>1146.9154953300001</v>
      </c>
      <c r="K99" s="36">
        <f>SUMIFS(СВЦЭМ!$D$33:$D$776,СВЦЭМ!$A$33:$A$776,$A99,СВЦЭМ!$B$33:$B$776,K$83)+'СЕТ СН'!$H$11+СВЦЭМ!$D$10+'СЕТ СН'!$H$6-'СЕТ СН'!$H$23</f>
        <v>1107.4443124300001</v>
      </c>
      <c r="L99" s="36">
        <f>SUMIFS(СВЦЭМ!$D$33:$D$776,СВЦЭМ!$A$33:$A$776,$A99,СВЦЭМ!$B$33:$B$776,L$83)+'СЕТ СН'!$H$11+СВЦЭМ!$D$10+'СЕТ СН'!$H$6-'СЕТ СН'!$H$23</f>
        <v>1090.9528319799999</v>
      </c>
      <c r="M99" s="36">
        <f>SUMIFS(СВЦЭМ!$D$33:$D$776,СВЦЭМ!$A$33:$A$776,$A99,СВЦЭМ!$B$33:$B$776,M$83)+'СЕТ СН'!$H$11+СВЦЭМ!$D$10+'СЕТ СН'!$H$6-'СЕТ СН'!$H$23</f>
        <v>1101.6573199300001</v>
      </c>
      <c r="N99" s="36">
        <f>SUMIFS(СВЦЭМ!$D$33:$D$776,СВЦЭМ!$A$33:$A$776,$A99,СВЦЭМ!$B$33:$B$776,N$83)+'СЕТ СН'!$H$11+СВЦЭМ!$D$10+'СЕТ СН'!$H$6-'СЕТ СН'!$H$23</f>
        <v>1123.2444540700001</v>
      </c>
      <c r="O99" s="36">
        <f>SUMIFS(СВЦЭМ!$D$33:$D$776,СВЦЭМ!$A$33:$A$776,$A99,СВЦЭМ!$B$33:$B$776,O$83)+'СЕТ СН'!$H$11+СВЦЭМ!$D$10+'СЕТ СН'!$H$6-'СЕТ СН'!$H$23</f>
        <v>1121.5591161</v>
      </c>
      <c r="P99" s="36">
        <f>SUMIFS(СВЦЭМ!$D$33:$D$776,СВЦЭМ!$A$33:$A$776,$A99,СВЦЭМ!$B$33:$B$776,P$83)+'СЕТ СН'!$H$11+СВЦЭМ!$D$10+'СЕТ СН'!$H$6-'СЕТ СН'!$H$23</f>
        <v>1133.7967753800001</v>
      </c>
      <c r="Q99" s="36">
        <f>SUMIFS(СВЦЭМ!$D$33:$D$776,СВЦЭМ!$A$33:$A$776,$A99,СВЦЭМ!$B$33:$B$776,Q$83)+'СЕТ СН'!$H$11+СВЦЭМ!$D$10+'СЕТ СН'!$H$6-'СЕТ СН'!$H$23</f>
        <v>1142.3368662800001</v>
      </c>
      <c r="R99" s="36">
        <f>SUMIFS(СВЦЭМ!$D$33:$D$776,СВЦЭМ!$A$33:$A$776,$A99,СВЦЭМ!$B$33:$B$776,R$83)+'СЕТ СН'!$H$11+СВЦЭМ!$D$10+'СЕТ СН'!$H$6-'СЕТ СН'!$H$23</f>
        <v>1136.3304351700001</v>
      </c>
      <c r="S99" s="36">
        <f>SUMIFS(СВЦЭМ!$D$33:$D$776,СВЦЭМ!$A$33:$A$776,$A99,СВЦЭМ!$B$33:$B$776,S$83)+'СЕТ СН'!$H$11+СВЦЭМ!$D$10+'СЕТ СН'!$H$6-'СЕТ СН'!$H$23</f>
        <v>1144.17528487</v>
      </c>
      <c r="T99" s="36">
        <f>SUMIFS(СВЦЭМ!$D$33:$D$776,СВЦЭМ!$A$33:$A$776,$A99,СВЦЭМ!$B$33:$B$776,T$83)+'СЕТ СН'!$H$11+СВЦЭМ!$D$10+'СЕТ СН'!$H$6-'СЕТ СН'!$H$23</f>
        <v>1104.9496095900001</v>
      </c>
      <c r="U99" s="36">
        <f>SUMIFS(СВЦЭМ!$D$33:$D$776,СВЦЭМ!$A$33:$A$776,$A99,СВЦЭМ!$B$33:$B$776,U$83)+'СЕТ СН'!$H$11+СВЦЭМ!$D$10+'СЕТ СН'!$H$6-'СЕТ СН'!$H$23</f>
        <v>1093.4457793300001</v>
      </c>
      <c r="V99" s="36">
        <f>SUMIFS(СВЦЭМ!$D$33:$D$776,СВЦЭМ!$A$33:$A$776,$A99,СВЦЭМ!$B$33:$B$776,V$83)+'СЕТ СН'!$H$11+СВЦЭМ!$D$10+'СЕТ СН'!$H$6-'СЕТ СН'!$H$23</f>
        <v>1091.1933564600001</v>
      </c>
      <c r="W99" s="36">
        <f>SUMIFS(СВЦЭМ!$D$33:$D$776,СВЦЭМ!$A$33:$A$776,$A99,СВЦЭМ!$B$33:$B$776,W$83)+'СЕТ СН'!$H$11+СВЦЭМ!$D$10+'СЕТ СН'!$H$6-'СЕТ СН'!$H$23</f>
        <v>1097.97722845</v>
      </c>
      <c r="X99" s="36">
        <f>SUMIFS(СВЦЭМ!$D$33:$D$776,СВЦЭМ!$A$33:$A$776,$A99,СВЦЭМ!$B$33:$B$776,X$83)+'СЕТ СН'!$H$11+СВЦЭМ!$D$10+'СЕТ СН'!$H$6-'СЕТ СН'!$H$23</f>
        <v>1117.79635052</v>
      </c>
      <c r="Y99" s="36">
        <f>SUMIFS(СВЦЭМ!$D$33:$D$776,СВЦЭМ!$A$33:$A$776,$A99,СВЦЭМ!$B$33:$B$776,Y$83)+'СЕТ СН'!$H$11+СВЦЭМ!$D$10+'СЕТ СН'!$H$6-'СЕТ СН'!$H$23</f>
        <v>1162.7271779499999</v>
      </c>
    </row>
    <row r="100" spans="1:25" ht="15.75" x14ac:dyDescent="0.2">
      <c r="A100" s="35">
        <f t="shared" si="2"/>
        <v>43513</v>
      </c>
      <c r="B100" s="36">
        <f>SUMIFS(СВЦЭМ!$D$33:$D$776,СВЦЭМ!$A$33:$A$776,$A100,СВЦЭМ!$B$33:$B$776,B$83)+'СЕТ СН'!$H$11+СВЦЭМ!$D$10+'СЕТ СН'!$H$6-'СЕТ СН'!$H$23</f>
        <v>1145.35140617</v>
      </c>
      <c r="C100" s="36">
        <f>SUMIFS(СВЦЭМ!$D$33:$D$776,СВЦЭМ!$A$33:$A$776,$A100,СВЦЭМ!$B$33:$B$776,C$83)+'СЕТ СН'!$H$11+СВЦЭМ!$D$10+'СЕТ СН'!$H$6-'СЕТ СН'!$H$23</f>
        <v>1160.1979568300001</v>
      </c>
      <c r="D100" s="36">
        <f>SUMIFS(СВЦЭМ!$D$33:$D$776,СВЦЭМ!$A$33:$A$776,$A100,СВЦЭМ!$B$33:$B$776,D$83)+'СЕТ СН'!$H$11+СВЦЭМ!$D$10+'СЕТ СН'!$H$6-'СЕТ СН'!$H$23</f>
        <v>1200.2178489800001</v>
      </c>
      <c r="E100" s="36">
        <f>SUMIFS(СВЦЭМ!$D$33:$D$776,СВЦЭМ!$A$33:$A$776,$A100,СВЦЭМ!$B$33:$B$776,E$83)+'СЕТ СН'!$H$11+СВЦЭМ!$D$10+'СЕТ СН'!$H$6-'СЕТ СН'!$H$23</f>
        <v>1199.75251639</v>
      </c>
      <c r="F100" s="36">
        <f>SUMIFS(СВЦЭМ!$D$33:$D$776,СВЦЭМ!$A$33:$A$776,$A100,СВЦЭМ!$B$33:$B$776,F$83)+'СЕТ СН'!$H$11+СВЦЭМ!$D$10+'СЕТ СН'!$H$6-'СЕТ СН'!$H$23</f>
        <v>1213.25132902</v>
      </c>
      <c r="G100" s="36">
        <f>SUMIFS(СВЦЭМ!$D$33:$D$776,СВЦЭМ!$A$33:$A$776,$A100,СВЦЭМ!$B$33:$B$776,G$83)+'СЕТ СН'!$H$11+СВЦЭМ!$D$10+'СЕТ СН'!$H$6-'СЕТ СН'!$H$23</f>
        <v>1206.4281675700001</v>
      </c>
      <c r="H100" s="36">
        <f>SUMIFS(СВЦЭМ!$D$33:$D$776,СВЦЭМ!$A$33:$A$776,$A100,СВЦЭМ!$B$33:$B$776,H$83)+'СЕТ СН'!$H$11+СВЦЭМ!$D$10+'СЕТ СН'!$H$6-'СЕТ СН'!$H$23</f>
        <v>1163.8583846900001</v>
      </c>
      <c r="I100" s="36">
        <f>SUMIFS(СВЦЭМ!$D$33:$D$776,СВЦЭМ!$A$33:$A$776,$A100,СВЦЭМ!$B$33:$B$776,I$83)+'СЕТ СН'!$H$11+СВЦЭМ!$D$10+'СЕТ СН'!$H$6-'СЕТ СН'!$H$23</f>
        <v>1133.1944191800001</v>
      </c>
      <c r="J100" s="36">
        <f>SUMIFS(СВЦЭМ!$D$33:$D$776,СВЦЭМ!$A$33:$A$776,$A100,СВЦЭМ!$B$33:$B$776,J$83)+'СЕТ СН'!$H$11+СВЦЭМ!$D$10+'СЕТ СН'!$H$6-'СЕТ СН'!$H$23</f>
        <v>1106.5758738100001</v>
      </c>
      <c r="K100" s="36">
        <f>SUMIFS(СВЦЭМ!$D$33:$D$776,СВЦЭМ!$A$33:$A$776,$A100,СВЦЭМ!$B$33:$B$776,K$83)+'СЕТ СН'!$H$11+СВЦЭМ!$D$10+'СЕТ СН'!$H$6-'СЕТ СН'!$H$23</f>
        <v>1060.7468591500001</v>
      </c>
      <c r="L100" s="36">
        <f>SUMIFS(СВЦЭМ!$D$33:$D$776,СВЦЭМ!$A$33:$A$776,$A100,СВЦЭМ!$B$33:$B$776,L$83)+'СЕТ СН'!$H$11+СВЦЭМ!$D$10+'СЕТ СН'!$H$6-'СЕТ СН'!$H$23</f>
        <v>1043.7450224700001</v>
      </c>
      <c r="M100" s="36">
        <f>SUMIFS(СВЦЭМ!$D$33:$D$776,СВЦЭМ!$A$33:$A$776,$A100,СВЦЭМ!$B$33:$B$776,M$83)+'СЕТ СН'!$H$11+СВЦЭМ!$D$10+'СЕТ СН'!$H$6-'СЕТ СН'!$H$23</f>
        <v>1063.67058028</v>
      </c>
      <c r="N100" s="36">
        <f>SUMIFS(СВЦЭМ!$D$33:$D$776,СВЦЭМ!$A$33:$A$776,$A100,СВЦЭМ!$B$33:$B$776,N$83)+'СЕТ СН'!$H$11+СВЦЭМ!$D$10+'СЕТ СН'!$H$6-'СЕТ СН'!$H$23</f>
        <v>1107.8447356500001</v>
      </c>
      <c r="O100" s="36">
        <f>SUMIFS(СВЦЭМ!$D$33:$D$776,СВЦЭМ!$A$33:$A$776,$A100,СВЦЭМ!$B$33:$B$776,O$83)+'СЕТ СН'!$H$11+СВЦЭМ!$D$10+'СЕТ СН'!$H$6-'СЕТ СН'!$H$23</f>
        <v>1107.38576734</v>
      </c>
      <c r="P100" s="36">
        <f>SUMIFS(СВЦЭМ!$D$33:$D$776,СВЦЭМ!$A$33:$A$776,$A100,СВЦЭМ!$B$33:$B$776,P$83)+'СЕТ СН'!$H$11+СВЦЭМ!$D$10+'СЕТ СН'!$H$6-'СЕТ СН'!$H$23</f>
        <v>1157.96326647</v>
      </c>
      <c r="Q100" s="36">
        <f>SUMIFS(СВЦЭМ!$D$33:$D$776,СВЦЭМ!$A$33:$A$776,$A100,СВЦЭМ!$B$33:$B$776,Q$83)+'СЕТ СН'!$H$11+СВЦЭМ!$D$10+'СЕТ СН'!$H$6-'СЕТ СН'!$H$23</f>
        <v>1152.63629438</v>
      </c>
      <c r="R100" s="36">
        <f>SUMIFS(СВЦЭМ!$D$33:$D$776,СВЦЭМ!$A$33:$A$776,$A100,СВЦЭМ!$B$33:$B$776,R$83)+'СЕТ СН'!$H$11+СВЦЭМ!$D$10+'СЕТ СН'!$H$6-'СЕТ СН'!$H$23</f>
        <v>1149.6235324300001</v>
      </c>
      <c r="S100" s="36">
        <f>SUMIFS(СВЦЭМ!$D$33:$D$776,СВЦЭМ!$A$33:$A$776,$A100,СВЦЭМ!$B$33:$B$776,S$83)+'СЕТ СН'!$H$11+СВЦЭМ!$D$10+'СЕТ СН'!$H$6-'СЕТ СН'!$H$23</f>
        <v>1157.9981647500001</v>
      </c>
      <c r="T100" s="36">
        <f>SUMIFS(СВЦЭМ!$D$33:$D$776,СВЦЭМ!$A$33:$A$776,$A100,СВЦЭМ!$B$33:$B$776,T$83)+'СЕТ СН'!$H$11+СВЦЭМ!$D$10+'СЕТ СН'!$H$6-'СЕТ СН'!$H$23</f>
        <v>1128.30861114</v>
      </c>
      <c r="U100" s="36">
        <f>SUMIFS(СВЦЭМ!$D$33:$D$776,СВЦЭМ!$A$33:$A$776,$A100,СВЦЭМ!$B$33:$B$776,U$83)+'СЕТ СН'!$H$11+СВЦЭМ!$D$10+'СЕТ СН'!$H$6-'СЕТ СН'!$H$23</f>
        <v>1111.1964054600001</v>
      </c>
      <c r="V100" s="36">
        <f>SUMIFS(СВЦЭМ!$D$33:$D$776,СВЦЭМ!$A$33:$A$776,$A100,СВЦЭМ!$B$33:$B$776,V$83)+'СЕТ СН'!$H$11+СВЦЭМ!$D$10+'СЕТ СН'!$H$6-'СЕТ СН'!$H$23</f>
        <v>1113.82289481</v>
      </c>
      <c r="W100" s="36">
        <f>SUMIFS(СВЦЭМ!$D$33:$D$776,СВЦЭМ!$A$33:$A$776,$A100,СВЦЭМ!$B$33:$B$776,W$83)+'СЕТ СН'!$H$11+СВЦЭМ!$D$10+'СЕТ СН'!$H$6-'СЕТ СН'!$H$23</f>
        <v>1115.5139272900001</v>
      </c>
      <c r="X100" s="36">
        <f>SUMIFS(СВЦЭМ!$D$33:$D$776,СВЦЭМ!$A$33:$A$776,$A100,СВЦЭМ!$B$33:$B$776,X$83)+'СЕТ СН'!$H$11+СВЦЭМ!$D$10+'СЕТ СН'!$H$6-'СЕТ СН'!$H$23</f>
        <v>1134.0825381</v>
      </c>
      <c r="Y100" s="36">
        <f>SUMIFS(СВЦЭМ!$D$33:$D$776,СВЦЭМ!$A$33:$A$776,$A100,СВЦЭМ!$B$33:$B$776,Y$83)+'СЕТ СН'!$H$11+СВЦЭМ!$D$10+'СЕТ СН'!$H$6-'СЕТ СН'!$H$23</f>
        <v>1159.6720360300001</v>
      </c>
    </row>
    <row r="101" spans="1:25" ht="15.75" x14ac:dyDescent="0.2">
      <c r="A101" s="35">
        <f t="shared" si="2"/>
        <v>43514</v>
      </c>
      <c r="B101" s="36">
        <f>SUMIFS(СВЦЭМ!$D$33:$D$776,СВЦЭМ!$A$33:$A$776,$A101,СВЦЭМ!$B$33:$B$776,B$83)+'СЕТ СН'!$H$11+СВЦЭМ!$D$10+'СЕТ СН'!$H$6-'СЕТ СН'!$H$23</f>
        <v>1208.4398666500001</v>
      </c>
      <c r="C101" s="36">
        <f>SUMIFS(СВЦЭМ!$D$33:$D$776,СВЦЭМ!$A$33:$A$776,$A101,СВЦЭМ!$B$33:$B$776,C$83)+'СЕТ СН'!$H$11+СВЦЭМ!$D$10+'СЕТ СН'!$H$6-'СЕТ СН'!$H$23</f>
        <v>1250.4870788000001</v>
      </c>
      <c r="D101" s="36">
        <f>SUMIFS(СВЦЭМ!$D$33:$D$776,СВЦЭМ!$A$33:$A$776,$A101,СВЦЭМ!$B$33:$B$776,D$83)+'СЕТ СН'!$H$11+СВЦЭМ!$D$10+'СЕТ СН'!$H$6-'СЕТ СН'!$H$23</f>
        <v>1259.9846701499998</v>
      </c>
      <c r="E101" s="36">
        <f>SUMIFS(СВЦЭМ!$D$33:$D$776,СВЦЭМ!$A$33:$A$776,$A101,СВЦЭМ!$B$33:$B$776,E$83)+'СЕТ СН'!$H$11+СВЦЭМ!$D$10+'СЕТ СН'!$H$6-'СЕТ СН'!$H$23</f>
        <v>1238.4306908599999</v>
      </c>
      <c r="F101" s="36">
        <f>SUMIFS(СВЦЭМ!$D$33:$D$776,СВЦЭМ!$A$33:$A$776,$A101,СВЦЭМ!$B$33:$B$776,F$83)+'СЕТ СН'!$H$11+СВЦЭМ!$D$10+'СЕТ СН'!$H$6-'СЕТ СН'!$H$23</f>
        <v>1244.5762815099999</v>
      </c>
      <c r="G101" s="36">
        <f>SUMIFS(СВЦЭМ!$D$33:$D$776,СВЦЭМ!$A$33:$A$776,$A101,СВЦЭМ!$B$33:$B$776,G$83)+'СЕТ СН'!$H$11+СВЦЭМ!$D$10+'СЕТ СН'!$H$6-'СЕТ СН'!$H$23</f>
        <v>1232.6365448700001</v>
      </c>
      <c r="H101" s="36">
        <f>SUMIFS(СВЦЭМ!$D$33:$D$776,СВЦЭМ!$A$33:$A$776,$A101,СВЦЭМ!$B$33:$B$776,H$83)+'СЕТ СН'!$H$11+СВЦЭМ!$D$10+'СЕТ СН'!$H$6-'СЕТ СН'!$H$23</f>
        <v>1183.1457017299999</v>
      </c>
      <c r="I101" s="36">
        <f>SUMIFS(СВЦЭМ!$D$33:$D$776,СВЦЭМ!$A$33:$A$776,$A101,СВЦЭМ!$B$33:$B$776,I$83)+'СЕТ СН'!$H$11+СВЦЭМ!$D$10+'СЕТ СН'!$H$6-'СЕТ СН'!$H$23</f>
        <v>1147.41501002</v>
      </c>
      <c r="J101" s="36">
        <f>SUMIFS(СВЦЭМ!$D$33:$D$776,СВЦЭМ!$A$33:$A$776,$A101,СВЦЭМ!$B$33:$B$776,J$83)+'СЕТ СН'!$H$11+СВЦЭМ!$D$10+'СЕТ СН'!$H$6-'СЕТ СН'!$H$23</f>
        <v>1130.8351821000001</v>
      </c>
      <c r="K101" s="36">
        <f>SUMIFS(СВЦЭМ!$D$33:$D$776,СВЦЭМ!$A$33:$A$776,$A101,СВЦЭМ!$B$33:$B$776,K$83)+'СЕТ СН'!$H$11+СВЦЭМ!$D$10+'СЕТ СН'!$H$6-'СЕТ СН'!$H$23</f>
        <v>1136.2934368400001</v>
      </c>
      <c r="L101" s="36">
        <f>SUMIFS(СВЦЭМ!$D$33:$D$776,СВЦЭМ!$A$33:$A$776,$A101,СВЦЭМ!$B$33:$B$776,L$83)+'СЕТ СН'!$H$11+СВЦЭМ!$D$10+'СЕТ СН'!$H$6-'СЕТ СН'!$H$23</f>
        <v>1136.0744306300001</v>
      </c>
      <c r="M101" s="36">
        <f>SUMIFS(СВЦЭМ!$D$33:$D$776,СВЦЭМ!$A$33:$A$776,$A101,СВЦЭМ!$B$33:$B$776,M$83)+'СЕТ СН'!$H$11+СВЦЭМ!$D$10+'СЕТ СН'!$H$6-'СЕТ СН'!$H$23</f>
        <v>1143.05455777</v>
      </c>
      <c r="N101" s="36">
        <f>SUMIFS(СВЦЭМ!$D$33:$D$776,СВЦЭМ!$A$33:$A$776,$A101,СВЦЭМ!$B$33:$B$776,N$83)+'СЕТ СН'!$H$11+СВЦЭМ!$D$10+'СЕТ СН'!$H$6-'СЕТ СН'!$H$23</f>
        <v>1135.85092504</v>
      </c>
      <c r="O101" s="36">
        <f>SUMIFS(СВЦЭМ!$D$33:$D$776,СВЦЭМ!$A$33:$A$776,$A101,СВЦЭМ!$B$33:$B$776,O$83)+'СЕТ СН'!$H$11+СВЦЭМ!$D$10+'СЕТ СН'!$H$6-'СЕТ СН'!$H$23</f>
        <v>1133.73020754</v>
      </c>
      <c r="P101" s="36">
        <f>SUMIFS(СВЦЭМ!$D$33:$D$776,СВЦЭМ!$A$33:$A$776,$A101,СВЦЭМ!$B$33:$B$776,P$83)+'СЕТ СН'!$H$11+СВЦЭМ!$D$10+'СЕТ СН'!$H$6-'СЕТ СН'!$H$23</f>
        <v>1140.8568446500001</v>
      </c>
      <c r="Q101" s="36">
        <f>SUMIFS(СВЦЭМ!$D$33:$D$776,СВЦЭМ!$A$33:$A$776,$A101,СВЦЭМ!$B$33:$B$776,Q$83)+'СЕТ СН'!$H$11+СВЦЭМ!$D$10+'СЕТ СН'!$H$6-'СЕТ СН'!$H$23</f>
        <v>1147.3652790000001</v>
      </c>
      <c r="R101" s="36">
        <f>SUMIFS(СВЦЭМ!$D$33:$D$776,СВЦЭМ!$A$33:$A$776,$A101,СВЦЭМ!$B$33:$B$776,R$83)+'СЕТ СН'!$H$11+СВЦЭМ!$D$10+'СЕТ СН'!$H$6-'СЕТ СН'!$H$23</f>
        <v>1145.8843108000001</v>
      </c>
      <c r="S101" s="36">
        <f>SUMIFS(СВЦЭМ!$D$33:$D$776,СВЦЭМ!$A$33:$A$776,$A101,СВЦЭМ!$B$33:$B$776,S$83)+'СЕТ СН'!$H$11+СВЦЭМ!$D$10+'СЕТ СН'!$H$6-'СЕТ СН'!$H$23</f>
        <v>1138.52468692</v>
      </c>
      <c r="T101" s="36">
        <f>SUMIFS(СВЦЭМ!$D$33:$D$776,СВЦЭМ!$A$33:$A$776,$A101,СВЦЭМ!$B$33:$B$776,T$83)+'СЕТ СН'!$H$11+СВЦЭМ!$D$10+'СЕТ СН'!$H$6-'СЕТ СН'!$H$23</f>
        <v>1110.3111291299999</v>
      </c>
      <c r="U101" s="36">
        <f>SUMIFS(СВЦЭМ!$D$33:$D$776,СВЦЭМ!$A$33:$A$776,$A101,СВЦЭМ!$B$33:$B$776,U$83)+'СЕТ СН'!$H$11+СВЦЭМ!$D$10+'СЕТ СН'!$H$6-'СЕТ СН'!$H$23</f>
        <v>1109.7760737999999</v>
      </c>
      <c r="V101" s="36">
        <f>SUMIFS(СВЦЭМ!$D$33:$D$776,СВЦЭМ!$A$33:$A$776,$A101,СВЦЭМ!$B$33:$B$776,V$83)+'СЕТ СН'!$H$11+СВЦЭМ!$D$10+'СЕТ СН'!$H$6-'СЕТ СН'!$H$23</f>
        <v>1104.9684419600001</v>
      </c>
      <c r="W101" s="36">
        <f>SUMIFS(СВЦЭМ!$D$33:$D$776,СВЦЭМ!$A$33:$A$776,$A101,СВЦЭМ!$B$33:$B$776,W$83)+'СЕТ СН'!$H$11+СВЦЭМ!$D$10+'СЕТ СН'!$H$6-'СЕТ СН'!$H$23</f>
        <v>1119.7763907799999</v>
      </c>
      <c r="X101" s="36">
        <f>SUMIFS(СВЦЭМ!$D$33:$D$776,СВЦЭМ!$A$33:$A$776,$A101,СВЦЭМ!$B$33:$B$776,X$83)+'СЕТ СН'!$H$11+СВЦЭМ!$D$10+'СЕТ СН'!$H$6-'СЕТ СН'!$H$23</f>
        <v>1149.90266288</v>
      </c>
      <c r="Y101" s="36">
        <f>SUMIFS(СВЦЭМ!$D$33:$D$776,СВЦЭМ!$A$33:$A$776,$A101,СВЦЭМ!$B$33:$B$776,Y$83)+'СЕТ СН'!$H$11+СВЦЭМ!$D$10+'СЕТ СН'!$H$6-'СЕТ СН'!$H$23</f>
        <v>1168.42254359</v>
      </c>
    </row>
    <row r="102" spans="1:25" ht="15.75" x14ac:dyDescent="0.2">
      <c r="A102" s="35">
        <f t="shared" si="2"/>
        <v>43515</v>
      </c>
      <c r="B102" s="36">
        <f>SUMIFS(СВЦЭМ!$D$33:$D$776,СВЦЭМ!$A$33:$A$776,$A102,СВЦЭМ!$B$33:$B$776,B$83)+'СЕТ СН'!$H$11+СВЦЭМ!$D$10+'СЕТ СН'!$H$6-'СЕТ СН'!$H$23</f>
        <v>1222.0634059299998</v>
      </c>
      <c r="C102" s="36">
        <f>SUMIFS(СВЦЭМ!$D$33:$D$776,СВЦЭМ!$A$33:$A$776,$A102,СВЦЭМ!$B$33:$B$776,C$83)+'СЕТ СН'!$H$11+СВЦЭМ!$D$10+'СЕТ СН'!$H$6-'СЕТ СН'!$H$23</f>
        <v>1252.1804412700001</v>
      </c>
      <c r="D102" s="36">
        <f>SUMIFS(СВЦЭМ!$D$33:$D$776,СВЦЭМ!$A$33:$A$776,$A102,СВЦЭМ!$B$33:$B$776,D$83)+'СЕТ СН'!$H$11+СВЦЭМ!$D$10+'СЕТ СН'!$H$6-'СЕТ СН'!$H$23</f>
        <v>1269.3264642700001</v>
      </c>
      <c r="E102" s="36">
        <f>SUMIFS(СВЦЭМ!$D$33:$D$776,СВЦЭМ!$A$33:$A$776,$A102,СВЦЭМ!$B$33:$B$776,E$83)+'СЕТ СН'!$H$11+СВЦЭМ!$D$10+'СЕТ СН'!$H$6-'СЕТ СН'!$H$23</f>
        <v>1278.49543111</v>
      </c>
      <c r="F102" s="36">
        <f>SUMIFS(СВЦЭМ!$D$33:$D$776,СВЦЭМ!$A$33:$A$776,$A102,СВЦЭМ!$B$33:$B$776,F$83)+'СЕТ СН'!$H$11+СВЦЭМ!$D$10+'СЕТ СН'!$H$6-'СЕТ СН'!$H$23</f>
        <v>1268.11971221</v>
      </c>
      <c r="G102" s="36">
        <f>SUMIFS(СВЦЭМ!$D$33:$D$776,СВЦЭМ!$A$33:$A$776,$A102,СВЦЭМ!$B$33:$B$776,G$83)+'СЕТ СН'!$H$11+СВЦЭМ!$D$10+'СЕТ СН'!$H$6-'СЕТ СН'!$H$23</f>
        <v>1248.81592705</v>
      </c>
      <c r="H102" s="36">
        <f>SUMIFS(СВЦЭМ!$D$33:$D$776,СВЦЭМ!$A$33:$A$776,$A102,СВЦЭМ!$B$33:$B$776,H$83)+'СЕТ СН'!$H$11+СВЦЭМ!$D$10+'СЕТ СН'!$H$6-'СЕТ СН'!$H$23</f>
        <v>1219.5430224899999</v>
      </c>
      <c r="I102" s="36">
        <f>SUMIFS(СВЦЭМ!$D$33:$D$776,СВЦЭМ!$A$33:$A$776,$A102,СВЦЭМ!$B$33:$B$776,I$83)+'СЕТ СН'!$H$11+СВЦЭМ!$D$10+'СЕТ СН'!$H$6-'СЕТ СН'!$H$23</f>
        <v>1180.68130509</v>
      </c>
      <c r="J102" s="36">
        <f>SUMIFS(СВЦЭМ!$D$33:$D$776,СВЦЭМ!$A$33:$A$776,$A102,СВЦЭМ!$B$33:$B$776,J$83)+'СЕТ СН'!$H$11+СВЦЭМ!$D$10+'СЕТ СН'!$H$6-'СЕТ СН'!$H$23</f>
        <v>1156.87600911</v>
      </c>
      <c r="K102" s="36">
        <f>SUMIFS(СВЦЭМ!$D$33:$D$776,СВЦЭМ!$A$33:$A$776,$A102,СВЦЭМ!$B$33:$B$776,K$83)+'СЕТ СН'!$H$11+СВЦЭМ!$D$10+'СЕТ СН'!$H$6-'СЕТ СН'!$H$23</f>
        <v>1146.627913</v>
      </c>
      <c r="L102" s="36">
        <f>SUMIFS(СВЦЭМ!$D$33:$D$776,СВЦЭМ!$A$33:$A$776,$A102,СВЦЭМ!$B$33:$B$776,L$83)+'СЕТ СН'!$H$11+СВЦЭМ!$D$10+'СЕТ СН'!$H$6-'СЕТ СН'!$H$23</f>
        <v>1140.7736245900001</v>
      </c>
      <c r="M102" s="36">
        <f>SUMIFS(СВЦЭМ!$D$33:$D$776,СВЦЭМ!$A$33:$A$776,$A102,СВЦЭМ!$B$33:$B$776,M$83)+'СЕТ СН'!$H$11+СВЦЭМ!$D$10+'СЕТ СН'!$H$6-'СЕТ СН'!$H$23</f>
        <v>1139.09332591</v>
      </c>
      <c r="N102" s="36">
        <f>SUMIFS(СВЦЭМ!$D$33:$D$776,СВЦЭМ!$A$33:$A$776,$A102,СВЦЭМ!$B$33:$B$776,N$83)+'СЕТ СН'!$H$11+СВЦЭМ!$D$10+'СЕТ СН'!$H$6-'СЕТ СН'!$H$23</f>
        <v>1123.7011506700001</v>
      </c>
      <c r="O102" s="36">
        <f>SUMIFS(СВЦЭМ!$D$33:$D$776,СВЦЭМ!$A$33:$A$776,$A102,СВЦЭМ!$B$33:$B$776,O$83)+'СЕТ СН'!$H$11+СВЦЭМ!$D$10+'СЕТ СН'!$H$6-'СЕТ СН'!$H$23</f>
        <v>1100.9234677300001</v>
      </c>
      <c r="P102" s="36">
        <f>SUMIFS(СВЦЭМ!$D$33:$D$776,СВЦЭМ!$A$33:$A$776,$A102,СВЦЭМ!$B$33:$B$776,P$83)+'СЕТ СН'!$H$11+СВЦЭМ!$D$10+'СЕТ СН'!$H$6-'СЕТ СН'!$H$23</f>
        <v>1105.5839598300001</v>
      </c>
      <c r="Q102" s="36">
        <f>SUMIFS(СВЦЭМ!$D$33:$D$776,СВЦЭМ!$A$33:$A$776,$A102,СВЦЭМ!$B$33:$B$776,Q$83)+'СЕТ СН'!$H$11+СВЦЭМ!$D$10+'СЕТ СН'!$H$6-'СЕТ СН'!$H$23</f>
        <v>1115.5119867800001</v>
      </c>
      <c r="R102" s="36">
        <f>SUMIFS(СВЦЭМ!$D$33:$D$776,СВЦЭМ!$A$33:$A$776,$A102,СВЦЭМ!$B$33:$B$776,R$83)+'СЕТ СН'!$H$11+СВЦЭМ!$D$10+'СЕТ СН'!$H$6-'СЕТ СН'!$H$23</f>
        <v>1114.87992156</v>
      </c>
      <c r="S102" s="36">
        <f>SUMIFS(СВЦЭМ!$D$33:$D$776,СВЦЭМ!$A$33:$A$776,$A102,СВЦЭМ!$B$33:$B$776,S$83)+'СЕТ СН'!$H$11+СВЦЭМ!$D$10+'СЕТ СН'!$H$6-'СЕТ СН'!$H$23</f>
        <v>1108.90001727</v>
      </c>
      <c r="T102" s="36">
        <f>SUMIFS(СВЦЭМ!$D$33:$D$776,СВЦЭМ!$A$33:$A$776,$A102,СВЦЭМ!$B$33:$B$776,T$83)+'СЕТ СН'!$H$11+СВЦЭМ!$D$10+'СЕТ СН'!$H$6-'СЕТ СН'!$H$23</f>
        <v>1079.9418619800001</v>
      </c>
      <c r="U102" s="36">
        <f>SUMIFS(СВЦЭМ!$D$33:$D$776,СВЦЭМ!$A$33:$A$776,$A102,СВЦЭМ!$B$33:$B$776,U$83)+'СЕТ СН'!$H$11+СВЦЭМ!$D$10+'СЕТ СН'!$H$6-'СЕТ СН'!$H$23</f>
        <v>1073.43634453</v>
      </c>
      <c r="V102" s="36">
        <f>SUMIFS(СВЦЭМ!$D$33:$D$776,СВЦЭМ!$A$33:$A$776,$A102,СВЦЭМ!$B$33:$B$776,V$83)+'СЕТ СН'!$H$11+СВЦЭМ!$D$10+'СЕТ СН'!$H$6-'СЕТ СН'!$H$23</f>
        <v>1080.39878881</v>
      </c>
      <c r="W102" s="36">
        <f>SUMIFS(СВЦЭМ!$D$33:$D$776,СВЦЭМ!$A$33:$A$776,$A102,СВЦЭМ!$B$33:$B$776,W$83)+'СЕТ СН'!$H$11+СВЦЭМ!$D$10+'СЕТ СН'!$H$6-'СЕТ СН'!$H$23</f>
        <v>1088.1784207000001</v>
      </c>
      <c r="X102" s="36">
        <f>SUMIFS(СВЦЭМ!$D$33:$D$776,СВЦЭМ!$A$33:$A$776,$A102,СВЦЭМ!$B$33:$B$776,X$83)+'СЕТ СН'!$H$11+СВЦЭМ!$D$10+'СЕТ СН'!$H$6-'СЕТ СН'!$H$23</f>
        <v>1099.0365930299999</v>
      </c>
      <c r="Y102" s="36">
        <f>SUMIFS(СВЦЭМ!$D$33:$D$776,СВЦЭМ!$A$33:$A$776,$A102,СВЦЭМ!$B$33:$B$776,Y$83)+'СЕТ СН'!$H$11+СВЦЭМ!$D$10+'СЕТ СН'!$H$6-'СЕТ СН'!$H$23</f>
        <v>1140.19923036</v>
      </c>
    </row>
    <row r="103" spans="1:25" ht="15.75" x14ac:dyDescent="0.2">
      <c r="A103" s="35">
        <f t="shared" si="2"/>
        <v>43516</v>
      </c>
      <c r="B103" s="36">
        <f>SUMIFS(СВЦЭМ!$D$33:$D$776,СВЦЭМ!$A$33:$A$776,$A103,СВЦЭМ!$B$33:$B$776,B$83)+'СЕТ СН'!$H$11+СВЦЭМ!$D$10+'СЕТ СН'!$H$6-'СЕТ СН'!$H$23</f>
        <v>1204.54131669</v>
      </c>
      <c r="C103" s="36">
        <f>SUMIFS(СВЦЭМ!$D$33:$D$776,СВЦЭМ!$A$33:$A$776,$A103,СВЦЭМ!$B$33:$B$776,C$83)+'СЕТ СН'!$H$11+СВЦЭМ!$D$10+'СЕТ СН'!$H$6-'СЕТ СН'!$H$23</f>
        <v>1237.5838262700001</v>
      </c>
      <c r="D103" s="36">
        <f>SUMIFS(СВЦЭМ!$D$33:$D$776,СВЦЭМ!$A$33:$A$776,$A103,СВЦЭМ!$B$33:$B$776,D$83)+'СЕТ СН'!$H$11+СВЦЭМ!$D$10+'СЕТ СН'!$H$6-'СЕТ СН'!$H$23</f>
        <v>1242.5746055699999</v>
      </c>
      <c r="E103" s="36">
        <f>SUMIFS(СВЦЭМ!$D$33:$D$776,СВЦЭМ!$A$33:$A$776,$A103,СВЦЭМ!$B$33:$B$776,E$83)+'СЕТ СН'!$H$11+СВЦЭМ!$D$10+'СЕТ СН'!$H$6-'СЕТ СН'!$H$23</f>
        <v>1251.2119904399999</v>
      </c>
      <c r="F103" s="36">
        <f>SUMIFS(СВЦЭМ!$D$33:$D$776,СВЦЭМ!$A$33:$A$776,$A103,СВЦЭМ!$B$33:$B$776,F$83)+'СЕТ СН'!$H$11+СВЦЭМ!$D$10+'СЕТ СН'!$H$6-'СЕТ СН'!$H$23</f>
        <v>1245.1685738799999</v>
      </c>
      <c r="G103" s="36">
        <f>SUMIFS(СВЦЭМ!$D$33:$D$776,СВЦЭМ!$A$33:$A$776,$A103,СВЦЭМ!$B$33:$B$776,G$83)+'СЕТ СН'!$H$11+СВЦЭМ!$D$10+'СЕТ СН'!$H$6-'СЕТ СН'!$H$23</f>
        <v>1208.93228967</v>
      </c>
      <c r="H103" s="36">
        <f>SUMIFS(СВЦЭМ!$D$33:$D$776,СВЦЭМ!$A$33:$A$776,$A103,СВЦЭМ!$B$33:$B$776,H$83)+'СЕТ СН'!$H$11+СВЦЭМ!$D$10+'СЕТ СН'!$H$6-'СЕТ СН'!$H$23</f>
        <v>1182.2121428099999</v>
      </c>
      <c r="I103" s="36">
        <f>SUMIFS(СВЦЭМ!$D$33:$D$776,СВЦЭМ!$A$33:$A$776,$A103,СВЦЭМ!$B$33:$B$776,I$83)+'СЕТ СН'!$H$11+СВЦЭМ!$D$10+'СЕТ СН'!$H$6-'СЕТ СН'!$H$23</f>
        <v>1148.9773043499999</v>
      </c>
      <c r="J103" s="36">
        <f>SUMIFS(СВЦЭМ!$D$33:$D$776,СВЦЭМ!$A$33:$A$776,$A103,СВЦЭМ!$B$33:$B$776,J$83)+'СЕТ СН'!$H$11+СВЦЭМ!$D$10+'СЕТ СН'!$H$6-'СЕТ СН'!$H$23</f>
        <v>1119.3721837200001</v>
      </c>
      <c r="K103" s="36">
        <f>SUMIFS(СВЦЭМ!$D$33:$D$776,СВЦЭМ!$A$33:$A$776,$A103,СВЦЭМ!$B$33:$B$776,K$83)+'СЕТ СН'!$H$11+СВЦЭМ!$D$10+'СЕТ СН'!$H$6-'СЕТ СН'!$H$23</f>
        <v>1119.17373531</v>
      </c>
      <c r="L103" s="36">
        <f>SUMIFS(СВЦЭМ!$D$33:$D$776,СВЦЭМ!$A$33:$A$776,$A103,СВЦЭМ!$B$33:$B$776,L$83)+'СЕТ СН'!$H$11+СВЦЭМ!$D$10+'СЕТ СН'!$H$6-'СЕТ СН'!$H$23</f>
        <v>1125.73146107</v>
      </c>
      <c r="M103" s="36">
        <f>SUMIFS(СВЦЭМ!$D$33:$D$776,СВЦЭМ!$A$33:$A$776,$A103,СВЦЭМ!$B$33:$B$776,M$83)+'СЕТ СН'!$H$11+СВЦЭМ!$D$10+'СЕТ СН'!$H$6-'СЕТ СН'!$H$23</f>
        <v>1128.33462089</v>
      </c>
      <c r="N103" s="36">
        <f>SUMIFS(СВЦЭМ!$D$33:$D$776,СВЦЭМ!$A$33:$A$776,$A103,СВЦЭМ!$B$33:$B$776,N$83)+'СЕТ СН'!$H$11+СВЦЭМ!$D$10+'СЕТ СН'!$H$6-'СЕТ СН'!$H$23</f>
        <v>1121.2336872200001</v>
      </c>
      <c r="O103" s="36">
        <f>SUMIFS(СВЦЭМ!$D$33:$D$776,СВЦЭМ!$A$33:$A$776,$A103,СВЦЭМ!$B$33:$B$776,O$83)+'СЕТ СН'!$H$11+СВЦЭМ!$D$10+'СЕТ СН'!$H$6-'СЕТ СН'!$H$23</f>
        <v>1095.31324268</v>
      </c>
      <c r="P103" s="36">
        <f>SUMIFS(СВЦЭМ!$D$33:$D$776,СВЦЭМ!$A$33:$A$776,$A103,СВЦЭМ!$B$33:$B$776,P$83)+'СЕТ СН'!$H$11+СВЦЭМ!$D$10+'СЕТ СН'!$H$6-'СЕТ СН'!$H$23</f>
        <v>1099.5140455600001</v>
      </c>
      <c r="Q103" s="36">
        <f>SUMIFS(СВЦЭМ!$D$33:$D$776,СВЦЭМ!$A$33:$A$776,$A103,СВЦЭМ!$B$33:$B$776,Q$83)+'СЕТ СН'!$H$11+СВЦЭМ!$D$10+'СЕТ СН'!$H$6-'СЕТ СН'!$H$23</f>
        <v>1110.45518053</v>
      </c>
      <c r="R103" s="36">
        <f>SUMIFS(СВЦЭМ!$D$33:$D$776,СВЦЭМ!$A$33:$A$776,$A103,СВЦЭМ!$B$33:$B$776,R$83)+'СЕТ СН'!$H$11+СВЦЭМ!$D$10+'СЕТ СН'!$H$6-'СЕТ СН'!$H$23</f>
        <v>1118.40856042</v>
      </c>
      <c r="S103" s="36">
        <f>SUMIFS(СВЦЭМ!$D$33:$D$776,СВЦЭМ!$A$33:$A$776,$A103,СВЦЭМ!$B$33:$B$776,S$83)+'СЕТ СН'!$H$11+СВЦЭМ!$D$10+'СЕТ СН'!$H$6-'СЕТ СН'!$H$23</f>
        <v>1122.56054262</v>
      </c>
      <c r="T103" s="36">
        <f>SUMIFS(СВЦЭМ!$D$33:$D$776,СВЦЭМ!$A$33:$A$776,$A103,СВЦЭМ!$B$33:$B$776,T$83)+'СЕТ СН'!$H$11+СВЦЭМ!$D$10+'СЕТ СН'!$H$6-'СЕТ СН'!$H$23</f>
        <v>1090.29299543</v>
      </c>
      <c r="U103" s="36">
        <f>SUMIFS(СВЦЭМ!$D$33:$D$776,СВЦЭМ!$A$33:$A$776,$A103,СВЦЭМ!$B$33:$B$776,U$83)+'СЕТ СН'!$H$11+СВЦЭМ!$D$10+'СЕТ СН'!$H$6-'СЕТ СН'!$H$23</f>
        <v>1061.9624222100001</v>
      </c>
      <c r="V103" s="36">
        <f>SUMIFS(СВЦЭМ!$D$33:$D$776,СВЦЭМ!$A$33:$A$776,$A103,СВЦЭМ!$B$33:$B$776,V$83)+'СЕТ СН'!$H$11+СВЦЭМ!$D$10+'СЕТ СН'!$H$6-'СЕТ СН'!$H$23</f>
        <v>1058.5157863100001</v>
      </c>
      <c r="W103" s="36">
        <f>SUMIFS(СВЦЭМ!$D$33:$D$776,СВЦЭМ!$A$33:$A$776,$A103,СВЦЭМ!$B$33:$B$776,W$83)+'СЕТ СН'!$H$11+СВЦЭМ!$D$10+'СЕТ СН'!$H$6-'СЕТ СН'!$H$23</f>
        <v>1080.91705441</v>
      </c>
      <c r="X103" s="36">
        <f>SUMIFS(СВЦЭМ!$D$33:$D$776,СВЦЭМ!$A$33:$A$776,$A103,СВЦЭМ!$B$33:$B$776,X$83)+'СЕТ СН'!$H$11+СВЦЭМ!$D$10+'СЕТ СН'!$H$6-'СЕТ СН'!$H$23</f>
        <v>1085.1830742100001</v>
      </c>
      <c r="Y103" s="36">
        <f>SUMIFS(СВЦЭМ!$D$33:$D$776,СВЦЭМ!$A$33:$A$776,$A103,СВЦЭМ!$B$33:$B$776,Y$83)+'СЕТ СН'!$H$11+СВЦЭМ!$D$10+'СЕТ СН'!$H$6-'СЕТ СН'!$H$23</f>
        <v>1124.74391689</v>
      </c>
    </row>
    <row r="104" spans="1:25" ht="15.75" x14ac:dyDescent="0.2">
      <c r="A104" s="35">
        <f t="shared" si="2"/>
        <v>43517</v>
      </c>
      <c r="B104" s="36">
        <f>SUMIFS(СВЦЭМ!$D$33:$D$776,СВЦЭМ!$A$33:$A$776,$A104,СВЦЭМ!$B$33:$B$776,B$83)+'СЕТ СН'!$H$11+СВЦЭМ!$D$10+'СЕТ СН'!$H$6-'СЕТ СН'!$H$23</f>
        <v>1174.45568108</v>
      </c>
      <c r="C104" s="36">
        <f>SUMIFS(СВЦЭМ!$D$33:$D$776,СВЦЭМ!$A$33:$A$776,$A104,СВЦЭМ!$B$33:$B$776,C$83)+'СЕТ СН'!$H$11+СВЦЭМ!$D$10+'СЕТ СН'!$H$6-'СЕТ СН'!$H$23</f>
        <v>1201.39593752</v>
      </c>
      <c r="D104" s="36">
        <f>SUMIFS(СВЦЭМ!$D$33:$D$776,СВЦЭМ!$A$33:$A$776,$A104,СВЦЭМ!$B$33:$B$776,D$83)+'СЕТ СН'!$H$11+СВЦЭМ!$D$10+'СЕТ СН'!$H$6-'СЕТ СН'!$H$23</f>
        <v>1223.70475313</v>
      </c>
      <c r="E104" s="36">
        <f>SUMIFS(СВЦЭМ!$D$33:$D$776,СВЦЭМ!$A$33:$A$776,$A104,СВЦЭМ!$B$33:$B$776,E$83)+'СЕТ СН'!$H$11+СВЦЭМ!$D$10+'СЕТ СН'!$H$6-'СЕТ СН'!$H$23</f>
        <v>1234.8786518099998</v>
      </c>
      <c r="F104" s="36">
        <f>SUMIFS(СВЦЭМ!$D$33:$D$776,СВЦЭМ!$A$33:$A$776,$A104,СВЦЭМ!$B$33:$B$776,F$83)+'СЕТ СН'!$H$11+СВЦЭМ!$D$10+'СЕТ СН'!$H$6-'СЕТ СН'!$H$23</f>
        <v>1232.4224317599999</v>
      </c>
      <c r="G104" s="36">
        <f>SUMIFS(СВЦЭМ!$D$33:$D$776,СВЦЭМ!$A$33:$A$776,$A104,СВЦЭМ!$B$33:$B$776,G$83)+'СЕТ СН'!$H$11+СВЦЭМ!$D$10+'СЕТ СН'!$H$6-'СЕТ СН'!$H$23</f>
        <v>1207.09703728</v>
      </c>
      <c r="H104" s="36">
        <f>SUMIFS(СВЦЭМ!$D$33:$D$776,СВЦЭМ!$A$33:$A$776,$A104,СВЦЭМ!$B$33:$B$776,H$83)+'СЕТ СН'!$H$11+СВЦЭМ!$D$10+'СЕТ СН'!$H$6-'СЕТ СН'!$H$23</f>
        <v>1175.32418764</v>
      </c>
      <c r="I104" s="36">
        <f>SUMIFS(СВЦЭМ!$D$33:$D$776,СВЦЭМ!$A$33:$A$776,$A104,СВЦЭМ!$B$33:$B$776,I$83)+'СЕТ СН'!$H$11+СВЦЭМ!$D$10+'СЕТ СН'!$H$6-'СЕТ СН'!$H$23</f>
        <v>1160.0288929000001</v>
      </c>
      <c r="J104" s="36">
        <f>SUMIFS(СВЦЭМ!$D$33:$D$776,СВЦЭМ!$A$33:$A$776,$A104,СВЦЭМ!$B$33:$B$776,J$83)+'СЕТ СН'!$H$11+СВЦЭМ!$D$10+'СЕТ СН'!$H$6-'СЕТ СН'!$H$23</f>
        <v>1142.9879485399999</v>
      </c>
      <c r="K104" s="36">
        <f>SUMIFS(СВЦЭМ!$D$33:$D$776,СВЦЭМ!$A$33:$A$776,$A104,СВЦЭМ!$B$33:$B$776,K$83)+'СЕТ СН'!$H$11+СВЦЭМ!$D$10+'СЕТ СН'!$H$6-'СЕТ СН'!$H$23</f>
        <v>1154.6547258600001</v>
      </c>
      <c r="L104" s="36">
        <f>SUMIFS(СВЦЭМ!$D$33:$D$776,СВЦЭМ!$A$33:$A$776,$A104,СВЦЭМ!$B$33:$B$776,L$83)+'СЕТ СН'!$H$11+СВЦЭМ!$D$10+'СЕТ СН'!$H$6-'СЕТ СН'!$H$23</f>
        <v>1143.3164657</v>
      </c>
      <c r="M104" s="36">
        <f>SUMIFS(СВЦЭМ!$D$33:$D$776,СВЦЭМ!$A$33:$A$776,$A104,СВЦЭМ!$B$33:$B$776,M$83)+'СЕТ СН'!$H$11+СВЦЭМ!$D$10+'СЕТ СН'!$H$6-'СЕТ СН'!$H$23</f>
        <v>1127.28652349</v>
      </c>
      <c r="N104" s="36">
        <f>SUMIFS(СВЦЭМ!$D$33:$D$776,СВЦЭМ!$A$33:$A$776,$A104,СВЦЭМ!$B$33:$B$776,N$83)+'СЕТ СН'!$H$11+СВЦЭМ!$D$10+'СЕТ СН'!$H$6-'СЕТ СН'!$H$23</f>
        <v>1119.730186</v>
      </c>
      <c r="O104" s="36">
        <f>SUMIFS(СВЦЭМ!$D$33:$D$776,СВЦЭМ!$A$33:$A$776,$A104,СВЦЭМ!$B$33:$B$776,O$83)+'СЕТ СН'!$H$11+СВЦЭМ!$D$10+'СЕТ СН'!$H$6-'СЕТ СН'!$H$23</f>
        <v>1091.93998962</v>
      </c>
      <c r="P104" s="36">
        <f>SUMIFS(СВЦЭМ!$D$33:$D$776,СВЦЭМ!$A$33:$A$776,$A104,СВЦЭМ!$B$33:$B$776,P$83)+'СЕТ СН'!$H$11+СВЦЭМ!$D$10+'СЕТ СН'!$H$6-'СЕТ СН'!$H$23</f>
        <v>1092.3582132000001</v>
      </c>
      <c r="Q104" s="36">
        <f>SUMIFS(СВЦЭМ!$D$33:$D$776,СВЦЭМ!$A$33:$A$776,$A104,СВЦЭМ!$B$33:$B$776,Q$83)+'СЕТ СН'!$H$11+СВЦЭМ!$D$10+'СЕТ СН'!$H$6-'СЕТ СН'!$H$23</f>
        <v>1097.7515181799999</v>
      </c>
      <c r="R104" s="36">
        <f>SUMIFS(СВЦЭМ!$D$33:$D$776,СВЦЭМ!$A$33:$A$776,$A104,СВЦЭМ!$B$33:$B$776,R$83)+'СЕТ СН'!$H$11+СВЦЭМ!$D$10+'СЕТ СН'!$H$6-'СЕТ СН'!$H$23</f>
        <v>1118.63907952</v>
      </c>
      <c r="S104" s="36">
        <f>SUMIFS(СВЦЭМ!$D$33:$D$776,СВЦЭМ!$A$33:$A$776,$A104,СВЦЭМ!$B$33:$B$776,S$83)+'СЕТ СН'!$H$11+СВЦЭМ!$D$10+'СЕТ СН'!$H$6-'СЕТ СН'!$H$23</f>
        <v>1115.13136323</v>
      </c>
      <c r="T104" s="36">
        <f>SUMIFS(СВЦЭМ!$D$33:$D$776,СВЦЭМ!$A$33:$A$776,$A104,СВЦЭМ!$B$33:$B$776,T$83)+'СЕТ СН'!$H$11+СВЦЭМ!$D$10+'СЕТ СН'!$H$6-'СЕТ СН'!$H$23</f>
        <v>1083.85910139</v>
      </c>
      <c r="U104" s="36">
        <f>SUMIFS(СВЦЭМ!$D$33:$D$776,СВЦЭМ!$A$33:$A$776,$A104,СВЦЭМ!$B$33:$B$776,U$83)+'СЕТ СН'!$H$11+СВЦЭМ!$D$10+'СЕТ СН'!$H$6-'СЕТ СН'!$H$23</f>
        <v>1069.5869074500001</v>
      </c>
      <c r="V104" s="36">
        <f>SUMIFS(СВЦЭМ!$D$33:$D$776,СВЦЭМ!$A$33:$A$776,$A104,СВЦЭМ!$B$33:$B$776,V$83)+'СЕТ СН'!$H$11+СВЦЭМ!$D$10+'СЕТ СН'!$H$6-'СЕТ СН'!$H$23</f>
        <v>1081.8341518899999</v>
      </c>
      <c r="W104" s="36">
        <f>SUMIFS(СВЦЭМ!$D$33:$D$776,СВЦЭМ!$A$33:$A$776,$A104,СВЦЭМ!$B$33:$B$776,W$83)+'СЕТ СН'!$H$11+СВЦЭМ!$D$10+'СЕТ СН'!$H$6-'СЕТ СН'!$H$23</f>
        <v>1095.0758001500001</v>
      </c>
      <c r="X104" s="36">
        <f>SUMIFS(СВЦЭМ!$D$33:$D$776,СВЦЭМ!$A$33:$A$776,$A104,СВЦЭМ!$B$33:$B$776,X$83)+'СЕТ СН'!$H$11+СВЦЭМ!$D$10+'СЕТ СН'!$H$6-'СЕТ СН'!$H$23</f>
        <v>1104.32429888</v>
      </c>
      <c r="Y104" s="36">
        <f>SUMIFS(СВЦЭМ!$D$33:$D$776,СВЦЭМ!$A$33:$A$776,$A104,СВЦЭМ!$B$33:$B$776,Y$83)+'СЕТ СН'!$H$11+СВЦЭМ!$D$10+'СЕТ СН'!$H$6-'СЕТ СН'!$H$23</f>
        <v>1139.9918613</v>
      </c>
    </row>
    <row r="105" spans="1:25" ht="15.75" x14ac:dyDescent="0.2">
      <c r="A105" s="35">
        <f t="shared" si="2"/>
        <v>43518</v>
      </c>
      <c r="B105" s="36">
        <f>SUMIFS(СВЦЭМ!$D$33:$D$776,СВЦЭМ!$A$33:$A$776,$A105,СВЦЭМ!$B$33:$B$776,B$83)+'СЕТ СН'!$H$11+СВЦЭМ!$D$10+'СЕТ СН'!$H$6-'СЕТ СН'!$H$23</f>
        <v>1151.7991047200001</v>
      </c>
      <c r="C105" s="36">
        <f>SUMIFS(СВЦЭМ!$D$33:$D$776,СВЦЭМ!$A$33:$A$776,$A105,СВЦЭМ!$B$33:$B$776,C$83)+'СЕТ СН'!$H$11+СВЦЭМ!$D$10+'СЕТ СН'!$H$6-'СЕТ СН'!$H$23</f>
        <v>1158.63487291</v>
      </c>
      <c r="D105" s="36">
        <f>SUMIFS(СВЦЭМ!$D$33:$D$776,СВЦЭМ!$A$33:$A$776,$A105,СВЦЭМ!$B$33:$B$776,D$83)+'СЕТ СН'!$H$11+СВЦЭМ!$D$10+'СЕТ СН'!$H$6-'СЕТ СН'!$H$23</f>
        <v>1155.6797504400001</v>
      </c>
      <c r="E105" s="36">
        <f>SUMIFS(СВЦЭМ!$D$33:$D$776,СВЦЭМ!$A$33:$A$776,$A105,СВЦЭМ!$B$33:$B$776,E$83)+'СЕТ СН'!$H$11+СВЦЭМ!$D$10+'СЕТ СН'!$H$6-'СЕТ СН'!$H$23</f>
        <v>1152.53699411</v>
      </c>
      <c r="F105" s="36">
        <f>SUMIFS(СВЦЭМ!$D$33:$D$776,СВЦЭМ!$A$33:$A$776,$A105,СВЦЭМ!$B$33:$B$776,F$83)+'СЕТ СН'!$H$11+СВЦЭМ!$D$10+'СЕТ СН'!$H$6-'СЕТ СН'!$H$23</f>
        <v>1150.83369685</v>
      </c>
      <c r="G105" s="36">
        <f>SUMIFS(СВЦЭМ!$D$33:$D$776,СВЦЭМ!$A$33:$A$776,$A105,СВЦЭМ!$B$33:$B$776,G$83)+'СЕТ СН'!$H$11+СВЦЭМ!$D$10+'СЕТ СН'!$H$6-'СЕТ СН'!$H$23</f>
        <v>1154.3983302000001</v>
      </c>
      <c r="H105" s="36">
        <f>SUMIFS(СВЦЭМ!$D$33:$D$776,СВЦЭМ!$A$33:$A$776,$A105,СВЦЭМ!$B$33:$B$776,H$83)+'СЕТ СН'!$H$11+СВЦЭМ!$D$10+'СЕТ СН'!$H$6-'СЕТ СН'!$H$23</f>
        <v>1156.56272085</v>
      </c>
      <c r="I105" s="36">
        <f>SUMIFS(СВЦЭМ!$D$33:$D$776,СВЦЭМ!$A$33:$A$776,$A105,СВЦЭМ!$B$33:$B$776,I$83)+'СЕТ СН'!$H$11+СВЦЭМ!$D$10+'СЕТ СН'!$H$6-'СЕТ СН'!$H$23</f>
        <v>1145.6800501800001</v>
      </c>
      <c r="J105" s="36">
        <f>SUMIFS(СВЦЭМ!$D$33:$D$776,СВЦЭМ!$A$33:$A$776,$A105,СВЦЭМ!$B$33:$B$776,J$83)+'СЕТ СН'!$H$11+СВЦЭМ!$D$10+'СЕТ СН'!$H$6-'СЕТ СН'!$H$23</f>
        <v>1136.97810312</v>
      </c>
      <c r="K105" s="36">
        <f>SUMIFS(СВЦЭМ!$D$33:$D$776,СВЦЭМ!$A$33:$A$776,$A105,СВЦЭМ!$B$33:$B$776,K$83)+'СЕТ СН'!$H$11+СВЦЭМ!$D$10+'СЕТ СН'!$H$6-'СЕТ СН'!$H$23</f>
        <v>1151.78528009</v>
      </c>
      <c r="L105" s="36">
        <f>SUMIFS(СВЦЭМ!$D$33:$D$776,СВЦЭМ!$A$33:$A$776,$A105,СВЦЭМ!$B$33:$B$776,L$83)+'СЕТ СН'!$H$11+СВЦЭМ!$D$10+'СЕТ СН'!$H$6-'СЕТ СН'!$H$23</f>
        <v>1166.3989284199999</v>
      </c>
      <c r="M105" s="36">
        <f>SUMIFS(СВЦЭМ!$D$33:$D$776,СВЦЭМ!$A$33:$A$776,$A105,СВЦЭМ!$B$33:$B$776,M$83)+'СЕТ СН'!$H$11+СВЦЭМ!$D$10+'СЕТ СН'!$H$6-'СЕТ СН'!$H$23</f>
        <v>1168.33651994</v>
      </c>
      <c r="N105" s="36">
        <f>SUMIFS(СВЦЭМ!$D$33:$D$776,СВЦЭМ!$A$33:$A$776,$A105,СВЦЭМ!$B$33:$B$776,N$83)+'СЕТ СН'!$H$11+СВЦЭМ!$D$10+'СЕТ СН'!$H$6-'СЕТ СН'!$H$23</f>
        <v>1138.89530782</v>
      </c>
      <c r="O105" s="36">
        <f>SUMIFS(СВЦЭМ!$D$33:$D$776,СВЦЭМ!$A$33:$A$776,$A105,СВЦЭМ!$B$33:$B$776,O$83)+'СЕТ СН'!$H$11+СВЦЭМ!$D$10+'СЕТ СН'!$H$6-'СЕТ СН'!$H$23</f>
        <v>1106.5319498599999</v>
      </c>
      <c r="P105" s="36">
        <f>SUMIFS(СВЦЭМ!$D$33:$D$776,СВЦЭМ!$A$33:$A$776,$A105,СВЦЭМ!$B$33:$B$776,P$83)+'СЕТ СН'!$H$11+СВЦЭМ!$D$10+'СЕТ СН'!$H$6-'СЕТ СН'!$H$23</f>
        <v>1115.6385962300001</v>
      </c>
      <c r="Q105" s="36">
        <f>SUMIFS(СВЦЭМ!$D$33:$D$776,СВЦЭМ!$A$33:$A$776,$A105,СВЦЭМ!$B$33:$B$776,Q$83)+'СЕТ СН'!$H$11+СВЦЭМ!$D$10+'СЕТ СН'!$H$6-'СЕТ СН'!$H$23</f>
        <v>1119.0857298400001</v>
      </c>
      <c r="R105" s="36">
        <f>SUMIFS(СВЦЭМ!$D$33:$D$776,СВЦЭМ!$A$33:$A$776,$A105,СВЦЭМ!$B$33:$B$776,R$83)+'СЕТ СН'!$H$11+СВЦЭМ!$D$10+'СЕТ СН'!$H$6-'СЕТ СН'!$H$23</f>
        <v>1128.1833730999999</v>
      </c>
      <c r="S105" s="36">
        <f>SUMIFS(СВЦЭМ!$D$33:$D$776,СВЦЭМ!$A$33:$A$776,$A105,СВЦЭМ!$B$33:$B$776,S$83)+'СЕТ СН'!$H$11+СВЦЭМ!$D$10+'СЕТ СН'!$H$6-'СЕТ СН'!$H$23</f>
        <v>1127.82431034</v>
      </c>
      <c r="T105" s="36">
        <f>SUMIFS(СВЦЭМ!$D$33:$D$776,СВЦЭМ!$A$33:$A$776,$A105,СВЦЭМ!$B$33:$B$776,T$83)+'СЕТ СН'!$H$11+СВЦЭМ!$D$10+'СЕТ СН'!$H$6-'СЕТ СН'!$H$23</f>
        <v>1095.4107708399999</v>
      </c>
      <c r="U105" s="36">
        <f>SUMIFS(СВЦЭМ!$D$33:$D$776,СВЦЭМ!$A$33:$A$776,$A105,СВЦЭМ!$B$33:$B$776,U$83)+'СЕТ СН'!$H$11+СВЦЭМ!$D$10+'СЕТ СН'!$H$6-'СЕТ СН'!$H$23</f>
        <v>1081.8992145899999</v>
      </c>
      <c r="V105" s="36">
        <f>SUMIFS(СВЦЭМ!$D$33:$D$776,СВЦЭМ!$A$33:$A$776,$A105,СВЦЭМ!$B$33:$B$776,V$83)+'СЕТ СН'!$H$11+СВЦЭМ!$D$10+'СЕТ СН'!$H$6-'СЕТ СН'!$H$23</f>
        <v>1075.2150296</v>
      </c>
      <c r="W105" s="36">
        <f>SUMIFS(СВЦЭМ!$D$33:$D$776,СВЦЭМ!$A$33:$A$776,$A105,СВЦЭМ!$B$33:$B$776,W$83)+'СЕТ СН'!$H$11+СВЦЭМ!$D$10+'СЕТ СН'!$H$6-'СЕТ СН'!$H$23</f>
        <v>1089.16416549</v>
      </c>
      <c r="X105" s="36">
        <f>SUMIFS(СВЦЭМ!$D$33:$D$776,СВЦЭМ!$A$33:$A$776,$A105,СВЦЭМ!$B$33:$B$776,X$83)+'СЕТ СН'!$H$11+СВЦЭМ!$D$10+'СЕТ СН'!$H$6-'СЕТ СН'!$H$23</f>
        <v>1108.2415056899999</v>
      </c>
      <c r="Y105" s="36">
        <f>SUMIFS(СВЦЭМ!$D$33:$D$776,СВЦЭМ!$A$33:$A$776,$A105,СВЦЭМ!$B$33:$B$776,Y$83)+'СЕТ СН'!$H$11+СВЦЭМ!$D$10+'СЕТ СН'!$H$6-'СЕТ СН'!$H$23</f>
        <v>1141.2638026</v>
      </c>
    </row>
    <row r="106" spans="1:25" ht="15.75" x14ac:dyDescent="0.2">
      <c r="A106" s="35">
        <f t="shared" si="2"/>
        <v>43519</v>
      </c>
      <c r="B106" s="36">
        <f>SUMIFS(СВЦЭМ!$D$33:$D$776,СВЦЭМ!$A$33:$A$776,$A106,СВЦЭМ!$B$33:$B$776,B$83)+'СЕТ СН'!$H$11+СВЦЭМ!$D$10+'СЕТ СН'!$H$6-'СЕТ СН'!$H$23</f>
        <v>1154.38040791</v>
      </c>
      <c r="C106" s="36">
        <f>SUMIFS(СВЦЭМ!$D$33:$D$776,СВЦЭМ!$A$33:$A$776,$A106,СВЦЭМ!$B$33:$B$776,C$83)+'СЕТ СН'!$H$11+СВЦЭМ!$D$10+'СЕТ СН'!$H$6-'СЕТ СН'!$H$23</f>
        <v>1157.7097162699999</v>
      </c>
      <c r="D106" s="36">
        <f>SUMIFS(СВЦЭМ!$D$33:$D$776,СВЦЭМ!$A$33:$A$776,$A106,СВЦЭМ!$B$33:$B$776,D$83)+'СЕТ СН'!$H$11+СВЦЭМ!$D$10+'СЕТ СН'!$H$6-'СЕТ СН'!$H$23</f>
        <v>1150.0614674600001</v>
      </c>
      <c r="E106" s="36">
        <f>SUMIFS(СВЦЭМ!$D$33:$D$776,СВЦЭМ!$A$33:$A$776,$A106,СВЦЭМ!$B$33:$B$776,E$83)+'СЕТ СН'!$H$11+СВЦЭМ!$D$10+'СЕТ СН'!$H$6-'СЕТ СН'!$H$23</f>
        <v>1149.18280256</v>
      </c>
      <c r="F106" s="36">
        <f>SUMIFS(СВЦЭМ!$D$33:$D$776,СВЦЭМ!$A$33:$A$776,$A106,СВЦЭМ!$B$33:$B$776,F$83)+'СЕТ СН'!$H$11+СВЦЭМ!$D$10+'СЕТ СН'!$H$6-'СЕТ СН'!$H$23</f>
        <v>1148.39268801</v>
      </c>
      <c r="G106" s="36">
        <f>SUMIFS(СВЦЭМ!$D$33:$D$776,СВЦЭМ!$A$33:$A$776,$A106,СВЦЭМ!$B$33:$B$776,G$83)+'СЕТ СН'!$H$11+СВЦЭМ!$D$10+'СЕТ СН'!$H$6-'СЕТ СН'!$H$23</f>
        <v>1147.5656224500001</v>
      </c>
      <c r="H106" s="36">
        <f>SUMIFS(СВЦЭМ!$D$33:$D$776,СВЦЭМ!$A$33:$A$776,$A106,СВЦЭМ!$B$33:$B$776,H$83)+'СЕТ СН'!$H$11+СВЦЭМ!$D$10+'СЕТ СН'!$H$6-'СЕТ СН'!$H$23</f>
        <v>1163.36619464</v>
      </c>
      <c r="I106" s="36">
        <f>SUMIFS(СВЦЭМ!$D$33:$D$776,СВЦЭМ!$A$33:$A$776,$A106,СВЦЭМ!$B$33:$B$776,I$83)+'СЕТ СН'!$H$11+СВЦЭМ!$D$10+'СЕТ СН'!$H$6-'СЕТ СН'!$H$23</f>
        <v>1150.1791522000001</v>
      </c>
      <c r="J106" s="36">
        <f>SUMIFS(СВЦЭМ!$D$33:$D$776,СВЦЭМ!$A$33:$A$776,$A106,СВЦЭМ!$B$33:$B$776,J$83)+'СЕТ СН'!$H$11+СВЦЭМ!$D$10+'СЕТ СН'!$H$6-'СЕТ СН'!$H$23</f>
        <v>1130.64472464</v>
      </c>
      <c r="K106" s="36">
        <f>SUMIFS(СВЦЭМ!$D$33:$D$776,СВЦЭМ!$A$33:$A$776,$A106,СВЦЭМ!$B$33:$B$776,K$83)+'СЕТ СН'!$H$11+СВЦЭМ!$D$10+'СЕТ СН'!$H$6-'СЕТ СН'!$H$23</f>
        <v>1109.7397253300001</v>
      </c>
      <c r="L106" s="36">
        <f>SUMIFS(СВЦЭМ!$D$33:$D$776,СВЦЭМ!$A$33:$A$776,$A106,СВЦЭМ!$B$33:$B$776,L$83)+'СЕТ СН'!$H$11+СВЦЭМ!$D$10+'СЕТ СН'!$H$6-'СЕТ СН'!$H$23</f>
        <v>1113.9103933599999</v>
      </c>
      <c r="M106" s="36">
        <f>SUMIFS(СВЦЭМ!$D$33:$D$776,СВЦЭМ!$A$33:$A$776,$A106,СВЦЭМ!$B$33:$B$776,M$83)+'СЕТ СН'!$H$11+СВЦЭМ!$D$10+'СЕТ СН'!$H$6-'СЕТ СН'!$H$23</f>
        <v>1124.08678829</v>
      </c>
      <c r="N106" s="36">
        <f>SUMIFS(СВЦЭМ!$D$33:$D$776,СВЦЭМ!$A$33:$A$776,$A106,СВЦЭМ!$B$33:$B$776,N$83)+'СЕТ СН'!$H$11+СВЦЭМ!$D$10+'СЕТ СН'!$H$6-'СЕТ СН'!$H$23</f>
        <v>1132.95738809</v>
      </c>
      <c r="O106" s="36">
        <f>SUMIFS(СВЦЭМ!$D$33:$D$776,СВЦЭМ!$A$33:$A$776,$A106,СВЦЭМ!$B$33:$B$776,O$83)+'СЕТ СН'!$H$11+СВЦЭМ!$D$10+'СЕТ СН'!$H$6-'СЕТ СН'!$H$23</f>
        <v>1111.51360995</v>
      </c>
      <c r="P106" s="36">
        <f>SUMIFS(СВЦЭМ!$D$33:$D$776,СВЦЭМ!$A$33:$A$776,$A106,СВЦЭМ!$B$33:$B$776,P$83)+'СЕТ СН'!$H$11+СВЦЭМ!$D$10+'СЕТ СН'!$H$6-'СЕТ СН'!$H$23</f>
        <v>1119.00407655</v>
      </c>
      <c r="Q106" s="36">
        <f>SUMIFS(СВЦЭМ!$D$33:$D$776,СВЦЭМ!$A$33:$A$776,$A106,СВЦЭМ!$B$33:$B$776,Q$83)+'СЕТ СН'!$H$11+СВЦЭМ!$D$10+'СЕТ СН'!$H$6-'СЕТ СН'!$H$23</f>
        <v>1128.3215591800001</v>
      </c>
      <c r="R106" s="36">
        <f>SUMIFS(СВЦЭМ!$D$33:$D$776,СВЦЭМ!$A$33:$A$776,$A106,СВЦЭМ!$B$33:$B$776,R$83)+'СЕТ СН'!$H$11+СВЦЭМ!$D$10+'СЕТ СН'!$H$6-'СЕТ СН'!$H$23</f>
        <v>1136.91523843</v>
      </c>
      <c r="S106" s="36">
        <f>SUMIFS(СВЦЭМ!$D$33:$D$776,СВЦЭМ!$A$33:$A$776,$A106,СВЦЭМ!$B$33:$B$776,S$83)+'СЕТ СН'!$H$11+СВЦЭМ!$D$10+'СЕТ СН'!$H$6-'СЕТ СН'!$H$23</f>
        <v>1135.0754124300001</v>
      </c>
      <c r="T106" s="36">
        <f>SUMIFS(СВЦЭМ!$D$33:$D$776,СВЦЭМ!$A$33:$A$776,$A106,СВЦЭМ!$B$33:$B$776,T$83)+'СЕТ СН'!$H$11+СВЦЭМ!$D$10+'СЕТ СН'!$H$6-'СЕТ СН'!$H$23</f>
        <v>1112.88936704</v>
      </c>
      <c r="U106" s="36">
        <f>SUMIFS(СВЦЭМ!$D$33:$D$776,СВЦЭМ!$A$33:$A$776,$A106,СВЦЭМ!$B$33:$B$776,U$83)+'СЕТ СН'!$H$11+СВЦЭМ!$D$10+'СЕТ СН'!$H$6-'СЕТ СН'!$H$23</f>
        <v>1081.7700993800001</v>
      </c>
      <c r="V106" s="36">
        <f>SUMIFS(СВЦЭМ!$D$33:$D$776,СВЦЭМ!$A$33:$A$776,$A106,СВЦЭМ!$B$33:$B$776,V$83)+'СЕТ СН'!$H$11+СВЦЭМ!$D$10+'СЕТ СН'!$H$6-'СЕТ СН'!$H$23</f>
        <v>1076.8141049600001</v>
      </c>
      <c r="W106" s="36">
        <f>SUMIFS(СВЦЭМ!$D$33:$D$776,СВЦЭМ!$A$33:$A$776,$A106,СВЦЭМ!$B$33:$B$776,W$83)+'СЕТ СН'!$H$11+СВЦЭМ!$D$10+'СЕТ СН'!$H$6-'СЕТ СН'!$H$23</f>
        <v>1079.1514152</v>
      </c>
      <c r="X106" s="36">
        <f>SUMIFS(СВЦЭМ!$D$33:$D$776,СВЦЭМ!$A$33:$A$776,$A106,СВЦЭМ!$B$33:$B$776,X$83)+'СЕТ СН'!$H$11+СВЦЭМ!$D$10+'СЕТ СН'!$H$6-'СЕТ СН'!$H$23</f>
        <v>1085.53523468</v>
      </c>
      <c r="Y106" s="36">
        <f>SUMIFS(СВЦЭМ!$D$33:$D$776,СВЦЭМ!$A$33:$A$776,$A106,СВЦЭМ!$B$33:$B$776,Y$83)+'СЕТ СН'!$H$11+СВЦЭМ!$D$10+'СЕТ СН'!$H$6-'СЕТ СН'!$H$23</f>
        <v>1128.93485971</v>
      </c>
    </row>
    <row r="107" spans="1:25" ht="15.75" x14ac:dyDescent="0.2">
      <c r="A107" s="35">
        <f t="shared" si="2"/>
        <v>43520</v>
      </c>
      <c r="B107" s="36">
        <f>SUMIFS(СВЦЭМ!$D$33:$D$776,СВЦЭМ!$A$33:$A$776,$A107,СВЦЭМ!$B$33:$B$776,B$83)+'СЕТ СН'!$H$11+СВЦЭМ!$D$10+'СЕТ СН'!$H$6-'СЕТ СН'!$H$23</f>
        <v>1168.3281016200001</v>
      </c>
      <c r="C107" s="36">
        <f>SUMIFS(СВЦЭМ!$D$33:$D$776,СВЦЭМ!$A$33:$A$776,$A107,СВЦЭМ!$B$33:$B$776,C$83)+'СЕТ СН'!$H$11+СВЦЭМ!$D$10+'СЕТ СН'!$H$6-'СЕТ СН'!$H$23</f>
        <v>1190.2579512899999</v>
      </c>
      <c r="D107" s="36">
        <f>SUMIFS(СВЦЭМ!$D$33:$D$776,СВЦЭМ!$A$33:$A$776,$A107,СВЦЭМ!$B$33:$B$776,D$83)+'СЕТ СН'!$H$11+СВЦЭМ!$D$10+'СЕТ СН'!$H$6-'СЕТ СН'!$H$23</f>
        <v>1205.4143008799999</v>
      </c>
      <c r="E107" s="36">
        <f>SUMIFS(СВЦЭМ!$D$33:$D$776,СВЦЭМ!$A$33:$A$776,$A107,СВЦЭМ!$B$33:$B$776,E$83)+'СЕТ СН'!$H$11+СВЦЭМ!$D$10+'СЕТ СН'!$H$6-'СЕТ СН'!$H$23</f>
        <v>1217.5598273099999</v>
      </c>
      <c r="F107" s="36">
        <f>SUMIFS(СВЦЭМ!$D$33:$D$776,СВЦЭМ!$A$33:$A$776,$A107,СВЦЭМ!$B$33:$B$776,F$83)+'СЕТ СН'!$H$11+СВЦЭМ!$D$10+'СЕТ СН'!$H$6-'СЕТ СН'!$H$23</f>
        <v>1226.5075700800001</v>
      </c>
      <c r="G107" s="36">
        <f>SUMIFS(СВЦЭМ!$D$33:$D$776,СВЦЭМ!$A$33:$A$776,$A107,СВЦЭМ!$B$33:$B$776,G$83)+'СЕТ СН'!$H$11+СВЦЭМ!$D$10+'СЕТ СН'!$H$6-'СЕТ СН'!$H$23</f>
        <v>1223.9040636500001</v>
      </c>
      <c r="H107" s="36">
        <f>SUMIFS(СВЦЭМ!$D$33:$D$776,СВЦЭМ!$A$33:$A$776,$A107,СВЦЭМ!$B$33:$B$776,H$83)+'СЕТ СН'!$H$11+СВЦЭМ!$D$10+'СЕТ СН'!$H$6-'СЕТ СН'!$H$23</f>
        <v>1210.40775912</v>
      </c>
      <c r="I107" s="36">
        <f>SUMIFS(СВЦЭМ!$D$33:$D$776,СВЦЭМ!$A$33:$A$776,$A107,СВЦЭМ!$B$33:$B$776,I$83)+'СЕТ СН'!$H$11+СВЦЭМ!$D$10+'СЕТ СН'!$H$6-'СЕТ СН'!$H$23</f>
        <v>1195.6161929</v>
      </c>
      <c r="J107" s="36">
        <f>SUMIFS(СВЦЭМ!$D$33:$D$776,СВЦЭМ!$A$33:$A$776,$A107,СВЦЭМ!$B$33:$B$776,J$83)+'СЕТ СН'!$H$11+СВЦЭМ!$D$10+'СЕТ СН'!$H$6-'СЕТ СН'!$H$23</f>
        <v>1140.7124616600001</v>
      </c>
      <c r="K107" s="36">
        <f>SUMIFS(СВЦЭМ!$D$33:$D$776,СВЦЭМ!$A$33:$A$776,$A107,СВЦЭМ!$B$33:$B$776,K$83)+'СЕТ СН'!$H$11+СВЦЭМ!$D$10+'СЕТ СН'!$H$6-'СЕТ СН'!$H$23</f>
        <v>1105.4334573900001</v>
      </c>
      <c r="L107" s="36">
        <f>SUMIFS(СВЦЭМ!$D$33:$D$776,СВЦЭМ!$A$33:$A$776,$A107,СВЦЭМ!$B$33:$B$776,L$83)+'СЕТ СН'!$H$11+СВЦЭМ!$D$10+'СЕТ СН'!$H$6-'СЕТ СН'!$H$23</f>
        <v>1098.14887628</v>
      </c>
      <c r="M107" s="36">
        <f>SUMIFS(СВЦЭМ!$D$33:$D$776,СВЦЭМ!$A$33:$A$776,$A107,СВЦЭМ!$B$33:$B$776,M$83)+'СЕТ СН'!$H$11+СВЦЭМ!$D$10+'СЕТ СН'!$H$6-'СЕТ СН'!$H$23</f>
        <v>1098.6214131199999</v>
      </c>
      <c r="N107" s="36">
        <f>SUMIFS(СВЦЭМ!$D$33:$D$776,СВЦЭМ!$A$33:$A$776,$A107,СВЦЭМ!$B$33:$B$776,N$83)+'СЕТ СН'!$H$11+СВЦЭМ!$D$10+'СЕТ СН'!$H$6-'СЕТ СН'!$H$23</f>
        <v>1094.90876557</v>
      </c>
      <c r="O107" s="36">
        <f>SUMIFS(СВЦЭМ!$D$33:$D$776,СВЦЭМ!$A$33:$A$776,$A107,СВЦЭМ!$B$33:$B$776,O$83)+'СЕТ СН'!$H$11+СВЦЭМ!$D$10+'СЕТ СН'!$H$6-'СЕТ СН'!$H$23</f>
        <v>1074.7374721599999</v>
      </c>
      <c r="P107" s="36">
        <f>SUMIFS(СВЦЭМ!$D$33:$D$776,СВЦЭМ!$A$33:$A$776,$A107,СВЦЭМ!$B$33:$B$776,P$83)+'СЕТ СН'!$H$11+СВЦЭМ!$D$10+'СЕТ СН'!$H$6-'СЕТ СН'!$H$23</f>
        <v>1081.6838608200001</v>
      </c>
      <c r="Q107" s="36">
        <f>SUMIFS(СВЦЭМ!$D$33:$D$776,СВЦЭМ!$A$33:$A$776,$A107,СВЦЭМ!$B$33:$B$776,Q$83)+'СЕТ СН'!$H$11+СВЦЭМ!$D$10+'СЕТ СН'!$H$6-'СЕТ СН'!$H$23</f>
        <v>1088.07877209</v>
      </c>
      <c r="R107" s="36">
        <f>SUMIFS(СВЦЭМ!$D$33:$D$776,СВЦЭМ!$A$33:$A$776,$A107,СВЦЭМ!$B$33:$B$776,R$83)+'СЕТ СН'!$H$11+СВЦЭМ!$D$10+'СЕТ СН'!$H$6-'СЕТ СН'!$H$23</f>
        <v>1090.2457284100001</v>
      </c>
      <c r="S107" s="36">
        <f>SUMIFS(СВЦЭМ!$D$33:$D$776,СВЦЭМ!$A$33:$A$776,$A107,СВЦЭМ!$B$33:$B$776,S$83)+'СЕТ СН'!$H$11+СВЦЭМ!$D$10+'СЕТ СН'!$H$6-'СЕТ СН'!$H$23</f>
        <v>1083.73086392</v>
      </c>
      <c r="T107" s="36">
        <f>SUMIFS(СВЦЭМ!$D$33:$D$776,СВЦЭМ!$A$33:$A$776,$A107,СВЦЭМ!$B$33:$B$776,T$83)+'СЕТ СН'!$H$11+СВЦЭМ!$D$10+'СЕТ СН'!$H$6-'СЕТ СН'!$H$23</f>
        <v>1057.69149206</v>
      </c>
      <c r="U107" s="36">
        <f>SUMIFS(СВЦЭМ!$D$33:$D$776,СВЦЭМ!$A$33:$A$776,$A107,СВЦЭМ!$B$33:$B$776,U$83)+'СЕТ СН'!$H$11+СВЦЭМ!$D$10+'СЕТ СН'!$H$6-'СЕТ СН'!$H$23</f>
        <v>1016.4349774</v>
      </c>
      <c r="V107" s="36">
        <f>SUMIFS(СВЦЭМ!$D$33:$D$776,СВЦЭМ!$A$33:$A$776,$A107,СВЦЭМ!$B$33:$B$776,V$83)+'СЕТ СН'!$H$11+СВЦЭМ!$D$10+'СЕТ СН'!$H$6-'СЕТ СН'!$H$23</f>
        <v>1013.89006582</v>
      </c>
      <c r="W107" s="36">
        <f>SUMIFS(СВЦЭМ!$D$33:$D$776,СВЦЭМ!$A$33:$A$776,$A107,СВЦЭМ!$B$33:$B$776,W$83)+'СЕТ СН'!$H$11+СВЦЭМ!$D$10+'СЕТ СН'!$H$6-'СЕТ СН'!$H$23</f>
        <v>1026.7906603700001</v>
      </c>
      <c r="X107" s="36">
        <f>SUMIFS(СВЦЭМ!$D$33:$D$776,СВЦЭМ!$A$33:$A$776,$A107,СВЦЭМ!$B$33:$B$776,X$83)+'СЕТ СН'!$H$11+СВЦЭМ!$D$10+'СЕТ СН'!$H$6-'СЕТ СН'!$H$23</f>
        <v>1046.4244864</v>
      </c>
      <c r="Y107" s="36">
        <f>SUMIFS(СВЦЭМ!$D$33:$D$776,СВЦЭМ!$A$33:$A$776,$A107,СВЦЭМ!$B$33:$B$776,Y$83)+'СЕТ СН'!$H$11+СВЦЭМ!$D$10+'СЕТ СН'!$H$6-'СЕТ СН'!$H$23</f>
        <v>1112.53230852</v>
      </c>
    </row>
    <row r="108" spans="1:25" ht="15.75" x14ac:dyDescent="0.2">
      <c r="A108" s="35">
        <f t="shared" si="2"/>
        <v>43521</v>
      </c>
      <c r="B108" s="36">
        <f>SUMIFS(СВЦЭМ!$D$33:$D$776,СВЦЭМ!$A$33:$A$776,$A108,СВЦЭМ!$B$33:$B$776,B$83)+'СЕТ СН'!$H$11+СВЦЭМ!$D$10+'СЕТ СН'!$H$6-'СЕТ СН'!$H$23</f>
        <v>1148.08175822</v>
      </c>
      <c r="C108" s="36">
        <f>SUMIFS(СВЦЭМ!$D$33:$D$776,СВЦЭМ!$A$33:$A$776,$A108,СВЦЭМ!$B$33:$B$776,C$83)+'СЕТ СН'!$H$11+СВЦЭМ!$D$10+'СЕТ СН'!$H$6-'СЕТ СН'!$H$23</f>
        <v>1159.9523982800001</v>
      </c>
      <c r="D108" s="36">
        <f>SUMIFS(СВЦЭМ!$D$33:$D$776,СВЦЭМ!$A$33:$A$776,$A108,СВЦЭМ!$B$33:$B$776,D$83)+'СЕТ СН'!$H$11+СВЦЭМ!$D$10+'СЕТ СН'!$H$6-'СЕТ СН'!$H$23</f>
        <v>1156.60421049</v>
      </c>
      <c r="E108" s="36">
        <f>SUMIFS(СВЦЭМ!$D$33:$D$776,СВЦЭМ!$A$33:$A$776,$A108,СВЦЭМ!$B$33:$B$776,E$83)+'СЕТ СН'!$H$11+СВЦЭМ!$D$10+'СЕТ СН'!$H$6-'СЕТ СН'!$H$23</f>
        <v>1159.6508097600001</v>
      </c>
      <c r="F108" s="36">
        <f>SUMIFS(СВЦЭМ!$D$33:$D$776,СВЦЭМ!$A$33:$A$776,$A108,СВЦЭМ!$B$33:$B$776,F$83)+'СЕТ СН'!$H$11+СВЦЭМ!$D$10+'СЕТ СН'!$H$6-'СЕТ СН'!$H$23</f>
        <v>1159.7210538700001</v>
      </c>
      <c r="G108" s="36">
        <f>SUMIFS(СВЦЭМ!$D$33:$D$776,СВЦЭМ!$A$33:$A$776,$A108,СВЦЭМ!$B$33:$B$776,G$83)+'СЕТ СН'!$H$11+СВЦЭМ!$D$10+'СЕТ СН'!$H$6-'СЕТ СН'!$H$23</f>
        <v>1166.0769823400001</v>
      </c>
      <c r="H108" s="36">
        <f>SUMIFS(СВЦЭМ!$D$33:$D$776,СВЦЭМ!$A$33:$A$776,$A108,СВЦЭМ!$B$33:$B$776,H$83)+'СЕТ СН'!$H$11+СВЦЭМ!$D$10+'СЕТ СН'!$H$6-'СЕТ СН'!$H$23</f>
        <v>1178.29324266</v>
      </c>
      <c r="I108" s="36">
        <f>SUMIFS(СВЦЭМ!$D$33:$D$776,СВЦЭМ!$A$33:$A$776,$A108,СВЦЭМ!$B$33:$B$776,I$83)+'СЕТ СН'!$H$11+СВЦЭМ!$D$10+'СЕТ СН'!$H$6-'СЕТ СН'!$H$23</f>
        <v>1155.9614874399999</v>
      </c>
      <c r="J108" s="36">
        <f>SUMIFS(СВЦЭМ!$D$33:$D$776,СВЦЭМ!$A$33:$A$776,$A108,СВЦЭМ!$B$33:$B$776,J$83)+'СЕТ СН'!$H$11+СВЦЭМ!$D$10+'СЕТ СН'!$H$6-'СЕТ СН'!$H$23</f>
        <v>1129.9990816700001</v>
      </c>
      <c r="K108" s="36">
        <f>SUMIFS(СВЦЭМ!$D$33:$D$776,СВЦЭМ!$A$33:$A$776,$A108,СВЦЭМ!$B$33:$B$776,K$83)+'СЕТ СН'!$H$11+СВЦЭМ!$D$10+'СЕТ СН'!$H$6-'СЕТ СН'!$H$23</f>
        <v>1108.8279193200001</v>
      </c>
      <c r="L108" s="36">
        <f>SUMIFS(СВЦЭМ!$D$33:$D$776,СВЦЭМ!$A$33:$A$776,$A108,СВЦЭМ!$B$33:$B$776,L$83)+'СЕТ СН'!$H$11+СВЦЭМ!$D$10+'СЕТ СН'!$H$6-'СЕТ СН'!$H$23</f>
        <v>1112.1732434400001</v>
      </c>
      <c r="M108" s="36">
        <f>SUMIFS(СВЦЭМ!$D$33:$D$776,СВЦЭМ!$A$33:$A$776,$A108,СВЦЭМ!$B$33:$B$776,M$83)+'СЕТ СН'!$H$11+СВЦЭМ!$D$10+'СЕТ СН'!$H$6-'СЕТ СН'!$H$23</f>
        <v>1131.7768969000001</v>
      </c>
      <c r="N108" s="36">
        <f>SUMIFS(СВЦЭМ!$D$33:$D$776,СВЦЭМ!$A$33:$A$776,$A108,СВЦЭМ!$B$33:$B$776,N$83)+'СЕТ СН'!$H$11+СВЦЭМ!$D$10+'СЕТ СН'!$H$6-'СЕТ СН'!$H$23</f>
        <v>1137.69192335</v>
      </c>
      <c r="O108" s="36">
        <f>SUMIFS(СВЦЭМ!$D$33:$D$776,СВЦЭМ!$A$33:$A$776,$A108,СВЦЭМ!$B$33:$B$776,O$83)+'СЕТ СН'!$H$11+СВЦЭМ!$D$10+'СЕТ СН'!$H$6-'СЕТ СН'!$H$23</f>
        <v>1127.4260445800001</v>
      </c>
      <c r="P108" s="36">
        <f>SUMIFS(СВЦЭМ!$D$33:$D$776,СВЦЭМ!$A$33:$A$776,$A108,СВЦЭМ!$B$33:$B$776,P$83)+'СЕТ СН'!$H$11+СВЦЭМ!$D$10+'СЕТ СН'!$H$6-'СЕТ СН'!$H$23</f>
        <v>1134.4927636699999</v>
      </c>
      <c r="Q108" s="36">
        <f>SUMIFS(СВЦЭМ!$D$33:$D$776,СВЦЭМ!$A$33:$A$776,$A108,СВЦЭМ!$B$33:$B$776,Q$83)+'СЕТ СН'!$H$11+СВЦЭМ!$D$10+'СЕТ СН'!$H$6-'СЕТ СН'!$H$23</f>
        <v>1144.3053679700001</v>
      </c>
      <c r="R108" s="36">
        <f>SUMIFS(СВЦЭМ!$D$33:$D$776,СВЦЭМ!$A$33:$A$776,$A108,СВЦЭМ!$B$33:$B$776,R$83)+'СЕТ СН'!$H$11+СВЦЭМ!$D$10+'СЕТ СН'!$H$6-'СЕТ СН'!$H$23</f>
        <v>1145.8705173600001</v>
      </c>
      <c r="S108" s="36">
        <f>SUMIFS(СВЦЭМ!$D$33:$D$776,СВЦЭМ!$A$33:$A$776,$A108,СВЦЭМ!$B$33:$B$776,S$83)+'СЕТ СН'!$H$11+СВЦЭМ!$D$10+'СЕТ СН'!$H$6-'СЕТ СН'!$H$23</f>
        <v>1145.95586179</v>
      </c>
      <c r="T108" s="36">
        <f>SUMIFS(СВЦЭМ!$D$33:$D$776,СВЦЭМ!$A$33:$A$776,$A108,СВЦЭМ!$B$33:$B$776,T$83)+'СЕТ СН'!$H$11+СВЦЭМ!$D$10+'СЕТ СН'!$H$6-'СЕТ СН'!$H$23</f>
        <v>1099.59772561</v>
      </c>
      <c r="U108" s="36">
        <f>SUMIFS(СВЦЭМ!$D$33:$D$776,СВЦЭМ!$A$33:$A$776,$A108,СВЦЭМ!$B$33:$B$776,U$83)+'СЕТ СН'!$H$11+СВЦЭМ!$D$10+'СЕТ СН'!$H$6-'СЕТ СН'!$H$23</f>
        <v>1064.0953007800001</v>
      </c>
      <c r="V108" s="36">
        <f>SUMIFS(СВЦЭМ!$D$33:$D$776,СВЦЭМ!$A$33:$A$776,$A108,СВЦЭМ!$B$33:$B$776,V$83)+'СЕТ СН'!$H$11+СВЦЭМ!$D$10+'СЕТ СН'!$H$6-'СЕТ СН'!$H$23</f>
        <v>1061.1831413100001</v>
      </c>
      <c r="W108" s="36">
        <f>SUMIFS(СВЦЭМ!$D$33:$D$776,СВЦЭМ!$A$33:$A$776,$A108,СВЦЭМ!$B$33:$B$776,W$83)+'СЕТ СН'!$H$11+СВЦЭМ!$D$10+'СЕТ СН'!$H$6-'СЕТ СН'!$H$23</f>
        <v>1072.3865022500001</v>
      </c>
      <c r="X108" s="36">
        <f>SUMIFS(СВЦЭМ!$D$33:$D$776,СВЦЭМ!$A$33:$A$776,$A108,СВЦЭМ!$B$33:$B$776,X$83)+'СЕТ СН'!$H$11+СВЦЭМ!$D$10+'СЕТ СН'!$H$6-'СЕТ СН'!$H$23</f>
        <v>1092.2764684200001</v>
      </c>
      <c r="Y108" s="36">
        <f>SUMIFS(СВЦЭМ!$D$33:$D$776,СВЦЭМ!$A$33:$A$776,$A108,СВЦЭМ!$B$33:$B$776,Y$83)+'СЕТ СН'!$H$11+СВЦЭМ!$D$10+'СЕТ СН'!$H$6-'СЕТ СН'!$H$23</f>
        <v>1130.98394702</v>
      </c>
    </row>
    <row r="109" spans="1:25" ht="15.75" x14ac:dyDescent="0.2">
      <c r="A109" s="35">
        <f t="shared" si="2"/>
        <v>43522</v>
      </c>
      <c r="B109" s="36">
        <f>SUMIFS(СВЦЭМ!$D$33:$D$776,СВЦЭМ!$A$33:$A$776,$A109,СВЦЭМ!$B$33:$B$776,B$83)+'СЕТ СН'!$H$11+СВЦЭМ!$D$10+'СЕТ СН'!$H$6-'СЕТ СН'!$H$23</f>
        <v>1156.1302918000001</v>
      </c>
      <c r="C109" s="36">
        <f>SUMIFS(СВЦЭМ!$D$33:$D$776,СВЦЭМ!$A$33:$A$776,$A109,СВЦЭМ!$B$33:$B$776,C$83)+'СЕТ СН'!$H$11+СВЦЭМ!$D$10+'СЕТ СН'!$H$6-'СЕТ СН'!$H$23</f>
        <v>1158.7109783600001</v>
      </c>
      <c r="D109" s="36">
        <f>SUMIFS(СВЦЭМ!$D$33:$D$776,СВЦЭМ!$A$33:$A$776,$A109,СВЦЭМ!$B$33:$B$776,D$83)+'СЕТ СН'!$H$11+СВЦЭМ!$D$10+'СЕТ СН'!$H$6-'СЕТ СН'!$H$23</f>
        <v>1152.35287814</v>
      </c>
      <c r="E109" s="36">
        <f>SUMIFS(СВЦЭМ!$D$33:$D$776,СВЦЭМ!$A$33:$A$776,$A109,СВЦЭМ!$B$33:$B$776,E$83)+'СЕТ СН'!$H$11+СВЦЭМ!$D$10+'СЕТ СН'!$H$6-'СЕТ СН'!$H$23</f>
        <v>1152.8671506200001</v>
      </c>
      <c r="F109" s="36">
        <f>SUMIFS(СВЦЭМ!$D$33:$D$776,СВЦЭМ!$A$33:$A$776,$A109,СВЦЭМ!$B$33:$B$776,F$83)+'СЕТ СН'!$H$11+СВЦЭМ!$D$10+'СЕТ СН'!$H$6-'СЕТ СН'!$H$23</f>
        <v>1151.3164227300001</v>
      </c>
      <c r="G109" s="36">
        <f>SUMIFS(СВЦЭМ!$D$33:$D$776,СВЦЭМ!$A$33:$A$776,$A109,СВЦЭМ!$B$33:$B$776,G$83)+'СЕТ СН'!$H$11+СВЦЭМ!$D$10+'СЕТ СН'!$H$6-'СЕТ СН'!$H$23</f>
        <v>1158.6444041100001</v>
      </c>
      <c r="H109" s="36">
        <f>SUMIFS(СВЦЭМ!$D$33:$D$776,СВЦЭМ!$A$33:$A$776,$A109,СВЦЭМ!$B$33:$B$776,H$83)+'СЕТ СН'!$H$11+СВЦЭМ!$D$10+'СЕТ СН'!$H$6-'СЕТ СН'!$H$23</f>
        <v>1156.90086561</v>
      </c>
      <c r="I109" s="36">
        <f>SUMIFS(СВЦЭМ!$D$33:$D$776,СВЦЭМ!$A$33:$A$776,$A109,СВЦЭМ!$B$33:$B$776,I$83)+'СЕТ СН'!$H$11+СВЦЭМ!$D$10+'СЕТ СН'!$H$6-'СЕТ СН'!$H$23</f>
        <v>1128.1879479500001</v>
      </c>
      <c r="J109" s="36">
        <f>SUMIFS(СВЦЭМ!$D$33:$D$776,СВЦЭМ!$A$33:$A$776,$A109,СВЦЭМ!$B$33:$B$776,J$83)+'СЕТ СН'!$H$11+СВЦЭМ!$D$10+'СЕТ СН'!$H$6-'СЕТ СН'!$H$23</f>
        <v>1108.7758833299999</v>
      </c>
      <c r="K109" s="36">
        <f>SUMIFS(СВЦЭМ!$D$33:$D$776,СВЦЭМ!$A$33:$A$776,$A109,СВЦЭМ!$B$33:$B$776,K$83)+'СЕТ СН'!$H$11+СВЦЭМ!$D$10+'СЕТ СН'!$H$6-'СЕТ СН'!$H$23</f>
        <v>1105.81259458</v>
      </c>
      <c r="L109" s="36">
        <f>SUMIFS(СВЦЭМ!$D$33:$D$776,СВЦЭМ!$A$33:$A$776,$A109,СВЦЭМ!$B$33:$B$776,L$83)+'СЕТ СН'!$H$11+СВЦЭМ!$D$10+'СЕТ СН'!$H$6-'СЕТ СН'!$H$23</f>
        <v>1118.7069141500001</v>
      </c>
      <c r="M109" s="36">
        <f>SUMIFS(СВЦЭМ!$D$33:$D$776,СВЦЭМ!$A$33:$A$776,$A109,СВЦЭМ!$B$33:$B$776,M$83)+'СЕТ СН'!$H$11+СВЦЭМ!$D$10+'СЕТ СН'!$H$6-'СЕТ СН'!$H$23</f>
        <v>1134.1459819700001</v>
      </c>
      <c r="N109" s="36">
        <f>SUMIFS(СВЦЭМ!$D$33:$D$776,СВЦЭМ!$A$33:$A$776,$A109,СВЦЭМ!$B$33:$B$776,N$83)+'СЕТ СН'!$H$11+СВЦЭМ!$D$10+'СЕТ СН'!$H$6-'СЕТ СН'!$H$23</f>
        <v>1117.82947896</v>
      </c>
      <c r="O109" s="36">
        <f>SUMIFS(СВЦЭМ!$D$33:$D$776,СВЦЭМ!$A$33:$A$776,$A109,СВЦЭМ!$B$33:$B$776,O$83)+'СЕТ СН'!$H$11+СВЦЭМ!$D$10+'СЕТ СН'!$H$6-'СЕТ СН'!$H$23</f>
        <v>1088.01335116</v>
      </c>
      <c r="P109" s="36">
        <f>SUMIFS(СВЦЭМ!$D$33:$D$776,СВЦЭМ!$A$33:$A$776,$A109,СВЦЭМ!$B$33:$B$776,P$83)+'СЕТ СН'!$H$11+СВЦЭМ!$D$10+'СЕТ СН'!$H$6-'СЕТ СН'!$H$23</f>
        <v>1091.8283862200001</v>
      </c>
      <c r="Q109" s="36">
        <f>SUMIFS(СВЦЭМ!$D$33:$D$776,СВЦЭМ!$A$33:$A$776,$A109,СВЦЭМ!$B$33:$B$776,Q$83)+'СЕТ СН'!$H$11+СВЦЭМ!$D$10+'СЕТ СН'!$H$6-'СЕТ СН'!$H$23</f>
        <v>1103.6260383200001</v>
      </c>
      <c r="R109" s="36">
        <f>SUMIFS(СВЦЭМ!$D$33:$D$776,СВЦЭМ!$A$33:$A$776,$A109,СВЦЭМ!$B$33:$B$776,R$83)+'СЕТ СН'!$H$11+СВЦЭМ!$D$10+'СЕТ СН'!$H$6-'СЕТ СН'!$H$23</f>
        <v>1118.9132489000001</v>
      </c>
      <c r="S109" s="36">
        <f>SUMIFS(СВЦЭМ!$D$33:$D$776,СВЦЭМ!$A$33:$A$776,$A109,СВЦЭМ!$B$33:$B$776,S$83)+'СЕТ СН'!$H$11+СВЦЭМ!$D$10+'СЕТ СН'!$H$6-'СЕТ СН'!$H$23</f>
        <v>1135.2620035</v>
      </c>
      <c r="T109" s="36">
        <f>SUMIFS(СВЦЭМ!$D$33:$D$776,СВЦЭМ!$A$33:$A$776,$A109,СВЦЭМ!$B$33:$B$776,T$83)+'СЕТ СН'!$H$11+СВЦЭМ!$D$10+'СЕТ СН'!$H$6-'СЕТ СН'!$H$23</f>
        <v>1095.26360946</v>
      </c>
      <c r="U109" s="36">
        <f>SUMIFS(СВЦЭМ!$D$33:$D$776,СВЦЭМ!$A$33:$A$776,$A109,СВЦЭМ!$B$33:$B$776,U$83)+'СЕТ СН'!$H$11+СВЦЭМ!$D$10+'СЕТ СН'!$H$6-'СЕТ СН'!$H$23</f>
        <v>1058.78905897</v>
      </c>
      <c r="V109" s="36">
        <f>SUMIFS(СВЦЭМ!$D$33:$D$776,СВЦЭМ!$A$33:$A$776,$A109,СВЦЭМ!$B$33:$B$776,V$83)+'СЕТ СН'!$H$11+СВЦЭМ!$D$10+'СЕТ СН'!$H$6-'СЕТ СН'!$H$23</f>
        <v>1055.4903438000001</v>
      </c>
      <c r="W109" s="36">
        <f>SUMIFS(СВЦЭМ!$D$33:$D$776,СВЦЭМ!$A$33:$A$776,$A109,СВЦЭМ!$B$33:$B$776,W$83)+'СЕТ СН'!$H$11+СВЦЭМ!$D$10+'СЕТ СН'!$H$6-'СЕТ СН'!$H$23</f>
        <v>1067.2456500800001</v>
      </c>
      <c r="X109" s="36">
        <f>SUMIFS(СВЦЭМ!$D$33:$D$776,СВЦЭМ!$A$33:$A$776,$A109,СВЦЭМ!$B$33:$B$776,X$83)+'СЕТ СН'!$H$11+СВЦЭМ!$D$10+'СЕТ СН'!$H$6-'СЕТ СН'!$H$23</f>
        <v>1084.5825839900001</v>
      </c>
      <c r="Y109" s="36">
        <f>SUMIFS(СВЦЭМ!$D$33:$D$776,СВЦЭМ!$A$33:$A$776,$A109,СВЦЭМ!$B$33:$B$776,Y$83)+'СЕТ СН'!$H$11+СВЦЭМ!$D$10+'СЕТ СН'!$H$6-'СЕТ СН'!$H$23</f>
        <v>1124.7356233800001</v>
      </c>
    </row>
    <row r="110" spans="1:25" ht="15.75" x14ac:dyDescent="0.2">
      <c r="A110" s="35">
        <f t="shared" si="2"/>
        <v>43523</v>
      </c>
      <c r="B110" s="36">
        <f>SUMIFS(СВЦЭМ!$D$33:$D$776,СВЦЭМ!$A$33:$A$776,$A110,СВЦЭМ!$B$33:$B$776,B$83)+'СЕТ СН'!$H$11+СВЦЭМ!$D$10+'СЕТ СН'!$H$6-'СЕТ СН'!$H$23</f>
        <v>1159.2293020700001</v>
      </c>
      <c r="C110" s="36">
        <f>SUMIFS(СВЦЭМ!$D$33:$D$776,СВЦЭМ!$A$33:$A$776,$A110,СВЦЭМ!$B$33:$B$776,C$83)+'СЕТ СН'!$H$11+СВЦЭМ!$D$10+'СЕТ СН'!$H$6-'СЕТ СН'!$H$23</f>
        <v>1190.6852223800001</v>
      </c>
      <c r="D110" s="36">
        <f>SUMIFS(СВЦЭМ!$D$33:$D$776,СВЦЭМ!$A$33:$A$776,$A110,СВЦЭМ!$B$33:$B$776,D$83)+'СЕТ СН'!$H$11+СВЦЭМ!$D$10+'СЕТ СН'!$H$6-'СЕТ СН'!$H$23</f>
        <v>1202.9498545700001</v>
      </c>
      <c r="E110" s="36">
        <f>SUMIFS(СВЦЭМ!$D$33:$D$776,СВЦЭМ!$A$33:$A$776,$A110,СВЦЭМ!$B$33:$B$776,E$83)+'СЕТ СН'!$H$11+СВЦЭМ!$D$10+'СЕТ СН'!$H$6-'СЕТ СН'!$H$23</f>
        <v>1206.8488485400001</v>
      </c>
      <c r="F110" s="36">
        <f>SUMIFS(СВЦЭМ!$D$33:$D$776,СВЦЭМ!$A$33:$A$776,$A110,СВЦЭМ!$B$33:$B$776,F$83)+'СЕТ СН'!$H$11+СВЦЭМ!$D$10+'СЕТ СН'!$H$6-'СЕТ СН'!$H$23</f>
        <v>1201.1343871700001</v>
      </c>
      <c r="G110" s="36">
        <f>SUMIFS(СВЦЭМ!$D$33:$D$776,СВЦЭМ!$A$33:$A$776,$A110,СВЦЭМ!$B$33:$B$776,G$83)+'СЕТ СН'!$H$11+СВЦЭМ!$D$10+'СЕТ СН'!$H$6-'СЕТ СН'!$H$23</f>
        <v>1180.10920323</v>
      </c>
      <c r="H110" s="36">
        <f>SUMIFS(СВЦЭМ!$D$33:$D$776,СВЦЭМ!$A$33:$A$776,$A110,СВЦЭМ!$B$33:$B$776,H$83)+'СЕТ СН'!$H$11+СВЦЭМ!$D$10+'СЕТ СН'!$H$6-'СЕТ СН'!$H$23</f>
        <v>1141.80828073</v>
      </c>
      <c r="I110" s="36">
        <f>SUMIFS(СВЦЭМ!$D$33:$D$776,СВЦЭМ!$A$33:$A$776,$A110,СВЦЭМ!$B$33:$B$776,I$83)+'СЕТ СН'!$H$11+СВЦЭМ!$D$10+'СЕТ СН'!$H$6-'СЕТ СН'!$H$23</f>
        <v>1117.1888644600001</v>
      </c>
      <c r="J110" s="36">
        <f>SUMIFS(СВЦЭМ!$D$33:$D$776,СВЦЭМ!$A$33:$A$776,$A110,СВЦЭМ!$B$33:$B$776,J$83)+'СЕТ СН'!$H$11+СВЦЭМ!$D$10+'СЕТ СН'!$H$6-'СЕТ СН'!$H$23</f>
        <v>1103.4101125100001</v>
      </c>
      <c r="K110" s="36">
        <f>SUMIFS(СВЦЭМ!$D$33:$D$776,СВЦЭМ!$A$33:$A$776,$A110,СВЦЭМ!$B$33:$B$776,K$83)+'СЕТ СН'!$H$11+СВЦЭМ!$D$10+'СЕТ СН'!$H$6-'СЕТ СН'!$H$23</f>
        <v>1106.5530987500001</v>
      </c>
      <c r="L110" s="36">
        <f>SUMIFS(СВЦЭМ!$D$33:$D$776,СВЦЭМ!$A$33:$A$776,$A110,СВЦЭМ!$B$33:$B$776,L$83)+'СЕТ СН'!$H$11+СВЦЭМ!$D$10+'СЕТ СН'!$H$6-'СЕТ СН'!$H$23</f>
        <v>1127.3244420600001</v>
      </c>
      <c r="M110" s="36">
        <f>SUMIFS(СВЦЭМ!$D$33:$D$776,СВЦЭМ!$A$33:$A$776,$A110,СВЦЭМ!$B$33:$B$776,M$83)+'СЕТ СН'!$H$11+СВЦЭМ!$D$10+'СЕТ СН'!$H$6-'СЕТ СН'!$H$23</f>
        <v>1121.0608172500001</v>
      </c>
      <c r="N110" s="36">
        <f>SUMIFS(СВЦЭМ!$D$33:$D$776,СВЦЭМ!$A$33:$A$776,$A110,СВЦЭМ!$B$33:$B$776,N$83)+'СЕТ СН'!$H$11+СВЦЭМ!$D$10+'СЕТ СН'!$H$6-'СЕТ СН'!$H$23</f>
        <v>1119.0753571400001</v>
      </c>
      <c r="O110" s="36">
        <f>SUMIFS(СВЦЭМ!$D$33:$D$776,СВЦЭМ!$A$33:$A$776,$A110,СВЦЭМ!$B$33:$B$776,O$83)+'СЕТ СН'!$H$11+СВЦЭМ!$D$10+'СЕТ СН'!$H$6-'СЕТ СН'!$H$23</f>
        <v>1073.7318022100001</v>
      </c>
      <c r="P110" s="36">
        <f>SUMIFS(СВЦЭМ!$D$33:$D$776,СВЦЭМ!$A$33:$A$776,$A110,СВЦЭМ!$B$33:$B$776,P$83)+'СЕТ СН'!$H$11+СВЦЭМ!$D$10+'СЕТ СН'!$H$6-'СЕТ СН'!$H$23</f>
        <v>1075.99241074</v>
      </c>
      <c r="Q110" s="36">
        <f>SUMIFS(СВЦЭМ!$D$33:$D$776,СВЦЭМ!$A$33:$A$776,$A110,СВЦЭМ!$B$33:$B$776,Q$83)+'СЕТ СН'!$H$11+СВЦЭМ!$D$10+'СЕТ СН'!$H$6-'СЕТ СН'!$H$23</f>
        <v>1082.79541408</v>
      </c>
      <c r="R110" s="36">
        <f>SUMIFS(СВЦЭМ!$D$33:$D$776,СВЦЭМ!$A$33:$A$776,$A110,СВЦЭМ!$B$33:$B$776,R$83)+'СЕТ СН'!$H$11+СВЦЭМ!$D$10+'СЕТ СН'!$H$6-'СЕТ СН'!$H$23</f>
        <v>1076.03277923</v>
      </c>
      <c r="S110" s="36">
        <f>SUMIFS(СВЦЭМ!$D$33:$D$776,СВЦЭМ!$A$33:$A$776,$A110,СВЦЭМ!$B$33:$B$776,S$83)+'СЕТ СН'!$H$11+СВЦЭМ!$D$10+'СЕТ СН'!$H$6-'СЕТ СН'!$H$23</f>
        <v>1076.2613654300001</v>
      </c>
      <c r="T110" s="36">
        <f>SUMIFS(СВЦЭМ!$D$33:$D$776,СВЦЭМ!$A$33:$A$776,$A110,СВЦЭМ!$B$33:$B$776,T$83)+'СЕТ СН'!$H$11+СВЦЭМ!$D$10+'СЕТ СН'!$H$6-'СЕТ СН'!$H$23</f>
        <v>1064.2552013300001</v>
      </c>
      <c r="U110" s="36">
        <f>SUMIFS(СВЦЭМ!$D$33:$D$776,СВЦЭМ!$A$33:$A$776,$A110,СВЦЭМ!$B$33:$B$776,U$83)+'СЕТ СН'!$H$11+СВЦЭМ!$D$10+'СЕТ СН'!$H$6-'СЕТ СН'!$H$23</f>
        <v>1037.08230942</v>
      </c>
      <c r="V110" s="36">
        <f>SUMIFS(СВЦЭМ!$D$33:$D$776,СВЦЭМ!$A$33:$A$776,$A110,СВЦЭМ!$B$33:$B$776,V$83)+'СЕТ СН'!$H$11+СВЦЭМ!$D$10+'СЕТ СН'!$H$6-'СЕТ СН'!$H$23</f>
        <v>1032.48711785</v>
      </c>
      <c r="W110" s="36">
        <f>SUMIFS(СВЦЭМ!$D$33:$D$776,СВЦЭМ!$A$33:$A$776,$A110,СВЦЭМ!$B$33:$B$776,W$83)+'СЕТ СН'!$H$11+СВЦЭМ!$D$10+'СЕТ СН'!$H$6-'СЕТ СН'!$H$23</f>
        <v>1045.32684681</v>
      </c>
      <c r="X110" s="36">
        <f>SUMIFS(СВЦЭМ!$D$33:$D$776,СВЦЭМ!$A$33:$A$776,$A110,СВЦЭМ!$B$33:$B$776,X$83)+'СЕТ СН'!$H$11+СВЦЭМ!$D$10+'СЕТ СН'!$H$6-'СЕТ СН'!$H$23</f>
        <v>1070.44222147</v>
      </c>
      <c r="Y110" s="36">
        <f>SUMIFS(СВЦЭМ!$D$33:$D$776,СВЦЭМ!$A$33:$A$776,$A110,СВЦЭМ!$B$33:$B$776,Y$83)+'СЕТ СН'!$H$11+СВЦЭМ!$D$10+'СЕТ СН'!$H$6-'СЕТ СН'!$H$23</f>
        <v>1110.6110590000001</v>
      </c>
    </row>
    <row r="111" spans="1:25" ht="15.75" x14ac:dyDescent="0.2">
      <c r="A111" s="35">
        <f t="shared" si="2"/>
        <v>43524</v>
      </c>
      <c r="B111" s="36">
        <f>SUMIFS(СВЦЭМ!$D$33:$D$776,СВЦЭМ!$A$33:$A$776,$A111,СВЦЭМ!$B$33:$B$776,B$83)+'СЕТ СН'!$H$11+СВЦЭМ!$D$10+'СЕТ СН'!$H$6-'СЕТ СН'!$H$23</f>
        <v>1153.1430278299999</v>
      </c>
      <c r="C111" s="36">
        <f>SUMIFS(СВЦЭМ!$D$33:$D$776,СВЦЭМ!$A$33:$A$776,$A111,СВЦЭМ!$B$33:$B$776,C$83)+'СЕТ СН'!$H$11+СВЦЭМ!$D$10+'СЕТ СН'!$H$6-'СЕТ СН'!$H$23</f>
        <v>1178.05002792</v>
      </c>
      <c r="D111" s="36">
        <f>SUMIFS(СВЦЭМ!$D$33:$D$776,СВЦЭМ!$A$33:$A$776,$A111,СВЦЭМ!$B$33:$B$776,D$83)+'СЕТ СН'!$H$11+СВЦЭМ!$D$10+'СЕТ СН'!$H$6-'СЕТ СН'!$H$23</f>
        <v>1188.7596365700001</v>
      </c>
      <c r="E111" s="36">
        <f>SUMIFS(СВЦЭМ!$D$33:$D$776,СВЦЭМ!$A$33:$A$776,$A111,СВЦЭМ!$B$33:$B$776,E$83)+'СЕТ СН'!$H$11+СВЦЭМ!$D$10+'СЕТ СН'!$H$6-'СЕТ СН'!$H$23</f>
        <v>1190.1397748100001</v>
      </c>
      <c r="F111" s="36">
        <f>SUMIFS(СВЦЭМ!$D$33:$D$776,СВЦЭМ!$A$33:$A$776,$A111,СВЦЭМ!$B$33:$B$776,F$83)+'СЕТ СН'!$H$11+СВЦЭМ!$D$10+'СЕТ СН'!$H$6-'СЕТ СН'!$H$23</f>
        <v>1185.63409462</v>
      </c>
      <c r="G111" s="36">
        <f>SUMIFS(СВЦЭМ!$D$33:$D$776,СВЦЭМ!$A$33:$A$776,$A111,СВЦЭМ!$B$33:$B$776,G$83)+'СЕТ СН'!$H$11+СВЦЭМ!$D$10+'СЕТ СН'!$H$6-'СЕТ СН'!$H$23</f>
        <v>1173.73703327</v>
      </c>
      <c r="H111" s="36">
        <f>SUMIFS(СВЦЭМ!$D$33:$D$776,СВЦЭМ!$A$33:$A$776,$A111,СВЦЭМ!$B$33:$B$776,H$83)+'СЕТ СН'!$H$11+СВЦЭМ!$D$10+'СЕТ СН'!$H$6-'СЕТ СН'!$H$23</f>
        <v>1149.2311442299999</v>
      </c>
      <c r="I111" s="36">
        <f>SUMIFS(СВЦЭМ!$D$33:$D$776,СВЦЭМ!$A$33:$A$776,$A111,СВЦЭМ!$B$33:$B$776,I$83)+'СЕТ СН'!$H$11+СВЦЭМ!$D$10+'СЕТ СН'!$H$6-'СЕТ СН'!$H$23</f>
        <v>1127.55400349</v>
      </c>
      <c r="J111" s="36">
        <f>SUMIFS(СВЦЭМ!$D$33:$D$776,СВЦЭМ!$A$33:$A$776,$A111,СВЦЭМ!$B$33:$B$776,J$83)+'СЕТ СН'!$H$11+СВЦЭМ!$D$10+'СЕТ СН'!$H$6-'СЕТ СН'!$H$23</f>
        <v>1113.63217874</v>
      </c>
      <c r="K111" s="36">
        <f>SUMIFS(СВЦЭМ!$D$33:$D$776,СВЦЭМ!$A$33:$A$776,$A111,СВЦЭМ!$B$33:$B$776,K$83)+'СЕТ СН'!$H$11+СВЦЭМ!$D$10+'СЕТ СН'!$H$6-'СЕТ СН'!$H$23</f>
        <v>1117.1868273600001</v>
      </c>
      <c r="L111" s="36">
        <f>SUMIFS(СВЦЭМ!$D$33:$D$776,СВЦЭМ!$A$33:$A$776,$A111,СВЦЭМ!$B$33:$B$776,L$83)+'СЕТ СН'!$H$11+СВЦЭМ!$D$10+'СЕТ СН'!$H$6-'СЕТ СН'!$H$23</f>
        <v>1121.37827511</v>
      </c>
      <c r="M111" s="36">
        <f>SUMIFS(СВЦЭМ!$D$33:$D$776,СВЦЭМ!$A$33:$A$776,$A111,СВЦЭМ!$B$33:$B$776,M$83)+'СЕТ СН'!$H$11+СВЦЭМ!$D$10+'СЕТ СН'!$H$6-'СЕТ СН'!$H$23</f>
        <v>1135.4873387800001</v>
      </c>
      <c r="N111" s="36">
        <f>SUMIFS(СВЦЭМ!$D$33:$D$776,СВЦЭМ!$A$33:$A$776,$A111,СВЦЭМ!$B$33:$B$776,N$83)+'СЕТ СН'!$H$11+СВЦЭМ!$D$10+'СЕТ СН'!$H$6-'СЕТ СН'!$H$23</f>
        <v>1121.86786856</v>
      </c>
      <c r="O111" s="36">
        <f>SUMIFS(СВЦЭМ!$D$33:$D$776,СВЦЭМ!$A$33:$A$776,$A111,СВЦЭМ!$B$33:$B$776,O$83)+'СЕТ СН'!$H$11+СВЦЭМ!$D$10+'СЕТ СН'!$H$6-'СЕТ СН'!$H$23</f>
        <v>1097.1604866100001</v>
      </c>
      <c r="P111" s="36">
        <f>SUMIFS(СВЦЭМ!$D$33:$D$776,СВЦЭМ!$A$33:$A$776,$A111,СВЦЭМ!$B$33:$B$776,P$83)+'СЕТ СН'!$H$11+СВЦЭМ!$D$10+'СЕТ СН'!$H$6-'СЕТ СН'!$H$23</f>
        <v>1101.0927225099999</v>
      </c>
      <c r="Q111" s="36">
        <f>SUMIFS(СВЦЭМ!$D$33:$D$776,СВЦЭМ!$A$33:$A$776,$A111,СВЦЭМ!$B$33:$B$776,Q$83)+'СЕТ СН'!$H$11+СВЦЭМ!$D$10+'СЕТ СН'!$H$6-'СЕТ СН'!$H$23</f>
        <v>1106.94120178</v>
      </c>
      <c r="R111" s="36">
        <f>SUMIFS(СВЦЭМ!$D$33:$D$776,СВЦЭМ!$A$33:$A$776,$A111,СВЦЭМ!$B$33:$B$776,R$83)+'СЕТ СН'!$H$11+СВЦЭМ!$D$10+'СЕТ СН'!$H$6-'СЕТ СН'!$H$23</f>
        <v>1100.8710041900001</v>
      </c>
      <c r="S111" s="36">
        <f>SUMIFS(СВЦЭМ!$D$33:$D$776,СВЦЭМ!$A$33:$A$776,$A111,СВЦЭМ!$B$33:$B$776,S$83)+'СЕТ СН'!$H$11+СВЦЭМ!$D$10+'СЕТ СН'!$H$6-'СЕТ СН'!$H$23</f>
        <v>1096.4021476299999</v>
      </c>
      <c r="T111" s="36">
        <f>SUMIFS(СВЦЭМ!$D$33:$D$776,СВЦЭМ!$A$33:$A$776,$A111,СВЦЭМ!$B$33:$B$776,T$83)+'СЕТ СН'!$H$11+СВЦЭМ!$D$10+'СЕТ СН'!$H$6-'СЕТ СН'!$H$23</f>
        <v>1065.59527407</v>
      </c>
      <c r="U111" s="36">
        <f>SUMIFS(СВЦЭМ!$D$33:$D$776,СВЦЭМ!$A$33:$A$776,$A111,СВЦЭМ!$B$33:$B$776,U$83)+'СЕТ СН'!$H$11+СВЦЭМ!$D$10+'СЕТ СН'!$H$6-'СЕТ СН'!$H$23</f>
        <v>1043.1314516</v>
      </c>
      <c r="V111" s="36">
        <f>SUMIFS(СВЦЭМ!$D$33:$D$776,СВЦЭМ!$A$33:$A$776,$A111,СВЦЭМ!$B$33:$B$776,V$83)+'СЕТ СН'!$H$11+СВЦЭМ!$D$10+'СЕТ СН'!$H$6-'СЕТ СН'!$H$23</f>
        <v>1038.0220901100001</v>
      </c>
      <c r="W111" s="36">
        <f>SUMIFS(СВЦЭМ!$D$33:$D$776,СВЦЭМ!$A$33:$A$776,$A111,СВЦЭМ!$B$33:$B$776,W$83)+'СЕТ СН'!$H$11+СВЦЭМ!$D$10+'СЕТ СН'!$H$6-'СЕТ СН'!$H$23</f>
        <v>1057.8418882999999</v>
      </c>
      <c r="X111" s="36">
        <f>SUMIFS(СВЦЭМ!$D$33:$D$776,СВЦЭМ!$A$33:$A$776,$A111,СВЦЭМ!$B$33:$B$776,X$83)+'СЕТ СН'!$H$11+СВЦЭМ!$D$10+'СЕТ СН'!$H$6-'СЕТ СН'!$H$23</f>
        <v>1078.83368855</v>
      </c>
      <c r="Y111" s="36">
        <f>SUMIFS(СВЦЭМ!$D$33:$D$776,СВЦЭМ!$A$33:$A$776,$A111,СВЦЭМ!$B$33:$B$776,Y$83)+'СЕТ СН'!$H$11+СВЦЭМ!$D$10+'СЕТ СН'!$H$6-'СЕТ СН'!$H$23</f>
        <v>1120.1432043899999</v>
      </c>
    </row>
    <row r="112" spans="1:25" ht="15.75" hidden="1" x14ac:dyDescent="0.2">
      <c r="A112" s="35">
        <f t="shared" si="2"/>
        <v>43525</v>
      </c>
      <c r="B112" s="36">
        <f>SUMIFS(СВЦЭМ!$D$33:$D$776,СВЦЭМ!$A$33:$A$776,$A112,СВЦЭМ!$B$33:$B$776,B$83)+'СЕТ СН'!$H$11+СВЦЭМ!$D$10+'СЕТ СН'!$H$6-'СЕТ СН'!$H$23</f>
        <v>236.65346041000001</v>
      </c>
      <c r="C112" s="36">
        <f>SUMIFS(СВЦЭМ!$D$33:$D$776,СВЦЭМ!$A$33:$A$776,$A112,СВЦЭМ!$B$33:$B$776,C$83)+'СЕТ СН'!$H$11+СВЦЭМ!$D$10+'СЕТ СН'!$H$6-'СЕТ СН'!$H$23</f>
        <v>236.65346041000001</v>
      </c>
      <c r="D112" s="36">
        <f>SUMIFS(СВЦЭМ!$D$33:$D$776,СВЦЭМ!$A$33:$A$776,$A112,СВЦЭМ!$B$33:$B$776,D$83)+'СЕТ СН'!$H$11+СВЦЭМ!$D$10+'СЕТ СН'!$H$6-'СЕТ СН'!$H$23</f>
        <v>236.65346041000001</v>
      </c>
      <c r="E112" s="36">
        <f>SUMIFS(СВЦЭМ!$D$33:$D$776,СВЦЭМ!$A$33:$A$776,$A112,СВЦЭМ!$B$33:$B$776,E$83)+'СЕТ СН'!$H$11+СВЦЭМ!$D$10+'СЕТ СН'!$H$6-'СЕТ СН'!$H$23</f>
        <v>236.65346041000001</v>
      </c>
      <c r="F112" s="36">
        <f>SUMIFS(СВЦЭМ!$D$33:$D$776,СВЦЭМ!$A$33:$A$776,$A112,СВЦЭМ!$B$33:$B$776,F$83)+'СЕТ СН'!$H$11+СВЦЭМ!$D$10+'СЕТ СН'!$H$6-'СЕТ СН'!$H$23</f>
        <v>236.65346041000001</v>
      </c>
      <c r="G112" s="36">
        <f>SUMIFS(СВЦЭМ!$D$33:$D$776,СВЦЭМ!$A$33:$A$776,$A112,СВЦЭМ!$B$33:$B$776,G$83)+'СЕТ СН'!$H$11+СВЦЭМ!$D$10+'СЕТ СН'!$H$6-'СЕТ СН'!$H$23</f>
        <v>236.65346041000001</v>
      </c>
      <c r="H112" s="36">
        <f>SUMIFS(СВЦЭМ!$D$33:$D$776,СВЦЭМ!$A$33:$A$776,$A112,СВЦЭМ!$B$33:$B$776,H$83)+'СЕТ СН'!$H$11+СВЦЭМ!$D$10+'СЕТ СН'!$H$6-'СЕТ СН'!$H$23</f>
        <v>236.65346041000001</v>
      </c>
      <c r="I112" s="36">
        <f>SUMIFS(СВЦЭМ!$D$33:$D$776,СВЦЭМ!$A$33:$A$776,$A112,СВЦЭМ!$B$33:$B$776,I$83)+'СЕТ СН'!$H$11+СВЦЭМ!$D$10+'СЕТ СН'!$H$6-'СЕТ СН'!$H$23</f>
        <v>236.65346041000001</v>
      </c>
      <c r="J112" s="36">
        <f>SUMIFS(СВЦЭМ!$D$33:$D$776,СВЦЭМ!$A$33:$A$776,$A112,СВЦЭМ!$B$33:$B$776,J$83)+'СЕТ СН'!$H$11+СВЦЭМ!$D$10+'СЕТ СН'!$H$6-'СЕТ СН'!$H$23</f>
        <v>236.65346041000001</v>
      </c>
      <c r="K112" s="36">
        <f>SUMIFS(СВЦЭМ!$D$33:$D$776,СВЦЭМ!$A$33:$A$776,$A112,СВЦЭМ!$B$33:$B$776,K$83)+'СЕТ СН'!$H$11+СВЦЭМ!$D$10+'СЕТ СН'!$H$6-'СЕТ СН'!$H$23</f>
        <v>236.65346041000001</v>
      </c>
      <c r="L112" s="36">
        <f>SUMIFS(СВЦЭМ!$D$33:$D$776,СВЦЭМ!$A$33:$A$776,$A112,СВЦЭМ!$B$33:$B$776,L$83)+'СЕТ СН'!$H$11+СВЦЭМ!$D$10+'СЕТ СН'!$H$6-'СЕТ СН'!$H$23</f>
        <v>236.65346041000001</v>
      </c>
      <c r="M112" s="36">
        <f>SUMIFS(СВЦЭМ!$D$33:$D$776,СВЦЭМ!$A$33:$A$776,$A112,СВЦЭМ!$B$33:$B$776,M$83)+'СЕТ СН'!$H$11+СВЦЭМ!$D$10+'СЕТ СН'!$H$6-'СЕТ СН'!$H$23</f>
        <v>236.65346041000001</v>
      </c>
      <c r="N112" s="36">
        <f>SUMIFS(СВЦЭМ!$D$33:$D$776,СВЦЭМ!$A$33:$A$776,$A112,СВЦЭМ!$B$33:$B$776,N$83)+'СЕТ СН'!$H$11+СВЦЭМ!$D$10+'СЕТ СН'!$H$6-'СЕТ СН'!$H$23</f>
        <v>236.65346041000001</v>
      </c>
      <c r="O112" s="36">
        <f>SUMIFS(СВЦЭМ!$D$33:$D$776,СВЦЭМ!$A$33:$A$776,$A112,СВЦЭМ!$B$33:$B$776,O$83)+'СЕТ СН'!$H$11+СВЦЭМ!$D$10+'СЕТ СН'!$H$6-'СЕТ СН'!$H$23</f>
        <v>236.65346041000001</v>
      </c>
      <c r="P112" s="36">
        <f>SUMIFS(СВЦЭМ!$D$33:$D$776,СВЦЭМ!$A$33:$A$776,$A112,СВЦЭМ!$B$33:$B$776,P$83)+'СЕТ СН'!$H$11+СВЦЭМ!$D$10+'СЕТ СН'!$H$6-'СЕТ СН'!$H$23</f>
        <v>236.65346041000001</v>
      </c>
      <c r="Q112" s="36">
        <f>SUMIFS(СВЦЭМ!$D$33:$D$776,СВЦЭМ!$A$33:$A$776,$A112,СВЦЭМ!$B$33:$B$776,Q$83)+'СЕТ СН'!$H$11+СВЦЭМ!$D$10+'СЕТ СН'!$H$6-'СЕТ СН'!$H$23</f>
        <v>236.65346041000001</v>
      </c>
      <c r="R112" s="36">
        <f>SUMIFS(СВЦЭМ!$D$33:$D$776,СВЦЭМ!$A$33:$A$776,$A112,СВЦЭМ!$B$33:$B$776,R$83)+'СЕТ СН'!$H$11+СВЦЭМ!$D$10+'СЕТ СН'!$H$6-'СЕТ СН'!$H$23</f>
        <v>236.65346041000001</v>
      </c>
      <c r="S112" s="36">
        <f>SUMIFS(СВЦЭМ!$D$33:$D$776,СВЦЭМ!$A$33:$A$776,$A112,СВЦЭМ!$B$33:$B$776,S$83)+'СЕТ СН'!$H$11+СВЦЭМ!$D$10+'СЕТ СН'!$H$6-'СЕТ СН'!$H$23</f>
        <v>236.65346041000001</v>
      </c>
      <c r="T112" s="36">
        <f>SUMIFS(СВЦЭМ!$D$33:$D$776,СВЦЭМ!$A$33:$A$776,$A112,СВЦЭМ!$B$33:$B$776,T$83)+'СЕТ СН'!$H$11+СВЦЭМ!$D$10+'СЕТ СН'!$H$6-'СЕТ СН'!$H$23</f>
        <v>236.65346041000001</v>
      </c>
      <c r="U112" s="36">
        <f>SUMIFS(СВЦЭМ!$D$33:$D$776,СВЦЭМ!$A$33:$A$776,$A112,СВЦЭМ!$B$33:$B$776,U$83)+'СЕТ СН'!$H$11+СВЦЭМ!$D$10+'СЕТ СН'!$H$6-'СЕТ СН'!$H$23</f>
        <v>236.65346041000001</v>
      </c>
      <c r="V112" s="36">
        <f>SUMIFS(СВЦЭМ!$D$33:$D$776,СВЦЭМ!$A$33:$A$776,$A112,СВЦЭМ!$B$33:$B$776,V$83)+'СЕТ СН'!$H$11+СВЦЭМ!$D$10+'СЕТ СН'!$H$6-'СЕТ СН'!$H$23</f>
        <v>236.65346041000001</v>
      </c>
      <c r="W112" s="36">
        <f>SUMIFS(СВЦЭМ!$D$33:$D$776,СВЦЭМ!$A$33:$A$776,$A112,СВЦЭМ!$B$33:$B$776,W$83)+'СЕТ СН'!$H$11+СВЦЭМ!$D$10+'СЕТ СН'!$H$6-'СЕТ СН'!$H$23</f>
        <v>236.65346041000001</v>
      </c>
      <c r="X112" s="36">
        <f>SUMIFS(СВЦЭМ!$D$33:$D$776,СВЦЭМ!$A$33:$A$776,$A112,СВЦЭМ!$B$33:$B$776,X$83)+'СЕТ СН'!$H$11+СВЦЭМ!$D$10+'СЕТ СН'!$H$6-'СЕТ СН'!$H$23</f>
        <v>236.65346041000001</v>
      </c>
      <c r="Y112" s="36">
        <f>SUMIFS(СВЦЭМ!$D$33:$D$776,СВЦЭМ!$A$33:$A$776,$A112,СВЦЭМ!$B$33:$B$776,Y$83)+'СЕТ СН'!$H$11+СВЦЭМ!$D$10+'СЕТ СН'!$H$6-'СЕТ СН'!$H$23</f>
        <v>236.65346041000001</v>
      </c>
    </row>
    <row r="113" spans="1:27" ht="15.75" hidden="1" x14ac:dyDescent="0.2">
      <c r="A113" s="35">
        <f t="shared" si="2"/>
        <v>43526</v>
      </c>
      <c r="B113" s="36">
        <f>SUMIFS(СВЦЭМ!$D$33:$D$776,СВЦЭМ!$A$33:$A$776,$A113,СВЦЭМ!$B$33:$B$776,B$83)+'СЕТ СН'!$H$11+СВЦЭМ!$D$10+'СЕТ СН'!$H$6-'СЕТ СН'!$H$23</f>
        <v>236.65346041000001</v>
      </c>
      <c r="C113" s="36">
        <f>SUMIFS(СВЦЭМ!$D$33:$D$776,СВЦЭМ!$A$33:$A$776,$A113,СВЦЭМ!$B$33:$B$776,C$83)+'СЕТ СН'!$H$11+СВЦЭМ!$D$10+'СЕТ СН'!$H$6-'СЕТ СН'!$H$23</f>
        <v>236.65346041000001</v>
      </c>
      <c r="D113" s="36">
        <f>SUMIFS(СВЦЭМ!$D$33:$D$776,СВЦЭМ!$A$33:$A$776,$A113,СВЦЭМ!$B$33:$B$776,D$83)+'СЕТ СН'!$H$11+СВЦЭМ!$D$10+'СЕТ СН'!$H$6-'СЕТ СН'!$H$23</f>
        <v>236.65346041000001</v>
      </c>
      <c r="E113" s="36">
        <f>SUMIFS(СВЦЭМ!$D$33:$D$776,СВЦЭМ!$A$33:$A$776,$A113,СВЦЭМ!$B$33:$B$776,E$83)+'СЕТ СН'!$H$11+СВЦЭМ!$D$10+'СЕТ СН'!$H$6-'СЕТ СН'!$H$23</f>
        <v>236.65346041000001</v>
      </c>
      <c r="F113" s="36">
        <f>SUMIFS(СВЦЭМ!$D$33:$D$776,СВЦЭМ!$A$33:$A$776,$A113,СВЦЭМ!$B$33:$B$776,F$83)+'СЕТ СН'!$H$11+СВЦЭМ!$D$10+'СЕТ СН'!$H$6-'СЕТ СН'!$H$23</f>
        <v>236.65346041000001</v>
      </c>
      <c r="G113" s="36">
        <f>SUMIFS(СВЦЭМ!$D$33:$D$776,СВЦЭМ!$A$33:$A$776,$A113,СВЦЭМ!$B$33:$B$776,G$83)+'СЕТ СН'!$H$11+СВЦЭМ!$D$10+'СЕТ СН'!$H$6-'СЕТ СН'!$H$23</f>
        <v>236.65346041000001</v>
      </c>
      <c r="H113" s="36">
        <f>SUMIFS(СВЦЭМ!$D$33:$D$776,СВЦЭМ!$A$33:$A$776,$A113,СВЦЭМ!$B$33:$B$776,H$83)+'СЕТ СН'!$H$11+СВЦЭМ!$D$10+'СЕТ СН'!$H$6-'СЕТ СН'!$H$23</f>
        <v>236.65346041000001</v>
      </c>
      <c r="I113" s="36">
        <f>SUMIFS(СВЦЭМ!$D$33:$D$776,СВЦЭМ!$A$33:$A$776,$A113,СВЦЭМ!$B$33:$B$776,I$83)+'СЕТ СН'!$H$11+СВЦЭМ!$D$10+'СЕТ СН'!$H$6-'СЕТ СН'!$H$23</f>
        <v>236.65346041000001</v>
      </c>
      <c r="J113" s="36">
        <f>SUMIFS(СВЦЭМ!$D$33:$D$776,СВЦЭМ!$A$33:$A$776,$A113,СВЦЭМ!$B$33:$B$776,J$83)+'СЕТ СН'!$H$11+СВЦЭМ!$D$10+'СЕТ СН'!$H$6-'СЕТ СН'!$H$23</f>
        <v>236.65346041000001</v>
      </c>
      <c r="K113" s="36">
        <f>SUMIFS(СВЦЭМ!$D$33:$D$776,СВЦЭМ!$A$33:$A$776,$A113,СВЦЭМ!$B$33:$B$776,K$83)+'СЕТ СН'!$H$11+СВЦЭМ!$D$10+'СЕТ СН'!$H$6-'СЕТ СН'!$H$23</f>
        <v>236.65346041000001</v>
      </c>
      <c r="L113" s="36">
        <f>SUMIFS(СВЦЭМ!$D$33:$D$776,СВЦЭМ!$A$33:$A$776,$A113,СВЦЭМ!$B$33:$B$776,L$83)+'СЕТ СН'!$H$11+СВЦЭМ!$D$10+'СЕТ СН'!$H$6-'СЕТ СН'!$H$23</f>
        <v>236.65346041000001</v>
      </c>
      <c r="M113" s="36">
        <f>SUMIFS(СВЦЭМ!$D$33:$D$776,СВЦЭМ!$A$33:$A$776,$A113,СВЦЭМ!$B$33:$B$776,M$83)+'СЕТ СН'!$H$11+СВЦЭМ!$D$10+'СЕТ СН'!$H$6-'СЕТ СН'!$H$23</f>
        <v>236.65346041000001</v>
      </c>
      <c r="N113" s="36">
        <f>SUMIFS(СВЦЭМ!$D$33:$D$776,СВЦЭМ!$A$33:$A$776,$A113,СВЦЭМ!$B$33:$B$776,N$83)+'СЕТ СН'!$H$11+СВЦЭМ!$D$10+'СЕТ СН'!$H$6-'СЕТ СН'!$H$23</f>
        <v>236.65346041000001</v>
      </c>
      <c r="O113" s="36">
        <f>SUMIFS(СВЦЭМ!$D$33:$D$776,СВЦЭМ!$A$33:$A$776,$A113,СВЦЭМ!$B$33:$B$776,O$83)+'СЕТ СН'!$H$11+СВЦЭМ!$D$10+'СЕТ СН'!$H$6-'СЕТ СН'!$H$23</f>
        <v>236.65346041000001</v>
      </c>
      <c r="P113" s="36">
        <f>SUMIFS(СВЦЭМ!$D$33:$D$776,СВЦЭМ!$A$33:$A$776,$A113,СВЦЭМ!$B$33:$B$776,P$83)+'СЕТ СН'!$H$11+СВЦЭМ!$D$10+'СЕТ СН'!$H$6-'СЕТ СН'!$H$23</f>
        <v>236.65346041000001</v>
      </c>
      <c r="Q113" s="36">
        <f>SUMIFS(СВЦЭМ!$D$33:$D$776,СВЦЭМ!$A$33:$A$776,$A113,СВЦЭМ!$B$33:$B$776,Q$83)+'СЕТ СН'!$H$11+СВЦЭМ!$D$10+'СЕТ СН'!$H$6-'СЕТ СН'!$H$23</f>
        <v>236.65346041000001</v>
      </c>
      <c r="R113" s="36">
        <f>SUMIFS(СВЦЭМ!$D$33:$D$776,СВЦЭМ!$A$33:$A$776,$A113,СВЦЭМ!$B$33:$B$776,R$83)+'СЕТ СН'!$H$11+СВЦЭМ!$D$10+'СЕТ СН'!$H$6-'СЕТ СН'!$H$23</f>
        <v>236.65346041000001</v>
      </c>
      <c r="S113" s="36">
        <f>SUMIFS(СВЦЭМ!$D$33:$D$776,СВЦЭМ!$A$33:$A$776,$A113,СВЦЭМ!$B$33:$B$776,S$83)+'СЕТ СН'!$H$11+СВЦЭМ!$D$10+'СЕТ СН'!$H$6-'СЕТ СН'!$H$23</f>
        <v>236.65346041000001</v>
      </c>
      <c r="T113" s="36">
        <f>SUMIFS(СВЦЭМ!$D$33:$D$776,СВЦЭМ!$A$33:$A$776,$A113,СВЦЭМ!$B$33:$B$776,T$83)+'СЕТ СН'!$H$11+СВЦЭМ!$D$10+'СЕТ СН'!$H$6-'СЕТ СН'!$H$23</f>
        <v>236.65346041000001</v>
      </c>
      <c r="U113" s="36">
        <f>SUMIFS(СВЦЭМ!$D$33:$D$776,СВЦЭМ!$A$33:$A$776,$A113,СВЦЭМ!$B$33:$B$776,U$83)+'СЕТ СН'!$H$11+СВЦЭМ!$D$10+'СЕТ СН'!$H$6-'СЕТ СН'!$H$23</f>
        <v>236.65346041000001</v>
      </c>
      <c r="V113" s="36">
        <f>SUMIFS(СВЦЭМ!$D$33:$D$776,СВЦЭМ!$A$33:$A$776,$A113,СВЦЭМ!$B$33:$B$776,V$83)+'СЕТ СН'!$H$11+СВЦЭМ!$D$10+'СЕТ СН'!$H$6-'СЕТ СН'!$H$23</f>
        <v>236.65346041000001</v>
      </c>
      <c r="W113" s="36">
        <f>SUMIFS(СВЦЭМ!$D$33:$D$776,СВЦЭМ!$A$33:$A$776,$A113,СВЦЭМ!$B$33:$B$776,W$83)+'СЕТ СН'!$H$11+СВЦЭМ!$D$10+'СЕТ СН'!$H$6-'СЕТ СН'!$H$23</f>
        <v>236.65346041000001</v>
      </c>
      <c r="X113" s="36">
        <f>SUMIFS(СВЦЭМ!$D$33:$D$776,СВЦЭМ!$A$33:$A$776,$A113,СВЦЭМ!$B$33:$B$776,X$83)+'СЕТ СН'!$H$11+СВЦЭМ!$D$10+'СЕТ СН'!$H$6-'СЕТ СН'!$H$23</f>
        <v>236.65346041000001</v>
      </c>
      <c r="Y113" s="36">
        <f>SUMIFS(СВЦЭМ!$D$33:$D$776,СВЦЭМ!$A$33:$A$776,$A113,СВЦЭМ!$B$33:$B$776,Y$83)+'СЕТ СН'!$H$11+СВЦЭМ!$D$10+'СЕТ СН'!$H$6-'СЕТ СН'!$H$23</f>
        <v>236.65346041000001</v>
      </c>
    </row>
    <row r="114" spans="1:27" ht="15.75" hidden="1" x14ac:dyDescent="0.2">
      <c r="A114" s="35">
        <f t="shared" si="2"/>
        <v>43527</v>
      </c>
      <c r="B114" s="36">
        <f>SUMIFS(СВЦЭМ!$D$33:$D$776,СВЦЭМ!$A$33:$A$776,$A114,СВЦЭМ!$B$33:$B$776,B$83)+'СЕТ СН'!$H$11+СВЦЭМ!$D$10+'СЕТ СН'!$H$6-'СЕТ СН'!$H$23</f>
        <v>236.65346041000001</v>
      </c>
      <c r="C114" s="36">
        <f>SUMIFS(СВЦЭМ!$D$33:$D$776,СВЦЭМ!$A$33:$A$776,$A114,СВЦЭМ!$B$33:$B$776,C$83)+'СЕТ СН'!$H$11+СВЦЭМ!$D$10+'СЕТ СН'!$H$6-'СЕТ СН'!$H$23</f>
        <v>236.65346041000001</v>
      </c>
      <c r="D114" s="36">
        <f>SUMIFS(СВЦЭМ!$D$33:$D$776,СВЦЭМ!$A$33:$A$776,$A114,СВЦЭМ!$B$33:$B$776,D$83)+'СЕТ СН'!$H$11+СВЦЭМ!$D$10+'СЕТ СН'!$H$6-'СЕТ СН'!$H$23</f>
        <v>236.65346041000001</v>
      </c>
      <c r="E114" s="36">
        <f>SUMIFS(СВЦЭМ!$D$33:$D$776,СВЦЭМ!$A$33:$A$776,$A114,СВЦЭМ!$B$33:$B$776,E$83)+'СЕТ СН'!$H$11+СВЦЭМ!$D$10+'СЕТ СН'!$H$6-'СЕТ СН'!$H$23</f>
        <v>236.65346041000001</v>
      </c>
      <c r="F114" s="36">
        <f>SUMIFS(СВЦЭМ!$D$33:$D$776,СВЦЭМ!$A$33:$A$776,$A114,СВЦЭМ!$B$33:$B$776,F$83)+'СЕТ СН'!$H$11+СВЦЭМ!$D$10+'СЕТ СН'!$H$6-'СЕТ СН'!$H$23</f>
        <v>236.65346041000001</v>
      </c>
      <c r="G114" s="36">
        <f>SUMIFS(СВЦЭМ!$D$33:$D$776,СВЦЭМ!$A$33:$A$776,$A114,СВЦЭМ!$B$33:$B$776,G$83)+'СЕТ СН'!$H$11+СВЦЭМ!$D$10+'СЕТ СН'!$H$6-'СЕТ СН'!$H$23</f>
        <v>236.65346041000001</v>
      </c>
      <c r="H114" s="36">
        <f>SUMIFS(СВЦЭМ!$D$33:$D$776,СВЦЭМ!$A$33:$A$776,$A114,СВЦЭМ!$B$33:$B$776,H$83)+'СЕТ СН'!$H$11+СВЦЭМ!$D$10+'СЕТ СН'!$H$6-'СЕТ СН'!$H$23</f>
        <v>236.65346041000001</v>
      </c>
      <c r="I114" s="36">
        <f>SUMIFS(СВЦЭМ!$D$33:$D$776,СВЦЭМ!$A$33:$A$776,$A114,СВЦЭМ!$B$33:$B$776,I$83)+'СЕТ СН'!$H$11+СВЦЭМ!$D$10+'СЕТ СН'!$H$6-'СЕТ СН'!$H$23</f>
        <v>236.65346041000001</v>
      </c>
      <c r="J114" s="36">
        <f>SUMIFS(СВЦЭМ!$D$33:$D$776,СВЦЭМ!$A$33:$A$776,$A114,СВЦЭМ!$B$33:$B$776,J$83)+'СЕТ СН'!$H$11+СВЦЭМ!$D$10+'СЕТ СН'!$H$6-'СЕТ СН'!$H$23</f>
        <v>236.65346041000001</v>
      </c>
      <c r="K114" s="36">
        <f>SUMIFS(СВЦЭМ!$D$33:$D$776,СВЦЭМ!$A$33:$A$776,$A114,СВЦЭМ!$B$33:$B$776,K$83)+'СЕТ СН'!$H$11+СВЦЭМ!$D$10+'СЕТ СН'!$H$6-'СЕТ СН'!$H$23</f>
        <v>236.65346041000001</v>
      </c>
      <c r="L114" s="36">
        <f>SUMIFS(СВЦЭМ!$D$33:$D$776,СВЦЭМ!$A$33:$A$776,$A114,СВЦЭМ!$B$33:$B$776,L$83)+'СЕТ СН'!$H$11+СВЦЭМ!$D$10+'СЕТ СН'!$H$6-'СЕТ СН'!$H$23</f>
        <v>236.65346041000001</v>
      </c>
      <c r="M114" s="36">
        <f>SUMIFS(СВЦЭМ!$D$33:$D$776,СВЦЭМ!$A$33:$A$776,$A114,СВЦЭМ!$B$33:$B$776,M$83)+'СЕТ СН'!$H$11+СВЦЭМ!$D$10+'СЕТ СН'!$H$6-'СЕТ СН'!$H$23</f>
        <v>236.65346041000001</v>
      </c>
      <c r="N114" s="36">
        <f>SUMIFS(СВЦЭМ!$D$33:$D$776,СВЦЭМ!$A$33:$A$776,$A114,СВЦЭМ!$B$33:$B$776,N$83)+'СЕТ СН'!$H$11+СВЦЭМ!$D$10+'СЕТ СН'!$H$6-'СЕТ СН'!$H$23</f>
        <v>236.65346041000001</v>
      </c>
      <c r="O114" s="36">
        <f>SUMIFS(СВЦЭМ!$D$33:$D$776,СВЦЭМ!$A$33:$A$776,$A114,СВЦЭМ!$B$33:$B$776,O$83)+'СЕТ СН'!$H$11+СВЦЭМ!$D$10+'СЕТ СН'!$H$6-'СЕТ СН'!$H$23</f>
        <v>236.65346041000001</v>
      </c>
      <c r="P114" s="36">
        <f>SUMIFS(СВЦЭМ!$D$33:$D$776,СВЦЭМ!$A$33:$A$776,$A114,СВЦЭМ!$B$33:$B$776,P$83)+'СЕТ СН'!$H$11+СВЦЭМ!$D$10+'СЕТ СН'!$H$6-'СЕТ СН'!$H$23</f>
        <v>236.65346041000001</v>
      </c>
      <c r="Q114" s="36">
        <f>SUMIFS(СВЦЭМ!$D$33:$D$776,СВЦЭМ!$A$33:$A$776,$A114,СВЦЭМ!$B$33:$B$776,Q$83)+'СЕТ СН'!$H$11+СВЦЭМ!$D$10+'СЕТ СН'!$H$6-'СЕТ СН'!$H$23</f>
        <v>236.65346041000001</v>
      </c>
      <c r="R114" s="36">
        <f>SUMIFS(СВЦЭМ!$D$33:$D$776,СВЦЭМ!$A$33:$A$776,$A114,СВЦЭМ!$B$33:$B$776,R$83)+'СЕТ СН'!$H$11+СВЦЭМ!$D$10+'СЕТ СН'!$H$6-'СЕТ СН'!$H$23</f>
        <v>236.65346041000001</v>
      </c>
      <c r="S114" s="36">
        <f>SUMIFS(СВЦЭМ!$D$33:$D$776,СВЦЭМ!$A$33:$A$776,$A114,СВЦЭМ!$B$33:$B$776,S$83)+'СЕТ СН'!$H$11+СВЦЭМ!$D$10+'СЕТ СН'!$H$6-'СЕТ СН'!$H$23</f>
        <v>236.65346041000001</v>
      </c>
      <c r="T114" s="36">
        <f>SUMIFS(СВЦЭМ!$D$33:$D$776,СВЦЭМ!$A$33:$A$776,$A114,СВЦЭМ!$B$33:$B$776,T$83)+'СЕТ СН'!$H$11+СВЦЭМ!$D$10+'СЕТ СН'!$H$6-'СЕТ СН'!$H$23</f>
        <v>236.65346041000001</v>
      </c>
      <c r="U114" s="36">
        <f>SUMIFS(СВЦЭМ!$D$33:$D$776,СВЦЭМ!$A$33:$A$776,$A114,СВЦЭМ!$B$33:$B$776,U$83)+'СЕТ СН'!$H$11+СВЦЭМ!$D$10+'СЕТ СН'!$H$6-'СЕТ СН'!$H$23</f>
        <v>236.65346041000001</v>
      </c>
      <c r="V114" s="36">
        <f>SUMIFS(СВЦЭМ!$D$33:$D$776,СВЦЭМ!$A$33:$A$776,$A114,СВЦЭМ!$B$33:$B$776,V$83)+'СЕТ СН'!$H$11+СВЦЭМ!$D$10+'СЕТ СН'!$H$6-'СЕТ СН'!$H$23</f>
        <v>236.65346041000001</v>
      </c>
      <c r="W114" s="36">
        <f>SUMIFS(СВЦЭМ!$D$33:$D$776,СВЦЭМ!$A$33:$A$776,$A114,СВЦЭМ!$B$33:$B$776,W$83)+'СЕТ СН'!$H$11+СВЦЭМ!$D$10+'СЕТ СН'!$H$6-'СЕТ СН'!$H$23</f>
        <v>236.65346041000001</v>
      </c>
      <c r="X114" s="36">
        <f>SUMIFS(СВЦЭМ!$D$33:$D$776,СВЦЭМ!$A$33:$A$776,$A114,СВЦЭМ!$B$33:$B$776,X$83)+'СЕТ СН'!$H$11+СВЦЭМ!$D$10+'СЕТ СН'!$H$6-'СЕТ СН'!$H$23</f>
        <v>236.65346041000001</v>
      </c>
      <c r="Y114" s="36">
        <f>SUMIFS(СВЦЭМ!$D$33:$D$776,СВЦЭМ!$A$33:$A$776,$A114,СВЦЭМ!$B$33:$B$776,Y$83)+'СЕТ СН'!$H$11+СВЦЭМ!$D$10+'СЕТ СН'!$H$6-'СЕТ СН'!$H$23</f>
        <v>236.65346041000001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01.02.2019</v>
      </c>
      <c r="B120" s="36">
        <f>SUMIFS(СВЦЭМ!$D$33:$D$776,СВЦЭМ!$A$33:$A$776,$A120,СВЦЭМ!$B$33:$B$776,B$119)+'СЕТ СН'!$I$11+СВЦЭМ!$D$10+'СЕТ СН'!$I$6-'СЕТ СН'!$I$23</f>
        <v>1579.6524415599999</v>
      </c>
      <c r="C120" s="36">
        <f>SUMIFS(СВЦЭМ!$D$33:$D$776,СВЦЭМ!$A$33:$A$776,$A120,СВЦЭМ!$B$33:$B$776,C$119)+'СЕТ СН'!$I$11+СВЦЭМ!$D$10+'СЕТ СН'!$I$6-'СЕТ СН'!$I$23</f>
        <v>1606.72793895</v>
      </c>
      <c r="D120" s="36">
        <f>SUMIFS(СВЦЭМ!$D$33:$D$776,СВЦЭМ!$A$33:$A$776,$A120,СВЦЭМ!$B$33:$B$776,D$119)+'СЕТ СН'!$I$11+СВЦЭМ!$D$10+'СЕТ СН'!$I$6-'СЕТ СН'!$I$23</f>
        <v>1622.2886001699999</v>
      </c>
      <c r="E120" s="36">
        <f>SUMIFS(СВЦЭМ!$D$33:$D$776,СВЦЭМ!$A$33:$A$776,$A120,СВЦЭМ!$B$33:$B$776,E$119)+'СЕТ СН'!$I$11+СВЦЭМ!$D$10+'СЕТ СН'!$I$6-'СЕТ СН'!$I$23</f>
        <v>1621.4132795699998</v>
      </c>
      <c r="F120" s="36">
        <f>SUMIFS(СВЦЭМ!$D$33:$D$776,СВЦЭМ!$A$33:$A$776,$A120,СВЦЭМ!$B$33:$B$776,F$119)+'СЕТ СН'!$I$11+СВЦЭМ!$D$10+'СЕТ СН'!$I$6-'СЕТ СН'!$I$23</f>
        <v>1614.8925230499999</v>
      </c>
      <c r="G120" s="36">
        <f>SUMIFS(СВЦЭМ!$D$33:$D$776,СВЦЭМ!$A$33:$A$776,$A120,СВЦЭМ!$B$33:$B$776,G$119)+'СЕТ СН'!$I$11+СВЦЭМ!$D$10+'СЕТ СН'!$I$6-'СЕТ СН'!$I$23</f>
        <v>1600.2086834899999</v>
      </c>
      <c r="H120" s="36">
        <f>SUMIFS(СВЦЭМ!$D$33:$D$776,СВЦЭМ!$A$33:$A$776,$A120,СВЦЭМ!$B$33:$B$776,H$119)+'СЕТ СН'!$I$11+СВЦЭМ!$D$10+'СЕТ СН'!$I$6-'СЕТ СН'!$I$23</f>
        <v>1553.60545114</v>
      </c>
      <c r="I120" s="36">
        <f>SUMIFS(СВЦЭМ!$D$33:$D$776,СВЦЭМ!$A$33:$A$776,$A120,СВЦЭМ!$B$33:$B$776,I$119)+'СЕТ СН'!$I$11+СВЦЭМ!$D$10+'СЕТ СН'!$I$6-'СЕТ СН'!$I$23</f>
        <v>1528.8779528299999</v>
      </c>
      <c r="J120" s="36">
        <f>SUMIFS(СВЦЭМ!$D$33:$D$776,СВЦЭМ!$A$33:$A$776,$A120,СВЦЭМ!$B$33:$B$776,J$119)+'СЕТ СН'!$I$11+СВЦЭМ!$D$10+'СЕТ СН'!$I$6-'СЕТ СН'!$I$23</f>
        <v>1497.8263018100001</v>
      </c>
      <c r="K120" s="36">
        <f>SUMIFS(СВЦЭМ!$D$33:$D$776,СВЦЭМ!$A$33:$A$776,$A120,СВЦЭМ!$B$33:$B$776,K$119)+'СЕТ СН'!$I$11+СВЦЭМ!$D$10+'СЕТ СН'!$I$6-'СЕТ СН'!$I$23</f>
        <v>1489.07086716</v>
      </c>
      <c r="L120" s="36">
        <f>SUMIFS(СВЦЭМ!$D$33:$D$776,СВЦЭМ!$A$33:$A$776,$A120,СВЦЭМ!$B$33:$B$776,L$119)+'СЕТ СН'!$I$11+СВЦЭМ!$D$10+'СЕТ СН'!$I$6-'СЕТ СН'!$I$23</f>
        <v>1489.83323129</v>
      </c>
      <c r="M120" s="36">
        <f>SUMIFS(СВЦЭМ!$D$33:$D$776,СВЦЭМ!$A$33:$A$776,$A120,СВЦЭМ!$B$33:$B$776,M$119)+'СЕТ СН'!$I$11+СВЦЭМ!$D$10+'СЕТ СН'!$I$6-'СЕТ СН'!$I$23</f>
        <v>1502.84189477</v>
      </c>
      <c r="N120" s="36">
        <f>SUMIFS(СВЦЭМ!$D$33:$D$776,СВЦЭМ!$A$33:$A$776,$A120,СВЦЭМ!$B$33:$B$776,N$119)+'СЕТ СН'!$I$11+СВЦЭМ!$D$10+'СЕТ СН'!$I$6-'СЕТ СН'!$I$23</f>
        <v>1504.65757113</v>
      </c>
      <c r="O120" s="36">
        <f>SUMIFS(СВЦЭМ!$D$33:$D$776,СВЦЭМ!$A$33:$A$776,$A120,СВЦЭМ!$B$33:$B$776,O$119)+'СЕТ СН'!$I$11+СВЦЭМ!$D$10+'СЕТ СН'!$I$6-'СЕТ СН'!$I$23</f>
        <v>1475.83719507</v>
      </c>
      <c r="P120" s="36">
        <f>SUMIFS(СВЦЭМ!$D$33:$D$776,СВЦЭМ!$A$33:$A$776,$A120,СВЦЭМ!$B$33:$B$776,P$119)+'СЕТ СН'!$I$11+СВЦЭМ!$D$10+'СЕТ СН'!$I$6-'СЕТ СН'!$I$23</f>
        <v>1481.16068733</v>
      </c>
      <c r="Q120" s="36">
        <f>SUMIFS(СВЦЭМ!$D$33:$D$776,СВЦЭМ!$A$33:$A$776,$A120,СВЦЭМ!$B$33:$B$776,Q$119)+'СЕТ СН'!$I$11+СВЦЭМ!$D$10+'СЕТ СН'!$I$6-'СЕТ СН'!$I$23</f>
        <v>1490.10583554</v>
      </c>
      <c r="R120" s="36">
        <f>SUMIFS(СВЦЭМ!$D$33:$D$776,СВЦЭМ!$A$33:$A$776,$A120,СВЦЭМ!$B$33:$B$776,R$119)+'СЕТ СН'!$I$11+СВЦЭМ!$D$10+'СЕТ СН'!$I$6-'СЕТ СН'!$I$23</f>
        <v>1490.8362405</v>
      </c>
      <c r="S120" s="36">
        <f>SUMIFS(СВЦЭМ!$D$33:$D$776,СВЦЭМ!$A$33:$A$776,$A120,СВЦЭМ!$B$33:$B$776,S$119)+'СЕТ СН'!$I$11+СВЦЭМ!$D$10+'СЕТ СН'!$I$6-'СЕТ СН'!$I$23</f>
        <v>1471.1746257899999</v>
      </c>
      <c r="T120" s="36">
        <f>SUMIFS(СВЦЭМ!$D$33:$D$776,СВЦЭМ!$A$33:$A$776,$A120,СВЦЭМ!$B$33:$B$776,T$119)+'СЕТ СН'!$I$11+СВЦЭМ!$D$10+'СЕТ СН'!$I$6-'СЕТ СН'!$I$23</f>
        <v>1445.21074368</v>
      </c>
      <c r="U120" s="36">
        <f>SUMIFS(СВЦЭМ!$D$33:$D$776,СВЦЭМ!$A$33:$A$776,$A120,СВЦЭМ!$B$33:$B$776,U$119)+'СЕТ СН'!$I$11+СВЦЭМ!$D$10+'СЕТ СН'!$I$6-'СЕТ СН'!$I$23</f>
        <v>1445.7594394499999</v>
      </c>
      <c r="V120" s="36">
        <f>SUMIFS(СВЦЭМ!$D$33:$D$776,СВЦЭМ!$A$33:$A$776,$A120,СВЦЭМ!$B$33:$B$776,V$119)+'СЕТ СН'!$I$11+СВЦЭМ!$D$10+'СЕТ СН'!$I$6-'СЕТ СН'!$I$23</f>
        <v>1467.20033567</v>
      </c>
      <c r="W120" s="36">
        <f>SUMIFS(СВЦЭМ!$D$33:$D$776,СВЦЭМ!$A$33:$A$776,$A120,СВЦЭМ!$B$33:$B$776,W$119)+'СЕТ СН'!$I$11+СВЦЭМ!$D$10+'СЕТ СН'!$I$6-'СЕТ СН'!$I$23</f>
        <v>1484.6969392200001</v>
      </c>
      <c r="X120" s="36">
        <f>SUMIFS(СВЦЭМ!$D$33:$D$776,СВЦЭМ!$A$33:$A$776,$A120,СВЦЭМ!$B$33:$B$776,X$119)+'СЕТ СН'!$I$11+СВЦЭМ!$D$10+'СЕТ СН'!$I$6-'СЕТ СН'!$I$23</f>
        <v>1496.7318163899999</v>
      </c>
      <c r="Y120" s="36">
        <f>SUMIFS(СВЦЭМ!$D$33:$D$776,СВЦЭМ!$A$33:$A$776,$A120,СВЦЭМ!$B$33:$B$776,Y$119)+'СЕТ СН'!$I$11+СВЦЭМ!$D$10+'СЕТ СН'!$I$6-'СЕТ СН'!$I$23</f>
        <v>1508.2528803600001</v>
      </c>
      <c r="AA120" s="45"/>
    </row>
    <row r="121" spans="1:27" ht="15.75" x14ac:dyDescent="0.2">
      <c r="A121" s="35">
        <f>A120+1</f>
        <v>43498</v>
      </c>
      <c r="B121" s="36">
        <f>SUMIFS(СВЦЭМ!$D$33:$D$776,СВЦЭМ!$A$33:$A$776,$A121,СВЦЭМ!$B$33:$B$776,B$119)+'СЕТ СН'!$I$11+СВЦЭМ!$D$10+'СЕТ СН'!$I$6-'СЕТ СН'!$I$23</f>
        <v>1590.6013696699999</v>
      </c>
      <c r="C121" s="36">
        <f>SUMIFS(СВЦЭМ!$D$33:$D$776,СВЦЭМ!$A$33:$A$776,$A121,СВЦЭМ!$B$33:$B$776,C$119)+'СЕТ СН'!$I$11+СВЦЭМ!$D$10+'СЕТ СН'!$I$6-'СЕТ СН'!$I$23</f>
        <v>1594.8374026099998</v>
      </c>
      <c r="D121" s="36">
        <f>SUMIFS(СВЦЭМ!$D$33:$D$776,СВЦЭМ!$A$33:$A$776,$A121,СВЦЭМ!$B$33:$B$776,D$119)+'СЕТ СН'!$I$11+СВЦЭМ!$D$10+'СЕТ СН'!$I$6-'СЕТ СН'!$I$23</f>
        <v>1597.7133703399998</v>
      </c>
      <c r="E121" s="36">
        <f>SUMIFS(СВЦЭМ!$D$33:$D$776,СВЦЭМ!$A$33:$A$776,$A121,СВЦЭМ!$B$33:$B$776,E$119)+'СЕТ СН'!$I$11+СВЦЭМ!$D$10+'СЕТ СН'!$I$6-'СЕТ СН'!$I$23</f>
        <v>1609.5057275599997</v>
      </c>
      <c r="F121" s="36">
        <f>SUMIFS(СВЦЭМ!$D$33:$D$776,СВЦЭМ!$A$33:$A$776,$A121,СВЦЭМ!$B$33:$B$776,F$119)+'СЕТ СН'!$I$11+СВЦЭМ!$D$10+'СЕТ СН'!$I$6-'СЕТ СН'!$I$23</f>
        <v>1614.1953403499999</v>
      </c>
      <c r="G121" s="36">
        <f>SUMIFS(СВЦЭМ!$D$33:$D$776,СВЦЭМ!$A$33:$A$776,$A121,СВЦЭМ!$B$33:$B$776,G$119)+'СЕТ СН'!$I$11+СВЦЭМ!$D$10+'СЕТ СН'!$I$6-'СЕТ СН'!$I$23</f>
        <v>1596.6242440699998</v>
      </c>
      <c r="H121" s="36">
        <f>SUMIFS(СВЦЭМ!$D$33:$D$776,СВЦЭМ!$A$33:$A$776,$A121,СВЦЭМ!$B$33:$B$776,H$119)+'СЕТ СН'!$I$11+СВЦЭМ!$D$10+'СЕТ СН'!$I$6-'СЕТ СН'!$I$23</f>
        <v>1574.3414931999998</v>
      </c>
      <c r="I121" s="36">
        <f>SUMIFS(СВЦЭМ!$D$33:$D$776,СВЦЭМ!$A$33:$A$776,$A121,СВЦЭМ!$B$33:$B$776,I$119)+'СЕТ СН'!$I$11+СВЦЭМ!$D$10+'СЕТ СН'!$I$6-'СЕТ СН'!$I$23</f>
        <v>1566.4551030699997</v>
      </c>
      <c r="J121" s="36">
        <f>SUMIFS(СВЦЭМ!$D$33:$D$776,СВЦЭМ!$A$33:$A$776,$A121,СВЦЭМ!$B$33:$B$776,J$119)+'СЕТ СН'!$I$11+СВЦЭМ!$D$10+'СЕТ СН'!$I$6-'СЕТ СН'!$I$23</f>
        <v>1525.51560556</v>
      </c>
      <c r="K121" s="36">
        <f>SUMIFS(СВЦЭМ!$D$33:$D$776,СВЦЭМ!$A$33:$A$776,$A121,СВЦЭМ!$B$33:$B$776,K$119)+'СЕТ СН'!$I$11+СВЦЭМ!$D$10+'СЕТ СН'!$I$6-'СЕТ СН'!$I$23</f>
        <v>1502.4852569300001</v>
      </c>
      <c r="L121" s="36">
        <f>SUMIFS(СВЦЭМ!$D$33:$D$776,СВЦЭМ!$A$33:$A$776,$A121,СВЦЭМ!$B$33:$B$776,L$119)+'СЕТ СН'!$I$11+СВЦЭМ!$D$10+'СЕТ СН'!$I$6-'СЕТ СН'!$I$23</f>
        <v>1489.9121243500001</v>
      </c>
      <c r="M121" s="36">
        <f>SUMIFS(СВЦЭМ!$D$33:$D$776,СВЦЭМ!$A$33:$A$776,$A121,СВЦЭМ!$B$33:$B$776,M$119)+'СЕТ СН'!$I$11+СВЦЭМ!$D$10+'СЕТ СН'!$I$6-'СЕТ СН'!$I$23</f>
        <v>1505.4413379600001</v>
      </c>
      <c r="N121" s="36">
        <f>SUMIFS(СВЦЭМ!$D$33:$D$776,СВЦЭМ!$A$33:$A$776,$A121,СВЦЭМ!$B$33:$B$776,N$119)+'СЕТ СН'!$I$11+СВЦЭМ!$D$10+'СЕТ СН'!$I$6-'СЕТ СН'!$I$23</f>
        <v>1496.89861421</v>
      </c>
      <c r="O121" s="36">
        <f>SUMIFS(СВЦЭМ!$D$33:$D$776,СВЦЭМ!$A$33:$A$776,$A121,СВЦЭМ!$B$33:$B$776,O$119)+'СЕТ СН'!$I$11+СВЦЭМ!$D$10+'СЕТ СН'!$I$6-'СЕТ СН'!$I$23</f>
        <v>1475.08635467</v>
      </c>
      <c r="P121" s="36">
        <f>SUMIFS(СВЦЭМ!$D$33:$D$776,СВЦЭМ!$A$33:$A$776,$A121,СВЦЭМ!$B$33:$B$776,P$119)+'СЕТ СН'!$I$11+СВЦЭМ!$D$10+'СЕТ СН'!$I$6-'СЕТ СН'!$I$23</f>
        <v>1486.2740465300001</v>
      </c>
      <c r="Q121" s="36">
        <f>SUMIFS(СВЦЭМ!$D$33:$D$776,СВЦЭМ!$A$33:$A$776,$A121,СВЦЭМ!$B$33:$B$776,Q$119)+'СЕТ СН'!$I$11+СВЦЭМ!$D$10+'СЕТ СН'!$I$6-'СЕТ СН'!$I$23</f>
        <v>1497.49745196</v>
      </c>
      <c r="R121" s="36">
        <f>SUMIFS(СВЦЭМ!$D$33:$D$776,СВЦЭМ!$A$33:$A$776,$A121,СВЦЭМ!$B$33:$B$776,R$119)+'СЕТ СН'!$I$11+СВЦЭМ!$D$10+'СЕТ СН'!$I$6-'СЕТ СН'!$I$23</f>
        <v>1503.5434993000001</v>
      </c>
      <c r="S121" s="36">
        <f>SUMIFS(СВЦЭМ!$D$33:$D$776,СВЦЭМ!$A$33:$A$776,$A121,СВЦЭМ!$B$33:$B$776,S$119)+'СЕТ СН'!$I$11+СВЦЭМ!$D$10+'СЕТ СН'!$I$6-'СЕТ СН'!$I$23</f>
        <v>1501.8202493000001</v>
      </c>
      <c r="T121" s="36">
        <f>SUMIFS(СВЦЭМ!$D$33:$D$776,СВЦЭМ!$A$33:$A$776,$A121,СВЦЭМ!$B$33:$B$776,T$119)+'СЕТ СН'!$I$11+СВЦЭМ!$D$10+'СЕТ СН'!$I$6-'СЕТ СН'!$I$23</f>
        <v>1459.5544266500001</v>
      </c>
      <c r="U121" s="36">
        <f>SUMIFS(СВЦЭМ!$D$33:$D$776,СВЦЭМ!$A$33:$A$776,$A121,СВЦЭМ!$B$33:$B$776,U$119)+'СЕТ СН'!$I$11+СВЦЭМ!$D$10+'СЕТ СН'!$I$6-'СЕТ СН'!$I$23</f>
        <v>1449.48133112</v>
      </c>
      <c r="V121" s="36">
        <f>SUMIFS(СВЦЭМ!$D$33:$D$776,СВЦЭМ!$A$33:$A$776,$A121,СВЦЭМ!$B$33:$B$776,V$119)+'СЕТ СН'!$I$11+СВЦЭМ!$D$10+'СЕТ СН'!$I$6-'СЕТ СН'!$I$23</f>
        <v>1466.6059575100001</v>
      </c>
      <c r="W121" s="36">
        <f>SUMIFS(СВЦЭМ!$D$33:$D$776,СВЦЭМ!$A$33:$A$776,$A121,СВЦЭМ!$B$33:$B$776,W$119)+'СЕТ СН'!$I$11+СВЦЭМ!$D$10+'СЕТ СН'!$I$6-'СЕТ СН'!$I$23</f>
        <v>1481.5349332000001</v>
      </c>
      <c r="X121" s="36">
        <f>SUMIFS(СВЦЭМ!$D$33:$D$776,СВЦЭМ!$A$33:$A$776,$A121,СВЦЭМ!$B$33:$B$776,X$119)+'СЕТ СН'!$I$11+СВЦЭМ!$D$10+'СЕТ СН'!$I$6-'СЕТ СН'!$I$23</f>
        <v>1496.60109564</v>
      </c>
      <c r="Y121" s="36">
        <f>SUMIFS(СВЦЭМ!$D$33:$D$776,СВЦЭМ!$A$33:$A$776,$A121,СВЦЭМ!$B$33:$B$776,Y$119)+'СЕТ СН'!$I$11+СВЦЭМ!$D$10+'СЕТ СН'!$I$6-'СЕТ СН'!$I$23</f>
        <v>1511.40324476</v>
      </c>
    </row>
    <row r="122" spans="1:27" ht="15.75" x14ac:dyDescent="0.2">
      <c r="A122" s="35">
        <f t="shared" ref="A122:A150" si="3">A121+1</f>
        <v>43499</v>
      </c>
      <c r="B122" s="36">
        <f>SUMIFS(СВЦЭМ!$D$33:$D$776,СВЦЭМ!$A$33:$A$776,$A122,СВЦЭМ!$B$33:$B$776,B$119)+'СЕТ СН'!$I$11+СВЦЭМ!$D$10+'СЕТ СН'!$I$6-'СЕТ СН'!$I$23</f>
        <v>1560.31643586</v>
      </c>
      <c r="C122" s="36">
        <f>SUMIFS(СВЦЭМ!$D$33:$D$776,СВЦЭМ!$A$33:$A$776,$A122,СВЦЭМ!$B$33:$B$776,C$119)+'СЕТ СН'!$I$11+СВЦЭМ!$D$10+'СЕТ СН'!$I$6-'СЕТ СН'!$I$23</f>
        <v>1600.8324119599999</v>
      </c>
      <c r="D122" s="36">
        <f>SUMIFS(СВЦЭМ!$D$33:$D$776,СВЦЭМ!$A$33:$A$776,$A122,СВЦЭМ!$B$33:$B$776,D$119)+'СЕТ СН'!$I$11+СВЦЭМ!$D$10+'СЕТ СН'!$I$6-'СЕТ СН'!$I$23</f>
        <v>1601.1926092799999</v>
      </c>
      <c r="E122" s="36">
        <f>SUMIFS(СВЦЭМ!$D$33:$D$776,СВЦЭМ!$A$33:$A$776,$A122,СВЦЭМ!$B$33:$B$776,E$119)+'СЕТ СН'!$I$11+СВЦЭМ!$D$10+'СЕТ СН'!$I$6-'СЕТ СН'!$I$23</f>
        <v>1614.2862498299999</v>
      </c>
      <c r="F122" s="36">
        <f>SUMIFS(СВЦЭМ!$D$33:$D$776,СВЦЭМ!$A$33:$A$776,$A122,СВЦЭМ!$B$33:$B$776,F$119)+'СЕТ СН'!$I$11+СВЦЭМ!$D$10+'СЕТ СН'!$I$6-'СЕТ СН'!$I$23</f>
        <v>1610.4984666799999</v>
      </c>
      <c r="G122" s="36">
        <f>SUMIFS(СВЦЭМ!$D$33:$D$776,СВЦЭМ!$A$33:$A$776,$A122,СВЦЭМ!$B$33:$B$776,G$119)+'СЕТ СН'!$I$11+СВЦЭМ!$D$10+'СЕТ СН'!$I$6-'СЕТ СН'!$I$23</f>
        <v>1606.3170205999998</v>
      </c>
      <c r="H122" s="36">
        <f>SUMIFS(СВЦЭМ!$D$33:$D$776,СВЦЭМ!$A$33:$A$776,$A122,СВЦЭМ!$B$33:$B$776,H$119)+'СЕТ СН'!$I$11+СВЦЭМ!$D$10+'СЕТ СН'!$I$6-'СЕТ СН'!$I$23</f>
        <v>1586.1090835799998</v>
      </c>
      <c r="I122" s="36">
        <f>SUMIFS(СВЦЭМ!$D$33:$D$776,СВЦЭМ!$A$33:$A$776,$A122,СВЦЭМ!$B$33:$B$776,I$119)+'СЕТ СН'!$I$11+СВЦЭМ!$D$10+'СЕТ СН'!$I$6-'СЕТ СН'!$I$23</f>
        <v>1577.3399091599997</v>
      </c>
      <c r="J122" s="36">
        <f>SUMIFS(СВЦЭМ!$D$33:$D$776,СВЦЭМ!$A$33:$A$776,$A122,СВЦЭМ!$B$33:$B$776,J$119)+'СЕТ СН'!$I$11+СВЦЭМ!$D$10+'СЕТ СН'!$I$6-'СЕТ СН'!$I$23</f>
        <v>1554.8572395099998</v>
      </c>
      <c r="K122" s="36">
        <f>SUMIFS(СВЦЭМ!$D$33:$D$776,СВЦЭМ!$A$33:$A$776,$A122,СВЦЭМ!$B$33:$B$776,K$119)+'СЕТ СН'!$I$11+СВЦЭМ!$D$10+'СЕТ СН'!$I$6-'СЕТ СН'!$I$23</f>
        <v>1523.20604757</v>
      </c>
      <c r="L122" s="36">
        <f>SUMIFS(СВЦЭМ!$D$33:$D$776,СВЦЭМ!$A$33:$A$776,$A122,СВЦЭМ!$B$33:$B$776,L$119)+'СЕТ СН'!$I$11+СВЦЭМ!$D$10+'СЕТ СН'!$I$6-'СЕТ СН'!$I$23</f>
        <v>1496.9275222399999</v>
      </c>
      <c r="M122" s="36">
        <f>SUMIFS(СВЦЭМ!$D$33:$D$776,СВЦЭМ!$A$33:$A$776,$A122,СВЦЭМ!$B$33:$B$776,M$119)+'СЕТ СН'!$I$11+СВЦЭМ!$D$10+'СЕТ СН'!$I$6-'СЕТ СН'!$I$23</f>
        <v>1501.75746106</v>
      </c>
      <c r="N122" s="36">
        <f>SUMIFS(СВЦЭМ!$D$33:$D$776,СВЦЭМ!$A$33:$A$776,$A122,СВЦЭМ!$B$33:$B$776,N$119)+'СЕТ СН'!$I$11+СВЦЭМ!$D$10+'СЕТ СН'!$I$6-'СЕТ СН'!$I$23</f>
        <v>1508.2189691799999</v>
      </c>
      <c r="O122" s="36">
        <f>SUMIFS(СВЦЭМ!$D$33:$D$776,СВЦЭМ!$A$33:$A$776,$A122,СВЦЭМ!$B$33:$B$776,O$119)+'СЕТ СН'!$I$11+СВЦЭМ!$D$10+'СЕТ СН'!$I$6-'СЕТ СН'!$I$23</f>
        <v>1494.2160566699999</v>
      </c>
      <c r="P122" s="36">
        <f>SUMIFS(СВЦЭМ!$D$33:$D$776,СВЦЭМ!$A$33:$A$776,$A122,СВЦЭМ!$B$33:$B$776,P$119)+'СЕТ СН'!$I$11+СВЦЭМ!$D$10+'СЕТ СН'!$I$6-'СЕТ СН'!$I$23</f>
        <v>1499.1543529600001</v>
      </c>
      <c r="Q122" s="36">
        <f>SUMIFS(СВЦЭМ!$D$33:$D$776,СВЦЭМ!$A$33:$A$776,$A122,СВЦЭМ!$B$33:$B$776,Q$119)+'СЕТ СН'!$I$11+СВЦЭМ!$D$10+'СЕТ СН'!$I$6-'СЕТ СН'!$I$23</f>
        <v>1513.77083657</v>
      </c>
      <c r="R122" s="36">
        <f>SUMIFS(СВЦЭМ!$D$33:$D$776,СВЦЭМ!$A$33:$A$776,$A122,СВЦЭМ!$B$33:$B$776,R$119)+'СЕТ СН'!$I$11+СВЦЭМ!$D$10+'СЕТ СН'!$I$6-'СЕТ СН'!$I$23</f>
        <v>1499.0233878500001</v>
      </c>
      <c r="S122" s="36">
        <f>SUMIFS(СВЦЭМ!$D$33:$D$776,СВЦЭМ!$A$33:$A$776,$A122,СВЦЭМ!$B$33:$B$776,S$119)+'СЕТ СН'!$I$11+СВЦЭМ!$D$10+'СЕТ СН'!$I$6-'СЕТ СН'!$I$23</f>
        <v>1486.3796898000001</v>
      </c>
      <c r="T122" s="36">
        <f>SUMIFS(СВЦЭМ!$D$33:$D$776,СВЦЭМ!$A$33:$A$776,$A122,СВЦЭМ!$B$33:$B$776,T$119)+'СЕТ СН'!$I$11+СВЦЭМ!$D$10+'СЕТ СН'!$I$6-'СЕТ СН'!$I$23</f>
        <v>1453.3020073299999</v>
      </c>
      <c r="U122" s="36">
        <f>SUMIFS(СВЦЭМ!$D$33:$D$776,СВЦЭМ!$A$33:$A$776,$A122,СВЦЭМ!$B$33:$B$776,U$119)+'СЕТ СН'!$I$11+СВЦЭМ!$D$10+'СЕТ СН'!$I$6-'СЕТ СН'!$I$23</f>
        <v>1441.56138315</v>
      </c>
      <c r="V122" s="36">
        <f>SUMIFS(СВЦЭМ!$D$33:$D$776,СВЦЭМ!$A$33:$A$776,$A122,СВЦЭМ!$B$33:$B$776,V$119)+'СЕТ СН'!$I$11+СВЦЭМ!$D$10+'СЕТ СН'!$I$6-'СЕТ СН'!$I$23</f>
        <v>1445.4859983399999</v>
      </c>
      <c r="W122" s="36">
        <f>SUMIFS(СВЦЭМ!$D$33:$D$776,СВЦЭМ!$A$33:$A$776,$A122,СВЦЭМ!$B$33:$B$776,W$119)+'СЕТ СН'!$I$11+СВЦЭМ!$D$10+'СЕТ СН'!$I$6-'СЕТ СН'!$I$23</f>
        <v>1469.2979057100001</v>
      </c>
      <c r="X122" s="36">
        <f>SUMIFS(СВЦЭМ!$D$33:$D$776,СВЦЭМ!$A$33:$A$776,$A122,СВЦЭМ!$B$33:$B$776,X$119)+'СЕТ СН'!$I$11+СВЦЭМ!$D$10+'СЕТ СН'!$I$6-'СЕТ СН'!$I$23</f>
        <v>1488.7691081600001</v>
      </c>
      <c r="Y122" s="36">
        <f>SUMIFS(СВЦЭМ!$D$33:$D$776,СВЦЭМ!$A$33:$A$776,$A122,СВЦЭМ!$B$33:$B$776,Y$119)+'СЕТ СН'!$I$11+СВЦЭМ!$D$10+'СЕТ СН'!$I$6-'СЕТ СН'!$I$23</f>
        <v>1520.9872042100001</v>
      </c>
    </row>
    <row r="123" spans="1:27" ht="15.75" x14ac:dyDescent="0.2">
      <c r="A123" s="35">
        <f t="shared" si="3"/>
        <v>43500</v>
      </c>
      <c r="B123" s="36">
        <f>SUMIFS(СВЦЭМ!$D$33:$D$776,СВЦЭМ!$A$33:$A$776,$A123,СВЦЭМ!$B$33:$B$776,B$119)+'СЕТ СН'!$I$11+СВЦЭМ!$D$10+'СЕТ СН'!$I$6-'СЕТ СН'!$I$23</f>
        <v>1588.6802837399998</v>
      </c>
      <c r="C123" s="36">
        <f>SUMIFS(СВЦЭМ!$D$33:$D$776,СВЦЭМ!$A$33:$A$776,$A123,СВЦЭМ!$B$33:$B$776,C$119)+'СЕТ СН'!$I$11+СВЦЭМ!$D$10+'СЕТ СН'!$I$6-'СЕТ СН'!$I$23</f>
        <v>1615.9453040399999</v>
      </c>
      <c r="D123" s="36">
        <f>SUMIFS(СВЦЭМ!$D$33:$D$776,СВЦЭМ!$A$33:$A$776,$A123,СВЦЭМ!$B$33:$B$776,D$119)+'СЕТ СН'!$I$11+СВЦЭМ!$D$10+'СЕТ СН'!$I$6-'СЕТ СН'!$I$23</f>
        <v>1649.1096081699998</v>
      </c>
      <c r="E123" s="36">
        <f>SUMIFS(СВЦЭМ!$D$33:$D$776,СВЦЭМ!$A$33:$A$776,$A123,СВЦЭМ!$B$33:$B$776,E$119)+'СЕТ СН'!$I$11+СВЦЭМ!$D$10+'СЕТ СН'!$I$6-'СЕТ СН'!$I$23</f>
        <v>1669.1829193699998</v>
      </c>
      <c r="F123" s="36">
        <f>SUMIFS(СВЦЭМ!$D$33:$D$776,СВЦЭМ!$A$33:$A$776,$A123,СВЦЭМ!$B$33:$B$776,F$119)+'СЕТ СН'!$I$11+СВЦЭМ!$D$10+'СЕТ СН'!$I$6-'СЕТ СН'!$I$23</f>
        <v>1668.8975279699998</v>
      </c>
      <c r="G123" s="36">
        <f>SUMIFS(СВЦЭМ!$D$33:$D$776,СВЦЭМ!$A$33:$A$776,$A123,СВЦЭМ!$B$33:$B$776,G$119)+'СЕТ СН'!$I$11+СВЦЭМ!$D$10+'СЕТ СН'!$I$6-'СЕТ СН'!$I$23</f>
        <v>1654.4150821899998</v>
      </c>
      <c r="H123" s="36">
        <f>SUMIFS(СВЦЭМ!$D$33:$D$776,СВЦЭМ!$A$33:$A$776,$A123,СВЦЭМ!$B$33:$B$776,H$119)+'СЕТ СН'!$I$11+СВЦЭМ!$D$10+'СЕТ СН'!$I$6-'СЕТ СН'!$I$23</f>
        <v>1611.4091959399998</v>
      </c>
      <c r="I123" s="36">
        <f>SUMIFS(СВЦЭМ!$D$33:$D$776,СВЦЭМ!$A$33:$A$776,$A123,СВЦЭМ!$B$33:$B$776,I$119)+'СЕТ СН'!$I$11+СВЦЭМ!$D$10+'СЕТ СН'!$I$6-'СЕТ СН'!$I$23</f>
        <v>1584.3893287899998</v>
      </c>
      <c r="J123" s="36">
        <f>SUMIFS(СВЦЭМ!$D$33:$D$776,СВЦЭМ!$A$33:$A$776,$A123,СВЦЭМ!$B$33:$B$776,J$119)+'СЕТ СН'!$I$11+СВЦЭМ!$D$10+'СЕТ СН'!$I$6-'СЕТ СН'!$I$23</f>
        <v>1554.6713882099998</v>
      </c>
      <c r="K123" s="36">
        <f>SUMIFS(СВЦЭМ!$D$33:$D$776,СВЦЭМ!$A$33:$A$776,$A123,СВЦЭМ!$B$33:$B$776,K$119)+'СЕТ СН'!$I$11+СВЦЭМ!$D$10+'СЕТ СН'!$I$6-'СЕТ СН'!$I$23</f>
        <v>1552.0775639199999</v>
      </c>
      <c r="L123" s="36">
        <f>SUMIFS(СВЦЭМ!$D$33:$D$776,СВЦЭМ!$A$33:$A$776,$A123,СВЦЭМ!$B$33:$B$776,L$119)+'СЕТ СН'!$I$11+СВЦЭМ!$D$10+'СЕТ СН'!$I$6-'СЕТ СН'!$I$23</f>
        <v>1545.58112964</v>
      </c>
      <c r="M123" s="36">
        <f>SUMIFS(СВЦЭМ!$D$33:$D$776,СВЦЭМ!$A$33:$A$776,$A123,СВЦЭМ!$B$33:$B$776,M$119)+'СЕТ СН'!$I$11+СВЦЭМ!$D$10+'СЕТ СН'!$I$6-'СЕТ СН'!$I$23</f>
        <v>1556.37472254</v>
      </c>
      <c r="N123" s="36">
        <f>SUMIFS(СВЦЭМ!$D$33:$D$776,СВЦЭМ!$A$33:$A$776,$A123,СВЦЭМ!$B$33:$B$776,N$119)+'СЕТ СН'!$I$11+СВЦЭМ!$D$10+'СЕТ СН'!$I$6-'СЕТ СН'!$I$23</f>
        <v>1484.5224908</v>
      </c>
      <c r="O123" s="36">
        <f>SUMIFS(СВЦЭМ!$D$33:$D$776,СВЦЭМ!$A$33:$A$776,$A123,СВЦЭМ!$B$33:$B$776,O$119)+'СЕТ СН'!$I$11+СВЦЭМ!$D$10+'СЕТ СН'!$I$6-'СЕТ СН'!$I$23</f>
        <v>1456.78991819</v>
      </c>
      <c r="P123" s="36">
        <f>SUMIFS(СВЦЭМ!$D$33:$D$776,СВЦЭМ!$A$33:$A$776,$A123,СВЦЭМ!$B$33:$B$776,P$119)+'СЕТ СН'!$I$11+СВЦЭМ!$D$10+'СЕТ СН'!$I$6-'СЕТ СН'!$I$23</f>
        <v>1461.4386774</v>
      </c>
      <c r="Q123" s="36">
        <f>SUMIFS(СВЦЭМ!$D$33:$D$776,СВЦЭМ!$A$33:$A$776,$A123,СВЦЭМ!$B$33:$B$776,Q$119)+'СЕТ СН'!$I$11+СВЦЭМ!$D$10+'СЕТ СН'!$I$6-'СЕТ СН'!$I$23</f>
        <v>1489.103631</v>
      </c>
      <c r="R123" s="36">
        <f>SUMIFS(СВЦЭМ!$D$33:$D$776,СВЦЭМ!$A$33:$A$776,$A123,СВЦЭМ!$B$33:$B$776,R$119)+'СЕТ СН'!$I$11+СВЦЭМ!$D$10+'СЕТ СН'!$I$6-'СЕТ СН'!$I$23</f>
        <v>1491.17769765</v>
      </c>
      <c r="S123" s="36">
        <f>SUMIFS(СВЦЭМ!$D$33:$D$776,СВЦЭМ!$A$33:$A$776,$A123,СВЦЭМ!$B$33:$B$776,S$119)+'СЕТ СН'!$I$11+СВЦЭМ!$D$10+'СЕТ СН'!$I$6-'СЕТ СН'!$I$23</f>
        <v>1462.2970199900001</v>
      </c>
      <c r="T123" s="36">
        <f>SUMIFS(СВЦЭМ!$D$33:$D$776,СВЦЭМ!$A$33:$A$776,$A123,СВЦЭМ!$B$33:$B$776,T$119)+'СЕТ СН'!$I$11+СВЦЭМ!$D$10+'СЕТ СН'!$I$6-'СЕТ СН'!$I$23</f>
        <v>1441.37405476</v>
      </c>
      <c r="U123" s="36">
        <f>SUMIFS(СВЦЭМ!$D$33:$D$776,СВЦЭМ!$A$33:$A$776,$A123,СВЦЭМ!$B$33:$B$776,U$119)+'СЕТ СН'!$I$11+СВЦЭМ!$D$10+'СЕТ СН'!$I$6-'СЕТ СН'!$I$23</f>
        <v>1445.5677081200001</v>
      </c>
      <c r="V123" s="36">
        <f>SUMIFS(СВЦЭМ!$D$33:$D$776,СВЦЭМ!$A$33:$A$776,$A123,СВЦЭМ!$B$33:$B$776,V$119)+'СЕТ СН'!$I$11+СВЦЭМ!$D$10+'СЕТ СН'!$I$6-'СЕТ СН'!$I$23</f>
        <v>1455.66717399</v>
      </c>
      <c r="W123" s="36">
        <f>SUMIFS(СВЦЭМ!$D$33:$D$776,СВЦЭМ!$A$33:$A$776,$A123,СВЦЭМ!$B$33:$B$776,W$119)+'СЕТ СН'!$I$11+СВЦЭМ!$D$10+'СЕТ СН'!$I$6-'СЕТ СН'!$I$23</f>
        <v>1475.15681982</v>
      </c>
      <c r="X123" s="36">
        <f>SUMIFS(СВЦЭМ!$D$33:$D$776,СВЦЭМ!$A$33:$A$776,$A123,СВЦЭМ!$B$33:$B$776,X$119)+'СЕТ СН'!$I$11+СВЦЭМ!$D$10+'СЕТ СН'!$I$6-'СЕТ СН'!$I$23</f>
        <v>1496.45849737</v>
      </c>
      <c r="Y123" s="36">
        <f>SUMIFS(СВЦЭМ!$D$33:$D$776,СВЦЭМ!$A$33:$A$776,$A123,СВЦЭМ!$B$33:$B$776,Y$119)+'СЕТ СН'!$I$11+СВЦЭМ!$D$10+'СЕТ СН'!$I$6-'СЕТ СН'!$I$23</f>
        <v>1513.70986666</v>
      </c>
    </row>
    <row r="124" spans="1:27" ht="15.75" x14ac:dyDescent="0.2">
      <c r="A124" s="35">
        <f t="shared" si="3"/>
        <v>43501</v>
      </c>
      <c r="B124" s="36">
        <f>SUMIFS(СВЦЭМ!$D$33:$D$776,СВЦЭМ!$A$33:$A$776,$A124,СВЦЭМ!$B$33:$B$776,B$119)+'СЕТ СН'!$I$11+СВЦЭМ!$D$10+'СЕТ СН'!$I$6-'СЕТ СН'!$I$23</f>
        <v>1601.24078743</v>
      </c>
      <c r="C124" s="36">
        <f>SUMIFS(СВЦЭМ!$D$33:$D$776,СВЦЭМ!$A$33:$A$776,$A124,СВЦЭМ!$B$33:$B$776,C$119)+'СЕТ СН'!$I$11+СВЦЭМ!$D$10+'СЕТ СН'!$I$6-'СЕТ СН'!$I$23</f>
        <v>1628.1853825799999</v>
      </c>
      <c r="D124" s="36">
        <f>SUMIFS(СВЦЭМ!$D$33:$D$776,СВЦЭМ!$A$33:$A$776,$A124,СВЦЭМ!$B$33:$B$776,D$119)+'СЕТ СН'!$I$11+СВЦЭМ!$D$10+'СЕТ СН'!$I$6-'СЕТ СН'!$I$23</f>
        <v>1644.6163067099999</v>
      </c>
      <c r="E124" s="36">
        <f>SUMIFS(СВЦЭМ!$D$33:$D$776,СВЦЭМ!$A$33:$A$776,$A124,СВЦЭМ!$B$33:$B$776,E$119)+'СЕТ СН'!$I$11+СВЦЭМ!$D$10+'СЕТ СН'!$I$6-'СЕТ СН'!$I$23</f>
        <v>1642.0801987499999</v>
      </c>
      <c r="F124" s="36">
        <f>SUMIFS(СВЦЭМ!$D$33:$D$776,СВЦЭМ!$A$33:$A$776,$A124,СВЦЭМ!$B$33:$B$776,F$119)+'СЕТ СН'!$I$11+СВЦЭМ!$D$10+'СЕТ СН'!$I$6-'СЕТ СН'!$I$23</f>
        <v>1639.1846087299998</v>
      </c>
      <c r="G124" s="36">
        <f>SUMIFS(СВЦЭМ!$D$33:$D$776,СВЦЭМ!$A$33:$A$776,$A124,СВЦЭМ!$B$33:$B$776,G$119)+'СЕТ СН'!$I$11+СВЦЭМ!$D$10+'СЕТ СН'!$I$6-'СЕТ СН'!$I$23</f>
        <v>1618.4909003599998</v>
      </c>
      <c r="H124" s="36">
        <f>SUMIFS(СВЦЭМ!$D$33:$D$776,СВЦЭМ!$A$33:$A$776,$A124,СВЦЭМ!$B$33:$B$776,H$119)+'СЕТ СН'!$I$11+СВЦЭМ!$D$10+'СЕТ СН'!$I$6-'СЕТ СН'!$I$23</f>
        <v>1575.0645342299997</v>
      </c>
      <c r="I124" s="36">
        <f>SUMIFS(СВЦЭМ!$D$33:$D$776,СВЦЭМ!$A$33:$A$776,$A124,СВЦЭМ!$B$33:$B$776,I$119)+'СЕТ СН'!$I$11+СВЦЭМ!$D$10+'СЕТ СН'!$I$6-'СЕТ СН'!$I$23</f>
        <v>1566.9621571599998</v>
      </c>
      <c r="J124" s="36">
        <f>SUMIFS(СВЦЭМ!$D$33:$D$776,СВЦЭМ!$A$33:$A$776,$A124,СВЦЭМ!$B$33:$B$776,J$119)+'СЕТ СН'!$I$11+СВЦЭМ!$D$10+'СЕТ СН'!$I$6-'СЕТ СН'!$I$23</f>
        <v>1544.5457952699999</v>
      </c>
      <c r="K124" s="36">
        <f>SUMIFS(СВЦЭМ!$D$33:$D$776,СВЦЭМ!$A$33:$A$776,$A124,СВЦЭМ!$B$33:$B$776,K$119)+'СЕТ СН'!$I$11+СВЦЭМ!$D$10+'СЕТ СН'!$I$6-'СЕТ СН'!$I$23</f>
        <v>1548.1700515599998</v>
      </c>
      <c r="L124" s="36">
        <f>SUMIFS(СВЦЭМ!$D$33:$D$776,СВЦЭМ!$A$33:$A$776,$A124,СВЦЭМ!$B$33:$B$776,L$119)+'СЕТ СН'!$I$11+СВЦЭМ!$D$10+'СЕТ СН'!$I$6-'СЕТ СН'!$I$23</f>
        <v>1548.75743756</v>
      </c>
      <c r="M124" s="36">
        <f>SUMIFS(СВЦЭМ!$D$33:$D$776,СВЦЭМ!$A$33:$A$776,$A124,СВЦЭМ!$B$33:$B$776,M$119)+'СЕТ СН'!$I$11+СВЦЭМ!$D$10+'СЕТ СН'!$I$6-'СЕТ СН'!$I$23</f>
        <v>1553.9892138299999</v>
      </c>
      <c r="N124" s="36">
        <f>SUMIFS(СВЦЭМ!$D$33:$D$776,СВЦЭМ!$A$33:$A$776,$A124,СВЦЭМ!$B$33:$B$776,N$119)+'СЕТ СН'!$I$11+СВЦЭМ!$D$10+'СЕТ СН'!$I$6-'СЕТ СН'!$I$23</f>
        <v>1533.04667015</v>
      </c>
      <c r="O124" s="36">
        <f>SUMIFS(СВЦЭМ!$D$33:$D$776,СВЦЭМ!$A$33:$A$776,$A124,СВЦЭМ!$B$33:$B$776,O$119)+'СЕТ СН'!$I$11+СВЦЭМ!$D$10+'СЕТ СН'!$I$6-'СЕТ СН'!$I$23</f>
        <v>1504.9328887300001</v>
      </c>
      <c r="P124" s="36">
        <f>SUMIFS(СВЦЭМ!$D$33:$D$776,СВЦЭМ!$A$33:$A$776,$A124,СВЦЭМ!$B$33:$B$776,P$119)+'СЕТ СН'!$I$11+СВЦЭМ!$D$10+'СЕТ СН'!$I$6-'СЕТ СН'!$I$23</f>
        <v>1510.10620438</v>
      </c>
      <c r="Q124" s="36">
        <f>SUMIFS(СВЦЭМ!$D$33:$D$776,СВЦЭМ!$A$33:$A$776,$A124,СВЦЭМ!$B$33:$B$776,Q$119)+'СЕТ СН'!$I$11+СВЦЭМ!$D$10+'СЕТ СН'!$I$6-'СЕТ СН'!$I$23</f>
        <v>1522.42502558</v>
      </c>
      <c r="R124" s="36">
        <f>SUMIFS(СВЦЭМ!$D$33:$D$776,СВЦЭМ!$A$33:$A$776,$A124,СВЦЭМ!$B$33:$B$776,R$119)+'СЕТ СН'!$I$11+СВЦЭМ!$D$10+'СЕТ СН'!$I$6-'СЕТ СН'!$I$23</f>
        <v>1513.62174927</v>
      </c>
      <c r="S124" s="36">
        <f>SUMIFS(СВЦЭМ!$D$33:$D$776,СВЦЭМ!$A$33:$A$776,$A124,СВЦЭМ!$B$33:$B$776,S$119)+'СЕТ СН'!$I$11+СВЦЭМ!$D$10+'СЕТ СН'!$I$6-'СЕТ СН'!$I$23</f>
        <v>1512.9789206400001</v>
      </c>
      <c r="T124" s="36">
        <f>SUMIFS(СВЦЭМ!$D$33:$D$776,СВЦЭМ!$A$33:$A$776,$A124,СВЦЭМ!$B$33:$B$776,T$119)+'СЕТ СН'!$I$11+СВЦЭМ!$D$10+'СЕТ СН'!$I$6-'СЕТ СН'!$I$23</f>
        <v>1471.2012821000001</v>
      </c>
      <c r="U124" s="36">
        <f>SUMIFS(СВЦЭМ!$D$33:$D$776,СВЦЭМ!$A$33:$A$776,$A124,СВЦЭМ!$B$33:$B$776,U$119)+'СЕТ СН'!$I$11+СВЦЭМ!$D$10+'СЕТ СН'!$I$6-'СЕТ СН'!$I$23</f>
        <v>1484.12692879</v>
      </c>
      <c r="V124" s="36">
        <f>SUMIFS(СВЦЭМ!$D$33:$D$776,СВЦЭМ!$A$33:$A$776,$A124,СВЦЭМ!$B$33:$B$776,V$119)+'СЕТ СН'!$I$11+СВЦЭМ!$D$10+'СЕТ СН'!$I$6-'СЕТ СН'!$I$23</f>
        <v>1501.12397917</v>
      </c>
      <c r="W124" s="36">
        <f>SUMIFS(СВЦЭМ!$D$33:$D$776,СВЦЭМ!$A$33:$A$776,$A124,СВЦЭМ!$B$33:$B$776,W$119)+'СЕТ СН'!$I$11+СВЦЭМ!$D$10+'СЕТ СН'!$I$6-'СЕТ СН'!$I$23</f>
        <v>1512.9179881800001</v>
      </c>
      <c r="X124" s="36">
        <f>SUMIFS(СВЦЭМ!$D$33:$D$776,СВЦЭМ!$A$33:$A$776,$A124,СВЦЭМ!$B$33:$B$776,X$119)+'СЕТ СН'!$I$11+СВЦЭМ!$D$10+'СЕТ СН'!$I$6-'СЕТ СН'!$I$23</f>
        <v>1535.83119186</v>
      </c>
      <c r="Y124" s="36">
        <f>SUMIFS(СВЦЭМ!$D$33:$D$776,СВЦЭМ!$A$33:$A$776,$A124,СВЦЭМ!$B$33:$B$776,Y$119)+'СЕТ СН'!$I$11+СВЦЭМ!$D$10+'СЕТ СН'!$I$6-'СЕТ СН'!$I$23</f>
        <v>1549.2797738799998</v>
      </c>
    </row>
    <row r="125" spans="1:27" ht="15.75" x14ac:dyDescent="0.2">
      <c r="A125" s="35">
        <f t="shared" si="3"/>
        <v>43502</v>
      </c>
      <c r="B125" s="36">
        <f>SUMIFS(СВЦЭМ!$D$33:$D$776,СВЦЭМ!$A$33:$A$776,$A125,СВЦЭМ!$B$33:$B$776,B$119)+'СЕТ СН'!$I$11+СВЦЭМ!$D$10+'СЕТ СН'!$I$6-'СЕТ СН'!$I$23</f>
        <v>1588.7172701</v>
      </c>
      <c r="C125" s="36">
        <f>SUMIFS(СВЦЭМ!$D$33:$D$776,СВЦЭМ!$A$33:$A$776,$A125,СВЦЭМ!$B$33:$B$776,C$119)+'СЕТ СН'!$I$11+СВЦЭМ!$D$10+'СЕТ СН'!$I$6-'СЕТ СН'!$I$23</f>
        <v>1616.8678822399997</v>
      </c>
      <c r="D125" s="36">
        <f>SUMIFS(СВЦЭМ!$D$33:$D$776,СВЦЭМ!$A$33:$A$776,$A125,СВЦЭМ!$B$33:$B$776,D$119)+'СЕТ СН'!$I$11+СВЦЭМ!$D$10+'СЕТ СН'!$I$6-'СЕТ СН'!$I$23</f>
        <v>1626.1192314599998</v>
      </c>
      <c r="E125" s="36">
        <f>SUMIFS(СВЦЭМ!$D$33:$D$776,СВЦЭМ!$A$33:$A$776,$A125,СВЦЭМ!$B$33:$B$776,E$119)+'СЕТ СН'!$I$11+СВЦЭМ!$D$10+'СЕТ СН'!$I$6-'СЕТ СН'!$I$23</f>
        <v>1626.7626277399997</v>
      </c>
      <c r="F125" s="36">
        <f>SUMIFS(СВЦЭМ!$D$33:$D$776,СВЦЭМ!$A$33:$A$776,$A125,СВЦЭМ!$B$33:$B$776,F$119)+'СЕТ СН'!$I$11+СВЦЭМ!$D$10+'СЕТ СН'!$I$6-'СЕТ СН'!$I$23</f>
        <v>1623.7124043699998</v>
      </c>
      <c r="G125" s="36">
        <f>SUMIFS(СВЦЭМ!$D$33:$D$776,СВЦЭМ!$A$33:$A$776,$A125,СВЦЭМ!$B$33:$B$776,G$119)+'СЕТ СН'!$I$11+СВЦЭМ!$D$10+'СЕТ СН'!$I$6-'СЕТ СН'!$I$23</f>
        <v>1597.6435370499998</v>
      </c>
      <c r="H125" s="36">
        <f>SUMIFS(СВЦЭМ!$D$33:$D$776,СВЦЭМ!$A$33:$A$776,$A125,СВЦЭМ!$B$33:$B$776,H$119)+'СЕТ СН'!$I$11+СВЦЭМ!$D$10+'СЕТ СН'!$I$6-'СЕТ СН'!$I$23</f>
        <v>1565.0290674799999</v>
      </c>
      <c r="I125" s="36">
        <f>SUMIFS(СВЦЭМ!$D$33:$D$776,СВЦЭМ!$A$33:$A$776,$A125,СВЦЭМ!$B$33:$B$776,I$119)+'СЕТ СН'!$I$11+СВЦЭМ!$D$10+'СЕТ СН'!$I$6-'СЕТ СН'!$I$23</f>
        <v>1541.0543446599997</v>
      </c>
      <c r="J125" s="36">
        <f>SUMIFS(СВЦЭМ!$D$33:$D$776,СВЦЭМ!$A$33:$A$776,$A125,СВЦЭМ!$B$33:$B$776,J$119)+'СЕТ СН'!$I$11+СВЦЭМ!$D$10+'СЕТ СН'!$I$6-'СЕТ СН'!$I$23</f>
        <v>1555.24125811</v>
      </c>
      <c r="K125" s="36">
        <f>SUMIFS(СВЦЭМ!$D$33:$D$776,СВЦЭМ!$A$33:$A$776,$A125,СВЦЭМ!$B$33:$B$776,K$119)+'СЕТ СН'!$I$11+СВЦЭМ!$D$10+'СЕТ СН'!$I$6-'СЕТ СН'!$I$23</f>
        <v>1552.16172811</v>
      </c>
      <c r="L125" s="36">
        <f>SUMIFS(СВЦЭМ!$D$33:$D$776,СВЦЭМ!$A$33:$A$776,$A125,СВЦЭМ!$B$33:$B$776,L$119)+'СЕТ СН'!$I$11+СВЦЭМ!$D$10+'СЕТ СН'!$I$6-'СЕТ СН'!$I$23</f>
        <v>1560.04928434</v>
      </c>
      <c r="M125" s="36">
        <f>SUMIFS(СВЦЭМ!$D$33:$D$776,СВЦЭМ!$A$33:$A$776,$A125,СВЦЭМ!$B$33:$B$776,M$119)+'СЕТ СН'!$I$11+СВЦЭМ!$D$10+'СЕТ СН'!$I$6-'СЕТ СН'!$I$23</f>
        <v>1562.0682784399999</v>
      </c>
      <c r="N125" s="36">
        <f>SUMIFS(СВЦЭМ!$D$33:$D$776,СВЦЭМ!$A$33:$A$776,$A125,СВЦЭМ!$B$33:$B$776,N$119)+'СЕТ СН'!$I$11+СВЦЭМ!$D$10+'СЕТ СН'!$I$6-'СЕТ СН'!$I$23</f>
        <v>1547.8863797699998</v>
      </c>
      <c r="O125" s="36">
        <f>SUMIFS(СВЦЭМ!$D$33:$D$776,СВЦЭМ!$A$33:$A$776,$A125,СВЦЭМ!$B$33:$B$776,O$119)+'СЕТ СН'!$I$11+СВЦЭМ!$D$10+'СЕТ СН'!$I$6-'СЕТ СН'!$I$23</f>
        <v>1523.4341915800001</v>
      </c>
      <c r="P125" s="36">
        <f>SUMIFS(СВЦЭМ!$D$33:$D$776,СВЦЭМ!$A$33:$A$776,$A125,СВЦЭМ!$B$33:$B$776,P$119)+'СЕТ СН'!$I$11+СВЦЭМ!$D$10+'СЕТ СН'!$I$6-'СЕТ СН'!$I$23</f>
        <v>1520.9931373700001</v>
      </c>
      <c r="Q125" s="36">
        <f>SUMIFS(СВЦЭМ!$D$33:$D$776,СВЦЭМ!$A$33:$A$776,$A125,СВЦЭМ!$B$33:$B$776,Q$119)+'СЕТ СН'!$I$11+СВЦЭМ!$D$10+'СЕТ СН'!$I$6-'СЕТ СН'!$I$23</f>
        <v>1524.5760360700001</v>
      </c>
      <c r="R125" s="36">
        <f>SUMIFS(СВЦЭМ!$D$33:$D$776,СВЦЭМ!$A$33:$A$776,$A125,СВЦЭМ!$B$33:$B$776,R$119)+'СЕТ СН'!$I$11+СВЦЭМ!$D$10+'СЕТ СН'!$I$6-'СЕТ СН'!$I$23</f>
        <v>1517.9436499000001</v>
      </c>
      <c r="S125" s="36">
        <f>SUMIFS(СВЦЭМ!$D$33:$D$776,СВЦЭМ!$A$33:$A$776,$A125,СВЦЭМ!$B$33:$B$776,S$119)+'СЕТ СН'!$I$11+СВЦЭМ!$D$10+'СЕТ СН'!$I$6-'СЕТ СН'!$I$23</f>
        <v>1524.4512890000001</v>
      </c>
      <c r="T125" s="36">
        <f>SUMIFS(СВЦЭМ!$D$33:$D$776,СВЦЭМ!$A$33:$A$776,$A125,СВЦЭМ!$B$33:$B$776,T$119)+'СЕТ СН'!$I$11+СВЦЭМ!$D$10+'СЕТ СН'!$I$6-'СЕТ СН'!$I$23</f>
        <v>1501.65871459</v>
      </c>
      <c r="U125" s="36">
        <f>SUMIFS(СВЦЭМ!$D$33:$D$776,СВЦЭМ!$A$33:$A$776,$A125,СВЦЭМ!$B$33:$B$776,U$119)+'СЕТ СН'!$I$11+СВЦЭМ!$D$10+'СЕТ СН'!$I$6-'СЕТ СН'!$I$23</f>
        <v>1504.8107623400001</v>
      </c>
      <c r="V125" s="36">
        <f>SUMIFS(СВЦЭМ!$D$33:$D$776,СВЦЭМ!$A$33:$A$776,$A125,СВЦЭМ!$B$33:$B$776,V$119)+'СЕТ СН'!$I$11+СВЦЭМ!$D$10+'СЕТ СН'!$I$6-'СЕТ СН'!$I$23</f>
        <v>1524.55589609</v>
      </c>
      <c r="W125" s="36">
        <f>SUMIFS(СВЦЭМ!$D$33:$D$776,СВЦЭМ!$A$33:$A$776,$A125,СВЦЭМ!$B$33:$B$776,W$119)+'СЕТ СН'!$I$11+СВЦЭМ!$D$10+'СЕТ СН'!$I$6-'СЕТ СН'!$I$23</f>
        <v>1535.1568224599998</v>
      </c>
      <c r="X125" s="36">
        <f>SUMIFS(СВЦЭМ!$D$33:$D$776,СВЦЭМ!$A$33:$A$776,$A125,СВЦЭМ!$B$33:$B$776,X$119)+'СЕТ СН'!$I$11+СВЦЭМ!$D$10+'СЕТ СН'!$I$6-'СЕТ СН'!$I$23</f>
        <v>1557.66539571</v>
      </c>
      <c r="Y125" s="36">
        <f>SUMIFS(СВЦЭМ!$D$33:$D$776,СВЦЭМ!$A$33:$A$776,$A125,СВЦЭМ!$B$33:$B$776,Y$119)+'СЕТ СН'!$I$11+СВЦЭМ!$D$10+'СЕТ СН'!$I$6-'СЕТ СН'!$I$23</f>
        <v>1587.7103774899999</v>
      </c>
    </row>
    <row r="126" spans="1:27" ht="15.75" x14ac:dyDescent="0.2">
      <c r="A126" s="35">
        <f t="shared" si="3"/>
        <v>43503</v>
      </c>
      <c r="B126" s="36">
        <f>SUMIFS(СВЦЭМ!$D$33:$D$776,СВЦЭМ!$A$33:$A$776,$A126,СВЦЭМ!$B$33:$B$776,B$119)+'СЕТ СН'!$I$11+СВЦЭМ!$D$10+'СЕТ СН'!$I$6-'СЕТ СН'!$I$23</f>
        <v>1613.4149090499998</v>
      </c>
      <c r="C126" s="36">
        <f>SUMIFS(СВЦЭМ!$D$33:$D$776,СВЦЭМ!$A$33:$A$776,$A126,СВЦЭМ!$B$33:$B$776,C$119)+'СЕТ СН'!$I$11+СВЦЭМ!$D$10+'СЕТ СН'!$I$6-'СЕТ СН'!$I$23</f>
        <v>1630.8089123799998</v>
      </c>
      <c r="D126" s="36">
        <f>SUMIFS(СВЦЭМ!$D$33:$D$776,СВЦЭМ!$A$33:$A$776,$A126,СВЦЭМ!$B$33:$B$776,D$119)+'СЕТ СН'!$I$11+СВЦЭМ!$D$10+'СЕТ СН'!$I$6-'СЕТ СН'!$I$23</f>
        <v>1648.5568343199998</v>
      </c>
      <c r="E126" s="36">
        <f>SUMIFS(СВЦЭМ!$D$33:$D$776,СВЦЭМ!$A$33:$A$776,$A126,СВЦЭМ!$B$33:$B$776,E$119)+'СЕТ СН'!$I$11+СВЦЭМ!$D$10+'СЕТ СН'!$I$6-'СЕТ СН'!$I$23</f>
        <v>1672.0962728899999</v>
      </c>
      <c r="F126" s="36">
        <f>SUMIFS(СВЦЭМ!$D$33:$D$776,СВЦЭМ!$A$33:$A$776,$A126,СВЦЭМ!$B$33:$B$776,F$119)+'СЕТ СН'!$I$11+СВЦЭМ!$D$10+'СЕТ СН'!$I$6-'СЕТ СН'!$I$23</f>
        <v>1654.7624688099997</v>
      </c>
      <c r="G126" s="36">
        <f>SUMIFS(СВЦЭМ!$D$33:$D$776,СВЦЭМ!$A$33:$A$776,$A126,СВЦЭМ!$B$33:$B$776,G$119)+'СЕТ СН'!$I$11+СВЦЭМ!$D$10+'СЕТ СН'!$I$6-'СЕТ СН'!$I$23</f>
        <v>1641.2720819499998</v>
      </c>
      <c r="H126" s="36">
        <f>SUMIFS(СВЦЭМ!$D$33:$D$776,СВЦЭМ!$A$33:$A$776,$A126,СВЦЭМ!$B$33:$B$776,H$119)+'СЕТ СН'!$I$11+СВЦЭМ!$D$10+'СЕТ СН'!$I$6-'СЕТ СН'!$I$23</f>
        <v>1611.8146483199998</v>
      </c>
      <c r="I126" s="36">
        <f>SUMIFS(СВЦЭМ!$D$33:$D$776,СВЦЭМ!$A$33:$A$776,$A126,СВЦЭМ!$B$33:$B$776,I$119)+'СЕТ СН'!$I$11+СВЦЭМ!$D$10+'СЕТ СН'!$I$6-'СЕТ СН'!$I$23</f>
        <v>1592.6737078399999</v>
      </c>
      <c r="J126" s="36">
        <f>SUMIFS(СВЦЭМ!$D$33:$D$776,СВЦЭМ!$A$33:$A$776,$A126,СВЦЭМ!$B$33:$B$776,J$119)+'СЕТ СН'!$I$11+СВЦЭМ!$D$10+'СЕТ СН'!$I$6-'СЕТ СН'!$I$23</f>
        <v>1581.3991381499998</v>
      </c>
      <c r="K126" s="36">
        <f>SUMIFS(СВЦЭМ!$D$33:$D$776,СВЦЭМ!$A$33:$A$776,$A126,СВЦЭМ!$B$33:$B$776,K$119)+'СЕТ СН'!$I$11+СВЦЭМ!$D$10+'СЕТ СН'!$I$6-'СЕТ СН'!$I$23</f>
        <v>1571.1888674099998</v>
      </c>
      <c r="L126" s="36">
        <f>SUMIFS(СВЦЭМ!$D$33:$D$776,СВЦЭМ!$A$33:$A$776,$A126,СВЦЭМ!$B$33:$B$776,L$119)+'СЕТ СН'!$I$11+СВЦЭМ!$D$10+'СЕТ СН'!$I$6-'СЕТ СН'!$I$23</f>
        <v>1570.3503912599997</v>
      </c>
      <c r="M126" s="36">
        <f>SUMIFS(СВЦЭМ!$D$33:$D$776,СВЦЭМ!$A$33:$A$776,$A126,СВЦЭМ!$B$33:$B$776,M$119)+'СЕТ СН'!$I$11+СВЦЭМ!$D$10+'СЕТ СН'!$I$6-'СЕТ СН'!$I$23</f>
        <v>1577.4977983599999</v>
      </c>
      <c r="N126" s="36">
        <f>SUMIFS(СВЦЭМ!$D$33:$D$776,СВЦЭМ!$A$33:$A$776,$A126,СВЦЭМ!$B$33:$B$776,N$119)+'СЕТ СН'!$I$11+СВЦЭМ!$D$10+'СЕТ СН'!$I$6-'СЕТ СН'!$I$23</f>
        <v>1562.5489518799998</v>
      </c>
      <c r="O126" s="36">
        <f>SUMIFS(СВЦЭМ!$D$33:$D$776,СВЦЭМ!$A$33:$A$776,$A126,СВЦЭМ!$B$33:$B$776,O$119)+'СЕТ СН'!$I$11+СВЦЭМ!$D$10+'СЕТ СН'!$I$6-'СЕТ СН'!$I$23</f>
        <v>1530.55938008</v>
      </c>
      <c r="P126" s="36">
        <f>SUMIFS(СВЦЭМ!$D$33:$D$776,СВЦЭМ!$A$33:$A$776,$A126,СВЦЭМ!$B$33:$B$776,P$119)+'СЕТ СН'!$I$11+СВЦЭМ!$D$10+'СЕТ СН'!$I$6-'СЕТ СН'!$I$23</f>
        <v>1529.27780912</v>
      </c>
      <c r="Q126" s="36">
        <f>SUMIFS(СВЦЭМ!$D$33:$D$776,СВЦЭМ!$A$33:$A$776,$A126,СВЦЭМ!$B$33:$B$776,Q$119)+'СЕТ СН'!$I$11+СВЦЭМ!$D$10+'СЕТ СН'!$I$6-'СЕТ СН'!$I$23</f>
        <v>1533.2422515599999</v>
      </c>
      <c r="R126" s="36">
        <f>SUMIFS(СВЦЭМ!$D$33:$D$776,СВЦЭМ!$A$33:$A$776,$A126,СВЦЭМ!$B$33:$B$776,R$119)+'СЕТ СН'!$I$11+СВЦЭМ!$D$10+'СЕТ СН'!$I$6-'СЕТ СН'!$I$23</f>
        <v>1532.4662135799999</v>
      </c>
      <c r="S126" s="36">
        <f>SUMIFS(СВЦЭМ!$D$33:$D$776,СВЦЭМ!$A$33:$A$776,$A126,СВЦЭМ!$B$33:$B$776,S$119)+'СЕТ СН'!$I$11+СВЦЭМ!$D$10+'СЕТ СН'!$I$6-'СЕТ СН'!$I$23</f>
        <v>1523.573208</v>
      </c>
      <c r="T126" s="36">
        <f>SUMIFS(СВЦЭМ!$D$33:$D$776,СВЦЭМ!$A$33:$A$776,$A126,СВЦЭМ!$B$33:$B$776,T$119)+'СЕТ СН'!$I$11+СВЦЭМ!$D$10+'СЕТ СН'!$I$6-'СЕТ СН'!$I$23</f>
        <v>1488.0959389700001</v>
      </c>
      <c r="U126" s="36">
        <f>SUMIFS(СВЦЭМ!$D$33:$D$776,СВЦЭМ!$A$33:$A$776,$A126,СВЦЭМ!$B$33:$B$776,U$119)+'СЕТ СН'!$I$11+СВЦЭМ!$D$10+'СЕТ СН'!$I$6-'СЕТ СН'!$I$23</f>
        <v>1481.07796433</v>
      </c>
      <c r="V126" s="36">
        <f>SUMIFS(СВЦЭМ!$D$33:$D$776,СВЦЭМ!$A$33:$A$776,$A126,СВЦЭМ!$B$33:$B$776,V$119)+'СЕТ СН'!$I$11+СВЦЭМ!$D$10+'СЕТ СН'!$I$6-'СЕТ СН'!$I$23</f>
        <v>1497.5283970099999</v>
      </c>
      <c r="W126" s="36">
        <f>SUMIFS(СВЦЭМ!$D$33:$D$776,СВЦЭМ!$A$33:$A$776,$A126,СВЦЭМ!$B$33:$B$776,W$119)+'СЕТ СН'!$I$11+СВЦЭМ!$D$10+'СЕТ СН'!$I$6-'СЕТ СН'!$I$23</f>
        <v>1514.0751846600001</v>
      </c>
      <c r="X126" s="36">
        <f>SUMIFS(СВЦЭМ!$D$33:$D$776,СВЦЭМ!$A$33:$A$776,$A126,СВЦЭМ!$B$33:$B$776,X$119)+'СЕТ СН'!$I$11+СВЦЭМ!$D$10+'СЕТ СН'!$I$6-'СЕТ СН'!$I$23</f>
        <v>1531.44512091</v>
      </c>
      <c r="Y126" s="36">
        <f>SUMIFS(СВЦЭМ!$D$33:$D$776,СВЦЭМ!$A$33:$A$776,$A126,СВЦЭМ!$B$33:$B$776,Y$119)+'СЕТ СН'!$I$11+СВЦЭМ!$D$10+'СЕТ СН'!$I$6-'СЕТ СН'!$I$23</f>
        <v>1548.6537093299999</v>
      </c>
    </row>
    <row r="127" spans="1:27" ht="15.75" x14ac:dyDescent="0.2">
      <c r="A127" s="35">
        <f t="shared" si="3"/>
        <v>43504</v>
      </c>
      <c r="B127" s="36">
        <f>SUMIFS(СВЦЭМ!$D$33:$D$776,СВЦЭМ!$A$33:$A$776,$A127,СВЦЭМ!$B$33:$B$776,B$119)+'СЕТ СН'!$I$11+СВЦЭМ!$D$10+'СЕТ СН'!$I$6-'СЕТ СН'!$I$23</f>
        <v>1617.3323529099998</v>
      </c>
      <c r="C127" s="36">
        <f>SUMIFS(СВЦЭМ!$D$33:$D$776,СВЦЭМ!$A$33:$A$776,$A127,СВЦЭМ!$B$33:$B$776,C$119)+'СЕТ СН'!$I$11+СВЦЭМ!$D$10+'СЕТ СН'!$I$6-'СЕТ СН'!$I$23</f>
        <v>1637.5082456999999</v>
      </c>
      <c r="D127" s="36">
        <f>SUMIFS(СВЦЭМ!$D$33:$D$776,СВЦЭМ!$A$33:$A$776,$A127,СВЦЭМ!$B$33:$B$776,D$119)+'СЕТ СН'!$I$11+СВЦЭМ!$D$10+'СЕТ СН'!$I$6-'СЕТ СН'!$I$23</f>
        <v>1650.6817237299999</v>
      </c>
      <c r="E127" s="36">
        <f>SUMIFS(СВЦЭМ!$D$33:$D$776,СВЦЭМ!$A$33:$A$776,$A127,СВЦЭМ!$B$33:$B$776,E$119)+'СЕТ СН'!$I$11+СВЦЭМ!$D$10+'СЕТ СН'!$I$6-'СЕТ СН'!$I$23</f>
        <v>1677.7118407299999</v>
      </c>
      <c r="F127" s="36">
        <f>SUMIFS(СВЦЭМ!$D$33:$D$776,СВЦЭМ!$A$33:$A$776,$A127,СВЦЭМ!$B$33:$B$776,F$119)+'СЕТ СН'!$I$11+СВЦЭМ!$D$10+'СЕТ СН'!$I$6-'СЕТ СН'!$I$23</f>
        <v>1668.2806157499999</v>
      </c>
      <c r="G127" s="36">
        <f>SUMIFS(СВЦЭМ!$D$33:$D$776,СВЦЭМ!$A$33:$A$776,$A127,СВЦЭМ!$B$33:$B$776,G$119)+'СЕТ СН'!$I$11+СВЦЭМ!$D$10+'СЕТ СН'!$I$6-'СЕТ СН'!$I$23</f>
        <v>1640.6808775199997</v>
      </c>
      <c r="H127" s="36">
        <f>SUMIFS(СВЦЭМ!$D$33:$D$776,СВЦЭМ!$A$33:$A$776,$A127,СВЦЭМ!$B$33:$B$776,H$119)+'СЕТ СН'!$I$11+СВЦЭМ!$D$10+'СЕТ СН'!$I$6-'СЕТ СН'!$I$23</f>
        <v>1606.7671192899998</v>
      </c>
      <c r="I127" s="36">
        <f>SUMIFS(СВЦЭМ!$D$33:$D$776,СВЦЭМ!$A$33:$A$776,$A127,СВЦЭМ!$B$33:$B$776,I$119)+'СЕТ СН'!$I$11+СВЦЭМ!$D$10+'СЕТ СН'!$I$6-'СЕТ СН'!$I$23</f>
        <v>1592.3920691999999</v>
      </c>
      <c r="J127" s="36">
        <f>SUMIFS(СВЦЭМ!$D$33:$D$776,СВЦЭМ!$A$33:$A$776,$A127,СВЦЭМ!$B$33:$B$776,J$119)+'СЕТ СН'!$I$11+СВЦЭМ!$D$10+'СЕТ СН'!$I$6-'СЕТ СН'!$I$23</f>
        <v>1574.9711440399999</v>
      </c>
      <c r="K127" s="36">
        <f>SUMIFS(СВЦЭМ!$D$33:$D$776,СВЦЭМ!$A$33:$A$776,$A127,СВЦЭМ!$B$33:$B$776,K$119)+'СЕТ СН'!$I$11+СВЦЭМ!$D$10+'СЕТ СН'!$I$6-'СЕТ СН'!$I$23</f>
        <v>1546.9864788699999</v>
      </c>
      <c r="L127" s="36">
        <f>SUMIFS(СВЦЭМ!$D$33:$D$776,СВЦЭМ!$A$33:$A$776,$A127,СВЦЭМ!$B$33:$B$776,L$119)+'СЕТ СН'!$I$11+СВЦЭМ!$D$10+'СЕТ СН'!$I$6-'СЕТ СН'!$I$23</f>
        <v>1522.75206467</v>
      </c>
      <c r="M127" s="36">
        <f>SUMIFS(СВЦЭМ!$D$33:$D$776,СВЦЭМ!$A$33:$A$776,$A127,СВЦЭМ!$B$33:$B$776,M$119)+'СЕТ СН'!$I$11+СВЦЭМ!$D$10+'СЕТ СН'!$I$6-'СЕТ СН'!$I$23</f>
        <v>1531.22167319</v>
      </c>
      <c r="N127" s="36">
        <f>SUMIFS(СВЦЭМ!$D$33:$D$776,СВЦЭМ!$A$33:$A$776,$A127,СВЦЭМ!$B$33:$B$776,N$119)+'СЕТ СН'!$I$11+СВЦЭМ!$D$10+'СЕТ СН'!$I$6-'СЕТ СН'!$I$23</f>
        <v>1522.19913043</v>
      </c>
      <c r="O127" s="36">
        <f>SUMIFS(СВЦЭМ!$D$33:$D$776,СВЦЭМ!$A$33:$A$776,$A127,СВЦЭМ!$B$33:$B$776,O$119)+'СЕТ СН'!$I$11+СВЦЭМ!$D$10+'СЕТ СН'!$I$6-'СЕТ СН'!$I$23</f>
        <v>1518.6311815500001</v>
      </c>
      <c r="P127" s="36">
        <f>SUMIFS(СВЦЭМ!$D$33:$D$776,СВЦЭМ!$A$33:$A$776,$A127,СВЦЭМ!$B$33:$B$776,P$119)+'СЕТ СН'!$I$11+СВЦЭМ!$D$10+'СЕТ СН'!$I$6-'СЕТ СН'!$I$23</f>
        <v>1531.6385426100001</v>
      </c>
      <c r="Q127" s="36">
        <f>SUMIFS(СВЦЭМ!$D$33:$D$776,СВЦЭМ!$A$33:$A$776,$A127,СВЦЭМ!$B$33:$B$776,Q$119)+'СЕТ СН'!$I$11+СВЦЭМ!$D$10+'СЕТ СН'!$I$6-'СЕТ СН'!$I$23</f>
        <v>1537.8311492999999</v>
      </c>
      <c r="R127" s="36">
        <f>SUMIFS(СВЦЭМ!$D$33:$D$776,СВЦЭМ!$A$33:$A$776,$A127,СВЦЭМ!$B$33:$B$776,R$119)+'СЕТ СН'!$I$11+СВЦЭМ!$D$10+'СЕТ СН'!$I$6-'СЕТ СН'!$I$23</f>
        <v>1538.3523721499998</v>
      </c>
      <c r="S127" s="36">
        <f>SUMIFS(СВЦЭМ!$D$33:$D$776,СВЦЭМ!$A$33:$A$776,$A127,СВЦЭМ!$B$33:$B$776,S$119)+'СЕТ СН'!$I$11+СВЦЭМ!$D$10+'СЕТ СН'!$I$6-'СЕТ СН'!$I$23</f>
        <v>1524.2217067700001</v>
      </c>
      <c r="T127" s="36">
        <f>SUMIFS(СВЦЭМ!$D$33:$D$776,СВЦЭМ!$A$33:$A$776,$A127,СВЦЭМ!$B$33:$B$776,T$119)+'СЕТ СН'!$I$11+СВЦЭМ!$D$10+'СЕТ СН'!$I$6-'СЕТ СН'!$I$23</f>
        <v>1481.5567162699999</v>
      </c>
      <c r="U127" s="36">
        <f>SUMIFS(СВЦЭМ!$D$33:$D$776,СВЦЭМ!$A$33:$A$776,$A127,СВЦЭМ!$B$33:$B$776,U$119)+'СЕТ СН'!$I$11+СВЦЭМ!$D$10+'СЕТ СН'!$I$6-'СЕТ СН'!$I$23</f>
        <v>1478.41065669</v>
      </c>
      <c r="V127" s="36">
        <f>SUMIFS(СВЦЭМ!$D$33:$D$776,СВЦЭМ!$A$33:$A$776,$A127,СВЦЭМ!$B$33:$B$776,V$119)+'СЕТ СН'!$I$11+СВЦЭМ!$D$10+'СЕТ СН'!$I$6-'СЕТ СН'!$I$23</f>
        <v>1506.3874696800001</v>
      </c>
      <c r="W127" s="36">
        <f>SUMIFS(СВЦЭМ!$D$33:$D$776,СВЦЭМ!$A$33:$A$776,$A127,СВЦЭМ!$B$33:$B$776,W$119)+'СЕТ СН'!$I$11+СВЦЭМ!$D$10+'СЕТ СН'!$I$6-'СЕТ СН'!$I$23</f>
        <v>1532.4982157499999</v>
      </c>
      <c r="X127" s="36">
        <f>SUMIFS(СВЦЭМ!$D$33:$D$776,СВЦЭМ!$A$33:$A$776,$A127,СВЦЭМ!$B$33:$B$776,X$119)+'СЕТ СН'!$I$11+СВЦЭМ!$D$10+'СЕТ СН'!$I$6-'СЕТ СН'!$I$23</f>
        <v>1560.7839130199998</v>
      </c>
      <c r="Y127" s="36">
        <f>SUMIFS(СВЦЭМ!$D$33:$D$776,СВЦЭМ!$A$33:$A$776,$A127,СВЦЭМ!$B$33:$B$776,Y$119)+'СЕТ СН'!$I$11+СВЦЭМ!$D$10+'СЕТ СН'!$I$6-'СЕТ СН'!$I$23</f>
        <v>1575.4232936299998</v>
      </c>
    </row>
    <row r="128" spans="1:27" ht="15.75" x14ac:dyDescent="0.2">
      <c r="A128" s="35">
        <f t="shared" si="3"/>
        <v>43505</v>
      </c>
      <c r="B128" s="36">
        <f>SUMIFS(СВЦЭМ!$D$33:$D$776,СВЦЭМ!$A$33:$A$776,$A128,СВЦЭМ!$B$33:$B$776,B$119)+'СЕТ СН'!$I$11+СВЦЭМ!$D$10+'СЕТ СН'!$I$6-'СЕТ СН'!$I$23</f>
        <v>1588.1139069799999</v>
      </c>
      <c r="C128" s="36">
        <f>SUMIFS(СВЦЭМ!$D$33:$D$776,СВЦЭМ!$A$33:$A$776,$A128,СВЦЭМ!$B$33:$B$776,C$119)+'СЕТ СН'!$I$11+СВЦЭМ!$D$10+'СЕТ СН'!$I$6-'СЕТ СН'!$I$23</f>
        <v>1616.4749194999999</v>
      </c>
      <c r="D128" s="36">
        <f>SUMIFS(СВЦЭМ!$D$33:$D$776,СВЦЭМ!$A$33:$A$776,$A128,СВЦЭМ!$B$33:$B$776,D$119)+'СЕТ СН'!$I$11+СВЦЭМ!$D$10+'СЕТ СН'!$I$6-'СЕТ СН'!$I$23</f>
        <v>1632.9829651199998</v>
      </c>
      <c r="E128" s="36">
        <f>SUMIFS(СВЦЭМ!$D$33:$D$776,СВЦЭМ!$A$33:$A$776,$A128,СВЦЭМ!$B$33:$B$776,E$119)+'СЕТ СН'!$I$11+СВЦЭМ!$D$10+'СЕТ СН'!$I$6-'СЕТ СН'!$I$23</f>
        <v>1633.3481108699998</v>
      </c>
      <c r="F128" s="36">
        <f>SUMIFS(СВЦЭМ!$D$33:$D$776,СВЦЭМ!$A$33:$A$776,$A128,СВЦЭМ!$B$33:$B$776,F$119)+'СЕТ СН'!$I$11+СВЦЭМ!$D$10+'СЕТ СН'!$I$6-'СЕТ СН'!$I$23</f>
        <v>1630.5744898699998</v>
      </c>
      <c r="G128" s="36">
        <f>SUMIFS(СВЦЭМ!$D$33:$D$776,СВЦЭМ!$A$33:$A$776,$A128,СВЦЭМ!$B$33:$B$776,G$119)+'СЕТ СН'!$I$11+СВЦЭМ!$D$10+'СЕТ СН'!$I$6-'СЕТ СН'!$I$23</f>
        <v>1628.8527248299999</v>
      </c>
      <c r="H128" s="36">
        <f>SUMIFS(СВЦЭМ!$D$33:$D$776,СВЦЭМ!$A$33:$A$776,$A128,СВЦЭМ!$B$33:$B$776,H$119)+'СЕТ СН'!$I$11+СВЦЭМ!$D$10+'СЕТ СН'!$I$6-'СЕТ СН'!$I$23</f>
        <v>1607.0285034799999</v>
      </c>
      <c r="I128" s="36">
        <f>SUMIFS(СВЦЭМ!$D$33:$D$776,СВЦЭМ!$A$33:$A$776,$A128,СВЦЭМ!$B$33:$B$776,I$119)+'СЕТ СН'!$I$11+СВЦЭМ!$D$10+'СЕТ СН'!$I$6-'СЕТ СН'!$I$23</f>
        <v>1593.6703277699999</v>
      </c>
      <c r="J128" s="36">
        <f>SUMIFS(СВЦЭМ!$D$33:$D$776,СВЦЭМ!$A$33:$A$776,$A128,СВЦЭМ!$B$33:$B$776,J$119)+'СЕТ СН'!$I$11+СВЦЭМ!$D$10+'СЕТ СН'!$I$6-'СЕТ СН'!$I$23</f>
        <v>1554.4764018399999</v>
      </c>
      <c r="K128" s="36">
        <f>SUMIFS(СВЦЭМ!$D$33:$D$776,СВЦЭМ!$A$33:$A$776,$A128,СВЦЭМ!$B$33:$B$776,K$119)+'СЕТ СН'!$I$11+СВЦЭМ!$D$10+'СЕТ СН'!$I$6-'СЕТ СН'!$I$23</f>
        <v>1531.3797959000001</v>
      </c>
      <c r="L128" s="36">
        <f>SUMIFS(СВЦЭМ!$D$33:$D$776,СВЦЭМ!$A$33:$A$776,$A128,СВЦЭМ!$B$33:$B$776,L$119)+'СЕТ СН'!$I$11+СВЦЭМ!$D$10+'СЕТ СН'!$I$6-'СЕТ СН'!$I$23</f>
        <v>1527.1978474699999</v>
      </c>
      <c r="M128" s="36">
        <f>SUMIFS(СВЦЭМ!$D$33:$D$776,СВЦЭМ!$A$33:$A$776,$A128,СВЦЭМ!$B$33:$B$776,M$119)+'СЕТ СН'!$I$11+СВЦЭМ!$D$10+'СЕТ СН'!$I$6-'СЕТ СН'!$I$23</f>
        <v>1533.8407178499999</v>
      </c>
      <c r="N128" s="36">
        <f>SUMIFS(СВЦЭМ!$D$33:$D$776,СВЦЭМ!$A$33:$A$776,$A128,СВЦЭМ!$B$33:$B$776,N$119)+'СЕТ СН'!$I$11+СВЦЭМ!$D$10+'СЕТ СН'!$I$6-'СЕТ СН'!$I$23</f>
        <v>1536.0404418099999</v>
      </c>
      <c r="O128" s="36">
        <f>SUMIFS(СВЦЭМ!$D$33:$D$776,СВЦЭМ!$A$33:$A$776,$A128,СВЦЭМ!$B$33:$B$776,O$119)+'СЕТ СН'!$I$11+СВЦЭМ!$D$10+'СЕТ СН'!$I$6-'СЕТ СН'!$I$23</f>
        <v>1521.7436181400001</v>
      </c>
      <c r="P128" s="36">
        <f>SUMIFS(СВЦЭМ!$D$33:$D$776,СВЦЭМ!$A$33:$A$776,$A128,СВЦЭМ!$B$33:$B$776,P$119)+'СЕТ СН'!$I$11+СВЦЭМ!$D$10+'СЕТ СН'!$I$6-'СЕТ СН'!$I$23</f>
        <v>1520.9363196500001</v>
      </c>
      <c r="Q128" s="36">
        <f>SUMIFS(СВЦЭМ!$D$33:$D$776,СВЦЭМ!$A$33:$A$776,$A128,СВЦЭМ!$B$33:$B$776,Q$119)+'СЕТ СН'!$I$11+СВЦЭМ!$D$10+'СЕТ СН'!$I$6-'СЕТ СН'!$I$23</f>
        <v>1528.2419690900001</v>
      </c>
      <c r="R128" s="36">
        <f>SUMIFS(СВЦЭМ!$D$33:$D$776,СВЦЭМ!$A$33:$A$776,$A128,СВЦЭМ!$B$33:$B$776,R$119)+'СЕТ СН'!$I$11+СВЦЭМ!$D$10+'СЕТ СН'!$I$6-'СЕТ СН'!$I$23</f>
        <v>1511.12619961</v>
      </c>
      <c r="S128" s="36">
        <f>SUMIFS(СВЦЭМ!$D$33:$D$776,СВЦЭМ!$A$33:$A$776,$A128,СВЦЭМ!$B$33:$B$776,S$119)+'СЕТ СН'!$I$11+СВЦЭМ!$D$10+'СЕТ СН'!$I$6-'СЕТ СН'!$I$23</f>
        <v>1494.9599169200001</v>
      </c>
      <c r="T128" s="36">
        <f>SUMIFS(СВЦЭМ!$D$33:$D$776,СВЦЭМ!$A$33:$A$776,$A128,СВЦЭМ!$B$33:$B$776,T$119)+'СЕТ СН'!$I$11+СВЦЭМ!$D$10+'СЕТ СН'!$I$6-'СЕТ СН'!$I$23</f>
        <v>1458.2241576700001</v>
      </c>
      <c r="U128" s="36">
        <f>SUMIFS(СВЦЭМ!$D$33:$D$776,СВЦЭМ!$A$33:$A$776,$A128,СВЦЭМ!$B$33:$B$776,U$119)+'СЕТ СН'!$I$11+СВЦЭМ!$D$10+'СЕТ СН'!$I$6-'СЕТ СН'!$I$23</f>
        <v>1450.66186754</v>
      </c>
      <c r="V128" s="36">
        <f>SUMIFS(СВЦЭМ!$D$33:$D$776,СВЦЭМ!$A$33:$A$776,$A128,СВЦЭМ!$B$33:$B$776,V$119)+'СЕТ СН'!$I$11+СВЦЭМ!$D$10+'СЕТ СН'!$I$6-'СЕТ СН'!$I$23</f>
        <v>1466.0785888299999</v>
      </c>
      <c r="W128" s="36">
        <f>SUMIFS(СВЦЭМ!$D$33:$D$776,СВЦЭМ!$A$33:$A$776,$A128,СВЦЭМ!$B$33:$B$776,W$119)+'СЕТ СН'!$I$11+СВЦЭМ!$D$10+'СЕТ СН'!$I$6-'СЕТ СН'!$I$23</f>
        <v>1484.00895728</v>
      </c>
      <c r="X128" s="36">
        <f>SUMIFS(СВЦЭМ!$D$33:$D$776,СВЦЭМ!$A$33:$A$776,$A128,СВЦЭМ!$B$33:$B$776,X$119)+'СЕТ СН'!$I$11+СВЦЭМ!$D$10+'СЕТ СН'!$I$6-'СЕТ СН'!$I$23</f>
        <v>1504.0894548599999</v>
      </c>
      <c r="Y128" s="36">
        <f>SUMIFS(СВЦЭМ!$D$33:$D$776,СВЦЭМ!$A$33:$A$776,$A128,СВЦЭМ!$B$33:$B$776,Y$119)+'СЕТ СН'!$I$11+СВЦЭМ!$D$10+'СЕТ СН'!$I$6-'СЕТ СН'!$I$23</f>
        <v>1529.84354596</v>
      </c>
    </row>
    <row r="129" spans="1:25" ht="15.75" x14ac:dyDescent="0.2">
      <c r="A129" s="35">
        <f t="shared" si="3"/>
        <v>43506</v>
      </c>
      <c r="B129" s="36">
        <f>SUMIFS(СВЦЭМ!$D$33:$D$776,СВЦЭМ!$A$33:$A$776,$A129,СВЦЭМ!$B$33:$B$776,B$119)+'СЕТ СН'!$I$11+СВЦЭМ!$D$10+'СЕТ СН'!$I$6-'СЕТ СН'!$I$23</f>
        <v>1550.42460147</v>
      </c>
      <c r="C129" s="36">
        <f>SUMIFS(СВЦЭМ!$D$33:$D$776,СВЦЭМ!$A$33:$A$776,$A129,СВЦЭМ!$B$33:$B$776,C$119)+'СЕТ СН'!$I$11+СВЦЭМ!$D$10+'СЕТ СН'!$I$6-'СЕТ СН'!$I$23</f>
        <v>1562.0742114999998</v>
      </c>
      <c r="D129" s="36">
        <f>SUMIFS(СВЦЭМ!$D$33:$D$776,СВЦЭМ!$A$33:$A$776,$A129,СВЦЭМ!$B$33:$B$776,D$119)+'СЕТ СН'!$I$11+СВЦЭМ!$D$10+'СЕТ СН'!$I$6-'СЕТ СН'!$I$23</f>
        <v>1596.5629265199998</v>
      </c>
      <c r="E129" s="36">
        <f>SUMIFS(СВЦЭМ!$D$33:$D$776,СВЦЭМ!$A$33:$A$776,$A129,СВЦЭМ!$B$33:$B$776,E$119)+'СЕТ СН'!$I$11+СВЦЭМ!$D$10+'СЕТ СН'!$I$6-'СЕТ СН'!$I$23</f>
        <v>1609.4258572099998</v>
      </c>
      <c r="F129" s="36">
        <f>SUMIFS(СВЦЭМ!$D$33:$D$776,СВЦЭМ!$A$33:$A$776,$A129,СВЦЭМ!$B$33:$B$776,F$119)+'СЕТ СН'!$I$11+СВЦЭМ!$D$10+'СЕТ СН'!$I$6-'СЕТ СН'!$I$23</f>
        <v>1606.7547749799999</v>
      </c>
      <c r="G129" s="36">
        <f>SUMIFS(СВЦЭМ!$D$33:$D$776,СВЦЭМ!$A$33:$A$776,$A129,СВЦЭМ!$B$33:$B$776,G$119)+'СЕТ СН'!$I$11+СВЦЭМ!$D$10+'СЕТ СН'!$I$6-'СЕТ СН'!$I$23</f>
        <v>1599.3099078099999</v>
      </c>
      <c r="H129" s="36">
        <f>SUMIFS(СВЦЭМ!$D$33:$D$776,СВЦЭМ!$A$33:$A$776,$A129,СВЦЭМ!$B$33:$B$776,H$119)+'СЕТ СН'!$I$11+СВЦЭМ!$D$10+'СЕТ СН'!$I$6-'СЕТ СН'!$I$23</f>
        <v>1589.0144664399998</v>
      </c>
      <c r="I129" s="36">
        <f>SUMIFS(СВЦЭМ!$D$33:$D$776,СВЦЭМ!$A$33:$A$776,$A129,СВЦЭМ!$B$33:$B$776,I$119)+'СЕТ СН'!$I$11+СВЦЭМ!$D$10+'СЕТ СН'!$I$6-'СЕТ СН'!$I$23</f>
        <v>1563.5451530199998</v>
      </c>
      <c r="J129" s="36">
        <f>SUMIFS(СВЦЭМ!$D$33:$D$776,СВЦЭМ!$A$33:$A$776,$A129,СВЦЭМ!$B$33:$B$776,J$119)+'СЕТ СН'!$I$11+СВЦЭМ!$D$10+'СЕТ СН'!$I$6-'СЕТ СН'!$I$23</f>
        <v>1535.3297562399998</v>
      </c>
      <c r="K129" s="36">
        <f>SUMIFS(СВЦЭМ!$D$33:$D$776,СВЦЭМ!$A$33:$A$776,$A129,СВЦЭМ!$B$33:$B$776,K$119)+'СЕТ СН'!$I$11+СВЦЭМ!$D$10+'СЕТ СН'!$I$6-'СЕТ СН'!$I$23</f>
        <v>1494.2696079899999</v>
      </c>
      <c r="L129" s="36">
        <f>SUMIFS(СВЦЭМ!$D$33:$D$776,СВЦЭМ!$A$33:$A$776,$A129,СВЦЭМ!$B$33:$B$776,L$119)+'СЕТ СН'!$I$11+СВЦЭМ!$D$10+'СЕТ СН'!$I$6-'СЕТ СН'!$I$23</f>
        <v>1473.1987331</v>
      </c>
      <c r="M129" s="36">
        <f>SUMIFS(СВЦЭМ!$D$33:$D$776,СВЦЭМ!$A$33:$A$776,$A129,СВЦЭМ!$B$33:$B$776,M$119)+'СЕТ СН'!$I$11+СВЦЭМ!$D$10+'СЕТ СН'!$I$6-'СЕТ СН'!$I$23</f>
        <v>1474.4108025600001</v>
      </c>
      <c r="N129" s="36">
        <f>SUMIFS(СВЦЭМ!$D$33:$D$776,СВЦЭМ!$A$33:$A$776,$A129,СВЦЭМ!$B$33:$B$776,N$119)+'СЕТ СН'!$I$11+СВЦЭМ!$D$10+'СЕТ СН'!$I$6-'СЕТ СН'!$I$23</f>
        <v>1480.6537880200001</v>
      </c>
      <c r="O129" s="36">
        <f>SUMIFS(СВЦЭМ!$D$33:$D$776,СВЦЭМ!$A$33:$A$776,$A129,СВЦЭМ!$B$33:$B$776,O$119)+'СЕТ СН'!$I$11+СВЦЭМ!$D$10+'СЕТ СН'!$I$6-'СЕТ СН'!$I$23</f>
        <v>1465.8302455</v>
      </c>
      <c r="P129" s="36">
        <f>SUMIFS(СВЦЭМ!$D$33:$D$776,СВЦЭМ!$A$33:$A$776,$A129,СВЦЭМ!$B$33:$B$776,P$119)+'СЕТ СН'!$I$11+СВЦЭМ!$D$10+'СЕТ СН'!$I$6-'СЕТ СН'!$I$23</f>
        <v>1464.5970456100001</v>
      </c>
      <c r="Q129" s="36">
        <f>SUMIFS(СВЦЭМ!$D$33:$D$776,СВЦЭМ!$A$33:$A$776,$A129,СВЦЭМ!$B$33:$B$776,Q$119)+'СЕТ СН'!$I$11+СВЦЭМ!$D$10+'СЕТ СН'!$I$6-'СЕТ СН'!$I$23</f>
        <v>1481.6185432899999</v>
      </c>
      <c r="R129" s="36">
        <f>SUMIFS(СВЦЭМ!$D$33:$D$776,СВЦЭМ!$A$33:$A$776,$A129,СВЦЭМ!$B$33:$B$776,R$119)+'СЕТ СН'!$I$11+СВЦЭМ!$D$10+'СЕТ СН'!$I$6-'СЕТ СН'!$I$23</f>
        <v>1493.99812333</v>
      </c>
      <c r="S129" s="36">
        <f>SUMIFS(СВЦЭМ!$D$33:$D$776,СВЦЭМ!$A$33:$A$776,$A129,СВЦЭМ!$B$33:$B$776,S$119)+'СЕТ СН'!$I$11+СВЦЭМ!$D$10+'СЕТ СН'!$I$6-'СЕТ СН'!$I$23</f>
        <v>1484.81636966</v>
      </c>
      <c r="T129" s="36">
        <f>SUMIFS(СВЦЭМ!$D$33:$D$776,СВЦЭМ!$A$33:$A$776,$A129,СВЦЭМ!$B$33:$B$776,T$119)+'СЕТ СН'!$I$11+СВЦЭМ!$D$10+'СЕТ СН'!$I$6-'СЕТ СН'!$I$23</f>
        <v>1457.73667125</v>
      </c>
      <c r="U129" s="36">
        <f>SUMIFS(СВЦЭМ!$D$33:$D$776,СВЦЭМ!$A$33:$A$776,$A129,СВЦЭМ!$B$33:$B$776,U$119)+'СЕТ СН'!$I$11+СВЦЭМ!$D$10+'СЕТ СН'!$I$6-'СЕТ СН'!$I$23</f>
        <v>1452.12566412</v>
      </c>
      <c r="V129" s="36">
        <f>SUMIFS(СВЦЭМ!$D$33:$D$776,СВЦЭМ!$A$33:$A$776,$A129,СВЦЭМ!$B$33:$B$776,V$119)+'СЕТ СН'!$I$11+СВЦЭМ!$D$10+'СЕТ СН'!$I$6-'СЕТ СН'!$I$23</f>
        <v>1433.7996611200001</v>
      </c>
      <c r="W129" s="36">
        <f>SUMIFS(СВЦЭМ!$D$33:$D$776,СВЦЭМ!$A$33:$A$776,$A129,СВЦЭМ!$B$33:$B$776,W$119)+'СЕТ СН'!$I$11+СВЦЭМ!$D$10+'СЕТ СН'!$I$6-'СЕТ СН'!$I$23</f>
        <v>1446.9399308</v>
      </c>
      <c r="X129" s="36">
        <f>SUMIFS(СВЦЭМ!$D$33:$D$776,СВЦЭМ!$A$33:$A$776,$A129,СВЦЭМ!$B$33:$B$776,X$119)+'СЕТ СН'!$I$11+СВЦЭМ!$D$10+'СЕТ СН'!$I$6-'СЕТ СН'!$I$23</f>
        <v>1466.7264675700001</v>
      </c>
      <c r="Y129" s="36">
        <f>SUMIFS(СВЦЭМ!$D$33:$D$776,СВЦЭМ!$A$33:$A$776,$A129,СВЦЭМ!$B$33:$B$776,Y$119)+'СЕТ СН'!$I$11+СВЦЭМ!$D$10+'СЕТ СН'!$I$6-'СЕТ СН'!$I$23</f>
        <v>1518.9805308499999</v>
      </c>
    </row>
    <row r="130" spans="1:25" ht="15.75" x14ac:dyDescent="0.2">
      <c r="A130" s="35">
        <f t="shared" si="3"/>
        <v>43507</v>
      </c>
      <c r="B130" s="36">
        <f>SUMIFS(СВЦЭМ!$D$33:$D$776,СВЦЭМ!$A$33:$A$776,$A130,СВЦЭМ!$B$33:$B$776,B$119)+'СЕТ СН'!$I$11+СВЦЭМ!$D$10+'СЕТ СН'!$I$6-'СЕТ СН'!$I$23</f>
        <v>1561.36970666</v>
      </c>
      <c r="C130" s="36">
        <f>SUMIFS(СВЦЭМ!$D$33:$D$776,СВЦЭМ!$A$33:$A$776,$A130,СВЦЭМ!$B$33:$B$776,C$119)+'СЕТ СН'!$I$11+СВЦЭМ!$D$10+'СЕТ СН'!$I$6-'СЕТ СН'!$I$23</f>
        <v>1580.4240811699999</v>
      </c>
      <c r="D130" s="36">
        <f>SUMIFS(СВЦЭМ!$D$33:$D$776,СВЦЭМ!$A$33:$A$776,$A130,СВЦЭМ!$B$33:$B$776,D$119)+'СЕТ СН'!$I$11+СВЦЭМ!$D$10+'СЕТ СН'!$I$6-'СЕТ СН'!$I$23</f>
        <v>1604.4296906999998</v>
      </c>
      <c r="E130" s="36">
        <f>SUMIFS(СВЦЭМ!$D$33:$D$776,СВЦЭМ!$A$33:$A$776,$A130,СВЦЭМ!$B$33:$B$776,E$119)+'СЕТ СН'!$I$11+СВЦЭМ!$D$10+'СЕТ СН'!$I$6-'СЕТ СН'!$I$23</f>
        <v>1614.6263257199998</v>
      </c>
      <c r="F130" s="36">
        <f>SUMIFS(СВЦЭМ!$D$33:$D$776,СВЦЭМ!$A$33:$A$776,$A130,СВЦЭМ!$B$33:$B$776,F$119)+'СЕТ СН'!$I$11+СВЦЭМ!$D$10+'СЕТ СН'!$I$6-'СЕТ СН'!$I$23</f>
        <v>1611.7876790299999</v>
      </c>
      <c r="G130" s="36">
        <f>SUMIFS(СВЦЭМ!$D$33:$D$776,СВЦЭМ!$A$33:$A$776,$A130,СВЦЭМ!$B$33:$B$776,G$119)+'СЕТ СН'!$I$11+СВЦЭМ!$D$10+'СЕТ СН'!$I$6-'СЕТ СН'!$I$23</f>
        <v>1601.8580506599999</v>
      </c>
      <c r="H130" s="36">
        <f>SUMIFS(СВЦЭМ!$D$33:$D$776,СВЦЭМ!$A$33:$A$776,$A130,СВЦЭМ!$B$33:$B$776,H$119)+'СЕТ СН'!$I$11+СВЦЭМ!$D$10+'СЕТ СН'!$I$6-'СЕТ СН'!$I$23</f>
        <v>1556.8388836299998</v>
      </c>
      <c r="I130" s="36">
        <f>SUMIFS(СВЦЭМ!$D$33:$D$776,СВЦЭМ!$A$33:$A$776,$A130,СВЦЭМ!$B$33:$B$776,I$119)+'СЕТ СН'!$I$11+СВЦЭМ!$D$10+'СЕТ СН'!$I$6-'СЕТ СН'!$I$23</f>
        <v>1526.63812904</v>
      </c>
      <c r="J130" s="36">
        <f>SUMIFS(СВЦЭМ!$D$33:$D$776,СВЦЭМ!$A$33:$A$776,$A130,СВЦЭМ!$B$33:$B$776,J$119)+'СЕТ СН'!$I$11+СВЦЭМ!$D$10+'СЕТ СН'!$I$6-'СЕТ СН'!$I$23</f>
        <v>1515.91905733</v>
      </c>
      <c r="K130" s="36">
        <f>SUMIFS(СВЦЭМ!$D$33:$D$776,СВЦЭМ!$A$33:$A$776,$A130,СВЦЭМ!$B$33:$B$776,K$119)+'СЕТ СН'!$I$11+СВЦЭМ!$D$10+'СЕТ СН'!$I$6-'СЕТ СН'!$I$23</f>
        <v>1515.6752586299999</v>
      </c>
      <c r="L130" s="36">
        <f>SUMIFS(СВЦЭМ!$D$33:$D$776,СВЦЭМ!$A$33:$A$776,$A130,СВЦЭМ!$B$33:$B$776,L$119)+'СЕТ СН'!$I$11+СВЦЭМ!$D$10+'СЕТ СН'!$I$6-'СЕТ СН'!$I$23</f>
        <v>1505.2050592000001</v>
      </c>
      <c r="M130" s="36">
        <f>SUMIFS(СВЦЭМ!$D$33:$D$776,СВЦЭМ!$A$33:$A$776,$A130,СВЦЭМ!$B$33:$B$776,M$119)+'СЕТ СН'!$I$11+СВЦЭМ!$D$10+'СЕТ СН'!$I$6-'СЕТ СН'!$I$23</f>
        <v>1507.41537255</v>
      </c>
      <c r="N130" s="36">
        <f>SUMIFS(СВЦЭМ!$D$33:$D$776,СВЦЭМ!$A$33:$A$776,$A130,СВЦЭМ!$B$33:$B$776,N$119)+'СЕТ СН'!$I$11+СВЦЭМ!$D$10+'СЕТ СН'!$I$6-'СЕТ СН'!$I$23</f>
        <v>1512.5920114</v>
      </c>
      <c r="O130" s="36">
        <f>SUMIFS(СВЦЭМ!$D$33:$D$776,СВЦЭМ!$A$33:$A$776,$A130,СВЦЭМ!$B$33:$B$776,O$119)+'СЕТ СН'!$I$11+СВЦЭМ!$D$10+'СЕТ СН'!$I$6-'СЕТ СН'!$I$23</f>
        <v>1483.7879055799999</v>
      </c>
      <c r="P130" s="36">
        <f>SUMIFS(СВЦЭМ!$D$33:$D$776,СВЦЭМ!$A$33:$A$776,$A130,СВЦЭМ!$B$33:$B$776,P$119)+'СЕТ СН'!$I$11+СВЦЭМ!$D$10+'СЕТ СН'!$I$6-'СЕТ СН'!$I$23</f>
        <v>1498.3113555899999</v>
      </c>
      <c r="Q130" s="36">
        <f>SUMIFS(СВЦЭМ!$D$33:$D$776,СВЦЭМ!$A$33:$A$776,$A130,СВЦЭМ!$B$33:$B$776,Q$119)+'СЕТ СН'!$I$11+СВЦЭМ!$D$10+'СЕТ СН'!$I$6-'СЕТ СН'!$I$23</f>
        <v>1496.2690762100001</v>
      </c>
      <c r="R130" s="36">
        <f>SUMIFS(СВЦЭМ!$D$33:$D$776,СВЦЭМ!$A$33:$A$776,$A130,СВЦЭМ!$B$33:$B$776,R$119)+'СЕТ СН'!$I$11+СВЦЭМ!$D$10+'СЕТ СН'!$I$6-'СЕТ СН'!$I$23</f>
        <v>1495.29385235</v>
      </c>
      <c r="S130" s="36">
        <f>SUMIFS(СВЦЭМ!$D$33:$D$776,СВЦЭМ!$A$33:$A$776,$A130,СВЦЭМ!$B$33:$B$776,S$119)+'СЕТ СН'!$I$11+СВЦЭМ!$D$10+'СЕТ СН'!$I$6-'СЕТ СН'!$I$23</f>
        <v>1485.0945861499999</v>
      </c>
      <c r="T130" s="36">
        <f>SUMIFS(СВЦЭМ!$D$33:$D$776,СВЦЭМ!$A$33:$A$776,$A130,СВЦЭМ!$B$33:$B$776,T$119)+'СЕТ СН'!$I$11+СВЦЭМ!$D$10+'СЕТ СН'!$I$6-'СЕТ СН'!$I$23</f>
        <v>1438.1356702099999</v>
      </c>
      <c r="U130" s="36">
        <f>SUMIFS(СВЦЭМ!$D$33:$D$776,СВЦЭМ!$A$33:$A$776,$A130,СВЦЭМ!$B$33:$B$776,U$119)+'СЕТ СН'!$I$11+СВЦЭМ!$D$10+'СЕТ СН'!$I$6-'СЕТ СН'!$I$23</f>
        <v>1421.3645190699999</v>
      </c>
      <c r="V130" s="36">
        <f>SUMIFS(СВЦЭМ!$D$33:$D$776,СВЦЭМ!$A$33:$A$776,$A130,СВЦЭМ!$B$33:$B$776,V$119)+'СЕТ СН'!$I$11+СВЦЭМ!$D$10+'СЕТ СН'!$I$6-'СЕТ СН'!$I$23</f>
        <v>1440.6697694500001</v>
      </c>
      <c r="W130" s="36">
        <f>SUMIFS(СВЦЭМ!$D$33:$D$776,СВЦЭМ!$A$33:$A$776,$A130,СВЦЭМ!$B$33:$B$776,W$119)+'СЕТ СН'!$I$11+СВЦЭМ!$D$10+'СЕТ СН'!$I$6-'СЕТ СН'!$I$23</f>
        <v>1451.3550120300001</v>
      </c>
      <c r="X130" s="36">
        <f>SUMIFS(СВЦЭМ!$D$33:$D$776,СВЦЭМ!$A$33:$A$776,$A130,СВЦЭМ!$B$33:$B$776,X$119)+'СЕТ СН'!$I$11+СВЦЭМ!$D$10+'СЕТ СН'!$I$6-'СЕТ СН'!$I$23</f>
        <v>1475.1354727200001</v>
      </c>
      <c r="Y130" s="36">
        <f>SUMIFS(СВЦЭМ!$D$33:$D$776,СВЦЭМ!$A$33:$A$776,$A130,СВЦЭМ!$B$33:$B$776,Y$119)+'СЕТ СН'!$I$11+СВЦЭМ!$D$10+'СЕТ СН'!$I$6-'СЕТ СН'!$I$23</f>
        <v>1518.79401871</v>
      </c>
    </row>
    <row r="131" spans="1:25" ht="15.75" x14ac:dyDescent="0.2">
      <c r="A131" s="35">
        <f t="shared" si="3"/>
        <v>43508</v>
      </c>
      <c r="B131" s="36">
        <f>SUMIFS(СВЦЭМ!$D$33:$D$776,СВЦЭМ!$A$33:$A$776,$A131,СВЦЭМ!$B$33:$B$776,B$119)+'СЕТ СН'!$I$11+СВЦЭМ!$D$10+'СЕТ СН'!$I$6-'СЕТ СН'!$I$23</f>
        <v>1548.8328633899998</v>
      </c>
      <c r="C131" s="36">
        <f>SUMIFS(СВЦЭМ!$D$33:$D$776,СВЦЭМ!$A$33:$A$776,$A131,СВЦЭМ!$B$33:$B$776,C$119)+'СЕТ СН'!$I$11+СВЦЭМ!$D$10+'СЕТ СН'!$I$6-'СЕТ СН'!$I$23</f>
        <v>1575.1005412499999</v>
      </c>
      <c r="D131" s="36">
        <f>SUMIFS(СВЦЭМ!$D$33:$D$776,СВЦЭМ!$A$33:$A$776,$A131,СВЦЭМ!$B$33:$B$776,D$119)+'СЕТ СН'!$I$11+СВЦЭМ!$D$10+'СЕТ СН'!$I$6-'СЕТ СН'!$I$23</f>
        <v>1589.72480344</v>
      </c>
      <c r="E131" s="36">
        <f>SUMIFS(СВЦЭМ!$D$33:$D$776,СВЦЭМ!$A$33:$A$776,$A131,СВЦЭМ!$B$33:$B$776,E$119)+'СЕТ СН'!$I$11+СВЦЭМ!$D$10+'СЕТ СН'!$I$6-'СЕТ СН'!$I$23</f>
        <v>1600.2031717599998</v>
      </c>
      <c r="F131" s="36">
        <f>SUMIFS(СВЦЭМ!$D$33:$D$776,СВЦЭМ!$A$33:$A$776,$A131,СВЦЭМ!$B$33:$B$776,F$119)+'СЕТ СН'!$I$11+СВЦЭМ!$D$10+'СЕТ СН'!$I$6-'СЕТ СН'!$I$23</f>
        <v>1598.2387817599999</v>
      </c>
      <c r="G131" s="36">
        <f>SUMIFS(СВЦЭМ!$D$33:$D$776,СВЦЭМ!$A$33:$A$776,$A131,СВЦЭМ!$B$33:$B$776,G$119)+'СЕТ СН'!$I$11+СВЦЭМ!$D$10+'СЕТ СН'!$I$6-'СЕТ СН'!$I$23</f>
        <v>1584.5635060399998</v>
      </c>
      <c r="H131" s="36">
        <f>SUMIFS(СВЦЭМ!$D$33:$D$776,СВЦЭМ!$A$33:$A$776,$A131,СВЦЭМ!$B$33:$B$776,H$119)+'СЕТ СН'!$I$11+СВЦЭМ!$D$10+'СЕТ СН'!$I$6-'СЕТ СН'!$I$23</f>
        <v>1546.3828514599998</v>
      </c>
      <c r="I131" s="36">
        <f>SUMIFS(СВЦЭМ!$D$33:$D$776,СВЦЭМ!$A$33:$A$776,$A131,СВЦЭМ!$B$33:$B$776,I$119)+'СЕТ СН'!$I$11+СВЦЭМ!$D$10+'СЕТ СН'!$I$6-'СЕТ СН'!$I$23</f>
        <v>1518.04719325</v>
      </c>
      <c r="J131" s="36">
        <f>SUMIFS(СВЦЭМ!$D$33:$D$776,СВЦЭМ!$A$33:$A$776,$A131,СВЦЭМ!$B$33:$B$776,J$119)+'СЕТ СН'!$I$11+СВЦЭМ!$D$10+'СЕТ СН'!$I$6-'СЕТ СН'!$I$23</f>
        <v>1486.11010287</v>
      </c>
      <c r="K131" s="36">
        <f>SUMIFS(СВЦЭМ!$D$33:$D$776,СВЦЭМ!$A$33:$A$776,$A131,СВЦЭМ!$B$33:$B$776,K$119)+'СЕТ СН'!$I$11+СВЦЭМ!$D$10+'СЕТ СН'!$I$6-'СЕТ СН'!$I$23</f>
        <v>1487.3002992199999</v>
      </c>
      <c r="L131" s="36">
        <f>SUMIFS(СВЦЭМ!$D$33:$D$776,СВЦЭМ!$A$33:$A$776,$A131,СВЦЭМ!$B$33:$B$776,L$119)+'СЕТ СН'!$I$11+СВЦЭМ!$D$10+'СЕТ СН'!$I$6-'СЕТ СН'!$I$23</f>
        <v>1486.1549004400001</v>
      </c>
      <c r="M131" s="36">
        <f>SUMIFS(СВЦЭМ!$D$33:$D$776,СВЦЭМ!$A$33:$A$776,$A131,СВЦЭМ!$B$33:$B$776,M$119)+'СЕТ СН'!$I$11+СВЦЭМ!$D$10+'СЕТ СН'!$I$6-'СЕТ СН'!$I$23</f>
        <v>1497.13135994</v>
      </c>
      <c r="N131" s="36">
        <f>SUMIFS(СВЦЭМ!$D$33:$D$776,СВЦЭМ!$A$33:$A$776,$A131,СВЦЭМ!$B$33:$B$776,N$119)+'СЕТ СН'!$I$11+СВЦЭМ!$D$10+'СЕТ СН'!$I$6-'СЕТ СН'!$I$23</f>
        <v>1486.0060227399999</v>
      </c>
      <c r="O131" s="36">
        <f>SUMIFS(СВЦЭМ!$D$33:$D$776,СВЦЭМ!$A$33:$A$776,$A131,СВЦЭМ!$B$33:$B$776,O$119)+'СЕТ СН'!$I$11+СВЦЭМ!$D$10+'СЕТ СН'!$I$6-'СЕТ СН'!$I$23</f>
        <v>1455.9172918300001</v>
      </c>
      <c r="P131" s="36">
        <f>SUMIFS(СВЦЭМ!$D$33:$D$776,СВЦЭМ!$A$33:$A$776,$A131,СВЦЭМ!$B$33:$B$776,P$119)+'СЕТ СН'!$I$11+СВЦЭМ!$D$10+'СЕТ СН'!$I$6-'СЕТ СН'!$I$23</f>
        <v>1468.31716063</v>
      </c>
      <c r="Q131" s="36">
        <f>SUMIFS(СВЦЭМ!$D$33:$D$776,СВЦЭМ!$A$33:$A$776,$A131,СВЦЭМ!$B$33:$B$776,Q$119)+'СЕТ СН'!$I$11+СВЦЭМ!$D$10+'СЕТ СН'!$I$6-'СЕТ СН'!$I$23</f>
        <v>1480.9163590000001</v>
      </c>
      <c r="R131" s="36">
        <f>SUMIFS(СВЦЭМ!$D$33:$D$776,СВЦЭМ!$A$33:$A$776,$A131,СВЦЭМ!$B$33:$B$776,R$119)+'СЕТ СН'!$I$11+СВЦЭМ!$D$10+'СЕТ СН'!$I$6-'СЕТ СН'!$I$23</f>
        <v>1478.33949396</v>
      </c>
      <c r="S131" s="36">
        <f>SUMIFS(СВЦЭМ!$D$33:$D$776,СВЦЭМ!$A$33:$A$776,$A131,СВЦЭМ!$B$33:$B$776,S$119)+'СЕТ СН'!$I$11+СВЦЭМ!$D$10+'СЕТ СН'!$I$6-'СЕТ СН'!$I$23</f>
        <v>1461.74408991</v>
      </c>
      <c r="T131" s="36">
        <f>SUMIFS(СВЦЭМ!$D$33:$D$776,СВЦЭМ!$A$33:$A$776,$A131,СВЦЭМ!$B$33:$B$776,T$119)+'СЕТ СН'!$I$11+СВЦЭМ!$D$10+'СЕТ СН'!$I$6-'СЕТ СН'!$I$23</f>
        <v>1422.4879968800001</v>
      </c>
      <c r="U131" s="36">
        <f>SUMIFS(СВЦЭМ!$D$33:$D$776,СВЦЭМ!$A$33:$A$776,$A131,СВЦЭМ!$B$33:$B$776,U$119)+'СЕТ СН'!$I$11+СВЦЭМ!$D$10+'СЕТ СН'!$I$6-'СЕТ СН'!$I$23</f>
        <v>1421.7512643100001</v>
      </c>
      <c r="V131" s="36">
        <f>SUMIFS(СВЦЭМ!$D$33:$D$776,СВЦЭМ!$A$33:$A$776,$A131,СВЦЭМ!$B$33:$B$776,V$119)+'СЕТ СН'!$I$11+СВЦЭМ!$D$10+'СЕТ СН'!$I$6-'СЕТ СН'!$I$23</f>
        <v>1442.59531311</v>
      </c>
      <c r="W131" s="36">
        <f>SUMIFS(СВЦЭМ!$D$33:$D$776,СВЦЭМ!$A$33:$A$776,$A131,СВЦЭМ!$B$33:$B$776,W$119)+'СЕТ СН'!$I$11+СВЦЭМ!$D$10+'СЕТ СН'!$I$6-'СЕТ СН'!$I$23</f>
        <v>1457.2104257200001</v>
      </c>
      <c r="X131" s="36">
        <f>SUMIFS(СВЦЭМ!$D$33:$D$776,СВЦЭМ!$A$33:$A$776,$A131,СВЦЭМ!$B$33:$B$776,X$119)+'СЕТ СН'!$I$11+СВЦЭМ!$D$10+'СЕТ СН'!$I$6-'СЕТ СН'!$I$23</f>
        <v>1480.3386248300001</v>
      </c>
      <c r="Y131" s="36">
        <f>SUMIFS(СВЦЭМ!$D$33:$D$776,СВЦЭМ!$A$33:$A$776,$A131,СВЦЭМ!$B$33:$B$776,Y$119)+'СЕТ СН'!$I$11+СВЦЭМ!$D$10+'СЕТ СН'!$I$6-'СЕТ СН'!$I$23</f>
        <v>1527.4937967999999</v>
      </c>
    </row>
    <row r="132" spans="1:25" ht="15.75" x14ac:dyDescent="0.2">
      <c r="A132" s="35">
        <f t="shared" si="3"/>
        <v>43509</v>
      </c>
      <c r="B132" s="36">
        <f>SUMIFS(СВЦЭМ!$D$33:$D$776,СВЦЭМ!$A$33:$A$776,$A132,СВЦЭМ!$B$33:$B$776,B$119)+'СЕТ СН'!$I$11+СВЦЭМ!$D$10+'СЕТ СН'!$I$6-'СЕТ СН'!$I$23</f>
        <v>1538.0728984999998</v>
      </c>
      <c r="C132" s="36">
        <f>SUMIFS(СВЦЭМ!$D$33:$D$776,СВЦЭМ!$A$33:$A$776,$A132,СВЦЭМ!$B$33:$B$776,C$119)+'СЕТ СН'!$I$11+СВЦЭМ!$D$10+'СЕТ СН'!$I$6-'СЕТ СН'!$I$23</f>
        <v>1561.2265929999999</v>
      </c>
      <c r="D132" s="36">
        <f>SUMIFS(СВЦЭМ!$D$33:$D$776,СВЦЭМ!$A$33:$A$776,$A132,СВЦЭМ!$B$33:$B$776,D$119)+'СЕТ СН'!$I$11+СВЦЭМ!$D$10+'СЕТ СН'!$I$6-'СЕТ СН'!$I$23</f>
        <v>1592.8853082699998</v>
      </c>
      <c r="E132" s="36">
        <f>SUMIFS(СВЦЭМ!$D$33:$D$776,СВЦЭМ!$A$33:$A$776,$A132,СВЦЭМ!$B$33:$B$776,E$119)+'СЕТ СН'!$I$11+СВЦЭМ!$D$10+'СЕТ СН'!$I$6-'СЕТ СН'!$I$23</f>
        <v>1604.4150683299999</v>
      </c>
      <c r="F132" s="36">
        <f>SUMIFS(СВЦЭМ!$D$33:$D$776,СВЦЭМ!$A$33:$A$776,$A132,СВЦЭМ!$B$33:$B$776,F$119)+'СЕТ СН'!$I$11+СВЦЭМ!$D$10+'СЕТ СН'!$I$6-'СЕТ СН'!$I$23</f>
        <v>1598.4598883799999</v>
      </c>
      <c r="G132" s="36">
        <f>SUMIFS(СВЦЭМ!$D$33:$D$776,СВЦЭМ!$A$33:$A$776,$A132,СВЦЭМ!$B$33:$B$776,G$119)+'СЕТ СН'!$I$11+СВЦЭМ!$D$10+'СЕТ СН'!$I$6-'СЕТ СН'!$I$23</f>
        <v>1566.3506950999997</v>
      </c>
      <c r="H132" s="36">
        <f>SUMIFS(СВЦЭМ!$D$33:$D$776,СВЦЭМ!$A$33:$A$776,$A132,СВЦЭМ!$B$33:$B$776,H$119)+'СЕТ СН'!$I$11+СВЦЭМ!$D$10+'СЕТ СН'!$I$6-'СЕТ СН'!$I$23</f>
        <v>1539.5393945199999</v>
      </c>
      <c r="I132" s="36">
        <f>SUMIFS(СВЦЭМ!$D$33:$D$776,СВЦЭМ!$A$33:$A$776,$A132,СВЦЭМ!$B$33:$B$776,I$119)+'СЕТ СН'!$I$11+СВЦЭМ!$D$10+'СЕТ СН'!$I$6-'СЕТ СН'!$I$23</f>
        <v>1504.8582705599999</v>
      </c>
      <c r="J132" s="36">
        <f>SUMIFS(СВЦЭМ!$D$33:$D$776,СВЦЭМ!$A$33:$A$776,$A132,СВЦЭМ!$B$33:$B$776,J$119)+'СЕТ СН'!$I$11+СВЦЭМ!$D$10+'СЕТ СН'!$I$6-'СЕТ СН'!$I$23</f>
        <v>1482.9363511900001</v>
      </c>
      <c r="K132" s="36">
        <f>SUMIFS(СВЦЭМ!$D$33:$D$776,СВЦЭМ!$A$33:$A$776,$A132,СВЦЭМ!$B$33:$B$776,K$119)+'СЕТ СН'!$I$11+СВЦЭМ!$D$10+'СЕТ СН'!$I$6-'СЕТ СН'!$I$23</f>
        <v>1479.6631812000001</v>
      </c>
      <c r="L132" s="36">
        <f>SUMIFS(СВЦЭМ!$D$33:$D$776,СВЦЭМ!$A$33:$A$776,$A132,СВЦЭМ!$B$33:$B$776,L$119)+'СЕТ СН'!$I$11+СВЦЭМ!$D$10+'СЕТ СН'!$I$6-'СЕТ СН'!$I$23</f>
        <v>1477.4482604500001</v>
      </c>
      <c r="M132" s="36">
        <f>SUMIFS(СВЦЭМ!$D$33:$D$776,СВЦЭМ!$A$33:$A$776,$A132,СВЦЭМ!$B$33:$B$776,M$119)+'СЕТ СН'!$I$11+СВЦЭМ!$D$10+'СЕТ СН'!$I$6-'СЕТ СН'!$I$23</f>
        <v>1477.9268452000001</v>
      </c>
      <c r="N132" s="36">
        <f>SUMIFS(СВЦЭМ!$D$33:$D$776,СВЦЭМ!$A$33:$A$776,$A132,СВЦЭМ!$B$33:$B$776,N$119)+'СЕТ СН'!$I$11+СВЦЭМ!$D$10+'СЕТ СН'!$I$6-'СЕТ СН'!$I$23</f>
        <v>1487.2941131499999</v>
      </c>
      <c r="O132" s="36">
        <f>SUMIFS(СВЦЭМ!$D$33:$D$776,СВЦЭМ!$A$33:$A$776,$A132,СВЦЭМ!$B$33:$B$776,O$119)+'СЕТ СН'!$I$11+СВЦЭМ!$D$10+'СЕТ СН'!$I$6-'СЕТ СН'!$I$23</f>
        <v>1453.9365714</v>
      </c>
      <c r="P132" s="36">
        <f>SUMIFS(СВЦЭМ!$D$33:$D$776,СВЦЭМ!$A$33:$A$776,$A132,СВЦЭМ!$B$33:$B$776,P$119)+'СЕТ СН'!$I$11+СВЦЭМ!$D$10+'СЕТ СН'!$I$6-'СЕТ СН'!$I$23</f>
        <v>1463.4995506600001</v>
      </c>
      <c r="Q132" s="36">
        <f>SUMIFS(СВЦЭМ!$D$33:$D$776,СВЦЭМ!$A$33:$A$776,$A132,СВЦЭМ!$B$33:$B$776,Q$119)+'СЕТ СН'!$I$11+СВЦЭМ!$D$10+'СЕТ СН'!$I$6-'СЕТ СН'!$I$23</f>
        <v>1474.3098589799999</v>
      </c>
      <c r="R132" s="36">
        <f>SUMIFS(СВЦЭМ!$D$33:$D$776,СВЦЭМ!$A$33:$A$776,$A132,СВЦЭМ!$B$33:$B$776,R$119)+'СЕТ СН'!$I$11+СВЦЭМ!$D$10+'СЕТ СН'!$I$6-'СЕТ СН'!$I$23</f>
        <v>1473.3725687200001</v>
      </c>
      <c r="S132" s="36">
        <f>SUMIFS(СВЦЭМ!$D$33:$D$776,СВЦЭМ!$A$33:$A$776,$A132,СВЦЭМ!$B$33:$B$776,S$119)+'СЕТ СН'!$I$11+СВЦЭМ!$D$10+'СЕТ СН'!$I$6-'СЕТ СН'!$I$23</f>
        <v>1465.80168729</v>
      </c>
      <c r="T132" s="36">
        <f>SUMIFS(СВЦЭМ!$D$33:$D$776,СВЦЭМ!$A$33:$A$776,$A132,СВЦЭМ!$B$33:$B$776,T$119)+'СЕТ СН'!$I$11+СВЦЭМ!$D$10+'СЕТ СН'!$I$6-'СЕТ СН'!$I$23</f>
        <v>1418.9369963700001</v>
      </c>
      <c r="U132" s="36">
        <f>SUMIFS(СВЦЭМ!$D$33:$D$776,СВЦЭМ!$A$33:$A$776,$A132,СВЦЭМ!$B$33:$B$776,U$119)+'СЕТ СН'!$I$11+СВЦЭМ!$D$10+'СЕТ СН'!$I$6-'СЕТ СН'!$I$23</f>
        <v>1409.7598480300001</v>
      </c>
      <c r="V132" s="36">
        <f>SUMIFS(СВЦЭМ!$D$33:$D$776,СВЦЭМ!$A$33:$A$776,$A132,СВЦЭМ!$B$33:$B$776,V$119)+'СЕТ СН'!$I$11+СВЦЭМ!$D$10+'СЕТ СН'!$I$6-'СЕТ СН'!$I$23</f>
        <v>1425.91403371</v>
      </c>
      <c r="W132" s="36">
        <f>SUMIFS(СВЦЭМ!$D$33:$D$776,СВЦЭМ!$A$33:$A$776,$A132,СВЦЭМ!$B$33:$B$776,W$119)+'СЕТ СН'!$I$11+СВЦЭМ!$D$10+'СЕТ СН'!$I$6-'СЕТ СН'!$I$23</f>
        <v>1439.85701593</v>
      </c>
      <c r="X132" s="36">
        <f>SUMIFS(СВЦЭМ!$D$33:$D$776,СВЦЭМ!$A$33:$A$776,$A132,СВЦЭМ!$B$33:$B$776,X$119)+'СЕТ СН'!$I$11+СВЦЭМ!$D$10+'СЕТ СН'!$I$6-'СЕТ СН'!$I$23</f>
        <v>1460.0575542399999</v>
      </c>
      <c r="Y132" s="36">
        <f>SUMIFS(СВЦЭМ!$D$33:$D$776,СВЦЭМ!$A$33:$A$776,$A132,СВЦЭМ!$B$33:$B$776,Y$119)+'СЕТ СН'!$I$11+СВЦЭМ!$D$10+'СЕТ СН'!$I$6-'СЕТ СН'!$I$23</f>
        <v>1502.41137708</v>
      </c>
    </row>
    <row r="133" spans="1:25" ht="15.75" x14ac:dyDescent="0.2">
      <c r="A133" s="35">
        <f t="shared" si="3"/>
        <v>43510</v>
      </c>
      <c r="B133" s="36">
        <f>SUMIFS(СВЦЭМ!$D$33:$D$776,СВЦЭМ!$A$33:$A$776,$A133,СВЦЭМ!$B$33:$B$776,B$119)+'СЕТ СН'!$I$11+СВЦЭМ!$D$10+'СЕТ СН'!$I$6-'СЕТ СН'!$I$23</f>
        <v>1550.87378423</v>
      </c>
      <c r="C133" s="36">
        <f>SUMIFS(СВЦЭМ!$D$33:$D$776,СВЦЭМ!$A$33:$A$776,$A133,СВЦЭМ!$B$33:$B$776,C$119)+'СЕТ СН'!$I$11+СВЦЭМ!$D$10+'СЕТ СН'!$I$6-'СЕТ СН'!$I$23</f>
        <v>1565.5341033299999</v>
      </c>
      <c r="D133" s="36">
        <f>SUMIFS(СВЦЭМ!$D$33:$D$776,СВЦЭМ!$A$33:$A$776,$A133,СВЦЭМ!$B$33:$B$776,D$119)+'СЕТ СН'!$I$11+СВЦЭМ!$D$10+'СЕТ СН'!$I$6-'СЕТ СН'!$I$23</f>
        <v>1591.7522021099999</v>
      </c>
      <c r="E133" s="36">
        <f>SUMIFS(СВЦЭМ!$D$33:$D$776,СВЦЭМ!$A$33:$A$776,$A133,СВЦЭМ!$B$33:$B$776,E$119)+'СЕТ СН'!$I$11+СВЦЭМ!$D$10+'СЕТ СН'!$I$6-'СЕТ СН'!$I$23</f>
        <v>1614.91219639</v>
      </c>
      <c r="F133" s="36">
        <f>SUMIFS(СВЦЭМ!$D$33:$D$776,СВЦЭМ!$A$33:$A$776,$A133,СВЦЭМ!$B$33:$B$776,F$119)+'СЕТ СН'!$I$11+СВЦЭМ!$D$10+'СЕТ СН'!$I$6-'СЕТ СН'!$I$23</f>
        <v>1608.17384535</v>
      </c>
      <c r="G133" s="36">
        <f>SUMIFS(СВЦЭМ!$D$33:$D$776,СВЦЭМ!$A$33:$A$776,$A133,СВЦЭМ!$B$33:$B$776,G$119)+'СЕТ СН'!$I$11+СВЦЭМ!$D$10+'СЕТ СН'!$I$6-'СЕТ СН'!$I$23</f>
        <v>1589.2896491199999</v>
      </c>
      <c r="H133" s="36">
        <f>SUMIFS(СВЦЭМ!$D$33:$D$776,СВЦЭМ!$A$33:$A$776,$A133,СВЦЭМ!$B$33:$B$776,H$119)+'СЕТ СН'!$I$11+СВЦЭМ!$D$10+'СЕТ СН'!$I$6-'СЕТ СН'!$I$23</f>
        <v>1542.85779407</v>
      </c>
      <c r="I133" s="36">
        <f>SUMIFS(СВЦЭМ!$D$33:$D$776,СВЦЭМ!$A$33:$A$776,$A133,СВЦЭМ!$B$33:$B$776,I$119)+'СЕТ СН'!$I$11+СВЦЭМ!$D$10+'СЕТ СН'!$I$6-'СЕТ СН'!$I$23</f>
        <v>1496.4152334600001</v>
      </c>
      <c r="J133" s="36">
        <f>SUMIFS(СВЦЭМ!$D$33:$D$776,СВЦЭМ!$A$33:$A$776,$A133,СВЦЭМ!$B$33:$B$776,J$119)+'СЕТ СН'!$I$11+СВЦЭМ!$D$10+'СЕТ СН'!$I$6-'СЕТ СН'!$I$23</f>
        <v>1477.4094745699999</v>
      </c>
      <c r="K133" s="36">
        <f>SUMIFS(СВЦЭМ!$D$33:$D$776,СВЦЭМ!$A$33:$A$776,$A133,СВЦЭМ!$B$33:$B$776,K$119)+'СЕТ СН'!$I$11+СВЦЭМ!$D$10+'СЕТ СН'!$I$6-'СЕТ СН'!$I$23</f>
        <v>1474.4525566100001</v>
      </c>
      <c r="L133" s="36">
        <f>SUMIFS(СВЦЭМ!$D$33:$D$776,СВЦЭМ!$A$33:$A$776,$A133,СВЦЭМ!$B$33:$B$776,L$119)+'СЕТ СН'!$I$11+СВЦЭМ!$D$10+'СЕТ СН'!$I$6-'СЕТ СН'!$I$23</f>
        <v>1467.82690991</v>
      </c>
      <c r="M133" s="36">
        <f>SUMIFS(СВЦЭМ!$D$33:$D$776,СВЦЭМ!$A$33:$A$776,$A133,СВЦЭМ!$B$33:$B$776,M$119)+'СЕТ СН'!$I$11+СВЦЭМ!$D$10+'СЕТ СН'!$I$6-'СЕТ СН'!$I$23</f>
        <v>1479.0867206400001</v>
      </c>
      <c r="N133" s="36">
        <f>SUMIFS(СВЦЭМ!$D$33:$D$776,СВЦЭМ!$A$33:$A$776,$A133,СВЦЭМ!$B$33:$B$776,N$119)+'СЕТ СН'!$I$11+СВЦЭМ!$D$10+'СЕТ СН'!$I$6-'СЕТ СН'!$I$23</f>
        <v>1464.6459174199999</v>
      </c>
      <c r="O133" s="36">
        <f>SUMIFS(СВЦЭМ!$D$33:$D$776,СВЦЭМ!$A$33:$A$776,$A133,СВЦЭМ!$B$33:$B$776,O$119)+'СЕТ СН'!$I$11+СВЦЭМ!$D$10+'СЕТ СН'!$I$6-'СЕТ СН'!$I$23</f>
        <v>1442.07474499</v>
      </c>
      <c r="P133" s="36">
        <f>SUMIFS(СВЦЭМ!$D$33:$D$776,СВЦЭМ!$A$33:$A$776,$A133,СВЦЭМ!$B$33:$B$776,P$119)+'СЕТ СН'!$I$11+СВЦЭМ!$D$10+'СЕТ СН'!$I$6-'СЕТ СН'!$I$23</f>
        <v>1444.97420938</v>
      </c>
      <c r="Q133" s="36">
        <f>SUMIFS(СВЦЭМ!$D$33:$D$776,СВЦЭМ!$A$33:$A$776,$A133,СВЦЭМ!$B$33:$B$776,Q$119)+'СЕТ СН'!$I$11+СВЦЭМ!$D$10+'СЕТ СН'!$I$6-'СЕТ СН'!$I$23</f>
        <v>1455.78744452</v>
      </c>
      <c r="R133" s="36">
        <f>SUMIFS(СВЦЭМ!$D$33:$D$776,СВЦЭМ!$A$33:$A$776,$A133,СВЦЭМ!$B$33:$B$776,R$119)+'СЕТ СН'!$I$11+СВЦЭМ!$D$10+'СЕТ СН'!$I$6-'СЕТ СН'!$I$23</f>
        <v>1456.49864776</v>
      </c>
      <c r="S133" s="36">
        <f>SUMIFS(СВЦЭМ!$D$33:$D$776,СВЦЭМ!$A$33:$A$776,$A133,СВЦЭМ!$B$33:$B$776,S$119)+'СЕТ СН'!$I$11+СВЦЭМ!$D$10+'СЕТ СН'!$I$6-'СЕТ СН'!$I$23</f>
        <v>1451.20720117</v>
      </c>
      <c r="T133" s="36">
        <f>SUMIFS(СВЦЭМ!$D$33:$D$776,СВЦЭМ!$A$33:$A$776,$A133,СВЦЭМ!$B$33:$B$776,T$119)+'СЕТ СН'!$I$11+СВЦЭМ!$D$10+'СЕТ СН'!$I$6-'СЕТ СН'!$I$23</f>
        <v>1407.35477614</v>
      </c>
      <c r="U133" s="36">
        <f>SUMIFS(СВЦЭМ!$D$33:$D$776,СВЦЭМ!$A$33:$A$776,$A133,СВЦЭМ!$B$33:$B$776,U$119)+'СЕТ СН'!$I$11+СВЦЭМ!$D$10+'СЕТ СН'!$I$6-'СЕТ СН'!$I$23</f>
        <v>1415.4482985100001</v>
      </c>
      <c r="V133" s="36">
        <f>SUMIFS(СВЦЭМ!$D$33:$D$776,СВЦЭМ!$A$33:$A$776,$A133,СВЦЭМ!$B$33:$B$776,V$119)+'СЕТ СН'!$I$11+СВЦЭМ!$D$10+'СЕТ СН'!$I$6-'СЕТ СН'!$I$23</f>
        <v>1442.37735062</v>
      </c>
      <c r="W133" s="36">
        <f>SUMIFS(СВЦЭМ!$D$33:$D$776,СВЦЭМ!$A$33:$A$776,$A133,СВЦЭМ!$B$33:$B$776,W$119)+'СЕТ СН'!$I$11+СВЦЭМ!$D$10+'СЕТ СН'!$I$6-'СЕТ СН'!$I$23</f>
        <v>1459.08474946</v>
      </c>
      <c r="X133" s="36">
        <f>SUMIFS(СВЦЭМ!$D$33:$D$776,СВЦЭМ!$A$33:$A$776,$A133,СВЦЭМ!$B$33:$B$776,X$119)+'СЕТ СН'!$I$11+СВЦЭМ!$D$10+'СЕТ СН'!$I$6-'СЕТ СН'!$I$23</f>
        <v>1473.0108489300001</v>
      </c>
      <c r="Y133" s="36">
        <f>SUMIFS(СВЦЭМ!$D$33:$D$776,СВЦЭМ!$A$33:$A$776,$A133,СВЦЭМ!$B$33:$B$776,Y$119)+'СЕТ СН'!$I$11+СВЦЭМ!$D$10+'СЕТ СН'!$I$6-'СЕТ СН'!$I$23</f>
        <v>1504.60775706</v>
      </c>
    </row>
    <row r="134" spans="1:25" ht="15.75" x14ac:dyDescent="0.2">
      <c r="A134" s="35">
        <f t="shared" si="3"/>
        <v>43511</v>
      </c>
      <c r="B134" s="36">
        <f>SUMIFS(СВЦЭМ!$D$33:$D$776,СВЦЭМ!$A$33:$A$776,$A134,СВЦЭМ!$B$33:$B$776,B$119)+'СЕТ СН'!$I$11+СВЦЭМ!$D$10+'СЕТ СН'!$I$6-'СЕТ СН'!$I$23</f>
        <v>1506.2974999600001</v>
      </c>
      <c r="C134" s="36">
        <f>SUMIFS(СВЦЭМ!$D$33:$D$776,СВЦЭМ!$A$33:$A$776,$A134,СВЦЭМ!$B$33:$B$776,C$119)+'СЕТ СН'!$I$11+СВЦЭМ!$D$10+'СЕТ СН'!$I$6-'СЕТ СН'!$I$23</f>
        <v>1512.9051904600001</v>
      </c>
      <c r="D134" s="36">
        <f>SUMIFS(СВЦЭМ!$D$33:$D$776,СВЦЭМ!$A$33:$A$776,$A134,СВЦЭМ!$B$33:$B$776,D$119)+'СЕТ СН'!$I$11+СВЦЭМ!$D$10+'СЕТ СН'!$I$6-'СЕТ СН'!$I$23</f>
        <v>1529.4886546299999</v>
      </c>
      <c r="E134" s="36">
        <f>SUMIFS(СВЦЭМ!$D$33:$D$776,СВЦЭМ!$A$33:$A$776,$A134,СВЦЭМ!$B$33:$B$776,E$119)+'СЕТ СН'!$I$11+СВЦЭМ!$D$10+'СЕТ СН'!$I$6-'СЕТ СН'!$I$23</f>
        <v>1554.5939770799998</v>
      </c>
      <c r="F134" s="36">
        <f>SUMIFS(СВЦЭМ!$D$33:$D$776,СВЦЭМ!$A$33:$A$776,$A134,СВЦЭМ!$B$33:$B$776,F$119)+'СЕТ СН'!$I$11+СВЦЭМ!$D$10+'СЕТ СН'!$I$6-'СЕТ СН'!$I$23</f>
        <v>1555.36925688</v>
      </c>
      <c r="G134" s="36">
        <f>SUMIFS(СВЦЭМ!$D$33:$D$776,СВЦЭМ!$A$33:$A$776,$A134,СВЦЭМ!$B$33:$B$776,G$119)+'СЕТ СН'!$I$11+СВЦЭМ!$D$10+'СЕТ СН'!$I$6-'СЕТ СН'!$I$23</f>
        <v>1532.2680035999999</v>
      </c>
      <c r="H134" s="36">
        <f>SUMIFS(СВЦЭМ!$D$33:$D$776,СВЦЭМ!$A$33:$A$776,$A134,СВЦЭМ!$B$33:$B$776,H$119)+'СЕТ СН'!$I$11+СВЦЭМ!$D$10+'СЕТ СН'!$I$6-'СЕТ СН'!$I$23</f>
        <v>1500.96133979</v>
      </c>
      <c r="I134" s="36">
        <f>SUMIFS(СВЦЭМ!$D$33:$D$776,СВЦЭМ!$A$33:$A$776,$A134,СВЦЭМ!$B$33:$B$776,I$119)+'СЕТ СН'!$I$11+СВЦЭМ!$D$10+'СЕТ СН'!$I$6-'СЕТ СН'!$I$23</f>
        <v>1485.8668642499999</v>
      </c>
      <c r="J134" s="36">
        <f>SUMIFS(СВЦЭМ!$D$33:$D$776,СВЦЭМ!$A$33:$A$776,$A134,СВЦЭМ!$B$33:$B$776,J$119)+'СЕТ СН'!$I$11+СВЦЭМ!$D$10+'СЕТ СН'!$I$6-'СЕТ СН'!$I$23</f>
        <v>1476.4653621800001</v>
      </c>
      <c r="K134" s="36">
        <f>SUMIFS(СВЦЭМ!$D$33:$D$776,СВЦЭМ!$A$33:$A$776,$A134,СВЦЭМ!$B$33:$B$776,K$119)+'СЕТ СН'!$I$11+СВЦЭМ!$D$10+'СЕТ СН'!$I$6-'СЕТ СН'!$I$23</f>
        <v>1481.4775051700001</v>
      </c>
      <c r="L134" s="36">
        <f>SUMIFS(СВЦЭМ!$D$33:$D$776,СВЦЭМ!$A$33:$A$776,$A134,СВЦЭМ!$B$33:$B$776,L$119)+'СЕТ СН'!$I$11+СВЦЭМ!$D$10+'СЕТ СН'!$I$6-'СЕТ СН'!$I$23</f>
        <v>1476.01712759</v>
      </c>
      <c r="M134" s="36">
        <f>SUMIFS(СВЦЭМ!$D$33:$D$776,СВЦЭМ!$A$33:$A$776,$A134,СВЦЭМ!$B$33:$B$776,M$119)+'СЕТ СН'!$I$11+СВЦЭМ!$D$10+'СЕТ СН'!$I$6-'СЕТ СН'!$I$23</f>
        <v>1477.77407842</v>
      </c>
      <c r="N134" s="36">
        <f>SUMIFS(СВЦЭМ!$D$33:$D$776,СВЦЭМ!$A$33:$A$776,$A134,СВЦЭМ!$B$33:$B$776,N$119)+'СЕТ СН'!$I$11+СВЦЭМ!$D$10+'СЕТ СН'!$I$6-'СЕТ СН'!$I$23</f>
        <v>1462.7958235599999</v>
      </c>
      <c r="O134" s="36">
        <f>SUMIFS(СВЦЭМ!$D$33:$D$776,СВЦЭМ!$A$33:$A$776,$A134,СВЦЭМ!$B$33:$B$776,O$119)+'СЕТ СН'!$I$11+СВЦЭМ!$D$10+'СЕТ СН'!$I$6-'СЕТ СН'!$I$23</f>
        <v>1436.1602413099999</v>
      </c>
      <c r="P134" s="36">
        <f>SUMIFS(СВЦЭМ!$D$33:$D$776,СВЦЭМ!$A$33:$A$776,$A134,СВЦЭМ!$B$33:$B$776,P$119)+'СЕТ СН'!$I$11+СВЦЭМ!$D$10+'СЕТ СН'!$I$6-'СЕТ СН'!$I$23</f>
        <v>1435.44603555</v>
      </c>
      <c r="Q134" s="36">
        <f>SUMIFS(СВЦЭМ!$D$33:$D$776,СВЦЭМ!$A$33:$A$776,$A134,СВЦЭМ!$B$33:$B$776,Q$119)+'СЕТ СН'!$I$11+СВЦЭМ!$D$10+'СЕТ СН'!$I$6-'СЕТ СН'!$I$23</f>
        <v>1437.7677214</v>
      </c>
      <c r="R134" s="36">
        <f>SUMIFS(СВЦЭМ!$D$33:$D$776,СВЦЭМ!$A$33:$A$776,$A134,СВЦЭМ!$B$33:$B$776,R$119)+'СЕТ СН'!$I$11+СВЦЭМ!$D$10+'СЕТ СН'!$I$6-'СЕТ СН'!$I$23</f>
        <v>1437.8352530300001</v>
      </c>
      <c r="S134" s="36">
        <f>SUMIFS(СВЦЭМ!$D$33:$D$776,СВЦЭМ!$A$33:$A$776,$A134,СВЦЭМ!$B$33:$B$776,S$119)+'СЕТ СН'!$I$11+СВЦЭМ!$D$10+'СЕТ СН'!$I$6-'СЕТ СН'!$I$23</f>
        <v>1440.5245943699999</v>
      </c>
      <c r="T134" s="36">
        <f>SUMIFS(СВЦЭМ!$D$33:$D$776,СВЦЭМ!$A$33:$A$776,$A134,СВЦЭМ!$B$33:$B$776,T$119)+'СЕТ СН'!$I$11+СВЦЭМ!$D$10+'СЕТ СН'!$I$6-'СЕТ СН'!$I$23</f>
        <v>1416.7811783899999</v>
      </c>
      <c r="U134" s="36">
        <f>SUMIFS(СВЦЭМ!$D$33:$D$776,СВЦЭМ!$A$33:$A$776,$A134,СВЦЭМ!$B$33:$B$776,U$119)+'СЕТ СН'!$I$11+СВЦЭМ!$D$10+'СЕТ СН'!$I$6-'СЕТ СН'!$I$23</f>
        <v>1420.49961919</v>
      </c>
      <c r="V134" s="36">
        <f>SUMIFS(СВЦЭМ!$D$33:$D$776,СВЦЭМ!$A$33:$A$776,$A134,СВЦЭМ!$B$33:$B$776,V$119)+'СЕТ СН'!$I$11+СВЦЭМ!$D$10+'СЕТ СН'!$I$6-'СЕТ СН'!$I$23</f>
        <v>1423.2058645899999</v>
      </c>
      <c r="W134" s="36">
        <f>SUMIFS(СВЦЭМ!$D$33:$D$776,СВЦЭМ!$A$33:$A$776,$A134,СВЦЭМ!$B$33:$B$776,W$119)+'СЕТ СН'!$I$11+СВЦЭМ!$D$10+'СЕТ СН'!$I$6-'СЕТ СН'!$I$23</f>
        <v>1427.4300442000001</v>
      </c>
      <c r="X134" s="36">
        <f>SUMIFS(СВЦЭМ!$D$33:$D$776,СВЦЭМ!$A$33:$A$776,$A134,СВЦЭМ!$B$33:$B$776,X$119)+'СЕТ СН'!$I$11+СВЦЭМ!$D$10+'СЕТ СН'!$I$6-'СЕТ СН'!$I$23</f>
        <v>1442.8978909300001</v>
      </c>
      <c r="Y134" s="36">
        <f>SUMIFS(СВЦЭМ!$D$33:$D$776,СВЦЭМ!$A$33:$A$776,$A134,СВЦЭМ!$B$33:$B$776,Y$119)+'СЕТ СН'!$I$11+СВЦЭМ!$D$10+'СЕТ СН'!$I$6-'СЕТ СН'!$I$23</f>
        <v>1471.5929660900001</v>
      </c>
    </row>
    <row r="135" spans="1:25" ht="15.75" x14ac:dyDescent="0.2">
      <c r="A135" s="35">
        <f t="shared" si="3"/>
        <v>43512</v>
      </c>
      <c r="B135" s="36">
        <f>SUMIFS(СВЦЭМ!$D$33:$D$776,СВЦЭМ!$A$33:$A$776,$A135,СВЦЭМ!$B$33:$B$776,B$119)+'СЕТ СН'!$I$11+СВЦЭМ!$D$10+'СЕТ СН'!$I$6-'СЕТ СН'!$I$23</f>
        <v>1499.3582868799999</v>
      </c>
      <c r="C135" s="36">
        <f>SUMIFS(СВЦЭМ!$D$33:$D$776,СВЦЭМ!$A$33:$A$776,$A135,СВЦЭМ!$B$33:$B$776,C$119)+'СЕТ СН'!$I$11+СВЦЭМ!$D$10+'СЕТ СН'!$I$6-'СЕТ СН'!$I$23</f>
        <v>1505.04315993</v>
      </c>
      <c r="D135" s="36">
        <f>SUMIFS(СВЦЭМ!$D$33:$D$776,СВЦЭМ!$A$33:$A$776,$A135,СВЦЭМ!$B$33:$B$776,D$119)+'СЕТ СН'!$I$11+СВЦЭМ!$D$10+'СЕТ СН'!$I$6-'СЕТ СН'!$I$23</f>
        <v>1536.7242663999998</v>
      </c>
      <c r="E135" s="36">
        <f>SUMIFS(СВЦЭМ!$D$33:$D$776,СВЦЭМ!$A$33:$A$776,$A135,СВЦЭМ!$B$33:$B$776,E$119)+'СЕТ СН'!$I$11+СВЦЭМ!$D$10+'СЕТ СН'!$I$6-'СЕТ СН'!$I$23</f>
        <v>1573.7820433599998</v>
      </c>
      <c r="F135" s="36">
        <f>SUMIFS(СВЦЭМ!$D$33:$D$776,СВЦЭМ!$A$33:$A$776,$A135,СВЦЭМ!$B$33:$B$776,F$119)+'СЕТ СН'!$I$11+СВЦЭМ!$D$10+'СЕТ СН'!$I$6-'СЕТ СН'!$I$23</f>
        <v>1587.4587462499999</v>
      </c>
      <c r="G135" s="36">
        <f>SUMIFS(СВЦЭМ!$D$33:$D$776,СВЦЭМ!$A$33:$A$776,$A135,СВЦЭМ!$B$33:$B$776,G$119)+'СЕТ СН'!$I$11+СВЦЭМ!$D$10+'СЕТ СН'!$I$6-'СЕТ СН'!$I$23</f>
        <v>1581.6889632999998</v>
      </c>
      <c r="H135" s="36">
        <f>SUMIFS(СВЦЭМ!$D$33:$D$776,СВЦЭМ!$A$33:$A$776,$A135,СВЦЭМ!$B$33:$B$776,H$119)+'СЕТ СН'!$I$11+СВЦЭМ!$D$10+'СЕТ СН'!$I$6-'СЕТ СН'!$I$23</f>
        <v>1534.7150778799999</v>
      </c>
      <c r="I135" s="36">
        <f>SUMIFS(СВЦЭМ!$D$33:$D$776,СВЦЭМ!$A$33:$A$776,$A135,СВЦЭМ!$B$33:$B$776,I$119)+'СЕТ СН'!$I$11+СВЦЭМ!$D$10+'СЕТ СН'!$I$6-'СЕТ СН'!$I$23</f>
        <v>1505.2641492</v>
      </c>
      <c r="J135" s="36">
        <f>SUMIFS(СВЦЭМ!$D$33:$D$776,СВЦЭМ!$A$33:$A$776,$A135,СВЦЭМ!$B$33:$B$776,J$119)+'СЕТ СН'!$I$11+СВЦЭМ!$D$10+'СЕТ СН'!$I$6-'СЕТ СН'!$I$23</f>
        <v>1471.30549533</v>
      </c>
      <c r="K135" s="36">
        <f>SUMIFS(СВЦЭМ!$D$33:$D$776,СВЦЭМ!$A$33:$A$776,$A135,СВЦЭМ!$B$33:$B$776,K$119)+'СЕТ СН'!$I$11+СВЦЭМ!$D$10+'СЕТ СН'!$I$6-'СЕТ СН'!$I$23</f>
        <v>1431.83431243</v>
      </c>
      <c r="L135" s="36">
        <f>SUMIFS(СВЦЭМ!$D$33:$D$776,СВЦЭМ!$A$33:$A$776,$A135,СВЦЭМ!$B$33:$B$776,L$119)+'СЕТ СН'!$I$11+СВЦЭМ!$D$10+'СЕТ СН'!$I$6-'СЕТ СН'!$I$23</f>
        <v>1415.34283198</v>
      </c>
      <c r="M135" s="36">
        <f>SUMIFS(СВЦЭМ!$D$33:$D$776,СВЦЭМ!$A$33:$A$776,$A135,СВЦЭМ!$B$33:$B$776,M$119)+'СЕТ СН'!$I$11+СВЦЭМ!$D$10+'СЕТ СН'!$I$6-'СЕТ СН'!$I$23</f>
        <v>1426.04731993</v>
      </c>
      <c r="N135" s="36">
        <f>SUMIFS(СВЦЭМ!$D$33:$D$776,СВЦЭМ!$A$33:$A$776,$A135,СВЦЭМ!$B$33:$B$776,N$119)+'СЕТ СН'!$I$11+СВЦЭМ!$D$10+'СЕТ СН'!$I$6-'СЕТ СН'!$I$23</f>
        <v>1447.6344540699999</v>
      </c>
      <c r="O135" s="36">
        <f>SUMIFS(СВЦЭМ!$D$33:$D$776,СВЦЭМ!$A$33:$A$776,$A135,СВЦЭМ!$B$33:$B$776,O$119)+'СЕТ СН'!$I$11+СВЦЭМ!$D$10+'СЕТ СН'!$I$6-'СЕТ СН'!$I$23</f>
        <v>1445.9491161000001</v>
      </c>
      <c r="P135" s="36">
        <f>SUMIFS(СВЦЭМ!$D$33:$D$776,СВЦЭМ!$A$33:$A$776,$A135,СВЦЭМ!$B$33:$B$776,P$119)+'СЕТ СН'!$I$11+СВЦЭМ!$D$10+'СЕТ СН'!$I$6-'СЕТ СН'!$I$23</f>
        <v>1458.18677538</v>
      </c>
      <c r="Q135" s="36">
        <f>SUMIFS(СВЦЭМ!$D$33:$D$776,СВЦЭМ!$A$33:$A$776,$A135,СВЦЭМ!$B$33:$B$776,Q$119)+'СЕТ СН'!$I$11+СВЦЭМ!$D$10+'СЕТ СН'!$I$6-'СЕТ СН'!$I$23</f>
        <v>1466.72686628</v>
      </c>
      <c r="R135" s="36">
        <f>SUMIFS(СВЦЭМ!$D$33:$D$776,СВЦЭМ!$A$33:$A$776,$A135,СВЦЭМ!$B$33:$B$776,R$119)+'СЕТ СН'!$I$11+СВЦЭМ!$D$10+'СЕТ СН'!$I$6-'СЕТ СН'!$I$23</f>
        <v>1460.72043517</v>
      </c>
      <c r="S135" s="36">
        <f>SUMIFS(СВЦЭМ!$D$33:$D$776,СВЦЭМ!$A$33:$A$776,$A135,СВЦЭМ!$B$33:$B$776,S$119)+'СЕТ СН'!$I$11+СВЦЭМ!$D$10+'СЕТ СН'!$I$6-'СЕТ СН'!$I$23</f>
        <v>1468.5652848699999</v>
      </c>
      <c r="T135" s="36">
        <f>SUMIFS(СВЦЭМ!$D$33:$D$776,СВЦЭМ!$A$33:$A$776,$A135,СВЦЭМ!$B$33:$B$776,T$119)+'СЕТ СН'!$I$11+СВЦЭМ!$D$10+'СЕТ СН'!$I$6-'СЕТ СН'!$I$23</f>
        <v>1429.33960959</v>
      </c>
      <c r="U135" s="36">
        <f>SUMIFS(СВЦЭМ!$D$33:$D$776,СВЦЭМ!$A$33:$A$776,$A135,СВЦЭМ!$B$33:$B$776,U$119)+'СЕТ СН'!$I$11+СВЦЭМ!$D$10+'СЕТ СН'!$I$6-'СЕТ СН'!$I$23</f>
        <v>1417.8357793299999</v>
      </c>
      <c r="V135" s="36">
        <f>SUMIFS(СВЦЭМ!$D$33:$D$776,СВЦЭМ!$A$33:$A$776,$A135,СВЦЭМ!$B$33:$B$776,V$119)+'СЕТ СН'!$I$11+СВЦЭМ!$D$10+'СЕТ СН'!$I$6-'СЕТ СН'!$I$23</f>
        <v>1415.58335646</v>
      </c>
      <c r="W135" s="36">
        <f>SUMIFS(СВЦЭМ!$D$33:$D$776,СВЦЭМ!$A$33:$A$776,$A135,СВЦЭМ!$B$33:$B$776,W$119)+'СЕТ СН'!$I$11+СВЦЭМ!$D$10+'СЕТ СН'!$I$6-'СЕТ СН'!$I$23</f>
        <v>1422.3672284500001</v>
      </c>
      <c r="X135" s="36">
        <f>SUMIFS(СВЦЭМ!$D$33:$D$776,СВЦЭМ!$A$33:$A$776,$A135,СВЦЭМ!$B$33:$B$776,X$119)+'СЕТ СН'!$I$11+СВЦЭМ!$D$10+'СЕТ СН'!$I$6-'СЕТ СН'!$I$23</f>
        <v>1442.1863505200001</v>
      </c>
      <c r="Y135" s="36">
        <f>SUMIFS(СВЦЭМ!$D$33:$D$776,СВЦЭМ!$A$33:$A$776,$A135,СВЦЭМ!$B$33:$B$776,Y$119)+'СЕТ СН'!$I$11+СВЦЭМ!$D$10+'СЕТ СН'!$I$6-'СЕТ СН'!$I$23</f>
        <v>1487.11717795</v>
      </c>
    </row>
    <row r="136" spans="1:25" ht="15.75" x14ac:dyDescent="0.2">
      <c r="A136" s="35">
        <f t="shared" si="3"/>
        <v>43513</v>
      </c>
      <c r="B136" s="36">
        <f>SUMIFS(СВЦЭМ!$D$33:$D$776,СВЦЭМ!$A$33:$A$776,$A136,СВЦЭМ!$B$33:$B$776,B$119)+'СЕТ СН'!$I$11+СВЦЭМ!$D$10+'СЕТ СН'!$I$6-'СЕТ СН'!$I$23</f>
        <v>1469.7414061700001</v>
      </c>
      <c r="C136" s="36">
        <f>SUMIFS(СВЦЭМ!$D$33:$D$776,СВЦЭМ!$A$33:$A$776,$A136,СВЦЭМ!$B$33:$B$776,C$119)+'СЕТ СН'!$I$11+СВЦЭМ!$D$10+'СЕТ СН'!$I$6-'СЕТ СН'!$I$23</f>
        <v>1484.5879568299999</v>
      </c>
      <c r="D136" s="36">
        <f>SUMIFS(СВЦЭМ!$D$33:$D$776,СВЦЭМ!$A$33:$A$776,$A136,СВЦЭМ!$B$33:$B$776,D$119)+'СЕТ СН'!$I$11+СВЦЭМ!$D$10+'СЕТ СН'!$I$6-'СЕТ СН'!$I$23</f>
        <v>1524.60784898</v>
      </c>
      <c r="E136" s="36">
        <f>SUMIFS(СВЦЭМ!$D$33:$D$776,СВЦЭМ!$A$33:$A$776,$A136,СВЦЭМ!$B$33:$B$776,E$119)+'СЕТ СН'!$I$11+СВЦЭМ!$D$10+'СЕТ СН'!$I$6-'СЕТ СН'!$I$23</f>
        <v>1524.1425163900001</v>
      </c>
      <c r="F136" s="36">
        <f>SUMIFS(СВЦЭМ!$D$33:$D$776,СВЦЭМ!$A$33:$A$776,$A136,СВЦЭМ!$B$33:$B$776,F$119)+'СЕТ СН'!$I$11+СВЦЭМ!$D$10+'СЕТ СН'!$I$6-'СЕТ СН'!$I$23</f>
        <v>1537.6413290199998</v>
      </c>
      <c r="G136" s="36">
        <f>SUMIFS(СВЦЭМ!$D$33:$D$776,СВЦЭМ!$A$33:$A$776,$A136,СВЦЭМ!$B$33:$B$776,G$119)+'СЕТ СН'!$I$11+СВЦЭМ!$D$10+'СЕТ СН'!$I$6-'СЕТ СН'!$I$23</f>
        <v>1530.81816757</v>
      </c>
      <c r="H136" s="36">
        <f>SUMIFS(СВЦЭМ!$D$33:$D$776,СВЦЭМ!$A$33:$A$776,$A136,СВЦЭМ!$B$33:$B$776,H$119)+'СЕТ СН'!$I$11+СВЦЭМ!$D$10+'СЕТ СН'!$I$6-'СЕТ СН'!$I$23</f>
        <v>1488.24838469</v>
      </c>
      <c r="I136" s="36">
        <f>SUMIFS(СВЦЭМ!$D$33:$D$776,СВЦЭМ!$A$33:$A$776,$A136,СВЦЭМ!$B$33:$B$776,I$119)+'СЕТ СН'!$I$11+СВЦЭМ!$D$10+'СЕТ СН'!$I$6-'СЕТ СН'!$I$23</f>
        <v>1457.5844191799999</v>
      </c>
      <c r="J136" s="36">
        <f>SUMIFS(СВЦЭМ!$D$33:$D$776,СВЦЭМ!$A$33:$A$776,$A136,СВЦЭМ!$B$33:$B$776,J$119)+'СЕТ СН'!$I$11+СВЦЭМ!$D$10+'СЕТ СН'!$I$6-'СЕТ СН'!$I$23</f>
        <v>1430.9658738099999</v>
      </c>
      <c r="K136" s="36">
        <f>SUMIFS(СВЦЭМ!$D$33:$D$776,СВЦЭМ!$A$33:$A$776,$A136,СВЦЭМ!$B$33:$B$776,K$119)+'СЕТ СН'!$I$11+СВЦЭМ!$D$10+'СЕТ СН'!$I$6-'СЕТ СН'!$I$23</f>
        <v>1385.13685915</v>
      </c>
      <c r="L136" s="36">
        <f>SUMIFS(СВЦЭМ!$D$33:$D$776,СВЦЭМ!$A$33:$A$776,$A136,СВЦЭМ!$B$33:$B$776,L$119)+'СЕТ СН'!$I$11+СВЦЭМ!$D$10+'СЕТ СН'!$I$6-'СЕТ СН'!$I$23</f>
        <v>1368.13502247</v>
      </c>
      <c r="M136" s="36">
        <f>SUMIFS(СВЦЭМ!$D$33:$D$776,СВЦЭМ!$A$33:$A$776,$A136,СВЦЭМ!$B$33:$B$776,M$119)+'СЕТ СН'!$I$11+СВЦЭМ!$D$10+'СЕТ СН'!$I$6-'СЕТ СН'!$I$23</f>
        <v>1388.0605802800001</v>
      </c>
      <c r="N136" s="36">
        <f>SUMIFS(СВЦЭМ!$D$33:$D$776,СВЦЭМ!$A$33:$A$776,$A136,СВЦЭМ!$B$33:$B$776,N$119)+'СЕТ СН'!$I$11+СВЦЭМ!$D$10+'СЕТ СН'!$I$6-'СЕТ СН'!$I$23</f>
        <v>1432.2347356499999</v>
      </c>
      <c r="O136" s="36">
        <f>SUMIFS(СВЦЭМ!$D$33:$D$776,СВЦЭМ!$A$33:$A$776,$A136,СВЦЭМ!$B$33:$B$776,O$119)+'СЕТ СН'!$I$11+СВЦЭМ!$D$10+'СЕТ СН'!$I$6-'СЕТ СН'!$I$23</f>
        <v>1431.7757673400001</v>
      </c>
      <c r="P136" s="36">
        <f>SUMIFS(СВЦЭМ!$D$33:$D$776,СВЦЭМ!$A$33:$A$776,$A136,СВЦЭМ!$B$33:$B$776,P$119)+'СЕТ СН'!$I$11+СВЦЭМ!$D$10+'СЕТ СН'!$I$6-'СЕТ СН'!$I$23</f>
        <v>1482.3532664700001</v>
      </c>
      <c r="Q136" s="36">
        <f>SUMIFS(СВЦЭМ!$D$33:$D$776,СВЦЭМ!$A$33:$A$776,$A136,СВЦЭМ!$B$33:$B$776,Q$119)+'СЕТ СН'!$I$11+СВЦЭМ!$D$10+'СЕТ СН'!$I$6-'СЕТ СН'!$I$23</f>
        <v>1477.0262943800001</v>
      </c>
      <c r="R136" s="36">
        <f>SUMIFS(СВЦЭМ!$D$33:$D$776,СВЦЭМ!$A$33:$A$776,$A136,СВЦЭМ!$B$33:$B$776,R$119)+'СЕТ СН'!$I$11+СВЦЭМ!$D$10+'СЕТ СН'!$I$6-'СЕТ СН'!$I$23</f>
        <v>1474.0135324299999</v>
      </c>
      <c r="S136" s="36">
        <f>SUMIFS(СВЦЭМ!$D$33:$D$776,СВЦЭМ!$A$33:$A$776,$A136,СВЦЭМ!$B$33:$B$776,S$119)+'СЕТ СН'!$I$11+СВЦЭМ!$D$10+'СЕТ СН'!$I$6-'СЕТ СН'!$I$23</f>
        <v>1482.38816475</v>
      </c>
      <c r="T136" s="36">
        <f>SUMIFS(СВЦЭМ!$D$33:$D$776,СВЦЭМ!$A$33:$A$776,$A136,СВЦЭМ!$B$33:$B$776,T$119)+'СЕТ СН'!$I$11+СВЦЭМ!$D$10+'СЕТ СН'!$I$6-'СЕТ СН'!$I$23</f>
        <v>1452.6986111399999</v>
      </c>
      <c r="U136" s="36">
        <f>SUMIFS(СВЦЭМ!$D$33:$D$776,СВЦЭМ!$A$33:$A$776,$A136,СВЦЭМ!$B$33:$B$776,U$119)+'СЕТ СН'!$I$11+СВЦЭМ!$D$10+'СЕТ СН'!$I$6-'СЕТ СН'!$I$23</f>
        <v>1435.5864054599999</v>
      </c>
      <c r="V136" s="36">
        <f>SUMIFS(СВЦЭМ!$D$33:$D$776,СВЦЭМ!$A$33:$A$776,$A136,СВЦЭМ!$B$33:$B$776,V$119)+'СЕТ СН'!$I$11+СВЦЭМ!$D$10+'СЕТ СН'!$I$6-'СЕТ СН'!$I$23</f>
        <v>1438.2128948100001</v>
      </c>
      <c r="W136" s="36">
        <f>SUMIFS(СВЦЭМ!$D$33:$D$776,СВЦЭМ!$A$33:$A$776,$A136,СВЦЭМ!$B$33:$B$776,W$119)+'СЕТ СН'!$I$11+СВЦЭМ!$D$10+'СЕТ СН'!$I$6-'СЕТ СН'!$I$23</f>
        <v>1439.90392729</v>
      </c>
      <c r="X136" s="36">
        <f>SUMIFS(СВЦЭМ!$D$33:$D$776,СВЦЭМ!$A$33:$A$776,$A136,СВЦЭМ!$B$33:$B$776,X$119)+'СЕТ СН'!$I$11+СВЦЭМ!$D$10+'СЕТ СН'!$I$6-'СЕТ СН'!$I$23</f>
        <v>1458.4725381000001</v>
      </c>
      <c r="Y136" s="36">
        <f>SUMIFS(СВЦЭМ!$D$33:$D$776,СВЦЭМ!$A$33:$A$776,$A136,СВЦЭМ!$B$33:$B$776,Y$119)+'СЕТ СН'!$I$11+СВЦЭМ!$D$10+'СЕТ СН'!$I$6-'СЕТ СН'!$I$23</f>
        <v>1484.0620360299999</v>
      </c>
    </row>
    <row r="137" spans="1:25" ht="15.75" x14ac:dyDescent="0.2">
      <c r="A137" s="35">
        <f t="shared" si="3"/>
        <v>43514</v>
      </c>
      <c r="B137" s="36">
        <f>SUMIFS(СВЦЭМ!$D$33:$D$776,СВЦЭМ!$A$33:$A$776,$A137,СВЦЭМ!$B$33:$B$776,B$119)+'СЕТ СН'!$I$11+СВЦЭМ!$D$10+'СЕТ СН'!$I$6-'СЕТ СН'!$I$23</f>
        <v>1532.82986665</v>
      </c>
      <c r="C137" s="36">
        <f>SUMIFS(СВЦЭМ!$D$33:$D$776,СВЦЭМ!$A$33:$A$776,$A137,СВЦЭМ!$B$33:$B$776,C$119)+'СЕТ СН'!$I$11+СВЦЭМ!$D$10+'СЕТ СН'!$I$6-'СЕТ СН'!$I$23</f>
        <v>1574.8770787999999</v>
      </c>
      <c r="D137" s="36">
        <f>SUMIFS(СВЦЭМ!$D$33:$D$776,СВЦЭМ!$A$33:$A$776,$A137,СВЦЭМ!$B$33:$B$776,D$119)+'СЕТ СН'!$I$11+СВЦЭМ!$D$10+'СЕТ СН'!$I$6-'СЕТ СН'!$I$23</f>
        <v>1584.3746701499997</v>
      </c>
      <c r="E137" s="36">
        <f>SUMIFS(СВЦЭМ!$D$33:$D$776,СВЦЭМ!$A$33:$A$776,$A137,СВЦЭМ!$B$33:$B$776,E$119)+'СЕТ СН'!$I$11+СВЦЭМ!$D$10+'СЕТ СН'!$I$6-'СЕТ СН'!$I$23</f>
        <v>1562.8206908599998</v>
      </c>
      <c r="F137" s="36">
        <f>SUMIFS(СВЦЭМ!$D$33:$D$776,СВЦЭМ!$A$33:$A$776,$A137,СВЦЭМ!$B$33:$B$776,F$119)+'СЕТ СН'!$I$11+СВЦЭМ!$D$10+'СЕТ СН'!$I$6-'СЕТ СН'!$I$23</f>
        <v>1568.9662815099998</v>
      </c>
      <c r="G137" s="36">
        <f>SUMIFS(СВЦЭМ!$D$33:$D$776,СВЦЭМ!$A$33:$A$776,$A137,СВЦЭМ!$B$33:$B$776,G$119)+'СЕТ СН'!$I$11+СВЦЭМ!$D$10+'СЕТ СН'!$I$6-'СЕТ СН'!$I$23</f>
        <v>1557.02654487</v>
      </c>
      <c r="H137" s="36">
        <f>SUMIFS(СВЦЭМ!$D$33:$D$776,СВЦЭМ!$A$33:$A$776,$A137,СВЦЭМ!$B$33:$B$776,H$119)+'СЕТ СН'!$I$11+СВЦЭМ!$D$10+'СЕТ СН'!$I$6-'СЕТ СН'!$I$23</f>
        <v>1507.53570173</v>
      </c>
      <c r="I137" s="36">
        <f>SUMIFS(СВЦЭМ!$D$33:$D$776,СВЦЭМ!$A$33:$A$776,$A137,СВЦЭМ!$B$33:$B$776,I$119)+'СЕТ СН'!$I$11+СВЦЭМ!$D$10+'СЕТ СН'!$I$6-'СЕТ СН'!$I$23</f>
        <v>1471.8050100200001</v>
      </c>
      <c r="J137" s="36">
        <f>SUMIFS(СВЦЭМ!$D$33:$D$776,СВЦЭМ!$A$33:$A$776,$A137,СВЦЭМ!$B$33:$B$776,J$119)+'СЕТ СН'!$I$11+СВЦЭМ!$D$10+'СЕТ СН'!$I$6-'СЕТ СН'!$I$23</f>
        <v>1455.2251821</v>
      </c>
      <c r="K137" s="36">
        <f>SUMIFS(СВЦЭМ!$D$33:$D$776,СВЦЭМ!$A$33:$A$776,$A137,СВЦЭМ!$B$33:$B$776,K$119)+'СЕТ СН'!$I$11+СВЦЭМ!$D$10+'СЕТ СН'!$I$6-'СЕТ СН'!$I$23</f>
        <v>1460.68343684</v>
      </c>
      <c r="L137" s="36">
        <f>SUMIFS(СВЦЭМ!$D$33:$D$776,СВЦЭМ!$A$33:$A$776,$A137,СВЦЭМ!$B$33:$B$776,L$119)+'СЕТ СН'!$I$11+СВЦЭМ!$D$10+'СЕТ СН'!$I$6-'СЕТ СН'!$I$23</f>
        <v>1460.4644306299999</v>
      </c>
      <c r="M137" s="36">
        <f>SUMIFS(СВЦЭМ!$D$33:$D$776,СВЦЭМ!$A$33:$A$776,$A137,СВЦЭМ!$B$33:$B$776,M$119)+'СЕТ СН'!$I$11+СВЦЭМ!$D$10+'СЕТ СН'!$I$6-'СЕТ СН'!$I$23</f>
        <v>1467.4445577700001</v>
      </c>
      <c r="N137" s="36">
        <f>SUMIFS(СВЦЭМ!$D$33:$D$776,СВЦЭМ!$A$33:$A$776,$A137,СВЦЭМ!$B$33:$B$776,N$119)+'СЕТ СН'!$I$11+СВЦЭМ!$D$10+'СЕТ СН'!$I$6-'СЕТ СН'!$I$23</f>
        <v>1460.2409250400001</v>
      </c>
      <c r="O137" s="36">
        <f>SUMIFS(СВЦЭМ!$D$33:$D$776,СВЦЭМ!$A$33:$A$776,$A137,СВЦЭМ!$B$33:$B$776,O$119)+'СЕТ СН'!$I$11+СВЦЭМ!$D$10+'СЕТ СН'!$I$6-'СЕТ СН'!$I$23</f>
        <v>1458.1202075399999</v>
      </c>
      <c r="P137" s="36">
        <f>SUMIFS(СВЦЭМ!$D$33:$D$776,СВЦЭМ!$A$33:$A$776,$A137,СВЦЭМ!$B$33:$B$776,P$119)+'СЕТ СН'!$I$11+СВЦЭМ!$D$10+'СЕТ СН'!$I$6-'СЕТ СН'!$I$23</f>
        <v>1465.24684465</v>
      </c>
      <c r="Q137" s="36">
        <f>SUMIFS(СВЦЭМ!$D$33:$D$776,СВЦЭМ!$A$33:$A$776,$A137,СВЦЭМ!$B$33:$B$776,Q$119)+'СЕТ СН'!$I$11+СВЦЭМ!$D$10+'СЕТ СН'!$I$6-'СЕТ СН'!$I$23</f>
        <v>1471.755279</v>
      </c>
      <c r="R137" s="36">
        <f>SUMIFS(СВЦЭМ!$D$33:$D$776,СВЦЭМ!$A$33:$A$776,$A137,СВЦЭМ!$B$33:$B$776,R$119)+'СЕТ СН'!$I$11+СВЦЭМ!$D$10+'СЕТ СН'!$I$6-'СЕТ СН'!$I$23</f>
        <v>1470.2743108</v>
      </c>
      <c r="S137" s="36">
        <f>SUMIFS(СВЦЭМ!$D$33:$D$776,СВЦЭМ!$A$33:$A$776,$A137,СВЦЭМ!$B$33:$B$776,S$119)+'СЕТ СН'!$I$11+СВЦЭМ!$D$10+'СЕТ СН'!$I$6-'СЕТ СН'!$I$23</f>
        <v>1462.9146869200001</v>
      </c>
      <c r="T137" s="36">
        <f>SUMIFS(СВЦЭМ!$D$33:$D$776,СВЦЭМ!$A$33:$A$776,$A137,СВЦЭМ!$B$33:$B$776,T$119)+'СЕТ СН'!$I$11+СВЦЭМ!$D$10+'СЕТ СН'!$I$6-'СЕТ СН'!$I$23</f>
        <v>1434.70112913</v>
      </c>
      <c r="U137" s="36">
        <f>SUMIFS(СВЦЭМ!$D$33:$D$776,СВЦЭМ!$A$33:$A$776,$A137,СВЦЭМ!$B$33:$B$776,U$119)+'СЕТ СН'!$I$11+СВЦЭМ!$D$10+'СЕТ СН'!$I$6-'СЕТ СН'!$I$23</f>
        <v>1434.1660738</v>
      </c>
      <c r="V137" s="36">
        <f>SUMIFS(СВЦЭМ!$D$33:$D$776,СВЦЭМ!$A$33:$A$776,$A137,СВЦЭМ!$B$33:$B$776,V$119)+'СЕТ СН'!$I$11+СВЦЭМ!$D$10+'СЕТ СН'!$I$6-'СЕТ СН'!$I$23</f>
        <v>1429.3584419599999</v>
      </c>
      <c r="W137" s="36">
        <f>SUMIFS(СВЦЭМ!$D$33:$D$776,СВЦЭМ!$A$33:$A$776,$A137,СВЦЭМ!$B$33:$B$776,W$119)+'СЕТ СН'!$I$11+СВЦЭМ!$D$10+'СЕТ СН'!$I$6-'СЕТ СН'!$I$23</f>
        <v>1444.16639078</v>
      </c>
      <c r="X137" s="36">
        <f>SUMIFS(СВЦЭМ!$D$33:$D$776,СВЦЭМ!$A$33:$A$776,$A137,СВЦЭМ!$B$33:$B$776,X$119)+'СЕТ СН'!$I$11+СВЦЭМ!$D$10+'СЕТ СН'!$I$6-'СЕТ СН'!$I$23</f>
        <v>1474.2926628800001</v>
      </c>
      <c r="Y137" s="36">
        <f>SUMIFS(СВЦЭМ!$D$33:$D$776,СВЦЭМ!$A$33:$A$776,$A137,СВЦЭМ!$B$33:$B$776,Y$119)+'СЕТ СН'!$I$11+СВЦЭМ!$D$10+'СЕТ СН'!$I$6-'СЕТ СН'!$I$23</f>
        <v>1492.8125435900001</v>
      </c>
    </row>
    <row r="138" spans="1:25" ht="15.75" x14ac:dyDescent="0.2">
      <c r="A138" s="35">
        <f t="shared" si="3"/>
        <v>43515</v>
      </c>
      <c r="B138" s="36">
        <f>SUMIFS(СВЦЭМ!$D$33:$D$776,СВЦЭМ!$A$33:$A$776,$A138,СВЦЭМ!$B$33:$B$776,B$119)+'СЕТ СН'!$I$11+СВЦЭМ!$D$10+'СЕТ СН'!$I$6-'СЕТ СН'!$I$23</f>
        <v>1546.4534059299997</v>
      </c>
      <c r="C138" s="36">
        <f>SUMIFS(СВЦЭМ!$D$33:$D$776,СВЦЭМ!$A$33:$A$776,$A138,СВЦЭМ!$B$33:$B$776,C$119)+'СЕТ СН'!$I$11+СВЦЭМ!$D$10+'СЕТ СН'!$I$6-'СЕТ СН'!$I$23</f>
        <v>1576.5704412699999</v>
      </c>
      <c r="D138" s="36">
        <f>SUMIFS(СВЦЭМ!$D$33:$D$776,СВЦЭМ!$A$33:$A$776,$A138,СВЦЭМ!$B$33:$B$776,D$119)+'СЕТ СН'!$I$11+СВЦЭМ!$D$10+'СЕТ СН'!$I$6-'СЕТ СН'!$I$23</f>
        <v>1593.71646427</v>
      </c>
      <c r="E138" s="36">
        <f>SUMIFS(СВЦЭМ!$D$33:$D$776,СВЦЭМ!$A$33:$A$776,$A138,СВЦЭМ!$B$33:$B$776,E$119)+'СЕТ СН'!$I$11+СВЦЭМ!$D$10+'СЕТ СН'!$I$6-'СЕТ СН'!$I$23</f>
        <v>1602.8854311099999</v>
      </c>
      <c r="F138" s="36">
        <f>SUMIFS(СВЦЭМ!$D$33:$D$776,СВЦЭМ!$A$33:$A$776,$A138,СВЦЭМ!$B$33:$B$776,F$119)+'СЕТ СН'!$I$11+СВЦЭМ!$D$10+'СЕТ СН'!$I$6-'СЕТ СН'!$I$23</f>
        <v>1592.5097122099999</v>
      </c>
      <c r="G138" s="36">
        <f>SUMIFS(СВЦЭМ!$D$33:$D$776,СВЦЭМ!$A$33:$A$776,$A138,СВЦЭМ!$B$33:$B$776,G$119)+'СЕТ СН'!$I$11+СВЦЭМ!$D$10+'СЕТ СН'!$I$6-'СЕТ СН'!$I$23</f>
        <v>1573.2059270499999</v>
      </c>
      <c r="H138" s="36">
        <f>SUMIFS(СВЦЭМ!$D$33:$D$776,СВЦЭМ!$A$33:$A$776,$A138,СВЦЭМ!$B$33:$B$776,H$119)+'СЕТ СН'!$I$11+СВЦЭМ!$D$10+'СЕТ СН'!$I$6-'СЕТ СН'!$I$23</f>
        <v>1543.9330224899998</v>
      </c>
      <c r="I138" s="36">
        <f>SUMIFS(СВЦЭМ!$D$33:$D$776,СВЦЭМ!$A$33:$A$776,$A138,СВЦЭМ!$B$33:$B$776,I$119)+'СЕТ СН'!$I$11+СВЦЭМ!$D$10+'СЕТ СН'!$I$6-'СЕТ СН'!$I$23</f>
        <v>1505.0713050900001</v>
      </c>
      <c r="J138" s="36">
        <f>SUMIFS(СВЦЭМ!$D$33:$D$776,СВЦЭМ!$A$33:$A$776,$A138,СВЦЭМ!$B$33:$B$776,J$119)+'СЕТ СН'!$I$11+СВЦЭМ!$D$10+'СЕТ СН'!$I$6-'СЕТ СН'!$I$23</f>
        <v>1481.2660091099999</v>
      </c>
      <c r="K138" s="36">
        <f>SUMIFS(СВЦЭМ!$D$33:$D$776,СВЦЭМ!$A$33:$A$776,$A138,СВЦЭМ!$B$33:$B$776,K$119)+'СЕТ СН'!$I$11+СВЦЭМ!$D$10+'СЕТ СН'!$I$6-'СЕТ СН'!$I$23</f>
        <v>1471.0179130000001</v>
      </c>
      <c r="L138" s="36">
        <f>SUMIFS(СВЦЭМ!$D$33:$D$776,СВЦЭМ!$A$33:$A$776,$A138,СВЦЭМ!$B$33:$B$776,L$119)+'СЕТ СН'!$I$11+СВЦЭМ!$D$10+'СЕТ СН'!$I$6-'СЕТ СН'!$I$23</f>
        <v>1465.1636245899999</v>
      </c>
      <c r="M138" s="36">
        <f>SUMIFS(СВЦЭМ!$D$33:$D$776,СВЦЭМ!$A$33:$A$776,$A138,СВЦЭМ!$B$33:$B$776,M$119)+'СЕТ СН'!$I$11+СВЦЭМ!$D$10+'СЕТ СН'!$I$6-'СЕТ СН'!$I$23</f>
        <v>1463.4833259100001</v>
      </c>
      <c r="N138" s="36">
        <f>SUMIFS(СВЦЭМ!$D$33:$D$776,СВЦЭМ!$A$33:$A$776,$A138,СВЦЭМ!$B$33:$B$776,N$119)+'СЕТ СН'!$I$11+СВЦЭМ!$D$10+'СЕТ СН'!$I$6-'СЕТ СН'!$I$23</f>
        <v>1448.0911506699999</v>
      </c>
      <c r="O138" s="36">
        <f>SUMIFS(СВЦЭМ!$D$33:$D$776,СВЦЭМ!$A$33:$A$776,$A138,СВЦЭМ!$B$33:$B$776,O$119)+'СЕТ СН'!$I$11+СВЦЭМ!$D$10+'СЕТ СН'!$I$6-'СЕТ СН'!$I$23</f>
        <v>1425.31346773</v>
      </c>
      <c r="P138" s="36">
        <f>SUMIFS(СВЦЭМ!$D$33:$D$776,СВЦЭМ!$A$33:$A$776,$A138,СВЦЭМ!$B$33:$B$776,P$119)+'СЕТ СН'!$I$11+СВЦЭМ!$D$10+'СЕТ СН'!$I$6-'СЕТ СН'!$I$23</f>
        <v>1429.97395983</v>
      </c>
      <c r="Q138" s="36">
        <f>SUMIFS(СВЦЭМ!$D$33:$D$776,СВЦЭМ!$A$33:$A$776,$A138,СВЦЭМ!$B$33:$B$776,Q$119)+'СЕТ СН'!$I$11+СВЦЭМ!$D$10+'СЕТ СН'!$I$6-'СЕТ СН'!$I$23</f>
        <v>1439.90198678</v>
      </c>
      <c r="R138" s="36">
        <f>SUMIFS(СВЦЭМ!$D$33:$D$776,СВЦЭМ!$A$33:$A$776,$A138,СВЦЭМ!$B$33:$B$776,R$119)+'СЕТ СН'!$I$11+СВЦЭМ!$D$10+'СЕТ СН'!$I$6-'СЕТ СН'!$I$23</f>
        <v>1439.2699215600001</v>
      </c>
      <c r="S138" s="36">
        <f>SUMIFS(СВЦЭМ!$D$33:$D$776,СВЦЭМ!$A$33:$A$776,$A138,СВЦЭМ!$B$33:$B$776,S$119)+'СЕТ СН'!$I$11+СВЦЭМ!$D$10+'СЕТ СН'!$I$6-'СЕТ СН'!$I$23</f>
        <v>1433.2900172700001</v>
      </c>
      <c r="T138" s="36">
        <f>SUMIFS(СВЦЭМ!$D$33:$D$776,СВЦЭМ!$A$33:$A$776,$A138,СВЦЭМ!$B$33:$B$776,T$119)+'СЕТ СН'!$I$11+СВЦЭМ!$D$10+'СЕТ СН'!$I$6-'СЕТ СН'!$I$23</f>
        <v>1404.33186198</v>
      </c>
      <c r="U138" s="36">
        <f>SUMIFS(СВЦЭМ!$D$33:$D$776,СВЦЭМ!$A$33:$A$776,$A138,СВЦЭМ!$B$33:$B$776,U$119)+'СЕТ СН'!$I$11+СВЦЭМ!$D$10+'СЕТ СН'!$I$6-'СЕТ СН'!$I$23</f>
        <v>1397.8263445299999</v>
      </c>
      <c r="V138" s="36">
        <f>SUMIFS(СВЦЭМ!$D$33:$D$776,СВЦЭМ!$A$33:$A$776,$A138,СВЦЭМ!$B$33:$B$776,V$119)+'СЕТ СН'!$I$11+СВЦЭМ!$D$10+'СЕТ СН'!$I$6-'СЕТ СН'!$I$23</f>
        <v>1404.7887888099999</v>
      </c>
      <c r="W138" s="36">
        <f>SUMIFS(СВЦЭМ!$D$33:$D$776,СВЦЭМ!$A$33:$A$776,$A138,СВЦЭМ!$B$33:$B$776,W$119)+'СЕТ СН'!$I$11+СВЦЭМ!$D$10+'СЕТ СН'!$I$6-'СЕТ СН'!$I$23</f>
        <v>1412.5684206999999</v>
      </c>
      <c r="X138" s="36">
        <f>SUMIFS(СВЦЭМ!$D$33:$D$776,СВЦЭМ!$A$33:$A$776,$A138,СВЦЭМ!$B$33:$B$776,X$119)+'СЕТ СН'!$I$11+СВЦЭМ!$D$10+'СЕТ СН'!$I$6-'СЕТ СН'!$I$23</f>
        <v>1423.42659303</v>
      </c>
      <c r="Y138" s="36">
        <f>SUMIFS(СВЦЭМ!$D$33:$D$776,СВЦЭМ!$A$33:$A$776,$A138,СВЦЭМ!$B$33:$B$776,Y$119)+'СЕТ СН'!$I$11+СВЦЭМ!$D$10+'СЕТ СН'!$I$6-'СЕТ СН'!$I$23</f>
        <v>1464.5892303600001</v>
      </c>
    </row>
    <row r="139" spans="1:25" ht="15.75" x14ac:dyDescent="0.2">
      <c r="A139" s="35">
        <f t="shared" si="3"/>
        <v>43516</v>
      </c>
      <c r="B139" s="36">
        <f>SUMIFS(СВЦЭМ!$D$33:$D$776,СВЦЭМ!$A$33:$A$776,$A139,СВЦЭМ!$B$33:$B$776,B$119)+'СЕТ СН'!$I$11+СВЦЭМ!$D$10+'СЕТ СН'!$I$6-'СЕТ СН'!$I$23</f>
        <v>1528.9313166900001</v>
      </c>
      <c r="C139" s="36">
        <f>SUMIFS(СВЦЭМ!$D$33:$D$776,СВЦЭМ!$A$33:$A$776,$A139,СВЦЭМ!$B$33:$B$776,C$119)+'СЕТ СН'!$I$11+СВЦЭМ!$D$10+'СЕТ СН'!$I$6-'СЕТ СН'!$I$23</f>
        <v>1561.97382627</v>
      </c>
      <c r="D139" s="36">
        <f>SUMIFS(СВЦЭМ!$D$33:$D$776,СВЦЭМ!$A$33:$A$776,$A139,СВЦЭМ!$B$33:$B$776,D$119)+'СЕТ СН'!$I$11+СВЦЭМ!$D$10+'СЕТ СН'!$I$6-'СЕТ СН'!$I$23</f>
        <v>1566.9646055699998</v>
      </c>
      <c r="E139" s="36">
        <f>SUMIFS(СВЦЭМ!$D$33:$D$776,СВЦЭМ!$A$33:$A$776,$A139,СВЦЭМ!$B$33:$B$776,E$119)+'СЕТ СН'!$I$11+СВЦЭМ!$D$10+'СЕТ СН'!$I$6-'СЕТ СН'!$I$23</f>
        <v>1575.6019904399998</v>
      </c>
      <c r="F139" s="36">
        <f>SUMIFS(СВЦЭМ!$D$33:$D$776,СВЦЭМ!$A$33:$A$776,$A139,СВЦЭМ!$B$33:$B$776,F$119)+'СЕТ СН'!$I$11+СВЦЭМ!$D$10+'СЕТ СН'!$I$6-'СЕТ СН'!$I$23</f>
        <v>1569.5585738799998</v>
      </c>
      <c r="G139" s="36">
        <f>SUMIFS(СВЦЭМ!$D$33:$D$776,СВЦЭМ!$A$33:$A$776,$A139,СВЦЭМ!$B$33:$B$776,G$119)+'СЕТ СН'!$I$11+СВЦЭМ!$D$10+'СЕТ СН'!$I$6-'СЕТ СН'!$I$23</f>
        <v>1533.3222896699999</v>
      </c>
      <c r="H139" s="36">
        <f>SUMIFS(СВЦЭМ!$D$33:$D$776,СВЦЭМ!$A$33:$A$776,$A139,СВЦЭМ!$B$33:$B$776,H$119)+'СЕТ СН'!$I$11+СВЦЭМ!$D$10+'СЕТ СН'!$I$6-'СЕТ СН'!$I$23</f>
        <v>1506.60214281</v>
      </c>
      <c r="I139" s="36">
        <f>SUMIFS(СВЦЭМ!$D$33:$D$776,СВЦЭМ!$A$33:$A$776,$A139,СВЦЭМ!$B$33:$B$776,I$119)+'СЕТ СН'!$I$11+СВЦЭМ!$D$10+'СЕТ СН'!$I$6-'СЕТ СН'!$I$23</f>
        <v>1473.36730435</v>
      </c>
      <c r="J139" s="36">
        <f>SUMIFS(СВЦЭМ!$D$33:$D$776,СВЦЭМ!$A$33:$A$776,$A139,СВЦЭМ!$B$33:$B$776,J$119)+'СЕТ СН'!$I$11+СВЦЭМ!$D$10+'СЕТ СН'!$I$6-'СЕТ СН'!$I$23</f>
        <v>1443.7621837199999</v>
      </c>
      <c r="K139" s="36">
        <f>SUMIFS(СВЦЭМ!$D$33:$D$776,СВЦЭМ!$A$33:$A$776,$A139,СВЦЭМ!$B$33:$B$776,K$119)+'СЕТ СН'!$I$11+СВЦЭМ!$D$10+'СЕТ СН'!$I$6-'СЕТ СН'!$I$23</f>
        <v>1443.5637353100001</v>
      </c>
      <c r="L139" s="36">
        <f>SUMIFS(СВЦЭМ!$D$33:$D$776,СВЦЭМ!$A$33:$A$776,$A139,СВЦЭМ!$B$33:$B$776,L$119)+'СЕТ СН'!$I$11+СВЦЭМ!$D$10+'СЕТ СН'!$I$6-'СЕТ СН'!$I$23</f>
        <v>1450.1214610700001</v>
      </c>
      <c r="M139" s="36">
        <f>SUMIFS(СВЦЭМ!$D$33:$D$776,СВЦЭМ!$A$33:$A$776,$A139,СВЦЭМ!$B$33:$B$776,M$119)+'СЕТ СН'!$I$11+СВЦЭМ!$D$10+'СЕТ СН'!$I$6-'СЕТ СН'!$I$23</f>
        <v>1452.7246208900001</v>
      </c>
      <c r="N139" s="36">
        <f>SUMIFS(СВЦЭМ!$D$33:$D$776,СВЦЭМ!$A$33:$A$776,$A139,СВЦЭМ!$B$33:$B$776,N$119)+'СЕТ СН'!$I$11+СВЦЭМ!$D$10+'СЕТ СН'!$I$6-'СЕТ СН'!$I$23</f>
        <v>1445.62368722</v>
      </c>
      <c r="O139" s="36">
        <f>SUMIFS(СВЦЭМ!$D$33:$D$776,СВЦЭМ!$A$33:$A$776,$A139,СВЦЭМ!$B$33:$B$776,O$119)+'СЕТ СН'!$I$11+СВЦЭМ!$D$10+'СЕТ СН'!$I$6-'СЕТ СН'!$I$23</f>
        <v>1419.7032426800001</v>
      </c>
      <c r="P139" s="36">
        <f>SUMIFS(СВЦЭМ!$D$33:$D$776,СВЦЭМ!$A$33:$A$776,$A139,СВЦЭМ!$B$33:$B$776,P$119)+'СЕТ СН'!$I$11+СВЦЭМ!$D$10+'СЕТ СН'!$I$6-'СЕТ СН'!$I$23</f>
        <v>1423.90404556</v>
      </c>
      <c r="Q139" s="36">
        <f>SUMIFS(СВЦЭМ!$D$33:$D$776,СВЦЭМ!$A$33:$A$776,$A139,СВЦЭМ!$B$33:$B$776,Q$119)+'СЕТ СН'!$I$11+СВЦЭМ!$D$10+'СЕТ СН'!$I$6-'СЕТ СН'!$I$23</f>
        <v>1434.8451805300001</v>
      </c>
      <c r="R139" s="36">
        <f>SUMIFS(СВЦЭМ!$D$33:$D$776,СВЦЭМ!$A$33:$A$776,$A139,СВЦЭМ!$B$33:$B$776,R$119)+'СЕТ СН'!$I$11+СВЦЭМ!$D$10+'СЕТ СН'!$I$6-'СЕТ СН'!$I$23</f>
        <v>1442.7985604200001</v>
      </c>
      <c r="S139" s="36">
        <f>SUMIFS(СВЦЭМ!$D$33:$D$776,СВЦЭМ!$A$33:$A$776,$A139,СВЦЭМ!$B$33:$B$776,S$119)+'СЕТ СН'!$I$11+СВЦЭМ!$D$10+'СЕТ СН'!$I$6-'СЕТ СН'!$I$23</f>
        <v>1446.9505426200001</v>
      </c>
      <c r="T139" s="36">
        <f>SUMIFS(СВЦЭМ!$D$33:$D$776,СВЦЭМ!$A$33:$A$776,$A139,СВЦЭМ!$B$33:$B$776,T$119)+'СЕТ СН'!$I$11+СВЦЭМ!$D$10+'СЕТ СН'!$I$6-'СЕТ СН'!$I$23</f>
        <v>1414.6829954300001</v>
      </c>
      <c r="U139" s="36">
        <f>SUMIFS(СВЦЭМ!$D$33:$D$776,СВЦЭМ!$A$33:$A$776,$A139,СВЦЭМ!$B$33:$B$776,U$119)+'СЕТ СН'!$I$11+СВЦЭМ!$D$10+'СЕТ СН'!$I$6-'СЕТ СН'!$I$23</f>
        <v>1386.35242221</v>
      </c>
      <c r="V139" s="36">
        <f>SUMIFS(СВЦЭМ!$D$33:$D$776,СВЦЭМ!$A$33:$A$776,$A139,СВЦЭМ!$B$33:$B$776,V$119)+'СЕТ СН'!$I$11+СВЦЭМ!$D$10+'СЕТ СН'!$I$6-'СЕТ СН'!$I$23</f>
        <v>1382.9057863099999</v>
      </c>
      <c r="W139" s="36">
        <f>SUMIFS(СВЦЭМ!$D$33:$D$776,СВЦЭМ!$A$33:$A$776,$A139,СВЦЭМ!$B$33:$B$776,W$119)+'СЕТ СН'!$I$11+СВЦЭМ!$D$10+'СЕТ СН'!$I$6-'СЕТ СН'!$I$23</f>
        <v>1405.3070544100001</v>
      </c>
      <c r="X139" s="36">
        <f>SUMIFS(СВЦЭМ!$D$33:$D$776,СВЦЭМ!$A$33:$A$776,$A139,СВЦЭМ!$B$33:$B$776,X$119)+'СЕТ СН'!$I$11+СВЦЭМ!$D$10+'СЕТ СН'!$I$6-'СЕТ СН'!$I$23</f>
        <v>1409.57307421</v>
      </c>
      <c r="Y139" s="36">
        <f>SUMIFS(СВЦЭМ!$D$33:$D$776,СВЦЭМ!$A$33:$A$776,$A139,СВЦЭМ!$B$33:$B$776,Y$119)+'СЕТ СН'!$I$11+СВЦЭМ!$D$10+'СЕТ СН'!$I$6-'СЕТ СН'!$I$23</f>
        <v>1449.1339168899999</v>
      </c>
    </row>
    <row r="140" spans="1:25" ht="15.75" x14ac:dyDescent="0.2">
      <c r="A140" s="35">
        <f t="shared" si="3"/>
        <v>43517</v>
      </c>
      <c r="B140" s="36">
        <f>SUMIFS(СВЦЭМ!$D$33:$D$776,СВЦЭМ!$A$33:$A$776,$A140,СВЦЭМ!$B$33:$B$776,B$119)+'СЕТ СН'!$I$11+СВЦЭМ!$D$10+'СЕТ СН'!$I$6-'СЕТ СН'!$I$23</f>
        <v>1498.8456810800001</v>
      </c>
      <c r="C140" s="36">
        <f>SUMIFS(СВЦЭМ!$D$33:$D$776,СВЦЭМ!$A$33:$A$776,$A140,СВЦЭМ!$B$33:$B$776,C$119)+'СЕТ СН'!$I$11+СВЦЭМ!$D$10+'СЕТ СН'!$I$6-'СЕТ СН'!$I$23</f>
        <v>1525.7859375200001</v>
      </c>
      <c r="D140" s="36">
        <f>SUMIFS(СВЦЭМ!$D$33:$D$776,СВЦЭМ!$A$33:$A$776,$A140,СВЦЭМ!$B$33:$B$776,D$119)+'СЕТ СН'!$I$11+СВЦЭМ!$D$10+'СЕТ СН'!$I$6-'СЕТ СН'!$I$23</f>
        <v>1548.0947531299998</v>
      </c>
      <c r="E140" s="36">
        <f>SUMIFS(СВЦЭМ!$D$33:$D$776,СВЦЭМ!$A$33:$A$776,$A140,СВЦЭМ!$B$33:$B$776,E$119)+'СЕТ СН'!$I$11+СВЦЭМ!$D$10+'СЕТ СН'!$I$6-'СЕТ СН'!$I$23</f>
        <v>1559.2686518099997</v>
      </c>
      <c r="F140" s="36">
        <f>SUMIFS(СВЦЭМ!$D$33:$D$776,СВЦЭМ!$A$33:$A$776,$A140,СВЦЭМ!$B$33:$B$776,F$119)+'СЕТ СН'!$I$11+СВЦЭМ!$D$10+'СЕТ СН'!$I$6-'СЕТ СН'!$I$23</f>
        <v>1556.8124317599998</v>
      </c>
      <c r="G140" s="36">
        <f>SUMIFS(СВЦЭМ!$D$33:$D$776,СВЦЭМ!$A$33:$A$776,$A140,СВЦЭМ!$B$33:$B$776,G$119)+'СЕТ СН'!$I$11+СВЦЭМ!$D$10+'СЕТ СН'!$I$6-'СЕТ СН'!$I$23</f>
        <v>1531.4870372800001</v>
      </c>
      <c r="H140" s="36">
        <f>SUMIFS(СВЦЭМ!$D$33:$D$776,СВЦЭМ!$A$33:$A$776,$A140,СВЦЭМ!$B$33:$B$776,H$119)+'СЕТ СН'!$I$11+СВЦЭМ!$D$10+'СЕТ СН'!$I$6-'СЕТ СН'!$I$23</f>
        <v>1499.7141876400001</v>
      </c>
      <c r="I140" s="36">
        <f>SUMIFS(СВЦЭМ!$D$33:$D$776,СВЦЭМ!$A$33:$A$776,$A140,СВЦЭМ!$B$33:$B$776,I$119)+'СЕТ СН'!$I$11+СВЦЭМ!$D$10+'СЕТ СН'!$I$6-'СЕТ СН'!$I$23</f>
        <v>1484.4188928999999</v>
      </c>
      <c r="J140" s="36">
        <f>SUMIFS(СВЦЭМ!$D$33:$D$776,СВЦЭМ!$A$33:$A$776,$A140,СВЦЭМ!$B$33:$B$776,J$119)+'СЕТ СН'!$I$11+СВЦЭМ!$D$10+'СЕТ СН'!$I$6-'СЕТ СН'!$I$23</f>
        <v>1467.37794854</v>
      </c>
      <c r="K140" s="36">
        <f>SUMIFS(СВЦЭМ!$D$33:$D$776,СВЦЭМ!$A$33:$A$776,$A140,СВЦЭМ!$B$33:$B$776,K$119)+'СЕТ СН'!$I$11+СВЦЭМ!$D$10+'СЕТ СН'!$I$6-'СЕТ СН'!$I$23</f>
        <v>1479.04472586</v>
      </c>
      <c r="L140" s="36">
        <f>SUMIFS(СВЦЭМ!$D$33:$D$776,СВЦЭМ!$A$33:$A$776,$A140,СВЦЭМ!$B$33:$B$776,L$119)+'СЕТ СН'!$I$11+СВЦЭМ!$D$10+'СЕТ СН'!$I$6-'СЕТ СН'!$I$23</f>
        <v>1467.7064657000001</v>
      </c>
      <c r="M140" s="36">
        <f>SUMIFS(СВЦЭМ!$D$33:$D$776,СВЦЭМ!$A$33:$A$776,$A140,СВЦЭМ!$B$33:$B$776,M$119)+'СЕТ СН'!$I$11+СВЦЭМ!$D$10+'СЕТ СН'!$I$6-'СЕТ СН'!$I$23</f>
        <v>1451.6765234900001</v>
      </c>
      <c r="N140" s="36">
        <f>SUMIFS(СВЦЭМ!$D$33:$D$776,СВЦЭМ!$A$33:$A$776,$A140,СВЦЭМ!$B$33:$B$776,N$119)+'СЕТ СН'!$I$11+СВЦЭМ!$D$10+'СЕТ СН'!$I$6-'СЕТ СН'!$I$23</f>
        <v>1444.1201860000001</v>
      </c>
      <c r="O140" s="36">
        <f>SUMIFS(СВЦЭМ!$D$33:$D$776,СВЦЭМ!$A$33:$A$776,$A140,СВЦЭМ!$B$33:$B$776,O$119)+'СЕТ СН'!$I$11+СВЦЭМ!$D$10+'СЕТ СН'!$I$6-'СЕТ СН'!$I$23</f>
        <v>1416.3299896200001</v>
      </c>
      <c r="P140" s="36">
        <f>SUMIFS(СВЦЭМ!$D$33:$D$776,СВЦЭМ!$A$33:$A$776,$A140,СВЦЭМ!$B$33:$B$776,P$119)+'СЕТ СН'!$I$11+СВЦЭМ!$D$10+'СЕТ СН'!$I$6-'СЕТ СН'!$I$23</f>
        <v>1416.7482132</v>
      </c>
      <c r="Q140" s="36">
        <f>SUMIFS(СВЦЭМ!$D$33:$D$776,СВЦЭМ!$A$33:$A$776,$A140,СВЦЭМ!$B$33:$B$776,Q$119)+'СЕТ СН'!$I$11+СВЦЭМ!$D$10+'СЕТ СН'!$I$6-'СЕТ СН'!$I$23</f>
        <v>1422.14151818</v>
      </c>
      <c r="R140" s="36">
        <f>SUMIFS(СВЦЭМ!$D$33:$D$776,СВЦЭМ!$A$33:$A$776,$A140,СВЦЭМ!$B$33:$B$776,R$119)+'СЕТ СН'!$I$11+СВЦЭМ!$D$10+'СЕТ СН'!$I$6-'СЕТ СН'!$I$23</f>
        <v>1443.0290795200001</v>
      </c>
      <c r="S140" s="36">
        <f>SUMIFS(СВЦЭМ!$D$33:$D$776,СВЦЭМ!$A$33:$A$776,$A140,СВЦЭМ!$B$33:$B$776,S$119)+'СЕТ СН'!$I$11+СВЦЭМ!$D$10+'СЕТ СН'!$I$6-'СЕТ СН'!$I$23</f>
        <v>1439.5213632300001</v>
      </c>
      <c r="T140" s="36">
        <f>SUMIFS(СВЦЭМ!$D$33:$D$776,СВЦЭМ!$A$33:$A$776,$A140,СВЦЭМ!$B$33:$B$776,T$119)+'СЕТ СН'!$I$11+СВЦЭМ!$D$10+'СЕТ СН'!$I$6-'СЕТ СН'!$I$23</f>
        <v>1408.2491013900001</v>
      </c>
      <c r="U140" s="36">
        <f>SUMIFS(СВЦЭМ!$D$33:$D$776,СВЦЭМ!$A$33:$A$776,$A140,СВЦЭМ!$B$33:$B$776,U$119)+'СЕТ СН'!$I$11+СВЦЭМ!$D$10+'СЕТ СН'!$I$6-'СЕТ СН'!$I$23</f>
        <v>1393.97690745</v>
      </c>
      <c r="V140" s="36">
        <f>SUMIFS(СВЦЭМ!$D$33:$D$776,СВЦЭМ!$A$33:$A$776,$A140,СВЦЭМ!$B$33:$B$776,V$119)+'СЕТ СН'!$I$11+СВЦЭМ!$D$10+'СЕТ СН'!$I$6-'СЕТ СН'!$I$23</f>
        <v>1406.22415189</v>
      </c>
      <c r="W140" s="36">
        <f>SUMIFS(СВЦЭМ!$D$33:$D$776,СВЦЭМ!$A$33:$A$776,$A140,СВЦЭМ!$B$33:$B$776,W$119)+'СЕТ СН'!$I$11+СВЦЭМ!$D$10+'СЕТ СН'!$I$6-'СЕТ СН'!$I$23</f>
        <v>1419.46580015</v>
      </c>
      <c r="X140" s="36">
        <f>SUMIFS(СВЦЭМ!$D$33:$D$776,СВЦЭМ!$A$33:$A$776,$A140,СВЦЭМ!$B$33:$B$776,X$119)+'СЕТ СН'!$I$11+СВЦЭМ!$D$10+'СЕТ СН'!$I$6-'СЕТ СН'!$I$23</f>
        <v>1428.7142988800001</v>
      </c>
      <c r="Y140" s="36">
        <f>SUMIFS(СВЦЭМ!$D$33:$D$776,СВЦЭМ!$A$33:$A$776,$A140,СВЦЭМ!$B$33:$B$776,Y$119)+'СЕТ СН'!$I$11+СВЦЭМ!$D$10+'СЕТ СН'!$I$6-'СЕТ СН'!$I$23</f>
        <v>1464.3818613000001</v>
      </c>
    </row>
    <row r="141" spans="1:25" ht="15.75" x14ac:dyDescent="0.2">
      <c r="A141" s="35">
        <f t="shared" si="3"/>
        <v>43518</v>
      </c>
      <c r="B141" s="36">
        <f>SUMIFS(СВЦЭМ!$D$33:$D$776,СВЦЭМ!$A$33:$A$776,$A141,СВЦЭМ!$B$33:$B$776,B$119)+'СЕТ СН'!$I$11+СВЦЭМ!$D$10+'СЕТ СН'!$I$6-'СЕТ СН'!$I$23</f>
        <v>1476.1891047199999</v>
      </c>
      <c r="C141" s="36">
        <f>SUMIFS(СВЦЭМ!$D$33:$D$776,СВЦЭМ!$A$33:$A$776,$A141,СВЦЭМ!$B$33:$B$776,C$119)+'СЕТ СН'!$I$11+СВЦЭМ!$D$10+'СЕТ СН'!$I$6-'СЕТ СН'!$I$23</f>
        <v>1483.0248729100001</v>
      </c>
      <c r="D141" s="36">
        <f>SUMIFS(СВЦЭМ!$D$33:$D$776,СВЦЭМ!$A$33:$A$776,$A141,СВЦЭМ!$B$33:$B$776,D$119)+'СЕТ СН'!$I$11+СВЦЭМ!$D$10+'СЕТ СН'!$I$6-'СЕТ СН'!$I$23</f>
        <v>1480.06975044</v>
      </c>
      <c r="E141" s="36">
        <f>SUMIFS(СВЦЭМ!$D$33:$D$776,СВЦЭМ!$A$33:$A$776,$A141,СВЦЭМ!$B$33:$B$776,E$119)+'СЕТ СН'!$I$11+СВЦЭМ!$D$10+'СЕТ СН'!$I$6-'СЕТ СН'!$I$23</f>
        <v>1476.9269941100001</v>
      </c>
      <c r="F141" s="36">
        <f>SUMIFS(СВЦЭМ!$D$33:$D$776,СВЦЭМ!$A$33:$A$776,$A141,СВЦЭМ!$B$33:$B$776,F$119)+'СЕТ СН'!$I$11+СВЦЭМ!$D$10+'СЕТ СН'!$I$6-'СЕТ СН'!$I$23</f>
        <v>1475.2236968500001</v>
      </c>
      <c r="G141" s="36">
        <f>SUMIFS(СВЦЭМ!$D$33:$D$776,СВЦЭМ!$A$33:$A$776,$A141,СВЦЭМ!$B$33:$B$776,G$119)+'СЕТ СН'!$I$11+СВЦЭМ!$D$10+'СЕТ СН'!$I$6-'СЕТ СН'!$I$23</f>
        <v>1478.7883302</v>
      </c>
      <c r="H141" s="36">
        <f>SUMIFS(СВЦЭМ!$D$33:$D$776,СВЦЭМ!$A$33:$A$776,$A141,СВЦЭМ!$B$33:$B$776,H$119)+'СЕТ СН'!$I$11+СВЦЭМ!$D$10+'СЕТ СН'!$I$6-'СЕТ СН'!$I$23</f>
        <v>1480.9527208500001</v>
      </c>
      <c r="I141" s="36">
        <f>SUMIFS(СВЦЭМ!$D$33:$D$776,СВЦЭМ!$A$33:$A$776,$A141,СВЦЭМ!$B$33:$B$776,I$119)+'СЕТ СН'!$I$11+СВЦЭМ!$D$10+'СЕТ СН'!$I$6-'СЕТ СН'!$I$23</f>
        <v>1470.07005018</v>
      </c>
      <c r="J141" s="36">
        <f>SUMIFS(СВЦЭМ!$D$33:$D$776,СВЦЭМ!$A$33:$A$776,$A141,СВЦЭМ!$B$33:$B$776,J$119)+'СЕТ СН'!$I$11+СВЦЭМ!$D$10+'СЕТ СН'!$I$6-'СЕТ СН'!$I$23</f>
        <v>1461.3681031200001</v>
      </c>
      <c r="K141" s="36">
        <f>SUMIFS(СВЦЭМ!$D$33:$D$776,СВЦЭМ!$A$33:$A$776,$A141,СВЦЭМ!$B$33:$B$776,K$119)+'СЕТ СН'!$I$11+СВЦЭМ!$D$10+'СЕТ СН'!$I$6-'СЕТ СН'!$I$23</f>
        <v>1476.1752800900001</v>
      </c>
      <c r="L141" s="36">
        <f>SUMIFS(СВЦЭМ!$D$33:$D$776,СВЦЭМ!$A$33:$A$776,$A141,СВЦЭМ!$B$33:$B$776,L$119)+'СЕТ СН'!$I$11+СВЦЭМ!$D$10+'СЕТ СН'!$I$6-'СЕТ СН'!$I$23</f>
        <v>1490.78892842</v>
      </c>
      <c r="M141" s="36">
        <f>SUMIFS(СВЦЭМ!$D$33:$D$776,СВЦЭМ!$A$33:$A$776,$A141,СВЦЭМ!$B$33:$B$776,M$119)+'СЕТ СН'!$I$11+СВЦЭМ!$D$10+'СЕТ СН'!$I$6-'СЕТ СН'!$I$23</f>
        <v>1492.7265199400001</v>
      </c>
      <c r="N141" s="36">
        <f>SUMIFS(СВЦЭМ!$D$33:$D$776,СВЦЭМ!$A$33:$A$776,$A141,СВЦЭМ!$B$33:$B$776,N$119)+'СЕТ СН'!$I$11+СВЦЭМ!$D$10+'СЕТ СН'!$I$6-'СЕТ СН'!$I$23</f>
        <v>1463.2853078200001</v>
      </c>
      <c r="O141" s="36">
        <f>SUMIFS(СВЦЭМ!$D$33:$D$776,СВЦЭМ!$A$33:$A$776,$A141,СВЦЭМ!$B$33:$B$776,O$119)+'СЕТ СН'!$I$11+СВЦЭМ!$D$10+'СЕТ СН'!$I$6-'СЕТ СН'!$I$23</f>
        <v>1430.92194986</v>
      </c>
      <c r="P141" s="36">
        <f>SUMIFS(СВЦЭМ!$D$33:$D$776,СВЦЭМ!$A$33:$A$776,$A141,СВЦЭМ!$B$33:$B$776,P$119)+'СЕТ СН'!$I$11+СВЦЭМ!$D$10+'СЕТ СН'!$I$6-'СЕТ СН'!$I$23</f>
        <v>1440.0285962299999</v>
      </c>
      <c r="Q141" s="36">
        <f>SUMIFS(СВЦЭМ!$D$33:$D$776,СВЦЭМ!$A$33:$A$776,$A141,СВЦЭМ!$B$33:$B$776,Q$119)+'СЕТ СН'!$I$11+СВЦЭМ!$D$10+'СЕТ СН'!$I$6-'СЕТ СН'!$I$23</f>
        <v>1443.47572984</v>
      </c>
      <c r="R141" s="36">
        <f>SUMIFS(СВЦЭМ!$D$33:$D$776,СВЦЭМ!$A$33:$A$776,$A141,СВЦЭМ!$B$33:$B$776,R$119)+'СЕТ СН'!$I$11+СВЦЭМ!$D$10+'СЕТ СН'!$I$6-'СЕТ СН'!$I$23</f>
        <v>1452.5733731</v>
      </c>
      <c r="S141" s="36">
        <f>SUMIFS(СВЦЭМ!$D$33:$D$776,СВЦЭМ!$A$33:$A$776,$A141,СВЦЭМ!$B$33:$B$776,S$119)+'СЕТ СН'!$I$11+СВЦЭМ!$D$10+'СЕТ СН'!$I$6-'СЕТ СН'!$I$23</f>
        <v>1452.2143103400001</v>
      </c>
      <c r="T141" s="36">
        <f>SUMIFS(СВЦЭМ!$D$33:$D$776,СВЦЭМ!$A$33:$A$776,$A141,СВЦЭМ!$B$33:$B$776,T$119)+'СЕТ СН'!$I$11+СВЦЭМ!$D$10+'СЕТ СН'!$I$6-'СЕТ СН'!$I$23</f>
        <v>1419.80077084</v>
      </c>
      <c r="U141" s="36">
        <f>SUMIFS(СВЦЭМ!$D$33:$D$776,СВЦЭМ!$A$33:$A$776,$A141,СВЦЭМ!$B$33:$B$776,U$119)+'СЕТ СН'!$I$11+СВЦЭМ!$D$10+'СЕТ СН'!$I$6-'СЕТ СН'!$I$23</f>
        <v>1406.28921459</v>
      </c>
      <c r="V141" s="36">
        <f>SUMIFS(СВЦЭМ!$D$33:$D$776,СВЦЭМ!$A$33:$A$776,$A141,СВЦЭМ!$B$33:$B$776,V$119)+'СЕТ СН'!$I$11+СВЦЭМ!$D$10+'СЕТ СН'!$I$6-'СЕТ СН'!$I$23</f>
        <v>1399.6050296000001</v>
      </c>
      <c r="W141" s="36">
        <f>SUMIFS(СВЦЭМ!$D$33:$D$776,СВЦЭМ!$A$33:$A$776,$A141,СВЦЭМ!$B$33:$B$776,W$119)+'СЕТ СН'!$I$11+СВЦЭМ!$D$10+'СЕТ СН'!$I$6-'СЕТ СН'!$I$23</f>
        <v>1413.5541654900001</v>
      </c>
      <c r="X141" s="36">
        <f>SUMIFS(СВЦЭМ!$D$33:$D$776,СВЦЭМ!$A$33:$A$776,$A141,СВЦЭМ!$B$33:$B$776,X$119)+'СЕТ СН'!$I$11+СВЦЭМ!$D$10+'СЕТ СН'!$I$6-'СЕТ СН'!$I$23</f>
        <v>1432.63150569</v>
      </c>
      <c r="Y141" s="36">
        <f>SUMIFS(СВЦЭМ!$D$33:$D$776,СВЦЭМ!$A$33:$A$776,$A141,СВЦЭМ!$B$33:$B$776,Y$119)+'СЕТ СН'!$I$11+СВЦЭМ!$D$10+'СЕТ СН'!$I$6-'СЕТ СН'!$I$23</f>
        <v>1465.6538026000001</v>
      </c>
    </row>
    <row r="142" spans="1:25" ht="15.75" x14ac:dyDescent="0.2">
      <c r="A142" s="35">
        <f t="shared" si="3"/>
        <v>43519</v>
      </c>
      <c r="B142" s="36">
        <f>SUMIFS(СВЦЭМ!$D$33:$D$776,СВЦЭМ!$A$33:$A$776,$A142,СВЦЭМ!$B$33:$B$776,B$119)+'СЕТ СН'!$I$11+СВЦЭМ!$D$10+'СЕТ СН'!$I$6-'СЕТ СН'!$I$23</f>
        <v>1478.7704079100001</v>
      </c>
      <c r="C142" s="36">
        <f>SUMIFS(СВЦЭМ!$D$33:$D$776,СВЦЭМ!$A$33:$A$776,$A142,СВЦЭМ!$B$33:$B$776,C$119)+'СЕТ СН'!$I$11+СВЦЭМ!$D$10+'СЕТ СН'!$I$6-'СЕТ СН'!$I$23</f>
        <v>1482.09971627</v>
      </c>
      <c r="D142" s="36">
        <f>SUMIFS(СВЦЭМ!$D$33:$D$776,СВЦЭМ!$A$33:$A$776,$A142,СВЦЭМ!$B$33:$B$776,D$119)+'СЕТ СН'!$I$11+СВЦЭМ!$D$10+'СЕТ СН'!$I$6-'СЕТ СН'!$I$23</f>
        <v>1474.45146746</v>
      </c>
      <c r="E142" s="36">
        <f>SUMIFS(СВЦЭМ!$D$33:$D$776,СВЦЭМ!$A$33:$A$776,$A142,СВЦЭМ!$B$33:$B$776,E$119)+'СЕТ СН'!$I$11+СВЦЭМ!$D$10+'СЕТ СН'!$I$6-'СЕТ СН'!$I$23</f>
        <v>1473.5728025600001</v>
      </c>
      <c r="F142" s="36">
        <f>SUMIFS(СВЦЭМ!$D$33:$D$776,СВЦЭМ!$A$33:$A$776,$A142,СВЦЭМ!$B$33:$B$776,F$119)+'СЕТ СН'!$I$11+СВЦЭМ!$D$10+'СЕТ СН'!$I$6-'СЕТ СН'!$I$23</f>
        <v>1472.7826880100001</v>
      </c>
      <c r="G142" s="36">
        <f>SUMIFS(СВЦЭМ!$D$33:$D$776,СВЦЭМ!$A$33:$A$776,$A142,СВЦЭМ!$B$33:$B$776,G$119)+'СЕТ СН'!$I$11+СВЦЭМ!$D$10+'СЕТ СН'!$I$6-'СЕТ СН'!$I$23</f>
        <v>1471.95562245</v>
      </c>
      <c r="H142" s="36">
        <f>SUMIFS(СВЦЭМ!$D$33:$D$776,СВЦЭМ!$A$33:$A$776,$A142,СВЦЭМ!$B$33:$B$776,H$119)+'СЕТ СН'!$I$11+СВЦЭМ!$D$10+'СЕТ СН'!$I$6-'СЕТ СН'!$I$23</f>
        <v>1487.7561946400001</v>
      </c>
      <c r="I142" s="36">
        <f>SUMIFS(СВЦЭМ!$D$33:$D$776,СВЦЭМ!$A$33:$A$776,$A142,СВЦЭМ!$B$33:$B$776,I$119)+'СЕТ СН'!$I$11+СВЦЭМ!$D$10+'СЕТ СН'!$I$6-'СЕТ СН'!$I$23</f>
        <v>1474.5691522</v>
      </c>
      <c r="J142" s="36">
        <f>SUMIFS(СВЦЭМ!$D$33:$D$776,СВЦЭМ!$A$33:$A$776,$A142,СВЦЭМ!$B$33:$B$776,J$119)+'СЕТ СН'!$I$11+СВЦЭМ!$D$10+'СЕТ СН'!$I$6-'СЕТ СН'!$I$23</f>
        <v>1455.0347246399999</v>
      </c>
      <c r="K142" s="36">
        <f>SUMIFS(СВЦЭМ!$D$33:$D$776,СВЦЭМ!$A$33:$A$776,$A142,СВЦЭМ!$B$33:$B$776,K$119)+'СЕТ СН'!$I$11+СВЦЭМ!$D$10+'СЕТ СН'!$I$6-'СЕТ СН'!$I$23</f>
        <v>1434.1297253299999</v>
      </c>
      <c r="L142" s="36">
        <f>SUMIFS(СВЦЭМ!$D$33:$D$776,СВЦЭМ!$A$33:$A$776,$A142,СВЦЭМ!$B$33:$B$776,L$119)+'СЕТ СН'!$I$11+СВЦЭМ!$D$10+'СЕТ СН'!$I$6-'СЕТ СН'!$I$23</f>
        <v>1438.30039336</v>
      </c>
      <c r="M142" s="36">
        <f>SUMIFS(СВЦЭМ!$D$33:$D$776,СВЦЭМ!$A$33:$A$776,$A142,СВЦЭМ!$B$33:$B$776,M$119)+'СЕТ СН'!$I$11+СВЦЭМ!$D$10+'СЕТ СН'!$I$6-'СЕТ СН'!$I$23</f>
        <v>1448.4767882900001</v>
      </c>
      <c r="N142" s="36">
        <f>SUMIFS(СВЦЭМ!$D$33:$D$776,СВЦЭМ!$A$33:$A$776,$A142,СВЦЭМ!$B$33:$B$776,N$119)+'СЕТ СН'!$I$11+СВЦЭМ!$D$10+'СЕТ СН'!$I$6-'СЕТ СН'!$I$23</f>
        <v>1457.3473880900001</v>
      </c>
      <c r="O142" s="36">
        <f>SUMIFS(СВЦЭМ!$D$33:$D$776,СВЦЭМ!$A$33:$A$776,$A142,СВЦЭМ!$B$33:$B$776,O$119)+'СЕТ СН'!$I$11+СВЦЭМ!$D$10+'СЕТ СН'!$I$6-'СЕТ СН'!$I$23</f>
        <v>1435.9036099499999</v>
      </c>
      <c r="P142" s="36">
        <f>SUMIFS(СВЦЭМ!$D$33:$D$776,СВЦЭМ!$A$33:$A$776,$A142,СВЦЭМ!$B$33:$B$776,P$119)+'СЕТ СН'!$I$11+СВЦЭМ!$D$10+'СЕТ СН'!$I$6-'СЕТ СН'!$I$23</f>
        <v>1443.3940765500001</v>
      </c>
      <c r="Q142" s="36">
        <f>SUMIFS(СВЦЭМ!$D$33:$D$776,СВЦЭМ!$A$33:$A$776,$A142,СВЦЭМ!$B$33:$B$776,Q$119)+'СЕТ СН'!$I$11+СВЦЭМ!$D$10+'СЕТ СН'!$I$6-'СЕТ СН'!$I$23</f>
        <v>1452.71155918</v>
      </c>
      <c r="R142" s="36">
        <f>SUMIFS(СВЦЭМ!$D$33:$D$776,СВЦЭМ!$A$33:$A$776,$A142,СВЦЭМ!$B$33:$B$776,R$119)+'СЕТ СН'!$I$11+СВЦЭМ!$D$10+'СЕТ СН'!$I$6-'СЕТ СН'!$I$23</f>
        <v>1461.3052384299999</v>
      </c>
      <c r="S142" s="36">
        <f>SUMIFS(СВЦЭМ!$D$33:$D$776,СВЦЭМ!$A$33:$A$776,$A142,СВЦЭМ!$B$33:$B$776,S$119)+'СЕТ СН'!$I$11+СВЦЭМ!$D$10+'СЕТ СН'!$I$6-'СЕТ СН'!$I$23</f>
        <v>1459.46541243</v>
      </c>
      <c r="T142" s="36">
        <f>SUMIFS(СВЦЭМ!$D$33:$D$776,СВЦЭМ!$A$33:$A$776,$A142,СВЦЭМ!$B$33:$B$776,T$119)+'СЕТ СН'!$I$11+СВЦЭМ!$D$10+'СЕТ СН'!$I$6-'СЕТ СН'!$I$23</f>
        <v>1437.2793670400001</v>
      </c>
      <c r="U142" s="36">
        <f>SUMIFS(СВЦЭМ!$D$33:$D$776,СВЦЭМ!$A$33:$A$776,$A142,СВЦЭМ!$B$33:$B$776,U$119)+'СЕТ СН'!$I$11+СВЦЭМ!$D$10+'СЕТ СН'!$I$6-'СЕТ СН'!$I$23</f>
        <v>1406.16009938</v>
      </c>
      <c r="V142" s="36">
        <f>SUMIFS(СВЦЭМ!$D$33:$D$776,СВЦЭМ!$A$33:$A$776,$A142,СВЦЭМ!$B$33:$B$776,V$119)+'СЕТ СН'!$I$11+СВЦЭМ!$D$10+'СЕТ СН'!$I$6-'СЕТ СН'!$I$23</f>
        <v>1401.20410496</v>
      </c>
      <c r="W142" s="36">
        <f>SUMIFS(СВЦЭМ!$D$33:$D$776,СВЦЭМ!$A$33:$A$776,$A142,СВЦЭМ!$B$33:$B$776,W$119)+'СЕТ СН'!$I$11+СВЦЭМ!$D$10+'СЕТ СН'!$I$6-'СЕТ СН'!$I$23</f>
        <v>1403.5414152000001</v>
      </c>
      <c r="X142" s="36">
        <f>SUMIFS(СВЦЭМ!$D$33:$D$776,СВЦЭМ!$A$33:$A$776,$A142,СВЦЭМ!$B$33:$B$776,X$119)+'СЕТ СН'!$I$11+СВЦЭМ!$D$10+'СЕТ СН'!$I$6-'СЕТ СН'!$I$23</f>
        <v>1409.9252346800001</v>
      </c>
      <c r="Y142" s="36">
        <f>SUMIFS(СВЦЭМ!$D$33:$D$776,СВЦЭМ!$A$33:$A$776,$A142,СВЦЭМ!$B$33:$B$776,Y$119)+'СЕТ СН'!$I$11+СВЦЭМ!$D$10+'СЕТ СН'!$I$6-'СЕТ СН'!$I$23</f>
        <v>1453.3248597100001</v>
      </c>
    </row>
    <row r="143" spans="1:25" ht="15.75" x14ac:dyDescent="0.2">
      <c r="A143" s="35">
        <f t="shared" si="3"/>
        <v>43520</v>
      </c>
      <c r="B143" s="36">
        <f>SUMIFS(СВЦЭМ!$D$33:$D$776,СВЦЭМ!$A$33:$A$776,$A143,СВЦЭМ!$B$33:$B$776,B$119)+'СЕТ СН'!$I$11+СВЦЭМ!$D$10+'СЕТ СН'!$I$6-'СЕТ СН'!$I$23</f>
        <v>1492.71810162</v>
      </c>
      <c r="C143" s="36">
        <f>SUMIFS(СВЦЭМ!$D$33:$D$776,СВЦЭМ!$A$33:$A$776,$A143,СВЦЭМ!$B$33:$B$776,C$119)+'СЕТ СН'!$I$11+СВЦЭМ!$D$10+'СЕТ СН'!$I$6-'СЕТ СН'!$I$23</f>
        <v>1514.64795129</v>
      </c>
      <c r="D143" s="36">
        <f>SUMIFS(СВЦЭМ!$D$33:$D$776,СВЦЭМ!$A$33:$A$776,$A143,СВЦЭМ!$B$33:$B$776,D$119)+'СЕТ СН'!$I$11+СВЦЭМ!$D$10+'СЕТ СН'!$I$6-'СЕТ СН'!$I$23</f>
        <v>1529.80430088</v>
      </c>
      <c r="E143" s="36">
        <f>SUMIFS(СВЦЭМ!$D$33:$D$776,СВЦЭМ!$A$33:$A$776,$A143,СВЦЭМ!$B$33:$B$776,E$119)+'СЕТ СН'!$I$11+СВЦЭМ!$D$10+'СЕТ СН'!$I$6-'СЕТ СН'!$I$23</f>
        <v>1541.9498273099998</v>
      </c>
      <c r="F143" s="36">
        <f>SUMIFS(СВЦЭМ!$D$33:$D$776,СВЦЭМ!$A$33:$A$776,$A143,СВЦЭМ!$B$33:$B$776,F$119)+'СЕТ СН'!$I$11+СВЦЭМ!$D$10+'СЕТ СН'!$I$6-'СЕТ СН'!$I$23</f>
        <v>1550.8975700799999</v>
      </c>
      <c r="G143" s="36">
        <f>SUMIFS(СВЦЭМ!$D$33:$D$776,СВЦЭМ!$A$33:$A$776,$A143,СВЦЭМ!$B$33:$B$776,G$119)+'СЕТ СН'!$I$11+СВЦЭМ!$D$10+'СЕТ СН'!$I$6-'СЕТ СН'!$I$23</f>
        <v>1548.29406365</v>
      </c>
      <c r="H143" s="36">
        <f>SUMIFS(СВЦЭМ!$D$33:$D$776,СВЦЭМ!$A$33:$A$776,$A143,СВЦЭМ!$B$33:$B$776,H$119)+'СЕТ СН'!$I$11+СВЦЭМ!$D$10+'СЕТ СН'!$I$6-'СЕТ СН'!$I$23</f>
        <v>1534.7977591199999</v>
      </c>
      <c r="I143" s="36">
        <f>SUMIFS(СВЦЭМ!$D$33:$D$776,СВЦЭМ!$A$33:$A$776,$A143,СВЦЭМ!$B$33:$B$776,I$119)+'СЕТ СН'!$I$11+СВЦЭМ!$D$10+'СЕТ СН'!$I$6-'СЕТ СН'!$I$23</f>
        <v>1520.0061929000001</v>
      </c>
      <c r="J143" s="36">
        <f>SUMIFS(СВЦЭМ!$D$33:$D$776,СВЦЭМ!$A$33:$A$776,$A143,СВЦЭМ!$B$33:$B$776,J$119)+'СЕТ СН'!$I$11+СВЦЭМ!$D$10+'СЕТ СН'!$I$6-'СЕТ СН'!$I$23</f>
        <v>1465.10246166</v>
      </c>
      <c r="K143" s="36">
        <f>SUMIFS(СВЦЭМ!$D$33:$D$776,СВЦЭМ!$A$33:$A$776,$A143,СВЦЭМ!$B$33:$B$776,K$119)+'СЕТ СН'!$I$11+СВЦЭМ!$D$10+'СЕТ СН'!$I$6-'СЕТ СН'!$I$23</f>
        <v>1429.8234573899999</v>
      </c>
      <c r="L143" s="36">
        <f>SUMIFS(СВЦЭМ!$D$33:$D$776,СВЦЭМ!$A$33:$A$776,$A143,СВЦЭМ!$B$33:$B$776,L$119)+'СЕТ СН'!$I$11+СВЦЭМ!$D$10+'СЕТ СН'!$I$6-'СЕТ СН'!$I$23</f>
        <v>1422.5388762800001</v>
      </c>
      <c r="M143" s="36">
        <f>SUMIFS(СВЦЭМ!$D$33:$D$776,СВЦЭМ!$A$33:$A$776,$A143,СВЦЭМ!$B$33:$B$776,M$119)+'СЕТ СН'!$I$11+СВЦЭМ!$D$10+'СЕТ СН'!$I$6-'СЕТ СН'!$I$23</f>
        <v>1423.01141312</v>
      </c>
      <c r="N143" s="36">
        <f>SUMIFS(СВЦЭМ!$D$33:$D$776,СВЦЭМ!$A$33:$A$776,$A143,СВЦЭМ!$B$33:$B$776,N$119)+'СЕТ СН'!$I$11+СВЦЭМ!$D$10+'СЕТ СН'!$I$6-'СЕТ СН'!$I$23</f>
        <v>1419.2987655700001</v>
      </c>
      <c r="O143" s="36">
        <f>SUMIFS(СВЦЭМ!$D$33:$D$776,СВЦЭМ!$A$33:$A$776,$A143,СВЦЭМ!$B$33:$B$776,O$119)+'СЕТ СН'!$I$11+СВЦЭМ!$D$10+'СЕТ СН'!$I$6-'СЕТ СН'!$I$23</f>
        <v>1399.12747216</v>
      </c>
      <c r="P143" s="36">
        <f>SUMIFS(СВЦЭМ!$D$33:$D$776,СВЦЭМ!$A$33:$A$776,$A143,СВЦЭМ!$B$33:$B$776,P$119)+'СЕТ СН'!$I$11+СВЦЭМ!$D$10+'СЕТ СН'!$I$6-'СЕТ СН'!$I$23</f>
        <v>1406.0738608199999</v>
      </c>
      <c r="Q143" s="36">
        <f>SUMIFS(СВЦЭМ!$D$33:$D$776,СВЦЭМ!$A$33:$A$776,$A143,СВЦЭМ!$B$33:$B$776,Q$119)+'СЕТ СН'!$I$11+СВЦЭМ!$D$10+'СЕТ СН'!$I$6-'СЕТ СН'!$I$23</f>
        <v>1412.4687720900001</v>
      </c>
      <c r="R143" s="36">
        <f>SUMIFS(СВЦЭМ!$D$33:$D$776,СВЦЭМ!$A$33:$A$776,$A143,СВЦЭМ!$B$33:$B$776,R$119)+'СЕТ СН'!$I$11+СВЦЭМ!$D$10+'СЕТ СН'!$I$6-'СЕТ СН'!$I$23</f>
        <v>1414.63572841</v>
      </c>
      <c r="S143" s="36">
        <f>SUMIFS(СВЦЭМ!$D$33:$D$776,СВЦЭМ!$A$33:$A$776,$A143,СВЦЭМ!$B$33:$B$776,S$119)+'СЕТ СН'!$I$11+СВЦЭМ!$D$10+'СЕТ СН'!$I$6-'СЕТ СН'!$I$23</f>
        <v>1408.1208639199999</v>
      </c>
      <c r="T143" s="36">
        <f>SUMIFS(СВЦЭМ!$D$33:$D$776,СВЦЭМ!$A$33:$A$776,$A143,СВЦЭМ!$B$33:$B$776,T$119)+'СЕТ СН'!$I$11+СВЦЭМ!$D$10+'СЕТ СН'!$I$6-'СЕТ СН'!$I$23</f>
        <v>1382.0814920600001</v>
      </c>
      <c r="U143" s="36">
        <f>SUMIFS(СВЦЭМ!$D$33:$D$776,СВЦЭМ!$A$33:$A$776,$A143,СВЦЭМ!$B$33:$B$776,U$119)+'СЕТ СН'!$I$11+СВЦЭМ!$D$10+'СЕТ СН'!$I$6-'СЕТ СН'!$I$23</f>
        <v>1340.8249774000001</v>
      </c>
      <c r="V143" s="36">
        <f>SUMIFS(СВЦЭМ!$D$33:$D$776,СВЦЭМ!$A$33:$A$776,$A143,СВЦЭМ!$B$33:$B$776,V$119)+'СЕТ СН'!$I$11+СВЦЭМ!$D$10+'СЕТ СН'!$I$6-'СЕТ СН'!$I$23</f>
        <v>1338.2800658200001</v>
      </c>
      <c r="W143" s="36">
        <f>SUMIFS(СВЦЭМ!$D$33:$D$776,СВЦЭМ!$A$33:$A$776,$A143,СВЦЭМ!$B$33:$B$776,W$119)+'СЕТ СН'!$I$11+СВЦЭМ!$D$10+'СЕТ СН'!$I$6-'СЕТ СН'!$I$23</f>
        <v>1351.1806603699999</v>
      </c>
      <c r="X143" s="36">
        <f>SUMIFS(СВЦЭМ!$D$33:$D$776,СВЦЭМ!$A$33:$A$776,$A143,СВЦЭМ!$B$33:$B$776,X$119)+'СЕТ СН'!$I$11+СВЦЭМ!$D$10+'СЕТ СН'!$I$6-'СЕТ СН'!$I$23</f>
        <v>1370.8144864000001</v>
      </c>
      <c r="Y143" s="36">
        <f>SUMIFS(СВЦЭМ!$D$33:$D$776,СВЦЭМ!$A$33:$A$776,$A143,СВЦЭМ!$B$33:$B$776,Y$119)+'СЕТ СН'!$I$11+СВЦЭМ!$D$10+'СЕТ СН'!$I$6-'СЕТ СН'!$I$23</f>
        <v>1436.9223085200001</v>
      </c>
    </row>
    <row r="144" spans="1:25" ht="15.75" x14ac:dyDescent="0.2">
      <c r="A144" s="35">
        <f t="shared" si="3"/>
        <v>43521</v>
      </c>
      <c r="B144" s="36">
        <f>SUMIFS(СВЦЭМ!$D$33:$D$776,СВЦЭМ!$A$33:$A$776,$A144,СВЦЭМ!$B$33:$B$776,B$119)+'СЕТ СН'!$I$11+СВЦЭМ!$D$10+'СЕТ СН'!$I$6-'СЕТ СН'!$I$23</f>
        <v>1472.4717582200001</v>
      </c>
      <c r="C144" s="36">
        <f>SUMIFS(СВЦЭМ!$D$33:$D$776,СВЦЭМ!$A$33:$A$776,$A144,СВЦЭМ!$B$33:$B$776,C$119)+'СЕТ СН'!$I$11+СВЦЭМ!$D$10+'СЕТ СН'!$I$6-'СЕТ СН'!$I$23</f>
        <v>1484.34239828</v>
      </c>
      <c r="D144" s="36">
        <f>SUMIFS(СВЦЭМ!$D$33:$D$776,СВЦЭМ!$A$33:$A$776,$A144,СВЦЭМ!$B$33:$B$776,D$119)+'СЕТ СН'!$I$11+СВЦЭМ!$D$10+'СЕТ СН'!$I$6-'СЕТ СН'!$I$23</f>
        <v>1480.9942104900001</v>
      </c>
      <c r="E144" s="36">
        <f>SUMIFS(СВЦЭМ!$D$33:$D$776,СВЦЭМ!$A$33:$A$776,$A144,СВЦЭМ!$B$33:$B$776,E$119)+'СЕТ СН'!$I$11+СВЦЭМ!$D$10+'СЕТ СН'!$I$6-'СЕТ СН'!$I$23</f>
        <v>1484.04080976</v>
      </c>
      <c r="F144" s="36">
        <f>SUMIFS(СВЦЭМ!$D$33:$D$776,СВЦЭМ!$A$33:$A$776,$A144,СВЦЭМ!$B$33:$B$776,F$119)+'СЕТ СН'!$I$11+СВЦЭМ!$D$10+'СЕТ СН'!$I$6-'СЕТ СН'!$I$23</f>
        <v>1484.11105387</v>
      </c>
      <c r="G144" s="36">
        <f>SUMIFS(СВЦЭМ!$D$33:$D$776,СВЦЭМ!$A$33:$A$776,$A144,СВЦЭМ!$B$33:$B$776,G$119)+'СЕТ СН'!$I$11+СВЦЭМ!$D$10+'СЕТ СН'!$I$6-'СЕТ СН'!$I$23</f>
        <v>1490.46698234</v>
      </c>
      <c r="H144" s="36">
        <f>SUMIFS(СВЦЭМ!$D$33:$D$776,СВЦЭМ!$A$33:$A$776,$A144,СВЦЭМ!$B$33:$B$776,H$119)+'СЕТ СН'!$I$11+СВЦЭМ!$D$10+'СЕТ СН'!$I$6-'СЕТ СН'!$I$23</f>
        <v>1502.6832426600001</v>
      </c>
      <c r="I144" s="36">
        <f>SUMIFS(СВЦЭМ!$D$33:$D$776,СВЦЭМ!$A$33:$A$776,$A144,СВЦЭМ!$B$33:$B$776,I$119)+'СЕТ СН'!$I$11+СВЦЭМ!$D$10+'СЕТ СН'!$I$6-'СЕТ СН'!$I$23</f>
        <v>1480.35148744</v>
      </c>
      <c r="J144" s="36">
        <f>SUMIFS(СВЦЭМ!$D$33:$D$776,СВЦЭМ!$A$33:$A$776,$A144,СВЦЭМ!$B$33:$B$776,J$119)+'СЕТ СН'!$I$11+СВЦЭМ!$D$10+'СЕТ СН'!$I$6-'СЕТ СН'!$I$23</f>
        <v>1454.38908167</v>
      </c>
      <c r="K144" s="36">
        <f>SUMIFS(СВЦЭМ!$D$33:$D$776,СВЦЭМ!$A$33:$A$776,$A144,СВЦЭМ!$B$33:$B$776,K$119)+'СЕТ СН'!$I$11+СВЦЭМ!$D$10+'СЕТ СН'!$I$6-'СЕТ СН'!$I$23</f>
        <v>1433.21791932</v>
      </c>
      <c r="L144" s="36">
        <f>SUMIFS(СВЦЭМ!$D$33:$D$776,СВЦЭМ!$A$33:$A$776,$A144,СВЦЭМ!$B$33:$B$776,L$119)+'СЕТ СН'!$I$11+СВЦЭМ!$D$10+'СЕТ СН'!$I$6-'СЕТ СН'!$I$23</f>
        <v>1436.56324344</v>
      </c>
      <c r="M144" s="36">
        <f>SUMIFS(СВЦЭМ!$D$33:$D$776,СВЦЭМ!$A$33:$A$776,$A144,СВЦЭМ!$B$33:$B$776,M$119)+'СЕТ СН'!$I$11+СВЦЭМ!$D$10+'СЕТ СН'!$I$6-'СЕТ СН'!$I$23</f>
        <v>1456.1668969</v>
      </c>
      <c r="N144" s="36">
        <f>SUMIFS(СВЦЭМ!$D$33:$D$776,СВЦЭМ!$A$33:$A$776,$A144,СВЦЭМ!$B$33:$B$776,N$119)+'СЕТ СН'!$I$11+СВЦЭМ!$D$10+'СЕТ СН'!$I$6-'СЕТ СН'!$I$23</f>
        <v>1462.0819233500001</v>
      </c>
      <c r="O144" s="36">
        <f>SUMIFS(СВЦЭМ!$D$33:$D$776,СВЦЭМ!$A$33:$A$776,$A144,СВЦЭМ!$B$33:$B$776,O$119)+'СЕТ СН'!$I$11+СВЦЭМ!$D$10+'СЕТ СН'!$I$6-'СЕТ СН'!$I$23</f>
        <v>1451.8160445799999</v>
      </c>
      <c r="P144" s="36">
        <f>SUMIFS(СВЦЭМ!$D$33:$D$776,СВЦЭМ!$A$33:$A$776,$A144,СВЦЭМ!$B$33:$B$776,P$119)+'СЕТ СН'!$I$11+СВЦЭМ!$D$10+'СЕТ СН'!$I$6-'СЕТ СН'!$I$23</f>
        <v>1458.88276367</v>
      </c>
      <c r="Q144" s="36">
        <f>SUMIFS(СВЦЭМ!$D$33:$D$776,СВЦЭМ!$A$33:$A$776,$A144,СВЦЭМ!$B$33:$B$776,Q$119)+'СЕТ СН'!$I$11+СВЦЭМ!$D$10+'СЕТ СН'!$I$6-'СЕТ СН'!$I$23</f>
        <v>1468.69536797</v>
      </c>
      <c r="R144" s="36">
        <f>SUMIFS(СВЦЭМ!$D$33:$D$776,СВЦЭМ!$A$33:$A$776,$A144,СВЦЭМ!$B$33:$B$776,R$119)+'СЕТ СН'!$I$11+СВЦЭМ!$D$10+'СЕТ СН'!$I$6-'СЕТ СН'!$I$23</f>
        <v>1470.26051736</v>
      </c>
      <c r="S144" s="36">
        <f>SUMIFS(СВЦЭМ!$D$33:$D$776,СВЦЭМ!$A$33:$A$776,$A144,СВЦЭМ!$B$33:$B$776,S$119)+'СЕТ СН'!$I$11+СВЦЭМ!$D$10+'СЕТ СН'!$I$6-'СЕТ СН'!$I$23</f>
        <v>1470.3458617900001</v>
      </c>
      <c r="T144" s="36">
        <f>SUMIFS(СВЦЭМ!$D$33:$D$776,СВЦЭМ!$A$33:$A$776,$A144,СВЦЭМ!$B$33:$B$776,T$119)+'СЕТ СН'!$I$11+СВЦЭМ!$D$10+'СЕТ СН'!$I$6-'СЕТ СН'!$I$23</f>
        <v>1423.9877256100001</v>
      </c>
      <c r="U144" s="36">
        <f>SUMIFS(СВЦЭМ!$D$33:$D$776,СВЦЭМ!$A$33:$A$776,$A144,СВЦЭМ!$B$33:$B$776,U$119)+'СЕТ СН'!$I$11+СВЦЭМ!$D$10+'СЕТ СН'!$I$6-'СЕТ СН'!$I$23</f>
        <v>1388.48530078</v>
      </c>
      <c r="V144" s="36">
        <f>SUMIFS(СВЦЭМ!$D$33:$D$776,СВЦЭМ!$A$33:$A$776,$A144,СВЦЭМ!$B$33:$B$776,V$119)+'СЕТ СН'!$I$11+СВЦЭМ!$D$10+'СЕТ СН'!$I$6-'СЕТ СН'!$I$23</f>
        <v>1385.57314131</v>
      </c>
      <c r="W144" s="36">
        <f>SUMIFS(СВЦЭМ!$D$33:$D$776,СВЦЭМ!$A$33:$A$776,$A144,СВЦЭМ!$B$33:$B$776,W$119)+'СЕТ СН'!$I$11+СВЦЭМ!$D$10+'СЕТ СН'!$I$6-'СЕТ СН'!$I$23</f>
        <v>1396.77650225</v>
      </c>
      <c r="X144" s="36">
        <f>SUMIFS(СВЦЭМ!$D$33:$D$776,СВЦЭМ!$A$33:$A$776,$A144,СВЦЭМ!$B$33:$B$776,X$119)+'СЕТ СН'!$I$11+СВЦЭМ!$D$10+'СЕТ СН'!$I$6-'СЕТ СН'!$I$23</f>
        <v>1416.66646842</v>
      </c>
      <c r="Y144" s="36">
        <f>SUMIFS(СВЦЭМ!$D$33:$D$776,СВЦЭМ!$A$33:$A$776,$A144,СВЦЭМ!$B$33:$B$776,Y$119)+'СЕТ СН'!$I$11+СВЦЭМ!$D$10+'СЕТ СН'!$I$6-'СЕТ СН'!$I$23</f>
        <v>1455.3739470200001</v>
      </c>
    </row>
    <row r="145" spans="1:27" ht="15.75" x14ac:dyDescent="0.2">
      <c r="A145" s="35">
        <f t="shared" si="3"/>
        <v>43522</v>
      </c>
      <c r="B145" s="36">
        <f>SUMIFS(СВЦЭМ!$D$33:$D$776,СВЦЭМ!$A$33:$A$776,$A145,СВЦЭМ!$B$33:$B$776,B$119)+'СЕТ СН'!$I$11+СВЦЭМ!$D$10+'СЕТ СН'!$I$6-'СЕТ СН'!$I$23</f>
        <v>1480.5202918</v>
      </c>
      <c r="C145" s="36">
        <f>SUMIFS(СВЦЭМ!$D$33:$D$776,СВЦЭМ!$A$33:$A$776,$A145,СВЦЭМ!$B$33:$B$776,C$119)+'СЕТ СН'!$I$11+СВЦЭМ!$D$10+'СЕТ СН'!$I$6-'СЕТ СН'!$I$23</f>
        <v>1483.10097836</v>
      </c>
      <c r="D145" s="36">
        <f>SUMIFS(СВЦЭМ!$D$33:$D$776,СВЦЭМ!$A$33:$A$776,$A145,СВЦЭМ!$B$33:$B$776,D$119)+'СЕТ СН'!$I$11+СВЦЭМ!$D$10+'СЕТ СН'!$I$6-'СЕТ СН'!$I$23</f>
        <v>1476.7428781400001</v>
      </c>
      <c r="E145" s="36">
        <f>SUMIFS(СВЦЭМ!$D$33:$D$776,СВЦЭМ!$A$33:$A$776,$A145,СВЦЭМ!$B$33:$B$776,E$119)+'СЕТ СН'!$I$11+СВЦЭМ!$D$10+'СЕТ СН'!$I$6-'СЕТ СН'!$I$23</f>
        <v>1477.2571506199999</v>
      </c>
      <c r="F145" s="36">
        <f>SUMIFS(СВЦЭМ!$D$33:$D$776,СВЦЭМ!$A$33:$A$776,$A145,СВЦЭМ!$B$33:$B$776,F$119)+'СЕТ СН'!$I$11+СВЦЭМ!$D$10+'СЕТ СН'!$I$6-'СЕТ СН'!$I$23</f>
        <v>1475.70642273</v>
      </c>
      <c r="G145" s="36">
        <f>SUMIFS(СВЦЭМ!$D$33:$D$776,СВЦЭМ!$A$33:$A$776,$A145,СВЦЭМ!$B$33:$B$776,G$119)+'СЕТ СН'!$I$11+СВЦЭМ!$D$10+'СЕТ СН'!$I$6-'СЕТ СН'!$I$23</f>
        <v>1483.03440411</v>
      </c>
      <c r="H145" s="36">
        <f>SUMIFS(СВЦЭМ!$D$33:$D$776,СВЦЭМ!$A$33:$A$776,$A145,СВЦЭМ!$B$33:$B$776,H$119)+'СЕТ СН'!$I$11+СВЦЭМ!$D$10+'СЕТ СН'!$I$6-'СЕТ СН'!$I$23</f>
        <v>1481.2908656100001</v>
      </c>
      <c r="I145" s="36">
        <f>SUMIFS(СВЦЭМ!$D$33:$D$776,СВЦЭМ!$A$33:$A$776,$A145,СВЦЭМ!$B$33:$B$776,I$119)+'СЕТ СН'!$I$11+СВЦЭМ!$D$10+'СЕТ СН'!$I$6-'СЕТ СН'!$I$23</f>
        <v>1452.57794795</v>
      </c>
      <c r="J145" s="36">
        <f>SUMIFS(СВЦЭМ!$D$33:$D$776,СВЦЭМ!$A$33:$A$776,$A145,СВЦЭМ!$B$33:$B$776,J$119)+'СЕТ СН'!$I$11+СВЦЭМ!$D$10+'СЕТ СН'!$I$6-'СЕТ СН'!$I$23</f>
        <v>1433.16588333</v>
      </c>
      <c r="K145" s="36">
        <f>SUMIFS(СВЦЭМ!$D$33:$D$776,СВЦЭМ!$A$33:$A$776,$A145,СВЦЭМ!$B$33:$B$776,K$119)+'СЕТ СН'!$I$11+СВЦЭМ!$D$10+'СЕТ СН'!$I$6-'СЕТ СН'!$I$23</f>
        <v>1430.2025945800001</v>
      </c>
      <c r="L145" s="36">
        <f>SUMIFS(СВЦЭМ!$D$33:$D$776,СВЦЭМ!$A$33:$A$776,$A145,СВЦЭМ!$B$33:$B$776,L$119)+'СЕТ СН'!$I$11+СВЦЭМ!$D$10+'СЕТ СН'!$I$6-'СЕТ СН'!$I$23</f>
        <v>1443.09691415</v>
      </c>
      <c r="M145" s="36">
        <f>SUMIFS(СВЦЭМ!$D$33:$D$776,СВЦЭМ!$A$33:$A$776,$A145,СВЦЭМ!$B$33:$B$776,M$119)+'СЕТ СН'!$I$11+СВЦЭМ!$D$10+'СЕТ СН'!$I$6-'СЕТ СН'!$I$23</f>
        <v>1458.53598197</v>
      </c>
      <c r="N145" s="36">
        <f>SUMIFS(СВЦЭМ!$D$33:$D$776,СВЦЭМ!$A$33:$A$776,$A145,СВЦЭМ!$B$33:$B$776,N$119)+'СЕТ СН'!$I$11+СВЦЭМ!$D$10+'СЕТ СН'!$I$6-'СЕТ СН'!$I$23</f>
        <v>1442.2194789600001</v>
      </c>
      <c r="O145" s="36">
        <f>SUMIFS(СВЦЭМ!$D$33:$D$776,СВЦЭМ!$A$33:$A$776,$A145,СВЦЭМ!$B$33:$B$776,O$119)+'СЕТ СН'!$I$11+СВЦЭМ!$D$10+'СЕТ СН'!$I$6-'СЕТ СН'!$I$23</f>
        <v>1412.4033511600001</v>
      </c>
      <c r="P145" s="36">
        <f>SUMIFS(СВЦЭМ!$D$33:$D$776,СВЦЭМ!$A$33:$A$776,$A145,СВЦЭМ!$B$33:$B$776,P$119)+'СЕТ СН'!$I$11+СВЦЭМ!$D$10+'СЕТ СН'!$I$6-'СЕТ СН'!$I$23</f>
        <v>1416.21838622</v>
      </c>
      <c r="Q145" s="36">
        <f>SUMIFS(СВЦЭМ!$D$33:$D$776,СВЦЭМ!$A$33:$A$776,$A145,СВЦЭМ!$B$33:$B$776,Q$119)+'СЕТ СН'!$I$11+СВЦЭМ!$D$10+'СЕТ СН'!$I$6-'СЕТ СН'!$I$23</f>
        <v>1428.01603832</v>
      </c>
      <c r="R145" s="36">
        <f>SUMIFS(СВЦЭМ!$D$33:$D$776,СВЦЭМ!$A$33:$A$776,$A145,СВЦЭМ!$B$33:$B$776,R$119)+'СЕТ СН'!$I$11+СВЦЭМ!$D$10+'СЕТ СН'!$I$6-'СЕТ СН'!$I$23</f>
        <v>1443.3032489</v>
      </c>
      <c r="S145" s="36">
        <f>SUMIFS(СВЦЭМ!$D$33:$D$776,СВЦЭМ!$A$33:$A$776,$A145,СВЦЭМ!$B$33:$B$776,S$119)+'СЕТ СН'!$I$11+СВЦЭМ!$D$10+'СЕТ СН'!$I$6-'СЕТ СН'!$I$23</f>
        <v>1459.6520035000001</v>
      </c>
      <c r="T145" s="36">
        <f>SUMIFS(СВЦЭМ!$D$33:$D$776,СВЦЭМ!$A$33:$A$776,$A145,СВЦЭМ!$B$33:$B$776,T$119)+'СЕТ СН'!$I$11+СВЦЭМ!$D$10+'СЕТ СН'!$I$6-'СЕТ СН'!$I$23</f>
        <v>1419.6536094600001</v>
      </c>
      <c r="U145" s="36">
        <f>SUMIFS(СВЦЭМ!$D$33:$D$776,СВЦЭМ!$A$33:$A$776,$A145,СВЦЭМ!$B$33:$B$776,U$119)+'СЕТ СН'!$I$11+СВЦЭМ!$D$10+'СЕТ СН'!$I$6-'СЕТ СН'!$I$23</f>
        <v>1383.1790589699999</v>
      </c>
      <c r="V145" s="36">
        <f>SUMIFS(СВЦЭМ!$D$33:$D$776,СВЦЭМ!$A$33:$A$776,$A145,СВЦЭМ!$B$33:$B$776,V$119)+'СЕТ СН'!$I$11+СВЦЭМ!$D$10+'СЕТ СН'!$I$6-'СЕТ СН'!$I$23</f>
        <v>1379.8803438</v>
      </c>
      <c r="W145" s="36">
        <f>SUMIFS(СВЦЭМ!$D$33:$D$776,СВЦЭМ!$A$33:$A$776,$A145,СВЦЭМ!$B$33:$B$776,W$119)+'СЕТ СН'!$I$11+СВЦЭМ!$D$10+'СЕТ СН'!$I$6-'СЕТ СН'!$I$23</f>
        <v>1391.63565008</v>
      </c>
      <c r="X145" s="36">
        <f>SUMIFS(СВЦЭМ!$D$33:$D$776,СВЦЭМ!$A$33:$A$776,$A145,СВЦЭМ!$B$33:$B$776,X$119)+'СЕТ СН'!$I$11+СВЦЭМ!$D$10+'СЕТ СН'!$I$6-'СЕТ СН'!$I$23</f>
        <v>1408.97258399</v>
      </c>
      <c r="Y145" s="36">
        <f>SUMIFS(СВЦЭМ!$D$33:$D$776,СВЦЭМ!$A$33:$A$776,$A145,СВЦЭМ!$B$33:$B$776,Y$119)+'СЕТ СН'!$I$11+СВЦЭМ!$D$10+'СЕТ СН'!$I$6-'СЕТ СН'!$I$23</f>
        <v>1449.12562338</v>
      </c>
    </row>
    <row r="146" spans="1:27" ht="15.75" x14ac:dyDescent="0.2">
      <c r="A146" s="35">
        <f t="shared" si="3"/>
        <v>43523</v>
      </c>
      <c r="B146" s="36">
        <f>SUMIFS(СВЦЭМ!$D$33:$D$776,СВЦЭМ!$A$33:$A$776,$A146,СВЦЭМ!$B$33:$B$776,B$119)+'СЕТ СН'!$I$11+СВЦЭМ!$D$10+'СЕТ СН'!$I$6-'СЕТ СН'!$I$23</f>
        <v>1483.61930207</v>
      </c>
      <c r="C146" s="36">
        <f>SUMIFS(СВЦЭМ!$D$33:$D$776,СВЦЭМ!$A$33:$A$776,$A146,СВЦЭМ!$B$33:$B$776,C$119)+'СЕТ СН'!$I$11+СВЦЭМ!$D$10+'СЕТ СН'!$I$6-'СЕТ СН'!$I$23</f>
        <v>1515.07522238</v>
      </c>
      <c r="D146" s="36">
        <f>SUMIFS(СВЦЭМ!$D$33:$D$776,СВЦЭМ!$A$33:$A$776,$A146,СВЦЭМ!$B$33:$B$776,D$119)+'СЕТ СН'!$I$11+СВЦЭМ!$D$10+'СЕТ СН'!$I$6-'СЕТ СН'!$I$23</f>
        <v>1527.3398545699999</v>
      </c>
      <c r="E146" s="36">
        <f>SUMIFS(СВЦЭМ!$D$33:$D$776,СВЦЭМ!$A$33:$A$776,$A146,СВЦЭМ!$B$33:$B$776,E$119)+'СЕТ СН'!$I$11+СВЦЭМ!$D$10+'СЕТ СН'!$I$6-'СЕТ СН'!$I$23</f>
        <v>1531.2388485399999</v>
      </c>
      <c r="F146" s="36">
        <f>SUMIFS(СВЦЭМ!$D$33:$D$776,СВЦЭМ!$A$33:$A$776,$A146,СВЦЭМ!$B$33:$B$776,F$119)+'СЕТ СН'!$I$11+СВЦЭМ!$D$10+'СЕТ СН'!$I$6-'СЕТ СН'!$I$23</f>
        <v>1525.52438717</v>
      </c>
      <c r="G146" s="36">
        <f>SUMIFS(СВЦЭМ!$D$33:$D$776,СВЦЭМ!$A$33:$A$776,$A146,СВЦЭМ!$B$33:$B$776,G$119)+'СЕТ СН'!$I$11+СВЦЭМ!$D$10+'СЕТ СН'!$I$6-'СЕТ СН'!$I$23</f>
        <v>1504.4992032299999</v>
      </c>
      <c r="H146" s="36">
        <f>SUMIFS(СВЦЭМ!$D$33:$D$776,СВЦЭМ!$A$33:$A$776,$A146,СВЦЭМ!$B$33:$B$776,H$119)+'СЕТ СН'!$I$11+СВЦЭМ!$D$10+'СЕТ СН'!$I$6-'СЕТ СН'!$I$23</f>
        <v>1466.1982807300001</v>
      </c>
      <c r="I146" s="36">
        <f>SUMIFS(СВЦЭМ!$D$33:$D$776,СВЦЭМ!$A$33:$A$776,$A146,СВЦЭМ!$B$33:$B$776,I$119)+'СЕТ СН'!$I$11+СВЦЭМ!$D$10+'СЕТ СН'!$I$6-'СЕТ СН'!$I$23</f>
        <v>1441.57886446</v>
      </c>
      <c r="J146" s="36">
        <f>SUMIFS(СВЦЭМ!$D$33:$D$776,СВЦЭМ!$A$33:$A$776,$A146,СВЦЭМ!$B$33:$B$776,J$119)+'СЕТ СН'!$I$11+СВЦЭМ!$D$10+'СЕТ СН'!$I$6-'СЕТ СН'!$I$23</f>
        <v>1427.80011251</v>
      </c>
      <c r="K146" s="36">
        <f>SUMIFS(СВЦЭМ!$D$33:$D$776,СВЦЭМ!$A$33:$A$776,$A146,СВЦЭМ!$B$33:$B$776,K$119)+'СЕТ СН'!$I$11+СВЦЭМ!$D$10+'СЕТ СН'!$I$6-'СЕТ СН'!$I$23</f>
        <v>1430.94309875</v>
      </c>
      <c r="L146" s="36">
        <f>SUMIFS(СВЦЭМ!$D$33:$D$776,СВЦЭМ!$A$33:$A$776,$A146,СВЦЭМ!$B$33:$B$776,L$119)+'СЕТ СН'!$I$11+СВЦЭМ!$D$10+'СЕТ СН'!$I$6-'СЕТ СН'!$I$23</f>
        <v>1451.71444206</v>
      </c>
      <c r="M146" s="36">
        <f>SUMIFS(СВЦЭМ!$D$33:$D$776,СВЦЭМ!$A$33:$A$776,$A146,СВЦЭМ!$B$33:$B$776,M$119)+'СЕТ СН'!$I$11+СВЦЭМ!$D$10+'СЕТ СН'!$I$6-'СЕТ СН'!$I$23</f>
        <v>1445.45081725</v>
      </c>
      <c r="N146" s="36">
        <f>SUMIFS(СВЦЭМ!$D$33:$D$776,СВЦЭМ!$A$33:$A$776,$A146,СВЦЭМ!$B$33:$B$776,N$119)+'СЕТ СН'!$I$11+СВЦЭМ!$D$10+'СЕТ СН'!$I$6-'СЕТ СН'!$I$23</f>
        <v>1443.4653571399999</v>
      </c>
      <c r="O146" s="36">
        <f>SUMIFS(СВЦЭМ!$D$33:$D$776,СВЦЭМ!$A$33:$A$776,$A146,СВЦЭМ!$B$33:$B$776,O$119)+'СЕТ СН'!$I$11+СВЦЭМ!$D$10+'СЕТ СН'!$I$6-'СЕТ СН'!$I$23</f>
        <v>1398.1218022099999</v>
      </c>
      <c r="P146" s="36">
        <f>SUMIFS(СВЦЭМ!$D$33:$D$776,СВЦЭМ!$A$33:$A$776,$A146,СВЦЭМ!$B$33:$B$776,P$119)+'СЕТ СН'!$I$11+СВЦЭМ!$D$10+'СЕТ СН'!$I$6-'СЕТ СН'!$I$23</f>
        <v>1400.3824107400001</v>
      </c>
      <c r="Q146" s="36">
        <f>SUMIFS(СВЦЭМ!$D$33:$D$776,СВЦЭМ!$A$33:$A$776,$A146,СВЦЭМ!$B$33:$B$776,Q$119)+'СЕТ СН'!$I$11+СВЦЭМ!$D$10+'СЕТ СН'!$I$6-'СЕТ СН'!$I$23</f>
        <v>1407.1854140800001</v>
      </c>
      <c r="R146" s="36">
        <f>SUMIFS(СВЦЭМ!$D$33:$D$776,СВЦЭМ!$A$33:$A$776,$A146,СВЦЭМ!$B$33:$B$776,R$119)+'СЕТ СН'!$I$11+СВЦЭМ!$D$10+'СЕТ СН'!$I$6-'СЕТ СН'!$I$23</f>
        <v>1400.4227792300001</v>
      </c>
      <c r="S146" s="36">
        <f>SUMIFS(СВЦЭМ!$D$33:$D$776,СВЦЭМ!$A$33:$A$776,$A146,СВЦЭМ!$B$33:$B$776,S$119)+'СЕТ СН'!$I$11+СВЦЭМ!$D$10+'СЕТ СН'!$I$6-'СЕТ СН'!$I$23</f>
        <v>1400.6513654299999</v>
      </c>
      <c r="T146" s="36">
        <f>SUMIFS(СВЦЭМ!$D$33:$D$776,СВЦЭМ!$A$33:$A$776,$A146,СВЦЭМ!$B$33:$B$776,T$119)+'СЕТ СН'!$I$11+СВЦЭМ!$D$10+'СЕТ СН'!$I$6-'СЕТ СН'!$I$23</f>
        <v>1388.64520133</v>
      </c>
      <c r="U146" s="36">
        <f>SUMIFS(СВЦЭМ!$D$33:$D$776,СВЦЭМ!$A$33:$A$776,$A146,СВЦЭМ!$B$33:$B$776,U$119)+'СЕТ СН'!$I$11+СВЦЭМ!$D$10+'СЕТ СН'!$I$6-'СЕТ СН'!$I$23</f>
        <v>1361.4723094200001</v>
      </c>
      <c r="V146" s="36">
        <f>SUMIFS(СВЦЭМ!$D$33:$D$776,СВЦЭМ!$A$33:$A$776,$A146,СВЦЭМ!$B$33:$B$776,V$119)+'СЕТ СН'!$I$11+СВЦЭМ!$D$10+'СЕТ СН'!$I$6-'СЕТ СН'!$I$23</f>
        <v>1356.8771178500001</v>
      </c>
      <c r="W146" s="36">
        <f>SUMIFS(СВЦЭМ!$D$33:$D$776,СВЦЭМ!$A$33:$A$776,$A146,СВЦЭМ!$B$33:$B$776,W$119)+'СЕТ СН'!$I$11+СВЦЭМ!$D$10+'СЕТ СН'!$I$6-'СЕТ СН'!$I$23</f>
        <v>1369.7168468100001</v>
      </c>
      <c r="X146" s="36">
        <f>SUMIFS(СВЦЭМ!$D$33:$D$776,СВЦЭМ!$A$33:$A$776,$A146,СВЦЭМ!$B$33:$B$776,X$119)+'СЕТ СН'!$I$11+СВЦЭМ!$D$10+'СЕТ СН'!$I$6-'СЕТ СН'!$I$23</f>
        <v>1394.8322214699999</v>
      </c>
      <c r="Y146" s="36">
        <f>SUMIFS(СВЦЭМ!$D$33:$D$776,СВЦЭМ!$A$33:$A$776,$A146,СВЦЭМ!$B$33:$B$776,Y$119)+'СЕТ СН'!$I$11+СВЦЭМ!$D$10+'СЕТ СН'!$I$6-'СЕТ СН'!$I$23</f>
        <v>1435.0010589999999</v>
      </c>
    </row>
    <row r="147" spans="1:27" ht="15.75" x14ac:dyDescent="0.2">
      <c r="A147" s="35">
        <f t="shared" si="3"/>
        <v>43524</v>
      </c>
      <c r="B147" s="36">
        <f>SUMIFS(СВЦЭМ!$D$33:$D$776,СВЦЭМ!$A$33:$A$776,$A147,СВЦЭМ!$B$33:$B$776,B$119)+'СЕТ СН'!$I$11+СВЦЭМ!$D$10+'СЕТ СН'!$I$6-'СЕТ СН'!$I$23</f>
        <v>1477.53302783</v>
      </c>
      <c r="C147" s="36">
        <f>SUMIFS(СВЦЭМ!$D$33:$D$776,СВЦЭМ!$A$33:$A$776,$A147,СВЦЭМ!$B$33:$B$776,C$119)+'СЕТ СН'!$I$11+СВЦЭМ!$D$10+'СЕТ СН'!$I$6-'СЕТ СН'!$I$23</f>
        <v>1502.4400279199999</v>
      </c>
      <c r="D147" s="36">
        <f>SUMIFS(СВЦЭМ!$D$33:$D$776,СВЦЭМ!$A$33:$A$776,$A147,СВЦЭМ!$B$33:$B$776,D$119)+'СЕТ СН'!$I$11+СВЦЭМ!$D$10+'СЕТ СН'!$I$6-'СЕТ СН'!$I$23</f>
        <v>1513.14963657</v>
      </c>
      <c r="E147" s="36">
        <f>SUMIFS(СВЦЭМ!$D$33:$D$776,СВЦЭМ!$A$33:$A$776,$A147,СВЦЭМ!$B$33:$B$776,E$119)+'СЕТ СН'!$I$11+СВЦЭМ!$D$10+'СЕТ СН'!$I$6-'СЕТ СН'!$I$23</f>
        <v>1514.5297748099999</v>
      </c>
      <c r="F147" s="36">
        <f>SUMIFS(СВЦЭМ!$D$33:$D$776,СВЦЭМ!$A$33:$A$776,$A147,СВЦЭМ!$B$33:$B$776,F$119)+'СЕТ СН'!$I$11+СВЦЭМ!$D$10+'СЕТ СН'!$I$6-'СЕТ СН'!$I$23</f>
        <v>1510.0240946199999</v>
      </c>
      <c r="G147" s="36">
        <f>SUMIFS(СВЦЭМ!$D$33:$D$776,СВЦЭМ!$A$33:$A$776,$A147,СВЦЭМ!$B$33:$B$776,G$119)+'СЕТ СН'!$I$11+СВЦЭМ!$D$10+'СЕТ СН'!$I$6-'СЕТ СН'!$I$23</f>
        <v>1498.1270332700001</v>
      </c>
      <c r="H147" s="36">
        <f>SUMIFS(СВЦЭМ!$D$33:$D$776,СВЦЭМ!$A$33:$A$776,$A147,СВЦЭМ!$B$33:$B$776,H$119)+'СЕТ СН'!$I$11+СВЦЭМ!$D$10+'СЕТ СН'!$I$6-'СЕТ СН'!$I$23</f>
        <v>1473.62114423</v>
      </c>
      <c r="I147" s="36">
        <f>SUMIFS(СВЦЭМ!$D$33:$D$776,СВЦЭМ!$A$33:$A$776,$A147,СВЦЭМ!$B$33:$B$776,I$119)+'СЕТ СН'!$I$11+СВЦЭМ!$D$10+'СЕТ СН'!$I$6-'СЕТ СН'!$I$23</f>
        <v>1451.9440034900001</v>
      </c>
      <c r="J147" s="36">
        <f>SUMIFS(СВЦЭМ!$D$33:$D$776,СВЦЭМ!$A$33:$A$776,$A147,СВЦЭМ!$B$33:$B$776,J$119)+'СЕТ СН'!$I$11+СВЦЭМ!$D$10+'СЕТ СН'!$I$6-'СЕТ СН'!$I$23</f>
        <v>1438.0221787400001</v>
      </c>
      <c r="K147" s="36">
        <f>SUMIFS(СВЦЭМ!$D$33:$D$776,СВЦЭМ!$A$33:$A$776,$A147,СВЦЭМ!$B$33:$B$776,K$119)+'СЕТ СН'!$I$11+СВЦЭМ!$D$10+'СЕТ СН'!$I$6-'СЕТ СН'!$I$23</f>
        <v>1441.5768273599999</v>
      </c>
      <c r="L147" s="36">
        <f>SUMIFS(СВЦЭМ!$D$33:$D$776,СВЦЭМ!$A$33:$A$776,$A147,СВЦЭМ!$B$33:$B$776,L$119)+'СЕТ СН'!$I$11+СВЦЭМ!$D$10+'СЕТ СН'!$I$6-'СЕТ СН'!$I$23</f>
        <v>1445.7682751100001</v>
      </c>
      <c r="M147" s="36">
        <f>SUMIFS(СВЦЭМ!$D$33:$D$776,СВЦЭМ!$A$33:$A$776,$A147,СВЦЭМ!$B$33:$B$776,M$119)+'СЕТ СН'!$I$11+СВЦЭМ!$D$10+'СЕТ СН'!$I$6-'СЕТ СН'!$I$23</f>
        <v>1459.8773387799999</v>
      </c>
      <c r="N147" s="36">
        <f>SUMIFS(СВЦЭМ!$D$33:$D$776,СВЦЭМ!$A$33:$A$776,$A147,СВЦЭМ!$B$33:$B$776,N$119)+'СЕТ СН'!$I$11+СВЦЭМ!$D$10+'СЕТ СН'!$I$6-'СЕТ СН'!$I$23</f>
        <v>1446.2578685600001</v>
      </c>
      <c r="O147" s="36">
        <f>SUMIFS(СВЦЭМ!$D$33:$D$776,СВЦЭМ!$A$33:$A$776,$A147,СВЦЭМ!$B$33:$B$776,O$119)+'СЕТ СН'!$I$11+СВЦЭМ!$D$10+'СЕТ СН'!$I$6-'СЕТ СН'!$I$23</f>
        <v>1421.55048661</v>
      </c>
      <c r="P147" s="36">
        <f>SUMIFS(СВЦЭМ!$D$33:$D$776,СВЦЭМ!$A$33:$A$776,$A147,СВЦЭМ!$B$33:$B$776,P$119)+'СЕТ СН'!$I$11+СВЦЭМ!$D$10+'СЕТ СН'!$I$6-'СЕТ СН'!$I$23</f>
        <v>1425.48272251</v>
      </c>
      <c r="Q147" s="36">
        <f>SUMIFS(СВЦЭМ!$D$33:$D$776,СВЦЭМ!$A$33:$A$776,$A147,СВЦЭМ!$B$33:$B$776,Q$119)+'СЕТ СН'!$I$11+СВЦЭМ!$D$10+'СЕТ СН'!$I$6-'СЕТ СН'!$I$23</f>
        <v>1431.3312017800001</v>
      </c>
      <c r="R147" s="36">
        <f>SUMIFS(СВЦЭМ!$D$33:$D$776,СВЦЭМ!$A$33:$A$776,$A147,СВЦЭМ!$B$33:$B$776,R$119)+'СЕТ СН'!$I$11+СВЦЭМ!$D$10+'СЕТ СН'!$I$6-'СЕТ СН'!$I$23</f>
        <v>1425.26100419</v>
      </c>
      <c r="S147" s="36">
        <f>SUMIFS(СВЦЭМ!$D$33:$D$776,СВЦЭМ!$A$33:$A$776,$A147,СВЦЭМ!$B$33:$B$776,S$119)+'СЕТ СН'!$I$11+СВЦЭМ!$D$10+'СЕТ СН'!$I$6-'СЕТ СН'!$I$23</f>
        <v>1420.79214763</v>
      </c>
      <c r="T147" s="36">
        <f>SUMIFS(СВЦЭМ!$D$33:$D$776,СВЦЭМ!$A$33:$A$776,$A147,СВЦЭМ!$B$33:$B$776,T$119)+'СЕТ СН'!$I$11+СВЦЭМ!$D$10+'СЕТ СН'!$I$6-'СЕТ СН'!$I$23</f>
        <v>1389.9852740700001</v>
      </c>
      <c r="U147" s="36">
        <f>SUMIFS(СВЦЭМ!$D$33:$D$776,СВЦЭМ!$A$33:$A$776,$A147,СВЦЭМ!$B$33:$B$776,U$119)+'СЕТ СН'!$I$11+СВЦЭМ!$D$10+'СЕТ СН'!$I$6-'СЕТ СН'!$I$23</f>
        <v>1367.5214516000001</v>
      </c>
      <c r="V147" s="36">
        <f>SUMIFS(СВЦЭМ!$D$33:$D$776,СВЦЭМ!$A$33:$A$776,$A147,СВЦЭМ!$B$33:$B$776,V$119)+'СЕТ СН'!$I$11+СВЦЭМ!$D$10+'СЕТ СН'!$I$6-'СЕТ СН'!$I$23</f>
        <v>1362.41209011</v>
      </c>
      <c r="W147" s="36">
        <f>SUMIFS(СВЦЭМ!$D$33:$D$776,СВЦЭМ!$A$33:$A$776,$A147,СВЦЭМ!$B$33:$B$776,W$119)+'СЕТ СН'!$I$11+СВЦЭМ!$D$10+'СЕТ СН'!$I$6-'СЕТ СН'!$I$23</f>
        <v>1382.2318883</v>
      </c>
      <c r="X147" s="36">
        <f>SUMIFS(СВЦЭМ!$D$33:$D$776,СВЦЭМ!$A$33:$A$776,$A147,СВЦЭМ!$B$33:$B$776,X$119)+'СЕТ СН'!$I$11+СВЦЭМ!$D$10+'СЕТ СН'!$I$6-'СЕТ СН'!$I$23</f>
        <v>1403.2236885500001</v>
      </c>
      <c r="Y147" s="36">
        <f>SUMIFS(СВЦЭМ!$D$33:$D$776,СВЦЭМ!$A$33:$A$776,$A147,СВЦЭМ!$B$33:$B$776,Y$119)+'СЕТ СН'!$I$11+СВЦЭМ!$D$10+'СЕТ СН'!$I$6-'СЕТ СН'!$I$23</f>
        <v>1444.53320439</v>
      </c>
    </row>
    <row r="148" spans="1:27" ht="15.75" hidden="1" x14ac:dyDescent="0.2">
      <c r="A148" s="35">
        <f t="shared" si="3"/>
        <v>43525</v>
      </c>
      <c r="B148" s="36">
        <f>SUMIFS(СВЦЭМ!$D$33:$D$776,СВЦЭМ!$A$33:$A$776,$A148,СВЦЭМ!$B$33:$B$776,B$119)+'СЕТ СН'!$I$11+СВЦЭМ!$D$10+'СЕТ СН'!$I$6-'СЕТ СН'!$I$23</f>
        <v>561.04346041000008</v>
      </c>
      <c r="C148" s="36">
        <f>SUMIFS(СВЦЭМ!$D$33:$D$776,СВЦЭМ!$A$33:$A$776,$A148,СВЦЭМ!$B$33:$B$776,C$119)+'СЕТ СН'!$I$11+СВЦЭМ!$D$10+'СЕТ СН'!$I$6-'СЕТ СН'!$I$23</f>
        <v>561.04346041000008</v>
      </c>
      <c r="D148" s="36">
        <f>SUMIFS(СВЦЭМ!$D$33:$D$776,СВЦЭМ!$A$33:$A$776,$A148,СВЦЭМ!$B$33:$B$776,D$119)+'СЕТ СН'!$I$11+СВЦЭМ!$D$10+'СЕТ СН'!$I$6-'СЕТ СН'!$I$23</f>
        <v>561.04346041000008</v>
      </c>
      <c r="E148" s="36">
        <f>SUMIFS(СВЦЭМ!$D$33:$D$776,СВЦЭМ!$A$33:$A$776,$A148,СВЦЭМ!$B$33:$B$776,E$119)+'СЕТ СН'!$I$11+СВЦЭМ!$D$10+'СЕТ СН'!$I$6-'СЕТ СН'!$I$23</f>
        <v>561.04346041000008</v>
      </c>
      <c r="F148" s="36">
        <f>SUMIFS(СВЦЭМ!$D$33:$D$776,СВЦЭМ!$A$33:$A$776,$A148,СВЦЭМ!$B$33:$B$776,F$119)+'СЕТ СН'!$I$11+СВЦЭМ!$D$10+'СЕТ СН'!$I$6-'СЕТ СН'!$I$23</f>
        <v>561.04346041000008</v>
      </c>
      <c r="G148" s="36">
        <f>SUMIFS(СВЦЭМ!$D$33:$D$776,СВЦЭМ!$A$33:$A$776,$A148,СВЦЭМ!$B$33:$B$776,G$119)+'СЕТ СН'!$I$11+СВЦЭМ!$D$10+'СЕТ СН'!$I$6-'СЕТ СН'!$I$23</f>
        <v>561.04346041000008</v>
      </c>
      <c r="H148" s="36">
        <f>SUMIFS(СВЦЭМ!$D$33:$D$776,СВЦЭМ!$A$33:$A$776,$A148,СВЦЭМ!$B$33:$B$776,H$119)+'СЕТ СН'!$I$11+СВЦЭМ!$D$10+'СЕТ СН'!$I$6-'СЕТ СН'!$I$23</f>
        <v>561.04346041000008</v>
      </c>
      <c r="I148" s="36">
        <f>SUMIFS(СВЦЭМ!$D$33:$D$776,СВЦЭМ!$A$33:$A$776,$A148,СВЦЭМ!$B$33:$B$776,I$119)+'СЕТ СН'!$I$11+СВЦЭМ!$D$10+'СЕТ СН'!$I$6-'СЕТ СН'!$I$23</f>
        <v>561.04346041000008</v>
      </c>
      <c r="J148" s="36">
        <f>SUMIFS(СВЦЭМ!$D$33:$D$776,СВЦЭМ!$A$33:$A$776,$A148,СВЦЭМ!$B$33:$B$776,J$119)+'СЕТ СН'!$I$11+СВЦЭМ!$D$10+'СЕТ СН'!$I$6-'СЕТ СН'!$I$23</f>
        <v>561.04346041000008</v>
      </c>
      <c r="K148" s="36">
        <f>SUMIFS(СВЦЭМ!$D$33:$D$776,СВЦЭМ!$A$33:$A$776,$A148,СВЦЭМ!$B$33:$B$776,K$119)+'СЕТ СН'!$I$11+СВЦЭМ!$D$10+'СЕТ СН'!$I$6-'СЕТ СН'!$I$23</f>
        <v>561.04346041000008</v>
      </c>
      <c r="L148" s="36">
        <f>SUMIFS(СВЦЭМ!$D$33:$D$776,СВЦЭМ!$A$33:$A$776,$A148,СВЦЭМ!$B$33:$B$776,L$119)+'СЕТ СН'!$I$11+СВЦЭМ!$D$10+'СЕТ СН'!$I$6-'СЕТ СН'!$I$23</f>
        <v>561.04346041000008</v>
      </c>
      <c r="M148" s="36">
        <f>SUMIFS(СВЦЭМ!$D$33:$D$776,СВЦЭМ!$A$33:$A$776,$A148,СВЦЭМ!$B$33:$B$776,M$119)+'СЕТ СН'!$I$11+СВЦЭМ!$D$10+'СЕТ СН'!$I$6-'СЕТ СН'!$I$23</f>
        <v>561.04346041000008</v>
      </c>
      <c r="N148" s="36">
        <f>SUMIFS(СВЦЭМ!$D$33:$D$776,СВЦЭМ!$A$33:$A$776,$A148,СВЦЭМ!$B$33:$B$776,N$119)+'СЕТ СН'!$I$11+СВЦЭМ!$D$10+'СЕТ СН'!$I$6-'СЕТ СН'!$I$23</f>
        <v>561.04346041000008</v>
      </c>
      <c r="O148" s="36">
        <f>SUMIFS(СВЦЭМ!$D$33:$D$776,СВЦЭМ!$A$33:$A$776,$A148,СВЦЭМ!$B$33:$B$776,O$119)+'СЕТ СН'!$I$11+СВЦЭМ!$D$10+'СЕТ СН'!$I$6-'СЕТ СН'!$I$23</f>
        <v>561.04346041000008</v>
      </c>
      <c r="P148" s="36">
        <f>SUMIFS(СВЦЭМ!$D$33:$D$776,СВЦЭМ!$A$33:$A$776,$A148,СВЦЭМ!$B$33:$B$776,P$119)+'СЕТ СН'!$I$11+СВЦЭМ!$D$10+'СЕТ СН'!$I$6-'СЕТ СН'!$I$23</f>
        <v>561.04346041000008</v>
      </c>
      <c r="Q148" s="36">
        <f>SUMIFS(СВЦЭМ!$D$33:$D$776,СВЦЭМ!$A$33:$A$776,$A148,СВЦЭМ!$B$33:$B$776,Q$119)+'СЕТ СН'!$I$11+СВЦЭМ!$D$10+'СЕТ СН'!$I$6-'СЕТ СН'!$I$23</f>
        <v>561.04346041000008</v>
      </c>
      <c r="R148" s="36">
        <f>SUMIFS(СВЦЭМ!$D$33:$D$776,СВЦЭМ!$A$33:$A$776,$A148,СВЦЭМ!$B$33:$B$776,R$119)+'СЕТ СН'!$I$11+СВЦЭМ!$D$10+'СЕТ СН'!$I$6-'СЕТ СН'!$I$23</f>
        <v>561.04346041000008</v>
      </c>
      <c r="S148" s="36">
        <f>SUMIFS(СВЦЭМ!$D$33:$D$776,СВЦЭМ!$A$33:$A$776,$A148,СВЦЭМ!$B$33:$B$776,S$119)+'СЕТ СН'!$I$11+СВЦЭМ!$D$10+'СЕТ СН'!$I$6-'СЕТ СН'!$I$23</f>
        <v>561.04346041000008</v>
      </c>
      <c r="T148" s="36">
        <f>SUMIFS(СВЦЭМ!$D$33:$D$776,СВЦЭМ!$A$33:$A$776,$A148,СВЦЭМ!$B$33:$B$776,T$119)+'СЕТ СН'!$I$11+СВЦЭМ!$D$10+'СЕТ СН'!$I$6-'СЕТ СН'!$I$23</f>
        <v>561.04346041000008</v>
      </c>
      <c r="U148" s="36">
        <f>SUMIFS(СВЦЭМ!$D$33:$D$776,СВЦЭМ!$A$33:$A$776,$A148,СВЦЭМ!$B$33:$B$776,U$119)+'СЕТ СН'!$I$11+СВЦЭМ!$D$10+'СЕТ СН'!$I$6-'СЕТ СН'!$I$23</f>
        <v>561.04346041000008</v>
      </c>
      <c r="V148" s="36">
        <f>SUMIFS(СВЦЭМ!$D$33:$D$776,СВЦЭМ!$A$33:$A$776,$A148,СВЦЭМ!$B$33:$B$776,V$119)+'СЕТ СН'!$I$11+СВЦЭМ!$D$10+'СЕТ СН'!$I$6-'СЕТ СН'!$I$23</f>
        <v>561.04346041000008</v>
      </c>
      <c r="W148" s="36">
        <f>SUMIFS(СВЦЭМ!$D$33:$D$776,СВЦЭМ!$A$33:$A$776,$A148,СВЦЭМ!$B$33:$B$776,W$119)+'СЕТ СН'!$I$11+СВЦЭМ!$D$10+'СЕТ СН'!$I$6-'СЕТ СН'!$I$23</f>
        <v>561.04346041000008</v>
      </c>
      <c r="X148" s="36">
        <f>SUMIFS(СВЦЭМ!$D$33:$D$776,СВЦЭМ!$A$33:$A$776,$A148,СВЦЭМ!$B$33:$B$776,X$119)+'СЕТ СН'!$I$11+СВЦЭМ!$D$10+'СЕТ СН'!$I$6-'СЕТ СН'!$I$23</f>
        <v>561.04346041000008</v>
      </c>
      <c r="Y148" s="36">
        <f>SUMIFS(СВЦЭМ!$D$33:$D$776,СВЦЭМ!$A$33:$A$776,$A148,СВЦЭМ!$B$33:$B$776,Y$119)+'СЕТ СН'!$I$11+СВЦЭМ!$D$10+'СЕТ СН'!$I$6-'СЕТ СН'!$I$23</f>
        <v>561.04346041000008</v>
      </c>
    </row>
    <row r="149" spans="1:27" ht="15.75" hidden="1" x14ac:dyDescent="0.2">
      <c r="A149" s="35">
        <f t="shared" si="3"/>
        <v>43526</v>
      </c>
      <c r="B149" s="36">
        <f>SUMIFS(СВЦЭМ!$D$33:$D$776,СВЦЭМ!$A$33:$A$776,$A149,СВЦЭМ!$B$33:$B$776,B$119)+'СЕТ СН'!$I$11+СВЦЭМ!$D$10+'СЕТ СН'!$I$6-'СЕТ СН'!$I$23</f>
        <v>561.04346041000008</v>
      </c>
      <c r="C149" s="36">
        <f>SUMIFS(СВЦЭМ!$D$33:$D$776,СВЦЭМ!$A$33:$A$776,$A149,СВЦЭМ!$B$33:$B$776,C$119)+'СЕТ СН'!$I$11+СВЦЭМ!$D$10+'СЕТ СН'!$I$6-'СЕТ СН'!$I$23</f>
        <v>561.04346041000008</v>
      </c>
      <c r="D149" s="36">
        <f>SUMIFS(СВЦЭМ!$D$33:$D$776,СВЦЭМ!$A$33:$A$776,$A149,СВЦЭМ!$B$33:$B$776,D$119)+'СЕТ СН'!$I$11+СВЦЭМ!$D$10+'СЕТ СН'!$I$6-'СЕТ СН'!$I$23</f>
        <v>561.04346041000008</v>
      </c>
      <c r="E149" s="36">
        <f>SUMIFS(СВЦЭМ!$D$33:$D$776,СВЦЭМ!$A$33:$A$776,$A149,СВЦЭМ!$B$33:$B$776,E$119)+'СЕТ СН'!$I$11+СВЦЭМ!$D$10+'СЕТ СН'!$I$6-'СЕТ СН'!$I$23</f>
        <v>561.04346041000008</v>
      </c>
      <c r="F149" s="36">
        <f>SUMIFS(СВЦЭМ!$D$33:$D$776,СВЦЭМ!$A$33:$A$776,$A149,СВЦЭМ!$B$33:$B$776,F$119)+'СЕТ СН'!$I$11+СВЦЭМ!$D$10+'СЕТ СН'!$I$6-'СЕТ СН'!$I$23</f>
        <v>561.04346041000008</v>
      </c>
      <c r="G149" s="36">
        <f>SUMIFS(СВЦЭМ!$D$33:$D$776,СВЦЭМ!$A$33:$A$776,$A149,СВЦЭМ!$B$33:$B$776,G$119)+'СЕТ СН'!$I$11+СВЦЭМ!$D$10+'СЕТ СН'!$I$6-'СЕТ СН'!$I$23</f>
        <v>561.04346041000008</v>
      </c>
      <c r="H149" s="36">
        <f>SUMIFS(СВЦЭМ!$D$33:$D$776,СВЦЭМ!$A$33:$A$776,$A149,СВЦЭМ!$B$33:$B$776,H$119)+'СЕТ СН'!$I$11+СВЦЭМ!$D$10+'СЕТ СН'!$I$6-'СЕТ СН'!$I$23</f>
        <v>561.04346041000008</v>
      </c>
      <c r="I149" s="36">
        <f>SUMIFS(СВЦЭМ!$D$33:$D$776,СВЦЭМ!$A$33:$A$776,$A149,СВЦЭМ!$B$33:$B$776,I$119)+'СЕТ СН'!$I$11+СВЦЭМ!$D$10+'СЕТ СН'!$I$6-'СЕТ СН'!$I$23</f>
        <v>561.04346041000008</v>
      </c>
      <c r="J149" s="36">
        <f>SUMIFS(СВЦЭМ!$D$33:$D$776,СВЦЭМ!$A$33:$A$776,$A149,СВЦЭМ!$B$33:$B$776,J$119)+'СЕТ СН'!$I$11+СВЦЭМ!$D$10+'СЕТ СН'!$I$6-'СЕТ СН'!$I$23</f>
        <v>561.04346041000008</v>
      </c>
      <c r="K149" s="36">
        <f>SUMIFS(СВЦЭМ!$D$33:$D$776,СВЦЭМ!$A$33:$A$776,$A149,СВЦЭМ!$B$33:$B$776,K$119)+'СЕТ СН'!$I$11+СВЦЭМ!$D$10+'СЕТ СН'!$I$6-'СЕТ СН'!$I$23</f>
        <v>561.04346041000008</v>
      </c>
      <c r="L149" s="36">
        <f>SUMIFS(СВЦЭМ!$D$33:$D$776,СВЦЭМ!$A$33:$A$776,$A149,СВЦЭМ!$B$33:$B$776,L$119)+'СЕТ СН'!$I$11+СВЦЭМ!$D$10+'СЕТ СН'!$I$6-'СЕТ СН'!$I$23</f>
        <v>561.04346041000008</v>
      </c>
      <c r="M149" s="36">
        <f>SUMIFS(СВЦЭМ!$D$33:$D$776,СВЦЭМ!$A$33:$A$776,$A149,СВЦЭМ!$B$33:$B$776,M$119)+'СЕТ СН'!$I$11+СВЦЭМ!$D$10+'СЕТ СН'!$I$6-'СЕТ СН'!$I$23</f>
        <v>561.04346041000008</v>
      </c>
      <c r="N149" s="36">
        <f>SUMIFS(СВЦЭМ!$D$33:$D$776,СВЦЭМ!$A$33:$A$776,$A149,СВЦЭМ!$B$33:$B$776,N$119)+'СЕТ СН'!$I$11+СВЦЭМ!$D$10+'СЕТ СН'!$I$6-'СЕТ СН'!$I$23</f>
        <v>561.04346041000008</v>
      </c>
      <c r="O149" s="36">
        <f>SUMIFS(СВЦЭМ!$D$33:$D$776,СВЦЭМ!$A$33:$A$776,$A149,СВЦЭМ!$B$33:$B$776,O$119)+'СЕТ СН'!$I$11+СВЦЭМ!$D$10+'СЕТ СН'!$I$6-'СЕТ СН'!$I$23</f>
        <v>561.04346041000008</v>
      </c>
      <c r="P149" s="36">
        <f>SUMIFS(СВЦЭМ!$D$33:$D$776,СВЦЭМ!$A$33:$A$776,$A149,СВЦЭМ!$B$33:$B$776,P$119)+'СЕТ СН'!$I$11+СВЦЭМ!$D$10+'СЕТ СН'!$I$6-'СЕТ СН'!$I$23</f>
        <v>561.04346041000008</v>
      </c>
      <c r="Q149" s="36">
        <f>SUMIFS(СВЦЭМ!$D$33:$D$776,СВЦЭМ!$A$33:$A$776,$A149,СВЦЭМ!$B$33:$B$776,Q$119)+'СЕТ СН'!$I$11+СВЦЭМ!$D$10+'СЕТ СН'!$I$6-'СЕТ СН'!$I$23</f>
        <v>561.04346041000008</v>
      </c>
      <c r="R149" s="36">
        <f>SUMIFS(СВЦЭМ!$D$33:$D$776,СВЦЭМ!$A$33:$A$776,$A149,СВЦЭМ!$B$33:$B$776,R$119)+'СЕТ СН'!$I$11+СВЦЭМ!$D$10+'СЕТ СН'!$I$6-'СЕТ СН'!$I$23</f>
        <v>561.04346041000008</v>
      </c>
      <c r="S149" s="36">
        <f>SUMIFS(СВЦЭМ!$D$33:$D$776,СВЦЭМ!$A$33:$A$776,$A149,СВЦЭМ!$B$33:$B$776,S$119)+'СЕТ СН'!$I$11+СВЦЭМ!$D$10+'СЕТ СН'!$I$6-'СЕТ СН'!$I$23</f>
        <v>561.04346041000008</v>
      </c>
      <c r="T149" s="36">
        <f>SUMIFS(СВЦЭМ!$D$33:$D$776,СВЦЭМ!$A$33:$A$776,$A149,СВЦЭМ!$B$33:$B$776,T$119)+'СЕТ СН'!$I$11+СВЦЭМ!$D$10+'СЕТ СН'!$I$6-'СЕТ СН'!$I$23</f>
        <v>561.04346041000008</v>
      </c>
      <c r="U149" s="36">
        <f>SUMIFS(СВЦЭМ!$D$33:$D$776,СВЦЭМ!$A$33:$A$776,$A149,СВЦЭМ!$B$33:$B$776,U$119)+'СЕТ СН'!$I$11+СВЦЭМ!$D$10+'СЕТ СН'!$I$6-'СЕТ СН'!$I$23</f>
        <v>561.04346041000008</v>
      </c>
      <c r="V149" s="36">
        <f>SUMIFS(СВЦЭМ!$D$33:$D$776,СВЦЭМ!$A$33:$A$776,$A149,СВЦЭМ!$B$33:$B$776,V$119)+'СЕТ СН'!$I$11+СВЦЭМ!$D$10+'СЕТ СН'!$I$6-'СЕТ СН'!$I$23</f>
        <v>561.04346041000008</v>
      </c>
      <c r="W149" s="36">
        <f>SUMIFS(СВЦЭМ!$D$33:$D$776,СВЦЭМ!$A$33:$A$776,$A149,СВЦЭМ!$B$33:$B$776,W$119)+'СЕТ СН'!$I$11+СВЦЭМ!$D$10+'СЕТ СН'!$I$6-'СЕТ СН'!$I$23</f>
        <v>561.04346041000008</v>
      </c>
      <c r="X149" s="36">
        <f>SUMIFS(СВЦЭМ!$D$33:$D$776,СВЦЭМ!$A$33:$A$776,$A149,СВЦЭМ!$B$33:$B$776,X$119)+'СЕТ СН'!$I$11+СВЦЭМ!$D$10+'СЕТ СН'!$I$6-'СЕТ СН'!$I$23</f>
        <v>561.04346041000008</v>
      </c>
      <c r="Y149" s="36">
        <f>SUMIFS(СВЦЭМ!$D$33:$D$776,СВЦЭМ!$A$33:$A$776,$A149,СВЦЭМ!$B$33:$B$776,Y$119)+'СЕТ СН'!$I$11+СВЦЭМ!$D$10+'СЕТ СН'!$I$6-'СЕТ СН'!$I$23</f>
        <v>561.04346041000008</v>
      </c>
    </row>
    <row r="150" spans="1:27" ht="15.75" hidden="1" x14ac:dyDescent="0.2">
      <c r="A150" s="35">
        <f t="shared" si="3"/>
        <v>43527</v>
      </c>
      <c r="B150" s="36">
        <f>SUMIFS(СВЦЭМ!$D$33:$D$776,СВЦЭМ!$A$33:$A$776,$A150,СВЦЭМ!$B$33:$B$776,B$119)+'СЕТ СН'!$I$11+СВЦЭМ!$D$10+'СЕТ СН'!$I$6-'СЕТ СН'!$I$23</f>
        <v>561.04346041000008</v>
      </c>
      <c r="C150" s="36">
        <f>SUMIFS(СВЦЭМ!$D$33:$D$776,СВЦЭМ!$A$33:$A$776,$A150,СВЦЭМ!$B$33:$B$776,C$119)+'СЕТ СН'!$I$11+СВЦЭМ!$D$10+'СЕТ СН'!$I$6-'СЕТ СН'!$I$23</f>
        <v>561.04346041000008</v>
      </c>
      <c r="D150" s="36">
        <f>SUMIFS(СВЦЭМ!$D$33:$D$776,СВЦЭМ!$A$33:$A$776,$A150,СВЦЭМ!$B$33:$B$776,D$119)+'СЕТ СН'!$I$11+СВЦЭМ!$D$10+'СЕТ СН'!$I$6-'СЕТ СН'!$I$23</f>
        <v>561.04346041000008</v>
      </c>
      <c r="E150" s="36">
        <f>SUMIFS(СВЦЭМ!$D$33:$D$776,СВЦЭМ!$A$33:$A$776,$A150,СВЦЭМ!$B$33:$B$776,E$119)+'СЕТ СН'!$I$11+СВЦЭМ!$D$10+'СЕТ СН'!$I$6-'СЕТ СН'!$I$23</f>
        <v>561.04346041000008</v>
      </c>
      <c r="F150" s="36">
        <f>SUMIFS(СВЦЭМ!$D$33:$D$776,СВЦЭМ!$A$33:$A$776,$A150,СВЦЭМ!$B$33:$B$776,F$119)+'СЕТ СН'!$I$11+СВЦЭМ!$D$10+'СЕТ СН'!$I$6-'СЕТ СН'!$I$23</f>
        <v>561.04346041000008</v>
      </c>
      <c r="G150" s="36">
        <f>SUMIFS(СВЦЭМ!$D$33:$D$776,СВЦЭМ!$A$33:$A$776,$A150,СВЦЭМ!$B$33:$B$776,G$119)+'СЕТ СН'!$I$11+СВЦЭМ!$D$10+'СЕТ СН'!$I$6-'СЕТ СН'!$I$23</f>
        <v>561.04346041000008</v>
      </c>
      <c r="H150" s="36">
        <f>SUMIFS(СВЦЭМ!$D$33:$D$776,СВЦЭМ!$A$33:$A$776,$A150,СВЦЭМ!$B$33:$B$776,H$119)+'СЕТ СН'!$I$11+СВЦЭМ!$D$10+'СЕТ СН'!$I$6-'СЕТ СН'!$I$23</f>
        <v>561.04346041000008</v>
      </c>
      <c r="I150" s="36">
        <f>SUMIFS(СВЦЭМ!$D$33:$D$776,СВЦЭМ!$A$33:$A$776,$A150,СВЦЭМ!$B$33:$B$776,I$119)+'СЕТ СН'!$I$11+СВЦЭМ!$D$10+'СЕТ СН'!$I$6-'СЕТ СН'!$I$23</f>
        <v>561.04346041000008</v>
      </c>
      <c r="J150" s="36">
        <f>SUMIFS(СВЦЭМ!$D$33:$D$776,СВЦЭМ!$A$33:$A$776,$A150,СВЦЭМ!$B$33:$B$776,J$119)+'СЕТ СН'!$I$11+СВЦЭМ!$D$10+'СЕТ СН'!$I$6-'СЕТ СН'!$I$23</f>
        <v>561.04346041000008</v>
      </c>
      <c r="K150" s="36">
        <f>SUMIFS(СВЦЭМ!$D$33:$D$776,СВЦЭМ!$A$33:$A$776,$A150,СВЦЭМ!$B$33:$B$776,K$119)+'СЕТ СН'!$I$11+СВЦЭМ!$D$10+'СЕТ СН'!$I$6-'СЕТ СН'!$I$23</f>
        <v>561.04346041000008</v>
      </c>
      <c r="L150" s="36">
        <f>SUMIFS(СВЦЭМ!$D$33:$D$776,СВЦЭМ!$A$33:$A$776,$A150,СВЦЭМ!$B$33:$B$776,L$119)+'СЕТ СН'!$I$11+СВЦЭМ!$D$10+'СЕТ СН'!$I$6-'СЕТ СН'!$I$23</f>
        <v>561.04346041000008</v>
      </c>
      <c r="M150" s="36">
        <f>SUMIFS(СВЦЭМ!$D$33:$D$776,СВЦЭМ!$A$33:$A$776,$A150,СВЦЭМ!$B$33:$B$776,M$119)+'СЕТ СН'!$I$11+СВЦЭМ!$D$10+'СЕТ СН'!$I$6-'СЕТ СН'!$I$23</f>
        <v>561.04346041000008</v>
      </c>
      <c r="N150" s="36">
        <f>SUMIFS(СВЦЭМ!$D$33:$D$776,СВЦЭМ!$A$33:$A$776,$A150,СВЦЭМ!$B$33:$B$776,N$119)+'СЕТ СН'!$I$11+СВЦЭМ!$D$10+'СЕТ СН'!$I$6-'СЕТ СН'!$I$23</f>
        <v>561.04346041000008</v>
      </c>
      <c r="O150" s="36">
        <f>SUMIFS(СВЦЭМ!$D$33:$D$776,СВЦЭМ!$A$33:$A$776,$A150,СВЦЭМ!$B$33:$B$776,O$119)+'СЕТ СН'!$I$11+СВЦЭМ!$D$10+'СЕТ СН'!$I$6-'СЕТ СН'!$I$23</f>
        <v>561.04346041000008</v>
      </c>
      <c r="P150" s="36">
        <f>SUMIFS(СВЦЭМ!$D$33:$D$776,СВЦЭМ!$A$33:$A$776,$A150,СВЦЭМ!$B$33:$B$776,P$119)+'СЕТ СН'!$I$11+СВЦЭМ!$D$10+'СЕТ СН'!$I$6-'СЕТ СН'!$I$23</f>
        <v>561.04346041000008</v>
      </c>
      <c r="Q150" s="36">
        <f>SUMIFS(СВЦЭМ!$D$33:$D$776,СВЦЭМ!$A$33:$A$776,$A150,СВЦЭМ!$B$33:$B$776,Q$119)+'СЕТ СН'!$I$11+СВЦЭМ!$D$10+'СЕТ СН'!$I$6-'СЕТ СН'!$I$23</f>
        <v>561.04346041000008</v>
      </c>
      <c r="R150" s="36">
        <f>SUMIFS(СВЦЭМ!$D$33:$D$776,СВЦЭМ!$A$33:$A$776,$A150,СВЦЭМ!$B$33:$B$776,R$119)+'СЕТ СН'!$I$11+СВЦЭМ!$D$10+'СЕТ СН'!$I$6-'СЕТ СН'!$I$23</f>
        <v>561.04346041000008</v>
      </c>
      <c r="S150" s="36">
        <f>SUMIFS(СВЦЭМ!$D$33:$D$776,СВЦЭМ!$A$33:$A$776,$A150,СВЦЭМ!$B$33:$B$776,S$119)+'СЕТ СН'!$I$11+СВЦЭМ!$D$10+'СЕТ СН'!$I$6-'СЕТ СН'!$I$23</f>
        <v>561.04346041000008</v>
      </c>
      <c r="T150" s="36">
        <f>SUMIFS(СВЦЭМ!$D$33:$D$776,СВЦЭМ!$A$33:$A$776,$A150,СВЦЭМ!$B$33:$B$776,T$119)+'СЕТ СН'!$I$11+СВЦЭМ!$D$10+'СЕТ СН'!$I$6-'СЕТ СН'!$I$23</f>
        <v>561.04346041000008</v>
      </c>
      <c r="U150" s="36">
        <f>SUMIFS(СВЦЭМ!$D$33:$D$776,СВЦЭМ!$A$33:$A$776,$A150,СВЦЭМ!$B$33:$B$776,U$119)+'СЕТ СН'!$I$11+СВЦЭМ!$D$10+'СЕТ СН'!$I$6-'СЕТ СН'!$I$23</f>
        <v>561.04346041000008</v>
      </c>
      <c r="V150" s="36">
        <f>SUMIFS(СВЦЭМ!$D$33:$D$776,СВЦЭМ!$A$33:$A$776,$A150,СВЦЭМ!$B$33:$B$776,V$119)+'СЕТ СН'!$I$11+СВЦЭМ!$D$10+'СЕТ СН'!$I$6-'СЕТ СН'!$I$23</f>
        <v>561.04346041000008</v>
      </c>
      <c r="W150" s="36">
        <f>SUMIFS(СВЦЭМ!$D$33:$D$776,СВЦЭМ!$A$33:$A$776,$A150,СВЦЭМ!$B$33:$B$776,W$119)+'СЕТ СН'!$I$11+СВЦЭМ!$D$10+'СЕТ СН'!$I$6-'СЕТ СН'!$I$23</f>
        <v>561.04346041000008</v>
      </c>
      <c r="X150" s="36">
        <f>SUMIFS(СВЦЭМ!$D$33:$D$776,СВЦЭМ!$A$33:$A$776,$A150,СВЦЭМ!$B$33:$B$776,X$119)+'СЕТ СН'!$I$11+СВЦЭМ!$D$10+'СЕТ СН'!$I$6-'СЕТ СН'!$I$23</f>
        <v>561.04346041000008</v>
      </c>
      <c r="Y150" s="36">
        <f>SUMIFS(СВЦЭМ!$D$33:$D$776,СВЦЭМ!$A$33:$A$776,$A150,СВЦЭМ!$B$33:$B$776,Y$119)+'СЕТ СН'!$I$11+СВЦЭМ!$D$10+'СЕТ СН'!$I$6-'СЕТ СН'!$I$23</f>
        <v>561.04346041000008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2" t="s">
        <v>7</v>
      </c>
      <c r="B153" s="125" t="s">
        <v>140</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23"/>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2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01.02.2019</v>
      </c>
      <c r="B156" s="36">
        <f>SUMIFS(СВЦЭМ!$E$33:$E$776,СВЦЭМ!$A$33:$A$776,$A156,СВЦЭМ!$B$33:$B$776,B$155)+'СЕТ СН'!$F$12</f>
        <v>201.99169368</v>
      </c>
      <c r="C156" s="36">
        <f>SUMIFS(СВЦЭМ!$E$33:$E$776,СВЦЭМ!$A$33:$A$776,$A156,СВЦЭМ!$B$33:$B$776,C$155)+'СЕТ СН'!$F$12</f>
        <v>207.36080555999999</v>
      </c>
      <c r="D156" s="36">
        <f>SUMIFS(СВЦЭМ!$E$33:$E$776,СВЦЭМ!$A$33:$A$776,$A156,СВЦЭМ!$B$33:$B$776,D$155)+'СЕТ СН'!$F$12</f>
        <v>210.44650809000001</v>
      </c>
      <c r="E156" s="36">
        <f>SUMIFS(СВЦЭМ!$E$33:$E$776,СВЦЭМ!$A$33:$A$776,$A156,СВЦЭМ!$B$33:$B$776,E$155)+'СЕТ СН'!$F$12</f>
        <v>210.27293069999999</v>
      </c>
      <c r="F156" s="36">
        <f>SUMIFS(СВЦЭМ!$E$33:$E$776,СВЦЭМ!$A$33:$A$776,$A156,СВЦЭМ!$B$33:$B$776,F$155)+'СЕТ СН'!$F$12</f>
        <v>208.97985487</v>
      </c>
      <c r="G156" s="36">
        <f>SUMIFS(СВЦЭМ!$E$33:$E$776,СВЦЭМ!$A$33:$A$776,$A156,СВЦЭМ!$B$33:$B$776,G$155)+'СЕТ СН'!$F$12</f>
        <v>206.06802739</v>
      </c>
      <c r="H156" s="36">
        <f>SUMIFS(СВЦЭМ!$E$33:$E$776,СВЦЭМ!$A$33:$A$776,$A156,СВЦЭМ!$B$33:$B$776,H$155)+'СЕТ СН'!$F$12</f>
        <v>196.82653629000001</v>
      </c>
      <c r="I156" s="36">
        <f>SUMIFS(СВЦЭМ!$E$33:$E$776,СВЦЭМ!$A$33:$A$776,$A156,СВЦЭМ!$B$33:$B$776,I$155)+'СЕТ СН'!$F$12</f>
        <v>191.92303616999999</v>
      </c>
      <c r="J156" s="36">
        <f>SUMIFS(СВЦЭМ!$E$33:$E$776,СВЦЭМ!$A$33:$A$776,$A156,СВЦЭМ!$B$33:$B$776,J$155)+'СЕТ СН'!$F$12</f>
        <v>185.76544705000001</v>
      </c>
      <c r="K156" s="36">
        <f>SUMIFS(СВЦЭМ!$E$33:$E$776,СВЦЭМ!$A$33:$A$776,$A156,СВЦЭМ!$B$33:$B$776,K$155)+'СЕТ СН'!$F$12</f>
        <v>184.02923118000001</v>
      </c>
      <c r="L156" s="36">
        <f>SUMIFS(СВЦЭМ!$E$33:$E$776,СВЦЭМ!$A$33:$A$776,$A156,СВЦЭМ!$B$33:$B$776,L$155)+'СЕТ СН'!$F$12</f>
        <v>184.18040912999999</v>
      </c>
      <c r="M156" s="36">
        <f>SUMIFS(СВЦЭМ!$E$33:$E$776,СВЦЭМ!$A$33:$A$776,$A156,СВЦЭМ!$B$33:$B$776,M$155)+'СЕТ СН'!$F$12</f>
        <v>186.76004667999999</v>
      </c>
      <c r="N156" s="36">
        <f>SUMIFS(СВЦЭМ!$E$33:$E$776,СВЦЭМ!$A$33:$A$776,$A156,СВЦЭМ!$B$33:$B$776,N$155)+'СЕТ СН'!$F$12</f>
        <v>187.12009803000001</v>
      </c>
      <c r="O156" s="36">
        <f>SUMIFS(СВЦЭМ!$E$33:$E$776,СВЦЭМ!$A$33:$A$776,$A156,СВЦЭМ!$B$33:$B$776,O$155)+'СЕТ СН'!$F$12</f>
        <v>181.40497409</v>
      </c>
      <c r="P156" s="36">
        <f>SUMIFS(СВЦЭМ!$E$33:$E$776,СВЦЭМ!$A$33:$A$776,$A156,СВЦЭМ!$B$33:$B$776,P$155)+'СЕТ СН'!$F$12</f>
        <v>182.46063061999999</v>
      </c>
      <c r="Q156" s="36">
        <f>SUMIFS(СВЦЭМ!$E$33:$E$776,СВЦЭМ!$A$33:$A$776,$A156,СВЦЭМ!$B$33:$B$776,Q$155)+'СЕТ СН'!$F$12</f>
        <v>184.23446697</v>
      </c>
      <c r="R156" s="36">
        <f>SUMIFS(СВЦЭМ!$E$33:$E$776,СВЦЭМ!$A$33:$A$776,$A156,СВЦЭМ!$B$33:$B$776,R$155)+'СЕТ СН'!$F$12</f>
        <v>184.37930736999999</v>
      </c>
      <c r="S156" s="36">
        <f>SUMIFS(СВЦЭМ!$E$33:$E$776,СВЦЭМ!$A$33:$A$776,$A156,СВЦЭМ!$B$33:$B$776,S$155)+'СЕТ СН'!$F$12</f>
        <v>180.48037959000001</v>
      </c>
      <c r="T156" s="36">
        <f>SUMIFS(СВЦЭМ!$E$33:$E$776,СВЦЭМ!$A$33:$A$776,$A156,СВЦЭМ!$B$33:$B$776,T$155)+'СЕТ СН'!$F$12</f>
        <v>175.33170269999999</v>
      </c>
      <c r="U156" s="36">
        <f>SUMIFS(СВЦЭМ!$E$33:$E$776,СВЦЭМ!$A$33:$A$776,$A156,СВЦЭМ!$B$33:$B$776,U$155)+'СЕТ СН'!$F$12</f>
        <v>175.44050988999999</v>
      </c>
      <c r="V156" s="36">
        <f>SUMIFS(СВЦЭМ!$E$33:$E$776,СВЦЭМ!$A$33:$A$776,$A156,СВЦЭМ!$B$33:$B$776,V$155)+'СЕТ СН'!$F$12</f>
        <v>179.69227187999999</v>
      </c>
      <c r="W156" s="36">
        <f>SUMIFS(СВЦЭМ!$E$33:$E$776,СВЦЭМ!$A$33:$A$776,$A156,СВЦЭМ!$B$33:$B$776,W$155)+'СЕТ СН'!$F$12</f>
        <v>183.16187468999999</v>
      </c>
      <c r="X156" s="36">
        <f>SUMIFS(СВЦЭМ!$E$33:$E$776,СВЦЭМ!$A$33:$A$776,$A156,СВЦЭМ!$B$33:$B$776,X$155)+'СЕТ СН'!$F$12</f>
        <v>185.54840894</v>
      </c>
      <c r="Y156" s="36">
        <f>SUMIFS(СВЦЭМ!$E$33:$E$776,СВЦЭМ!$A$33:$A$776,$A156,СВЦЭМ!$B$33:$B$776,Y$155)+'СЕТ СН'!$F$12</f>
        <v>187.83305326000001</v>
      </c>
      <c r="AA156" s="45"/>
    </row>
    <row r="157" spans="1:27" ht="15.75" x14ac:dyDescent="0.2">
      <c r="A157" s="35">
        <f>A156+1</f>
        <v>43498</v>
      </c>
      <c r="B157" s="36">
        <f>SUMIFS(СВЦЭМ!$E$33:$E$776,СВЦЭМ!$A$33:$A$776,$A157,СВЦЭМ!$B$33:$B$776,B$155)+'СЕТ СН'!$F$12</f>
        <v>204.16288259999999</v>
      </c>
      <c r="C157" s="36">
        <f>SUMIFS(СВЦЭМ!$E$33:$E$776,СВЦЭМ!$A$33:$A$776,$A157,СВЦЭМ!$B$33:$B$776,C$155)+'СЕТ СН'!$F$12</f>
        <v>205.00289430999999</v>
      </c>
      <c r="D157" s="36">
        <f>SUMIFS(СВЦЭМ!$E$33:$E$776,СВЦЭМ!$A$33:$A$776,$A157,СВЦЭМ!$B$33:$B$776,D$155)+'СЕТ СН'!$F$12</f>
        <v>205.57320304000001</v>
      </c>
      <c r="E157" s="36">
        <f>SUMIFS(СВЦЭМ!$E$33:$E$776,СВЦЭМ!$A$33:$A$776,$A157,СВЦЭМ!$B$33:$B$776,E$155)+'СЕТ СН'!$F$12</f>
        <v>207.91164522</v>
      </c>
      <c r="F157" s="36">
        <f>SUMIFS(СВЦЭМ!$E$33:$E$776,СВЦЭМ!$A$33:$A$776,$A157,СВЦЭМ!$B$33:$B$776,F$155)+'СЕТ СН'!$F$12</f>
        <v>208.84160249000001</v>
      </c>
      <c r="G157" s="36">
        <f>SUMIFS(СВЦЭМ!$E$33:$E$776,СВЦЭМ!$A$33:$A$776,$A157,СВЦЭМ!$B$33:$B$776,G$155)+'СЕТ СН'!$F$12</f>
        <v>205.35722766000001</v>
      </c>
      <c r="H157" s="36">
        <f>SUMIFS(СВЦЭМ!$E$33:$E$776,СВЦЭМ!$A$33:$A$776,$A157,СВЦЭМ!$B$33:$B$776,H$155)+'СЕТ СН'!$F$12</f>
        <v>200.93852462999999</v>
      </c>
      <c r="I157" s="36">
        <f>SUMIFS(СВЦЭМ!$E$33:$E$776,СВЦЭМ!$A$33:$A$776,$A157,СВЦЭМ!$B$33:$B$776,I$155)+'СЕТ СН'!$F$12</f>
        <v>199.37464159999999</v>
      </c>
      <c r="J157" s="36">
        <f>SUMIFS(СВЦЭМ!$E$33:$E$776,СВЦЭМ!$A$33:$A$776,$A157,СВЦЭМ!$B$33:$B$776,J$155)+'СЕТ СН'!$F$12</f>
        <v>191.25627764000001</v>
      </c>
      <c r="K157" s="36">
        <f>SUMIFS(СВЦЭМ!$E$33:$E$776,СВЦЭМ!$A$33:$A$776,$A157,СВЦЭМ!$B$33:$B$776,K$155)+'СЕТ СН'!$F$12</f>
        <v>186.68932486</v>
      </c>
      <c r="L157" s="36">
        <f>SUMIFS(СВЦЭМ!$E$33:$E$776,СВЦЭМ!$A$33:$A$776,$A157,СВЦЭМ!$B$33:$B$776,L$155)+'СЕТ СН'!$F$12</f>
        <v>184.19605375</v>
      </c>
      <c r="M157" s="36">
        <f>SUMIFS(СВЦЭМ!$E$33:$E$776,СВЦЭМ!$A$33:$A$776,$A157,СВЦЭМ!$B$33:$B$776,M$155)+'СЕТ СН'!$F$12</f>
        <v>187.27552016999999</v>
      </c>
      <c r="N157" s="36">
        <f>SUMIFS(СВЦЭМ!$E$33:$E$776,СВЦЭМ!$A$33:$A$776,$A157,СВЦЭМ!$B$33:$B$776,N$155)+'СЕТ СН'!$F$12</f>
        <v>185.5814852</v>
      </c>
      <c r="O157" s="36">
        <f>SUMIFS(СВЦЭМ!$E$33:$E$776,СВЦЭМ!$A$33:$A$776,$A157,СВЦЭМ!$B$33:$B$776,O$155)+'СЕТ СН'!$F$12</f>
        <v>181.25608131000001</v>
      </c>
      <c r="P157" s="36">
        <f>SUMIFS(СВЦЭМ!$E$33:$E$776,СВЦЭМ!$A$33:$A$776,$A157,СВЦЭМ!$B$33:$B$776,P$155)+'СЕТ СН'!$F$12</f>
        <v>183.47461744</v>
      </c>
      <c r="Q157" s="36">
        <f>SUMIFS(СВЦЭМ!$E$33:$E$776,СВЦЭМ!$A$33:$A$776,$A157,СВЦЭМ!$B$33:$B$776,Q$155)+'СЕТ СН'!$F$12</f>
        <v>185.70023563000001</v>
      </c>
      <c r="R157" s="36">
        <f>SUMIFS(СВЦЭМ!$E$33:$E$776,СВЦЭМ!$A$33:$A$776,$A157,СВЦЭМ!$B$33:$B$776,R$155)+'СЕТ СН'!$F$12</f>
        <v>186.89917591</v>
      </c>
      <c r="S157" s="36">
        <f>SUMIFS(СВЦЭМ!$E$33:$E$776,СВЦЭМ!$A$33:$A$776,$A157,СВЦЭМ!$B$33:$B$776,S$155)+'СЕТ СН'!$F$12</f>
        <v>186.55745284</v>
      </c>
      <c r="T157" s="36">
        <f>SUMIFS(СВЦЭМ!$E$33:$E$776,СВЦЭМ!$A$33:$A$776,$A157,СВЦЭМ!$B$33:$B$776,T$155)+'СЕТ СН'!$F$12</f>
        <v>178.17607661</v>
      </c>
      <c r="U157" s="36">
        <f>SUMIFS(СВЦЭМ!$E$33:$E$776,СВЦЭМ!$A$33:$A$776,$A157,СВЦЭМ!$B$33:$B$776,U$155)+'СЕТ СН'!$F$12</f>
        <v>176.17856660999999</v>
      </c>
      <c r="V157" s="36">
        <f>SUMIFS(СВЦЭМ!$E$33:$E$776,СВЦЭМ!$A$33:$A$776,$A157,СВЦЭМ!$B$33:$B$776,V$155)+'СЕТ СН'!$F$12</f>
        <v>179.57440578999999</v>
      </c>
      <c r="W157" s="36">
        <f>SUMIFS(СВЦЭМ!$E$33:$E$776,СВЦЭМ!$A$33:$A$776,$A157,СВЦЭМ!$B$33:$B$776,W$155)+'СЕТ СН'!$F$12</f>
        <v>182.53484413999999</v>
      </c>
      <c r="X157" s="36">
        <f>SUMIFS(СВЦЭМ!$E$33:$E$776,СВЦЭМ!$A$33:$A$776,$A157,СВЦЭМ!$B$33:$B$776,X$155)+'СЕТ СН'!$F$12</f>
        <v>185.52248682000001</v>
      </c>
      <c r="Y157" s="36">
        <f>SUMIFS(СВЦЭМ!$E$33:$E$776,СВЦЭМ!$A$33:$A$776,$A157,СВЦЭМ!$B$33:$B$776,Y$155)+'СЕТ СН'!$F$12</f>
        <v>188.45777526000001</v>
      </c>
    </row>
    <row r="158" spans="1:27" ht="15.75" x14ac:dyDescent="0.2">
      <c r="A158" s="35">
        <f t="shared" ref="A158:A186" si="4">A157+1</f>
        <v>43499</v>
      </c>
      <c r="B158" s="36">
        <f>SUMIFS(СВЦЭМ!$E$33:$E$776,СВЦЭМ!$A$33:$A$776,$A158,СВЦЭМ!$B$33:$B$776,B$155)+'СЕТ СН'!$F$12</f>
        <v>198.15733466</v>
      </c>
      <c r="C158" s="36">
        <f>SUMIFS(СВЦЭМ!$E$33:$E$776,СВЦЭМ!$A$33:$A$776,$A158,СВЦЭМ!$B$33:$B$776,C$155)+'СЕТ СН'!$F$12</f>
        <v>206.19171367999999</v>
      </c>
      <c r="D158" s="36">
        <f>SUMIFS(СВЦЭМ!$E$33:$E$776,СВЦЭМ!$A$33:$A$776,$A158,СВЦЭМ!$B$33:$B$776,D$155)+'СЕТ СН'!$F$12</f>
        <v>206.26314135000001</v>
      </c>
      <c r="E158" s="36">
        <f>SUMIFS(СВЦЭМ!$E$33:$E$776,СВЦЭМ!$A$33:$A$776,$A158,СВЦЭМ!$B$33:$B$776,E$155)+'СЕТ СН'!$F$12</f>
        <v>208.85962997999999</v>
      </c>
      <c r="F158" s="36">
        <f>SUMIFS(СВЦЭМ!$E$33:$E$776,СВЦЭМ!$A$33:$A$776,$A158,СВЦЭМ!$B$33:$B$776,F$155)+'СЕТ СН'!$F$12</f>
        <v>208.10850687999999</v>
      </c>
      <c r="G158" s="36">
        <f>SUMIFS(СВЦЭМ!$E$33:$E$776,СВЦЭМ!$A$33:$A$776,$A158,СВЦЭМ!$B$33:$B$776,G$155)+'СЕТ СН'!$F$12</f>
        <v>207.27931982999999</v>
      </c>
      <c r="H158" s="36">
        <f>SUMIFS(СВЦЭМ!$E$33:$E$776,СВЦЭМ!$A$33:$A$776,$A158,СВЦЭМ!$B$33:$B$776,H$155)+'СЕТ СН'!$F$12</f>
        <v>203.27205551</v>
      </c>
      <c r="I158" s="36">
        <f>SUMIFS(СВЦЭМ!$E$33:$E$776,СВЦЭМ!$A$33:$A$776,$A158,СВЦЭМ!$B$33:$B$776,I$155)+'СЕТ СН'!$F$12</f>
        <v>201.53311503</v>
      </c>
      <c r="J158" s="36">
        <f>SUMIFS(СВЦЭМ!$E$33:$E$776,СВЦЭМ!$A$33:$A$776,$A158,СВЦЭМ!$B$33:$B$776,J$155)+'СЕТ СН'!$F$12</f>
        <v>197.07476781</v>
      </c>
      <c r="K158" s="36">
        <f>SUMIFS(СВЦЭМ!$E$33:$E$776,СВЦЭМ!$A$33:$A$776,$A158,СВЦЭМ!$B$33:$B$776,K$155)+'СЕТ СН'!$F$12</f>
        <v>190.79828882000001</v>
      </c>
      <c r="L158" s="36">
        <f>SUMIFS(СВЦЭМ!$E$33:$E$776,СВЦЭМ!$A$33:$A$776,$A158,СВЦЭМ!$B$33:$B$776,L$155)+'СЕТ СН'!$F$12</f>
        <v>185.5872177</v>
      </c>
      <c r="M158" s="36">
        <f>SUMIFS(СВЦЭМ!$E$33:$E$776,СВЦЭМ!$A$33:$A$776,$A158,СВЦЭМ!$B$33:$B$776,M$155)+'СЕТ СН'!$F$12</f>
        <v>186.54500184</v>
      </c>
      <c r="N158" s="36">
        <f>SUMIFS(СВЦЭМ!$E$33:$E$776,СВЦЭМ!$A$33:$A$776,$A158,СВЦЭМ!$B$33:$B$776,N$155)+'СЕТ СН'!$F$12</f>
        <v>187.82632862</v>
      </c>
      <c r="O158" s="36">
        <f>SUMIFS(СВЦЭМ!$E$33:$E$776,СВЦЭМ!$A$33:$A$776,$A158,СВЦЭМ!$B$33:$B$776,O$155)+'СЕТ СН'!$F$12</f>
        <v>185.04953</v>
      </c>
      <c r="P158" s="36">
        <f>SUMIFS(СВЦЭМ!$E$33:$E$776,СВЦЭМ!$A$33:$A$776,$A158,СВЦЭМ!$B$33:$B$776,P$155)+'СЕТ СН'!$F$12</f>
        <v>186.02880159</v>
      </c>
      <c r="Q158" s="36">
        <f>SUMIFS(СВЦЭМ!$E$33:$E$776,СВЦЭМ!$A$33:$A$776,$A158,СВЦЭМ!$B$33:$B$776,Q$155)+'СЕТ СН'!$F$12</f>
        <v>188.92727228000001</v>
      </c>
      <c r="R158" s="36">
        <f>SUMIFS(СВЦЭМ!$E$33:$E$776,СВЦЭМ!$A$33:$A$776,$A158,СВЦЭМ!$B$33:$B$776,R$155)+'СЕТ СН'!$F$12</f>
        <v>186.00283100999999</v>
      </c>
      <c r="S158" s="36">
        <f>SUMIFS(СВЦЭМ!$E$33:$E$776,СВЦЭМ!$A$33:$A$776,$A158,СВЦЭМ!$B$33:$B$776,S$155)+'СЕТ СН'!$F$12</f>
        <v>183.49556666000001</v>
      </c>
      <c r="T158" s="36">
        <f>SUMIFS(СВЦЭМ!$E$33:$E$776,СВЦЭМ!$A$33:$A$776,$A158,СВЦЭМ!$B$33:$B$776,T$155)+'СЕТ СН'!$F$12</f>
        <v>176.93621245</v>
      </c>
      <c r="U158" s="36">
        <f>SUMIFS(СВЦЭМ!$E$33:$E$776,СВЦЭМ!$A$33:$A$776,$A158,СВЦЭМ!$B$33:$B$776,U$155)+'СЕТ СН'!$F$12</f>
        <v>174.60802901</v>
      </c>
      <c r="V158" s="36">
        <f>SUMIFS(СВЦЭМ!$E$33:$E$776,СВЦЭМ!$A$33:$A$776,$A158,СВЦЭМ!$B$33:$B$776,V$155)+'СЕТ СН'!$F$12</f>
        <v>175.38628610999999</v>
      </c>
      <c r="W158" s="36">
        <f>SUMIFS(СВЦЭМ!$E$33:$E$776,СВЦЭМ!$A$33:$A$776,$A158,СВЦЭМ!$B$33:$B$776,W$155)+'СЕТ СН'!$F$12</f>
        <v>180.10822317</v>
      </c>
      <c r="X158" s="36">
        <f>SUMIFS(СВЦЭМ!$E$33:$E$776,СВЦЭМ!$A$33:$A$776,$A158,СВЦЭМ!$B$33:$B$776,X$155)+'СЕТ СН'!$F$12</f>
        <v>183.96939191999999</v>
      </c>
      <c r="Y158" s="36">
        <f>SUMIFS(СВЦЭМ!$E$33:$E$776,СВЦЭМ!$A$33:$A$776,$A158,СВЦЭМ!$B$33:$B$776,Y$155)+'СЕТ СН'!$F$12</f>
        <v>190.35828884</v>
      </c>
    </row>
    <row r="159" spans="1:27" ht="15.75" x14ac:dyDescent="0.2">
      <c r="A159" s="35">
        <f t="shared" si="4"/>
        <v>43500</v>
      </c>
      <c r="B159" s="36">
        <f>SUMIFS(СВЦЭМ!$E$33:$E$776,СВЦЭМ!$A$33:$A$776,$A159,СВЦЭМ!$B$33:$B$776,B$155)+'СЕТ СН'!$F$12</f>
        <v>203.78192837</v>
      </c>
      <c r="C159" s="36">
        <f>SUMIFS(СВЦЭМ!$E$33:$E$776,СВЦЭМ!$A$33:$A$776,$A159,СВЦЭМ!$B$33:$B$776,C$155)+'СЕТ СН'!$F$12</f>
        <v>209.18862292</v>
      </c>
      <c r="D159" s="36">
        <f>SUMIFS(СВЦЭМ!$E$33:$E$776,СВЦЭМ!$A$33:$A$776,$A159,СВЦЭМ!$B$33:$B$776,D$155)+'СЕТ СН'!$F$12</f>
        <v>215.76515434000001</v>
      </c>
      <c r="E159" s="36">
        <f>SUMIFS(СВЦЭМ!$E$33:$E$776,СВЦЭМ!$A$33:$A$776,$A159,СВЦЭМ!$B$33:$B$776,E$155)+'СЕТ СН'!$F$12</f>
        <v>219.74572215000001</v>
      </c>
      <c r="F159" s="36">
        <f>SUMIFS(СВЦЭМ!$E$33:$E$776,СВЦЭМ!$A$33:$A$776,$A159,СВЦЭМ!$B$33:$B$776,F$155)+'СЕТ СН'!$F$12</f>
        <v>219.68912861000001</v>
      </c>
      <c r="G159" s="36">
        <f>SUMIFS(СВЦЭМ!$E$33:$E$776,СВЦЭМ!$A$33:$A$776,$A159,СВЦЭМ!$B$33:$B$776,G$155)+'СЕТ СН'!$F$12</f>
        <v>216.81723782</v>
      </c>
      <c r="H159" s="36">
        <f>SUMIFS(СВЦЭМ!$E$33:$E$776,СВЦЭМ!$A$33:$A$776,$A159,СВЦЭМ!$B$33:$B$776,H$155)+'СЕТ СН'!$F$12</f>
        <v>208.28910586000001</v>
      </c>
      <c r="I159" s="36">
        <f>SUMIFS(СВЦЭМ!$E$33:$E$776,СВЦЭМ!$A$33:$A$776,$A159,СВЦЭМ!$B$33:$B$776,I$155)+'СЕТ СН'!$F$12</f>
        <v>202.93102554999999</v>
      </c>
      <c r="J159" s="36">
        <f>SUMIFS(СВЦЭМ!$E$33:$E$776,СВЦЭМ!$A$33:$A$776,$A159,СВЦЭМ!$B$33:$B$776,J$155)+'СЕТ СН'!$F$12</f>
        <v>197.03791321</v>
      </c>
      <c r="K159" s="36">
        <f>SUMIFS(СВЦЭМ!$E$33:$E$776,СВЦЭМ!$A$33:$A$776,$A159,СВЦЭМ!$B$33:$B$776,K$155)+'СЕТ СН'!$F$12</f>
        <v>196.52355395000001</v>
      </c>
      <c r="L159" s="36">
        <f>SUMIFS(СВЦЭМ!$E$33:$E$776,СВЦЭМ!$A$33:$A$776,$A159,СВЦЭМ!$B$33:$B$776,L$155)+'СЕТ СН'!$F$12</f>
        <v>195.23530126</v>
      </c>
      <c r="M159" s="36">
        <f>SUMIFS(СВЦЭМ!$E$33:$E$776,СВЦЭМ!$A$33:$A$776,$A159,СВЦЭМ!$B$33:$B$776,M$155)+'СЕТ СН'!$F$12</f>
        <v>197.37568698000001</v>
      </c>
      <c r="N159" s="36">
        <f>SUMIFS(СВЦЭМ!$E$33:$E$776,СВЦЭМ!$A$33:$A$776,$A159,СВЦЭМ!$B$33:$B$776,N$155)+'СЕТ СН'!$F$12</f>
        <v>183.12728129999999</v>
      </c>
      <c r="O159" s="36">
        <f>SUMIFS(СВЦЭМ!$E$33:$E$776,СВЦЭМ!$A$33:$A$776,$A159,СВЦЭМ!$B$33:$B$776,O$155)+'СЕТ СН'!$F$12</f>
        <v>177.62787043</v>
      </c>
      <c r="P159" s="36">
        <f>SUMIFS(СВЦЭМ!$E$33:$E$776,СВЦЭМ!$A$33:$A$776,$A159,СВЦЭМ!$B$33:$B$776,P$155)+'СЕТ СН'!$F$12</f>
        <v>178.54972637</v>
      </c>
      <c r="Q159" s="36">
        <f>SUMIFS(СВЦЭМ!$E$33:$E$776,СВЦЭМ!$A$33:$A$776,$A159,СВЦЭМ!$B$33:$B$776,Q$155)+'СЕТ СН'!$F$12</f>
        <v>184.03572829999999</v>
      </c>
      <c r="R159" s="36">
        <f>SUMIFS(СВЦЭМ!$E$33:$E$776,СВЦЭМ!$A$33:$A$776,$A159,СВЦЭМ!$B$33:$B$776,R$155)+'СЕТ СН'!$F$12</f>
        <v>184.44701884</v>
      </c>
      <c r="S159" s="36">
        <f>SUMIFS(СВЦЭМ!$E$33:$E$776,СВЦЭМ!$A$33:$A$776,$A159,СВЦЭМ!$B$33:$B$776,S$155)+'СЕТ СН'!$F$12</f>
        <v>178.71993699999999</v>
      </c>
      <c r="T159" s="36">
        <f>SUMIFS(СВЦЭМ!$E$33:$E$776,СВЦЭМ!$A$33:$A$776,$A159,СВЦЭМ!$B$33:$B$776,T$155)+'СЕТ СН'!$F$12</f>
        <v>174.57088150999999</v>
      </c>
      <c r="U159" s="36">
        <f>SUMIFS(СВЦЭМ!$E$33:$E$776,СВЦЭМ!$A$33:$A$776,$A159,СВЦЭМ!$B$33:$B$776,U$155)+'СЕТ СН'!$F$12</f>
        <v>175.40248928</v>
      </c>
      <c r="V159" s="36">
        <f>SUMIFS(СВЦЭМ!$E$33:$E$776,СВЦЭМ!$A$33:$A$776,$A159,СВЦЭМ!$B$33:$B$776,V$155)+'СЕТ СН'!$F$12</f>
        <v>177.40522856000001</v>
      </c>
      <c r="W159" s="36">
        <f>SUMIFS(СВЦЭМ!$E$33:$E$776,СВЦЭМ!$A$33:$A$776,$A159,СВЦЭМ!$B$33:$B$776,W$155)+'СЕТ СН'!$F$12</f>
        <v>181.27005466</v>
      </c>
      <c r="X159" s="36">
        <f>SUMIFS(СВЦЭМ!$E$33:$E$776,СВЦЭМ!$A$33:$A$776,$A159,СВЦЭМ!$B$33:$B$776,X$155)+'СЕТ СН'!$F$12</f>
        <v>185.49420936999999</v>
      </c>
      <c r="Y159" s="36">
        <f>SUMIFS(СВЦЭМ!$E$33:$E$776,СВЦЭМ!$A$33:$A$776,$A159,СВЦЭМ!$B$33:$B$776,Y$155)+'СЕТ СН'!$F$12</f>
        <v>188.91518185999999</v>
      </c>
    </row>
    <row r="160" spans="1:27" ht="15.75" x14ac:dyDescent="0.2">
      <c r="A160" s="35">
        <f t="shared" si="4"/>
        <v>43501</v>
      </c>
      <c r="B160" s="36">
        <f>SUMIFS(СВЦЭМ!$E$33:$E$776,СВЦЭМ!$A$33:$A$776,$A160,СВЦЭМ!$B$33:$B$776,B$155)+'СЕТ СН'!$F$12</f>
        <v>206.27269515</v>
      </c>
      <c r="C160" s="36">
        <f>SUMIFS(СВЦЭМ!$E$33:$E$776,СВЦЭМ!$A$33:$A$776,$A160,СВЦЭМ!$B$33:$B$776,C$155)+'СЕТ СН'!$F$12</f>
        <v>211.61584891999999</v>
      </c>
      <c r="D160" s="36">
        <f>SUMIFS(СВЦЭМ!$E$33:$E$776,СВЦЭМ!$A$33:$A$776,$A160,СВЦЭМ!$B$33:$B$776,D$155)+'СЕТ СН'!$F$12</f>
        <v>214.8741259</v>
      </c>
      <c r="E160" s="36">
        <f>SUMIFS(СВЦЭМ!$E$33:$E$776,СВЦЭМ!$A$33:$A$776,$A160,СВЦЭМ!$B$33:$B$776,E$155)+'СЕТ СН'!$F$12</f>
        <v>214.37121187</v>
      </c>
      <c r="F160" s="36">
        <f>SUMIFS(СВЦЭМ!$E$33:$E$776,СВЦЭМ!$A$33:$A$776,$A160,СВЦЭМ!$B$33:$B$776,F$155)+'СЕТ СН'!$F$12</f>
        <v>213.79701201</v>
      </c>
      <c r="G160" s="36">
        <f>SUMIFS(СВЦЭМ!$E$33:$E$776,СВЦЭМ!$A$33:$A$776,$A160,СВЦЭМ!$B$33:$B$776,G$155)+'СЕТ СН'!$F$12</f>
        <v>209.69341850000001</v>
      </c>
      <c r="H160" s="36">
        <f>SUMIFS(СВЦЭМ!$E$33:$E$776,СВЦЭМ!$A$33:$A$776,$A160,СВЦЭМ!$B$33:$B$776,H$155)+'СЕТ СН'!$F$12</f>
        <v>201.08190475999999</v>
      </c>
      <c r="I160" s="36">
        <f>SUMIFS(СВЦЭМ!$E$33:$E$776,СВЦЭМ!$A$33:$A$776,$A160,СВЦЭМ!$B$33:$B$776,I$155)+'СЕТ СН'!$F$12</f>
        <v>199.47519119</v>
      </c>
      <c r="J160" s="36">
        <f>SUMIFS(СВЦЭМ!$E$33:$E$776,СВЦЭМ!$A$33:$A$776,$A160,СВЦЭМ!$B$33:$B$776,J$155)+'СЕТ СН'!$F$12</f>
        <v>195.0299929</v>
      </c>
      <c r="K160" s="36">
        <f>SUMIFS(СВЦЭМ!$E$33:$E$776,СВЦЭМ!$A$33:$A$776,$A160,СВЦЭМ!$B$33:$B$776,K$155)+'СЕТ СН'!$F$12</f>
        <v>195.74868837</v>
      </c>
      <c r="L160" s="36">
        <f>SUMIFS(СВЦЭМ!$E$33:$E$776,СВЦЭМ!$A$33:$A$776,$A160,СВЦЭМ!$B$33:$B$776,L$155)+'СЕТ СН'!$F$12</f>
        <v>195.86516789999999</v>
      </c>
      <c r="M160" s="36">
        <f>SUMIFS(СВЦЭМ!$E$33:$E$776,СВЦЭМ!$A$33:$A$776,$A160,СВЦЭМ!$B$33:$B$776,M$155)+'СЕТ СН'!$F$12</f>
        <v>196.90263701000001</v>
      </c>
      <c r="N160" s="36">
        <f>SUMIFS(СВЦЭМ!$E$33:$E$776,СВЦЭМ!$A$33:$A$776,$A160,СВЦЭМ!$B$33:$B$776,N$155)+'СЕТ СН'!$F$12</f>
        <v>192.74969908</v>
      </c>
      <c r="O160" s="36">
        <f>SUMIFS(СВЦЭМ!$E$33:$E$776,СВЦЭМ!$A$33:$A$776,$A160,СВЦЭМ!$B$33:$B$776,O$155)+'СЕТ СН'!$F$12</f>
        <v>187.17469392999999</v>
      </c>
      <c r="P160" s="36">
        <f>SUMIFS(СВЦЭМ!$E$33:$E$776,СВЦЭМ!$A$33:$A$776,$A160,СВЦЭМ!$B$33:$B$776,P$155)+'СЕТ СН'!$F$12</f>
        <v>188.20057019999999</v>
      </c>
      <c r="Q160" s="36">
        <f>SUMIFS(СВЦЭМ!$E$33:$E$776,СВЦЭМ!$A$33:$A$776,$A160,СВЦЭМ!$B$33:$B$776,Q$155)+'СЕТ СН'!$F$12</f>
        <v>190.64341098</v>
      </c>
      <c r="R160" s="36">
        <f>SUMIFS(СВЦЭМ!$E$33:$E$776,СВЦЭМ!$A$33:$A$776,$A160,СВЦЭМ!$B$33:$B$776,R$155)+'СЕТ СН'!$F$12</f>
        <v>188.89770804</v>
      </c>
      <c r="S160" s="36">
        <f>SUMIFS(СВЦЭМ!$E$33:$E$776,СВЦЭМ!$A$33:$A$776,$A160,СВЦЭМ!$B$33:$B$776,S$155)+'СЕТ СН'!$F$12</f>
        <v>188.77023416</v>
      </c>
      <c r="T160" s="36">
        <f>SUMIFS(СВЦЭМ!$E$33:$E$776,СВЦЭМ!$A$33:$A$776,$A160,СВЦЭМ!$B$33:$B$776,T$155)+'СЕТ СН'!$F$12</f>
        <v>180.48566557000001</v>
      </c>
      <c r="U160" s="36">
        <f>SUMIFS(СВЦЭМ!$E$33:$E$776,СВЦЭМ!$A$33:$A$776,$A160,СВЦЭМ!$B$33:$B$776,U$155)+'СЕТ СН'!$F$12</f>
        <v>183.04884075999999</v>
      </c>
      <c r="V160" s="36">
        <f>SUMIFS(СВЦЭМ!$E$33:$E$776,СВЦЭМ!$A$33:$A$776,$A160,СВЦЭМ!$B$33:$B$776,V$155)+'СЕТ СН'!$F$12</f>
        <v>186.41938142999999</v>
      </c>
      <c r="W160" s="36">
        <f>SUMIFS(СВЦЭМ!$E$33:$E$776,СВЦЭМ!$A$33:$A$776,$A160,СВЦЭМ!$B$33:$B$776,W$155)+'СЕТ СН'!$F$12</f>
        <v>188.75815116000001</v>
      </c>
      <c r="X160" s="36">
        <f>SUMIFS(СВЦЭМ!$E$33:$E$776,СВЦЭМ!$A$33:$A$776,$A160,СВЦЭМ!$B$33:$B$776,X$155)+'СЕТ СН'!$F$12</f>
        <v>193.30187393</v>
      </c>
      <c r="Y160" s="36">
        <f>SUMIFS(СВЦЭМ!$E$33:$E$776,СВЦЭМ!$A$33:$A$776,$A160,СВЦЭМ!$B$33:$B$776,Y$155)+'СЕТ СН'!$F$12</f>
        <v>195.96874797999999</v>
      </c>
    </row>
    <row r="161" spans="1:25" ht="15.75" x14ac:dyDescent="0.2">
      <c r="A161" s="35">
        <f t="shared" si="4"/>
        <v>43502</v>
      </c>
      <c r="B161" s="36">
        <f>SUMIFS(СВЦЭМ!$E$33:$E$776,СВЦЭМ!$A$33:$A$776,$A161,СВЦЭМ!$B$33:$B$776,B$155)+'СЕТ СН'!$F$12</f>
        <v>203.78926282</v>
      </c>
      <c r="C161" s="36">
        <f>SUMIFS(СВЦЭМ!$E$33:$E$776,СВЦЭМ!$A$33:$A$776,$A161,СВЦЭМ!$B$33:$B$776,C$155)+'СЕТ СН'!$F$12</f>
        <v>209.37157156999999</v>
      </c>
      <c r="D161" s="36">
        <f>SUMIFS(СВЦЭМ!$E$33:$E$776,СВЦЭМ!$A$33:$A$776,$A161,СВЦЭМ!$B$33:$B$776,D$155)+'СЕТ СН'!$F$12</f>
        <v>211.20612804000001</v>
      </c>
      <c r="E161" s="36">
        <f>SUMIFS(СВЦЭМ!$E$33:$E$776,СВЦЭМ!$A$33:$A$776,$A161,СВЦЭМ!$B$33:$B$776,E$155)+'СЕТ СН'!$F$12</f>
        <v>211.33371449000001</v>
      </c>
      <c r="F161" s="36">
        <f>SUMIFS(СВЦЭМ!$E$33:$E$776,СВЦЭМ!$A$33:$A$776,$A161,СВЦЭМ!$B$33:$B$776,F$155)+'СЕТ СН'!$F$12</f>
        <v>210.72885060999999</v>
      </c>
      <c r="G161" s="36">
        <f>SUMIFS(СВЦЭМ!$E$33:$E$776,СВЦЭМ!$A$33:$A$776,$A161,СВЦЭМ!$B$33:$B$776,G$155)+'СЕТ СН'!$F$12</f>
        <v>205.55935499</v>
      </c>
      <c r="H161" s="36">
        <f>SUMIFS(СВЦЭМ!$E$33:$E$776,СВЦЭМ!$A$33:$A$776,$A161,СВЦЭМ!$B$33:$B$776,H$155)+'СЕТ СН'!$F$12</f>
        <v>199.0918566</v>
      </c>
      <c r="I161" s="36">
        <f>SUMIFS(СВЦЭМ!$E$33:$E$776,СВЦЭМ!$A$33:$A$776,$A161,СВЦЭМ!$B$33:$B$776,I$155)+'СЕТ СН'!$F$12</f>
        <v>194.33763299</v>
      </c>
      <c r="J161" s="36">
        <f>SUMIFS(СВЦЭМ!$E$33:$E$776,СВЦЭМ!$A$33:$A$776,$A161,СВЦЭМ!$B$33:$B$776,J$155)+'СЕТ СН'!$F$12</f>
        <v>197.15091927</v>
      </c>
      <c r="K161" s="36">
        <f>SUMIFS(СВЦЭМ!$E$33:$E$776,СВЦЭМ!$A$33:$A$776,$A161,СВЦЭМ!$B$33:$B$776,K$155)+'СЕТ СН'!$F$12</f>
        <v>196.54024383999999</v>
      </c>
      <c r="L161" s="36">
        <f>SUMIFS(СВЦЭМ!$E$33:$E$776,СВЦЭМ!$A$33:$A$776,$A161,СВЦЭМ!$B$33:$B$776,L$155)+'СЕТ СН'!$F$12</f>
        <v>198.10435810999999</v>
      </c>
      <c r="M161" s="36">
        <f>SUMIFS(СВЦЭМ!$E$33:$E$776,СВЦЭМ!$A$33:$A$776,$A161,СВЦЭМ!$B$33:$B$776,M$155)+'СЕТ СН'!$F$12</f>
        <v>198.50472768</v>
      </c>
      <c r="N161" s="36">
        <f>SUMIFS(СВЦЭМ!$E$33:$E$776,СВЦЭМ!$A$33:$A$776,$A161,СВЦЭМ!$B$33:$B$776,N$155)+'СЕТ СН'!$F$12</f>
        <v>195.69243582999999</v>
      </c>
      <c r="O161" s="36">
        <f>SUMIFS(СВЦЭМ!$E$33:$E$776,СВЦЭМ!$A$33:$A$776,$A161,СВЦЭМ!$B$33:$B$776,O$155)+'СЕТ СН'!$F$12</f>
        <v>190.84353012</v>
      </c>
      <c r="P161" s="36">
        <f>SUMIFS(СВЦЭМ!$E$33:$E$776,СВЦЭМ!$A$33:$A$776,$A161,СВЦЭМ!$B$33:$B$776,P$155)+'СЕТ СН'!$F$12</f>
        <v>190.3594654</v>
      </c>
      <c r="Q161" s="36">
        <f>SUMIFS(СВЦЭМ!$E$33:$E$776,СВЦЭМ!$A$33:$A$776,$A161,СВЦЭМ!$B$33:$B$776,Q$155)+'СЕТ СН'!$F$12</f>
        <v>191.0699596</v>
      </c>
      <c r="R161" s="36">
        <f>SUMIFS(СВЦЭМ!$E$33:$E$776,СВЦЭМ!$A$33:$A$776,$A161,СВЦЭМ!$B$33:$B$776,R$155)+'СЕТ СН'!$F$12</f>
        <v>189.75474743999999</v>
      </c>
      <c r="S161" s="36">
        <f>SUMIFS(СВЦЭМ!$E$33:$E$776,СВЦЭМ!$A$33:$A$776,$A161,СВЦЭМ!$B$33:$B$776,S$155)+'СЕТ СН'!$F$12</f>
        <v>191.04522206999999</v>
      </c>
      <c r="T161" s="36">
        <f>SUMIFS(СВЦЭМ!$E$33:$E$776,СВЦЭМ!$A$33:$A$776,$A161,СВЦЭМ!$B$33:$B$776,T$155)+'СЕТ СН'!$F$12</f>
        <v>186.52542027000001</v>
      </c>
      <c r="U161" s="36">
        <f>SUMIFS(СВЦЭМ!$E$33:$E$776,СВЦЭМ!$A$33:$A$776,$A161,СВЦЭМ!$B$33:$B$776,U$155)+'СЕТ СН'!$F$12</f>
        <v>187.15047608</v>
      </c>
      <c r="V161" s="36">
        <f>SUMIFS(СВЦЭМ!$E$33:$E$776,СВЦЭМ!$A$33:$A$776,$A161,СВЦЭМ!$B$33:$B$776,V$155)+'СЕТ СН'!$F$12</f>
        <v>191.06596580999999</v>
      </c>
      <c r="W161" s="36">
        <f>SUMIFS(СВЦЭМ!$E$33:$E$776,СВЦЭМ!$A$33:$A$776,$A161,СВЦЭМ!$B$33:$B$776,W$155)+'СЕТ СН'!$F$12</f>
        <v>193.16814546000001</v>
      </c>
      <c r="X161" s="36">
        <f>SUMIFS(СВЦЭМ!$E$33:$E$776,СВЦЭМ!$A$33:$A$776,$A161,СВЦЭМ!$B$33:$B$776,X$155)+'СЕТ СН'!$F$12</f>
        <v>197.63162940999999</v>
      </c>
      <c r="Y161" s="36">
        <f>SUMIFS(СВЦЭМ!$E$33:$E$776,СВЦЭМ!$A$33:$A$776,$A161,СВЦЭМ!$B$33:$B$776,Y$155)+'СЕТ СН'!$F$12</f>
        <v>203.5895945</v>
      </c>
    </row>
    <row r="162" spans="1:25" ht="15.75" x14ac:dyDescent="0.2">
      <c r="A162" s="35">
        <f t="shared" si="4"/>
        <v>43503</v>
      </c>
      <c r="B162" s="36">
        <f>SUMIFS(СВЦЭМ!$E$33:$E$776,СВЦЭМ!$A$33:$A$776,$A162,СВЦЭМ!$B$33:$B$776,B$155)+'СЕТ СН'!$F$12</f>
        <v>208.68684178999999</v>
      </c>
      <c r="C162" s="36">
        <f>SUMIFS(СВЦЭМ!$E$33:$E$776,СВЦЭМ!$A$33:$A$776,$A162,СВЦЭМ!$B$33:$B$776,C$155)+'СЕТ СН'!$F$12</f>
        <v>212.13609882</v>
      </c>
      <c r="D162" s="36">
        <f>SUMIFS(СВЦЭМ!$E$33:$E$776,СВЦЭМ!$A$33:$A$776,$A162,СВЦЭМ!$B$33:$B$776,D$155)+'СЕТ СН'!$F$12</f>
        <v>215.65553844999999</v>
      </c>
      <c r="E162" s="36">
        <f>SUMIFS(СВЦЭМ!$E$33:$E$776,СВЦЭМ!$A$33:$A$776,$A162,СВЦЭМ!$B$33:$B$776,E$155)+'СЕТ СН'!$F$12</f>
        <v>220.32344454</v>
      </c>
      <c r="F162" s="36">
        <f>SUMIFS(СВЦЭМ!$E$33:$E$776,СВЦЭМ!$A$33:$A$776,$A162,СВЦЭМ!$B$33:$B$776,F$155)+'СЕТ СН'!$F$12</f>
        <v>216.88612510999999</v>
      </c>
      <c r="G162" s="36">
        <f>SUMIFS(СВЦЭМ!$E$33:$E$776,СВЦЭМ!$A$33:$A$776,$A162,СВЦЭМ!$B$33:$B$776,G$155)+'СЕТ СН'!$F$12</f>
        <v>214.21096109000001</v>
      </c>
      <c r="H162" s="36">
        <f>SUMIFS(СВЦЭМ!$E$33:$E$776,СВЦЭМ!$A$33:$A$776,$A162,СВЦЭМ!$B$33:$B$776,H$155)+'СЕТ СН'!$F$12</f>
        <v>208.36950768</v>
      </c>
      <c r="I162" s="36">
        <f>SUMIFS(СВЦЭМ!$E$33:$E$776,СВЦЭМ!$A$33:$A$776,$A162,СВЦЭМ!$B$33:$B$776,I$155)+'СЕТ СН'!$F$12</f>
        <v>204.57383038</v>
      </c>
      <c r="J162" s="36">
        <f>SUMIFS(СВЦЭМ!$E$33:$E$776,СВЦЭМ!$A$33:$A$776,$A162,СВЦЭМ!$B$33:$B$776,J$155)+'СЕТ СН'!$F$12</f>
        <v>202.33806625</v>
      </c>
      <c r="K162" s="36">
        <f>SUMIFS(СВЦЭМ!$E$33:$E$776,СВЦЭМ!$A$33:$A$776,$A162,СВЦЭМ!$B$33:$B$776,K$155)+'СЕТ СН'!$F$12</f>
        <v>200.31335419000001</v>
      </c>
      <c r="L162" s="36">
        <f>SUMIFS(СВЦЭМ!$E$33:$E$776,СВЦЭМ!$A$33:$A$776,$A162,СВЦЭМ!$B$33:$B$776,L$155)+'СЕТ СН'!$F$12</f>
        <v>200.14708311000001</v>
      </c>
      <c r="M162" s="36">
        <f>SUMIFS(СВЦЭМ!$E$33:$E$776,СВЦЭМ!$A$33:$A$776,$A162,СВЦЭМ!$B$33:$B$776,M$155)+'СЕТ СН'!$F$12</f>
        <v>201.56442469000001</v>
      </c>
      <c r="N162" s="36">
        <f>SUMIFS(СВЦЭМ!$E$33:$E$776,СВЦЭМ!$A$33:$A$776,$A162,СВЦЭМ!$B$33:$B$776,N$155)+'СЕТ СН'!$F$12</f>
        <v>198.60004594</v>
      </c>
      <c r="O162" s="36">
        <f>SUMIFS(СВЦЭМ!$E$33:$E$776,СВЦЭМ!$A$33:$A$776,$A162,СВЦЭМ!$B$33:$B$776,O$155)+'СЕТ СН'!$F$12</f>
        <v>192.25646571999999</v>
      </c>
      <c r="P162" s="36">
        <f>SUMIFS(СВЦЭМ!$E$33:$E$776,СВЦЭМ!$A$33:$A$776,$A162,СВЦЭМ!$B$33:$B$776,P$155)+'СЕТ СН'!$F$12</f>
        <v>192.00232826999999</v>
      </c>
      <c r="Q162" s="36">
        <f>SUMIFS(СВЦЭМ!$E$33:$E$776,СВЦЭМ!$A$33:$A$776,$A162,СВЦЭМ!$B$33:$B$776,Q$155)+'СЕТ СН'!$F$12</f>
        <v>192.78848317000001</v>
      </c>
      <c r="R162" s="36">
        <f>SUMIFS(СВЦЭМ!$E$33:$E$776,СВЦЭМ!$A$33:$A$776,$A162,СВЦЭМ!$B$33:$B$776,R$155)+'СЕТ СН'!$F$12</f>
        <v>192.63459366999999</v>
      </c>
      <c r="S162" s="36">
        <f>SUMIFS(СВЦЭМ!$E$33:$E$776,СВЦЭМ!$A$33:$A$776,$A162,СВЦЭМ!$B$33:$B$776,S$155)+'СЕТ СН'!$F$12</f>
        <v>190.87109727999999</v>
      </c>
      <c r="T162" s="36">
        <f>SUMIFS(СВЦЭМ!$E$33:$E$776,СВЦЭМ!$A$33:$A$776,$A162,СВЦЭМ!$B$33:$B$776,T$155)+'СЕТ СН'!$F$12</f>
        <v>183.83590144999999</v>
      </c>
      <c r="U162" s="36">
        <f>SUMIFS(СВЦЭМ!$E$33:$E$776,СВЦЭМ!$A$33:$A$776,$A162,СВЦЭМ!$B$33:$B$776,U$155)+'СЕТ СН'!$F$12</f>
        <v>182.44422652</v>
      </c>
      <c r="V162" s="36">
        <f>SUMIFS(СВЦЭМ!$E$33:$E$776,СВЦЭМ!$A$33:$A$776,$A162,СВЦЭМ!$B$33:$B$776,V$155)+'СЕТ СН'!$F$12</f>
        <v>185.70637207999999</v>
      </c>
      <c r="W162" s="36">
        <f>SUMIFS(СВЦЭМ!$E$33:$E$776,СВЦЭМ!$A$33:$A$776,$A162,СВЦЭМ!$B$33:$B$776,W$155)+'СЕТ СН'!$F$12</f>
        <v>188.98762496000001</v>
      </c>
      <c r="X162" s="36">
        <f>SUMIFS(СВЦЭМ!$E$33:$E$776,СВЦЭМ!$A$33:$A$776,$A162,СВЦЭМ!$B$33:$B$776,X$155)+'СЕТ СН'!$F$12</f>
        <v>192.43210945999999</v>
      </c>
      <c r="Y162" s="36">
        <f>SUMIFS(СВЦЭМ!$E$33:$E$776,СВЦЭМ!$A$33:$A$776,$A162,СВЦЭМ!$B$33:$B$776,Y$155)+'СЕТ СН'!$F$12</f>
        <v>195.84459844</v>
      </c>
    </row>
    <row r="163" spans="1:25" ht="15.75" x14ac:dyDescent="0.2">
      <c r="A163" s="35">
        <f t="shared" si="4"/>
        <v>43504</v>
      </c>
      <c r="B163" s="36">
        <f>SUMIFS(СВЦЭМ!$E$33:$E$776,СВЦЭМ!$A$33:$A$776,$A163,СВЦЭМ!$B$33:$B$776,B$155)+'СЕТ СН'!$F$12</f>
        <v>209.4636768</v>
      </c>
      <c r="C163" s="36">
        <f>SUMIFS(СВЦЭМ!$E$33:$E$776,СВЦЭМ!$A$33:$A$776,$A163,СВЦЭМ!$B$33:$B$776,C$155)+'СЕТ СН'!$F$12</f>
        <v>213.46458670000001</v>
      </c>
      <c r="D163" s="36">
        <f>SUMIFS(СВЦЭМ!$E$33:$E$776,СВЦЭМ!$A$33:$A$776,$A163,СВЦЭМ!$B$33:$B$776,D$155)+'СЕТ СН'!$F$12</f>
        <v>216.07690722000001</v>
      </c>
      <c r="E163" s="36">
        <f>SUMIFS(СВЦЭМ!$E$33:$E$776,СВЦЭМ!$A$33:$A$776,$A163,СВЦЭМ!$B$33:$B$776,E$155)+'СЕТ СН'!$F$12</f>
        <v>221.43702009</v>
      </c>
      <c r="F163" s="36">
        <f>SUMIFS(СВЦЭМ!$E$33:$E$776,СВЦЭМ!$A$33:$A$776,$A163,СВЦЭМ!$B$33:$B$776,F$155)+'СЕТ СН'!$F$12</f>
        <v>219.56679399000001</v>
      </c>
      <c r="G163" s="36">
        <f>SUMIFS(СВЦЭМ!$E$33:$E$776,СВЦЭМ!$A$33:$A$776,$A163,СВЦЭМ!$B$33:$B$776,G$155)+'СЕТ СН'!$F$12</f>
        <v>214.09372436999999</v>
      </c>
      <c r="H163" s="36">
        <f>SUMIFS(СВЦЭМ!$E$33:$E$776,СВЦЭМ!$A$33:$A$776,$A163,СВЦЭМ!$B$33:$B$776,H$155)+'СЕТ СН'!$F$12</f>
        <v>207.36857508</v>
      </c>
      <c r="I163" s="36">
        <f>SUMIFS(СВЦЭМ!$E$33:$E$776,СВЦЭМ!$A$33:$A$776,$A163,СВЦЭМ!$B$33:$B$776,I$155)+'СЕТ СН'!$F$12</f>
        <v>204.51798101</v>
      </c>
      <c r="J163" s="36">
        <f>SUMIFS(СВЦЭМ!$E$33:$E$776,СВЦЭМ!$A$33:$A$776,$A163,СВЦЭМ!$B$33:$B$776,J$155)+'СЕТ СН'!$F$12</f>
        <v>201.06338534</v>
      </c>
      <c r="K163" s="36">
        <f>SUMIFS(СВЦЭМ!$E$33:$E$776,СВЦЭМ!$A$33:$A$776,$A163,СВЦЭМ!$B$33:$B$776,K$155)+'СЕТ СН'!$F$12</f>
        <v>195.51398413000001</v>
      </c>
      <c r="L163" s="36">
        <f>SUMIFS(СВЦЭМ!$E$33:$E$776,СВЦЭМ!$A$33:$A$776,$A163,СВЦЭМ!$B$33:$B$776,L$155)+'СЕТ СН'!$F$12</f>
        <v>190.70826332999999</v>
      </c>
      <c r="M163" s="36">
        <f>SUMIFS(СВЦЭМ!$E$33:$E$776,СВЦЭМ!$A$33:$A$776,$A163,СВЦЭМ!$B$33:$B$776,M$155)+'СЕТ СН'!$F$12</f>
        <v>192.38779944000001</v>
      </c>
      <c r="N163" s="36">
        <f>SUMIFS(СВЦЭМ!$E$33:$E$776,СВЦЭМ!$A$33:$A$776,$A163,СВЦЭМ!$B$33:$B$776,N$155)+'СЕТ СН'!$F$12</f>
        <v>190.59861563999999</v>
      </c>
      <c r="O163" s="36">
        <f>SUMIFS(СВЦЭМ!$E$33:$E$776,СВЦЭМ!$A$33:$A$776,$A163,СВЦЭМ!$B$33:$B$776,O$155)+'СЕТ СН'!$F$12</f>
        <v>189.891086</v>
      </c>
      <c r="P163" s="36">
        <f>SUMIFS(СВЦЭМ!$E$33:$E$776,СВЦЭМ!$A$33:$A$776,$A163,СВЦЭМ!$B$33:$B$776,P$155)+'СЕТ СН'!$F$12</f>
        <v>192.47046527000001</v>
      </c>
      <c r="Q163" s="36">
        <f>SUMIFS(СВЦЭМ!$E$33:$E$776,СВЦЭМ!$A$33:$A$776,$A163,СВЦЭМ!$B$33:$B$776,Q$155)+'СЕТ СН'!$F$12</f>
        <v>193.69846849999999</v>
      </c>
      <c r="R163" s="36">
        <f>SUMIFS(СВЦЭМ!$E$33:$E$776,СВЦЭМ!$A$33:$A$776,$A163,СВЦЭМ!$B$33:$B$776,R$155)+'СЕТ СН'!$F$12</f>
        <v>193.80182776999999</v>
      </c>
      <c r="S163" s="36">
        <f>SUMIFS(СВЦЭМ!$E$33:$E$776,СВЦЭМ!$A$33:$A$776,$A163,СВЦЭМ!$B$33:$B$776,S$155)+'СЕТ СН'!$F$12</f>
        <v>190.99969557</v>
      </c>
      <c r="T163" s="36">
        <f>SUMIFS(СВЦЭМ!$E$33:$E$776,СВЦЭМ!$A$33:$A$776,$A163,СВЦЭМ!$B$33:$B$776,T$155)+'СЕТ СН'!$F$12</f>
        <v>182.53916375</v>
      </c>
      <c r="U163" s="36">
        <f>SUMIFS(СВЦЭМ!$E$33:$E$776,СВЦЭМ!$A$33:$A$776,$A163,СВЦЭМ!$B$33:$B$776,U$155)+'СЕТ СН'!$F$12</f>
        <v>181.91529539999999</v>
      </c>
      <c r="V163" s="36">
        <f>SUMIFS(СВЦЭМ!$E$33:$E$776,СВЦЭМ!$A$33:$A$776,$A163,СВЦЭМ!$B$33:$B$776,V$155)+'СЕТ СН'!$F$12</f>
        <v>187.46313952</v>
      </c>
      <c r="W163" s="36">
        <f>SUMIFS(СВЦЭМ!$E$33:$E$776,СВЦЭМ!$A$33:$A$776,$A163,СВЦЭМ!$B$33:$B$776,W$155)+'СЕТ СН'!$F$12</f>
        <v>192.64093975</v>
      </c>
      <c r="X163" s="36">
        <f>SUMIFS(СВЦЭМ!$E$33:$E$776,СВЦЭМ!$A$33:$A$776,$A163,СВЦЭМ!$B$33:$B$776,X$155)+'СЕТ СН'!$F$12</f>
        <v>198.25003608</v>
      </c>
      <c r="Y163" s="36">
        <f>SUMIFS(СВЦЭМ!$E$33:$E$776,СВЦЭМ!$A$33:$A$776,$A163,СВЦЭМ!$B$33:$B$776,Y$155)+'СЕТ СН'!$F$12</f>
        <v>201.15304728999999</v>
      </c>
    </row>
    <row r="164" spans="1:25" ht="15.75" x14ac:dyDescent="0.2">
      <c r="A164" s="35">
        <f t="shared" si="4"/>
        <v>43505</v>
      </c>
      <c r="B164" s="36">
        <f>SUMIFS(СВЦЭМ!$E$33:$E$776,СВЦЭМ!$A$33:$A$776,$A164,СВЦЭМ!$B$33:$B$776,B$155)+'СЕТ СН'!$F$12</f>
        <v>203.66961501</v>
      </c>
      <c r="C164" s="36">
        <f>SUMIFS(СВЦЭМ!$E$33:$E$776,СВЦЭМ!$A$33:$A$776,$A164,СВЦЭМ!$B$33:$B$776,C$155)+'СЕТ СН'!$F$12</f>
        <v>209.29364647</v>
      </c>
      <c r="D164" s="36">
        <f>SUMIFS(СВЦЭМ!$E$33:$E$776,СВЦЭМ!$A$33:$A$776,$A164,СВЦЭМ!$B$33:$B$776,D$155)+'СЕТ СН'!$F$12</f>
        <v>212.56721675</v>
      </c>
      <c r="E164" s="36">
        <f>SUMIFS(СВЦЭМ!$E$33:$E$776,СВЦЭМ!$A$33:$A$776,$A164,СВЦЭМ!$B$33:$B$776,E$155)+'СЕТ СН'!$F$12</f>
        <v>212.63962570000001</v>
      </c>
      <c r="F164" s="36">
        <f>SUMIFS(СВЦЭМ!$E$33:$E$776,СВЦЭМ!$A$33:$A$776,$A164,СВЦЭМ!$B$33:$B$776,F$155)+'СЕТ СН'!$F$12</f>
        <v>212.08961249000001</v>
      </c>
      <c r="G164" s="36">
        <f>SUMIFS(СВЦЭМ!$E$33:$E$776,СВЦЭМ!$A$33:$A$776,$A164,СВЦЭМ!$B$33:$B$776,G$155)+'СЕТ СН'!$F$12</f>
        <v>211.74818389000001</v>
      </c>
      <c r="H164" s="36">
        <f>SUMIFS(СВЦЭМ!$E$33:$E$776,СВЦЭМ!$A$33:$A$776,$A164,СВЦЭМ!$B$33:$B$776,H$155)+'СЕТ СН'!$F$12</f>
        <v>207.42040796000001</v>
      </c>
      <c r="I164" s="36">
        <f>SUMIFS(СВЦЭМ!$E$33:$E$776,СВЦЭМ!$A$33:$A$776,$A164,СВЦЭМ!$B$33:$B$776,I$155)+'СЕТ СН'!$F$12</f>
        <v>204.77146160999999</v>
      </c>
      <c r="J164" s="36">
        <f>SUMIFS(СВЦЭМ!$E$33:$E$776,СВЦЭМ!$A$33:$A$776,$A164,СВЦЭМ!$B$33:$B$776,J$155)+'СЕТ СН'!$F$12</f>
        <v>196.99924712000001</v>
      </c>
      <c r="K164" s="36">
        <f>SUMIFS(СВЦЭМ!$E$33:$E$776,СВЦЭМ!$A$33:$A$776,$A164,СВЦЭМ!$B$33:$B$776,K$155)+'СЕТ СН'!$F$12</f>
        <v>192.41915541</v>
      </c>
      <c r="L164" s="36">
        <f>SUMIFS(СВЦЭМ!$E$33:$E$776,СВЦЭМ!$A$33:$A$776,$A164,СВЦЭМ!$B$33:$B$776,L$155)+'СЕТ СН'!$F$12</f>
        <v>191.58986874999999</v>
      </c>
      <c r="M164" s="36">
        <f>SUMIFS(СВЦЭМ!$E$33:$E$776,СВЦЭМ!$A$33:$A$776,$A164,СВЦЭМ!$B$33:$B$776,M$155)+'СЕТ СН'!$F$12</f>
        <v>192.90715994000001</v>
      </c>
      <c r="N164" s="36">
        <f>SUMIFS(СВЦЭМ!$E$33:$E$776,СВЦЭМ!$A$33:$A$776,$A164,СВЦЭМ!$B$33:$B$776,N$155)+'СЕТ СН'!$F$12</f>
        <v>193.34336851</v>
      </c>
      <c r="O164" s="36">
        <f>SUMIFS(СВЦЭМ!$E$33:$E$776,СВЦЭМ!$A$33:$A$776,$A164,СВЦЭМ!$B$33:$B$776,O$155)+'СЕТ СН'!$F$12</f>
        <v>190.50828686</v>
      </c>
      <c r="P164" s="36">
        <f>SUMIFS(СВЦЭМ!$E$33:$E$776,СВЦЭМ!$A$33:$A$776,$A164,СВЦЭМ!$B$33:$B$776,P$155)+'СЕТ СН'!$F$12</f>
        <v>190.34819836</v>
      </c>
      <c r="Q164" s="36">
        <f>SUMIFS(СВЦЭМ!$E$33:$E$776,СВЦЭМ!$A$33:$A$776,$A164,СВЦЭМ!$B$33:$B$776,Q$155)+'СЕТ СН'!$F$12</f>
        <v>191.79691962999999</v>
      </c>
      <c r="R164" s="36">
        <f>SUMIFS(СВЦЭМ!$E$33:$E$776,СВЦЭМ!$A$33:$A$776,$A164,СВЦЭМ!$B$33:$B$776,R$155)+'СЕТ СН'!$F$12</f>
        <v>188.40283679000001</v>
      </c>
      <c r="S164" s="36">
        <f>SUMIFS(СВЦЭМ!$E$33:$E$776,СВЦЭМ!$A$33:$A$776,$A164,СВЦЭМ!$B$33:$B$776,S$155)+'СЕТ СН'!$F$12</f>
        <v>185.19703860999999</v>
      </c>
      <c r="T164" s="36">
        <f>SUMIFS(СВЦЭМ!$E$33:$E$776,СВЦЭМ!$A$33:$A$776,$A164,СВЦЭМ!$B$33:$B$776,T$155)+'СЕТ СН'!$F$12</f>
        <v>177.91228226999999</v>
      </c>
      <c r="U164" s="36">
        <f>SUMIFS(СВЦЭМ!$E$33:$E$776,СВЦЭМ!$A$33:$A$776,$A164,СВЦЭМ!$B$33:$B$776,U$155)+'СЕТ СН'!$F$12</f>
        <v>176.41266876</v>
      </c>
      <c r="V164" s="36">
        <f>SUMIFS(СВЦЭМ!$E$33:$E$776,СВЦЭМ!$A$33:$A$776,$A164,СВЦЭМ!$B$33:$B$776,V$155)+'СЕТ СН'!$F$12</f>
        <v>179.46982779000001</v>
      </c>
      <c r="W164" s="36">
        <f>SUMIFS(СВЦЭМ!$E$33:$E$776,СВЦЭМ!$A$33:$A$776,$A164,СВЦЭМ!$B$33:$B$776,W$155)+'СЕТ СН'!$F$12</f>
        <v>183.02544682999999</v>
      </c>
      <c r="X164" s="36">
        <f>SUMIFS(СВЦЭМ!$E$33:$E$776,СВЦЭМ!$A$33:$A$776,$A164,СВЦЭМ!$B$33:$B$776,X$155)+'СЕТ СН'!$F$12</f>
        <v>187.00743972000001</v>
      </c>
      <c r="Y164" s="36">
        <f>SUMIFS(СВЦЭМ!$E$33:$E$776,СВЦЭМ!$A$33:$A$776,$A164,СВЦЭМ!$B$33:$B$776,Y$155)+'СЕТ СН'!$F$12</f>
        <v>192.11451474</v>
      </c>
    </row>
    <row r="165" spans="1:25" ht="15.75" x14ac:dyDescent="0.2">
      <c r="A165" s="35">
        <f t="shared" si="4"/>
        <v>43506</v>
      </c>
      <c r="B165" s="36">
        <f>SUMIFS(СВЦЭМ!$E$33:$E$776,СВЦЭМ!$A$33:$A$776,$A165,СВЦЭМ!$B$33:$B$776,B$155)+'СЕТ СН'!$F$12</f>
        <v>196.19576900999999</v>
      </c>
      <c r="C165" s="36">
        <f>SUMIFS(СВЦЭМ!$E$33:$E$776,СВЦЭМ!$A$33:$A$776,$A165,СВЦЭМ!$B$33:$B$776,C$155)+'СЕТ СН'!$F$12</f>
        <v>198.50590421000001</v>
      </c>
      <c r="D165" s="36">
        <f>SUMIFS(СВЦЭМ!$E$33:$E$776,СВЦЭМ!$A$33:$A$776,$A165,СВЦЭМ!$B$33:$B$776,D$155)+'СЕТ СН'!$F$12</f>
        <v>205.34506830000001</v>
      </c>
      <c r="E165" s="36">
        <f>SUMIFS(СВЦЭМ!$E$33:$E$776,СВЦЭМ!$A$33:$A$776,$A165,СВЦЭМ!$B$33:$B$776,E$155)+'СЕТ СН'!$F$12</f>
        <v>207.89580681000001</v>
      </c>
      <c r="F165" s="36">
        <f>SUMIFS(СВЦЭМ!$E$33:$E$776,СВЦЭМ!$A$33:$A$776,$A165,СВЦЭМ!$B$33:$B$776,F$155)+'СЕТ СН'!$F$12</f>
        <v>207.36612718000001</v>
      </c>
      <c r="G165" s="36">
        <f>SUMIFS(СВЦЭМ!$E$33:$E$776,СВЦЭМ!$A$33:$A$776,$A165,СВЦЭМ!$B$33:$B$776,G$155)+'СЕТ СН'!$F$12</f>
        <v>205.88979882000001</v>
      </c>
      <c r="H165" s="36">
        <f>SUMIFS(СВЦЭМ!$E$33:$E$776,СВЦЭМ!$A$33:$A$776,$A165,СВЦЭМ!$B$33:$B$776,H$155)+'СЕТ СН'!$F$12</f>
        <v>203.84819730000001</v>
      </c>
      <c r="I165" s="36">
        <f>SUMIFS(СВЦЭМ!$E$33:$E$776,СВЦЭМ!$A$33:$A$776,$A165,СВЦЭМ!$B$33:$B$776,I$155)+'СЕТ СН'!$F$12</f>
        <v>198.79759412999999</v>
      </c>
      <c r="J165" s="36">
        <f>SUMIFS(СВЦЭМ!$E$33:$E$776,СВЦЭМ!$A$33:$A$776,$A165,СВЦЭМ!$B$33:$B$776,J$155)+'СЕТ СН'!$F$12</f>
        <v>193.20243848999999</v>
      </c>
      <c r="K165" s="36">
        <f>SUMIFS(СВЦЭМ!$E$33:$E$776,СВЦЭМ!$A$33:$A$776,$A165,СВЦЭМ!$B$33:$B$776,K$155)+'СЕТ СН'!$F$12</f>
        <v>185.06014931000001</v>
      </c>
      <c r="L165" s="36">
        <f>SUMIFS(СВЦЭМ!$E$33:$E$776,СВЦЭМ!$A$33:$A$776,$A165,СВЦЭМ!$B$33:$B$776,L$155)+'СЕТ СН'!$F$12</f>
        <v>180.88176311000001</v>
      </c>
      <c r="M165" s="36">
        <f>SUMIFS(СВЦЭМ!$E$33:$E$776,СВЦЭМ!$A$33:$A$776,$A165,СВЦЭМ!$B$33:$B$776,M$155)+'СЕТ СН'!$F$12</f>
        <v>181.12211830999999</v>
      </c>
      <c r="N165" s="36">
        <f>SUMIFS(СВЦЭМ!$E$33:$E$776,СВЦЭМ!$A$33:$A$776,$A165,СВЦЭМ!$B$33:$B$776,N$155)+'СЕТ СН'!$F$12</f>
        <v>182.36011171999999</v>
      </c>
      <c r="O165" s="36">
        <f>SUMIFS(СВЦЭМ!$E$33:$E$776,СВЦЭМ!$A$33:$A$776,$A165,СВЦЭМ!$B$33:$B$776,O$155)+'СЕТ СН'!$F$12</f>
        <v>179.42058093</v>
      </c>
      <c r="P165" s="36">
        <f>SUMIFS(СВЦЭМ!$E$33:$E$776,СВЦЭМ!$A$33:$A$776,$A165,СВЦЭМ!$B$33:$B$776,P$155)+'СЕТ СН'!$F$12</f>
        <v>179.17603553999999</v>
      </c>
      <c r="Q165" s="36">
        <f>SUMIFS(СВЦЭМ!$E$33:$E$776,СВЦЭМ!$A$33:$A$776,$A165,СВЦЭМ!$B$33:$B$776,Q$155)+'СЕТ СН'!$F$12</f>
        <v>182.55142413999999</v>
      </c>
      <c r="R165" s="36">
        <f>SUMIFS(СВЦЭМ!$E$33:$E$776,СВЦЭМ!$A$33:$A$776,$A165,СВЦЭМ!$B$33:$B$776,R$155)+'СЕТ СН'!$F$12</f>
        <v>185.00631349</v>
      </c>
      <c r="S165" s="36">
        <f>SUMIFS(СВЦЭМ!$E$33:$E$776,СВЦЭМ!$A$33:$A$776,$A165,СВЦЭМ!$B$33:$B$776,S$155)+'СЕТ СН'!$F$12</f>
        <v>183.18555792000001</v>
      </c>
      <c r="T165" s="36">
        <f>SUMIFS(СВЦЭМ!$E$33:$E$776,СВЦЭМ!$A$33:$A$776,$A165,СВЦЭМ!$B$33:$B$776,T$155)+'СЕТ СН'!$F$12</f>
        <v>177.81561298</v>
      </c>
      <c r="U165" s="36">
        <f>SUMIFS(СВЦЭМ!$E$33:$E$776,СВЦЭМ!$A$33:$A$776,$A165,СВЦЭМ!$B$33:$B$776,U$155)+'СЕТ СН'!$F$12</f>
        <v>176.70294182000001</v>
      </c>
      <c r="V165" s="36">
        <f>SUMIFS(СВЦЭМ!$E$33:$E$776,СВЦЭМ!$A$33:$A$776,$A165,СВЦЭМ!$B$33:$B$776,V$155)+'СЕТ СН'!$F$12</f>
        <v>173.06886785</v>
      </c>
      <c r="W165" s="36">
        <f>SUMIFS(СВЦЭМ!$E$33:$E$776,СВЦЭМ!$A$33:$A$776,$A165,СВЦЭМ!$B$33:$B$776,W$155)+'СЕТ СН'!$F$12</f>
        <v>175.67460310000001</v>
      </c>
      <c r="X165" s="36">
        <f>SUMIFS(СВЦЭМ!$E$33:$E$776,СВЦЭМ!$A$33:$A$776,$A165,СВЦЭМ!$B$33:$B$776,X$155)+'СЕТ СН'!$F$12</f>
        <v>179.59830312</v>
      </c>
      <c r="Y165" s="36">
        <f>SUMIFS(СВЦЭМ!$E$33:$E$776,СВЦЭМ!$A$33:$A$776,$A165,СВЦЭМ!$B$33:$B$776,Y$155)+'СЕТ СН'!$F$12</f>
        <v>189.9603625</v>
      </c>
    </row>
    <row r="166" spans="1:25" ht="15.75" x14ac:dyDescent="0.2">
      <c r="A166" s="35">
        <f t="shared" si="4"/>
        <v>43507</v>
      </c>
      <c r="B166" s="36">
        <f>SUMIFS(СВЦЭМ!$E$33:$E$776,СВЦЭМ!$A$33:$A$776,$A166,СВЦЭМ!$B$33:$B$776,B$155)+'СЕТ СН'!$F$12</f>
        <v>198.36619984000001</v>
      </c>
      <c r="C166" s="36">
        <f>SUMIFS(СВЦЭМ!$E$33:$E$776,СВЦЭМ!$A$33:$A$776,$A166,СВЦЭМ!$B$33:$B$776,C$155)+'СЕТ СН'!$F$12</f>
        <v>202.14471098000001</v>
      </c>
      <c r="D166" s="36">
        <f>SUMIFS(СВЦЭМ!$E$33:$E$776,СВЦЭМ!$A$33:$A$776,$A166,СВЦЭМ!$B$33:$B$776,D$155)+'СЕТ СН'!$F$12</f>
        <v>206.90505947</v>
      </c>
      <c r="E166" s="36">
        <f>SUMIFS(СВЦЭМ!$E$33:$E$776,СВЦЭМ!$A$33:$A$776,$A166,СВЦЭМ!$B$33:$B$776,E$155)+'СЕТ СН'!$F$12</f>
        <v>208.92706754</v>
      </c>
      <c r="F166" s="36">
        <f>SUMIFS(СВЦЭМ!$E$33:$E$776,СВЦЭМ!$A$33:$A$776,$A166,СВЦЭМ!$B$33:$B$776,F$155)+'СЕТ СН'!$F$12</f>
        <v>208.36415962999999</v>
      </c>
      <c r="G166" s="36">
        <f>SUMIFS(СВЦЭМ!$E$33:$E$776,СВЦЭМ!$A$33:$A$776,$A166,СВЦЭМ!$B$33:$B$776,G$155)+'СЕТ СН'!$F$12</f>
        <v>206.39509938</v>
      </c>
      <c r="H166" s="36">
        <f>SUMIFS(СВЦЭМ!$E$33:$E$776,СВЦЭМ!$A$33:$A$776,$A166,СВЦЭМ!$B$33:$B$776,H$155)+'СЕТ СН'!$F$12</f>
        <v>197.46773082000001</v>
      </c>
      <c r="I166" s="36">
        <f>SUMIFS(СВЦЭМ!$E$33:$E$776,СВЦЭМ!$A$33:$A$776,$A166,СВЦЭМ!$B$33:$B$776,I$155)+'СЕТ СН'!$F$12</f>
        <v>191.47887574000001</v>
      </c>
      <c r="J166" s="36">
        <f>SUMIFS(СВЦЭМ!$E$33:$E$776,СВЦЭМ!$A$33:$A$776,$A166,СВЦЭМ!$B$33:$B$776,J$155)+'СЕТ СН'!$F$12</f>
        <v>189.35326769</v>
      </c>
      <c r="K166" s="36">
        <f>SUMIFS(СВЦЭМ!$E$33:$E$776,СВЦЭМ!$A$33:$A$776,$A166,СВЦЭМ!$B$33:$B$776,K$155)+'СЕТ СН'!$F$12</f>
        <v>189.30492204000001</v>
      </c>
      <c r="L166" s="36">
        <f>SUMIFS(СВЦЭМ!$E$33:$E$776,СВЦЭМ!$A$33:$A$776,$A166,СВЦЭМ!$B$33:$B$776,L$155)+'СЕТ СН'!$F$12</f>
        <v>187.22866574</v>
      </c>
      <c r="M166" s="36">
        <f>SUMIFS(СВЦЭМ!$E$33:$E$776,СВЦЭМ!$A$33:$A$776,$A166,СВЦЭМ!$B$33:$B$776,M$155)+'СЕТ СН'!$F$12</f>
        <v>187.6669742</v>
      </c>
      <c r="N166" s="36">
        <f>SUMIFS(СВЦЭМ!$E$33:$E$776,СВЦЭМ!$A$33:$A$776,$A166,СВЦЭМ!$B$33:$B$776,N$155)+'СЕТ СН'!$F$12</f>
        <v>188.69350947999999</v>
      </c>
      <c r="O166" s="36">
        <f>SUMIFS(СВЦЭМ!$E$33:$E$776,СВЦЭМ!$A$33:$A$776,$A166,СВЦЭМ!$B$33:$B$776,O$155)+'СЕТ СН'!$F$12</f>
        <v>182.98161195</v>
      </c>
      <c r="P166" s="36">
        <f>SUMIFS(СВЦЭМ!$E$33:$E$776,СВЦЭМ!$A$33:$A$776,$A166,СВЦЭМ!$B$33:$B$776,P$155)+'СЕТ СН'!$F$12</f>
        <v>185.86163393999999</v>
      </c>
      <c r="Q166" s="36">
        <f>SUMIFS(СВЦЭМ!$E$33:$E$776,СВЦЭМ!$A$33:$A$776,$A166,СВЦЭМ!$B$33:$B$776,Q$155)+'СЕТ СН'!$F$12</f>
        <v>185.45664686999999</v>
      </c>
      <c r="R166" s="36">
        <f>SUMIFS(СВЦЭМ!$E$33:$E$776,СВЦЭМ!$A$33:$A$776,$A166,СВЦЭМ!$B$33:$B$776,R$155)+'СЕТ СН'!$F$12</f>
        <v>185.26325850999999</v>
      </c>
      <c r="S166" s="36">
        <f>SUMIFS(СВЦЭМ!$E$33:$E$776,СВЦЭМ!$A$33:$A$776,$A166,СВЦЭМ!$B$33:$B$776,S$155)+'СЕТ СН'!$F$12</f>
        <v>183.24072867000001</v>
      </c>
      <c r="T166" s="36">
        <f>SUMIFS(СВЦЭМ!$E$33:$E$776,СВЦЭМ!$A$33:$A$776,$A166,СВЦЭМ!$B$33:$B$776,T$155)+'СЕТ СН'!$F$12</f>
        <v>173.92870497999999</v>
      </c>
      <c r="U166" s="36">
        <f>SUMIFS(СВЦЭМ!$E$33:$E$776,СВЦЭМ!$A$33:$A$776,$A166,СВЦЭМ!$B$33:$B$776,U$155)+'СЕТ СН'!$F$12</f>
        <v>170.60296047</v>
      </c>
      <c r="V166" s="36">
        <f>SUMIFS(СВЦЭМ!$E$33:$E$776,СВЦЭМ!$A$33:$A$776,$A166,СВЦЭМ!$B$33:$B$776,V$155)+'СЕТ СН'!$F$12</f>
        <v>174.43122066999999</v>
      </c>
      <c r="W166" s="36">
        <f>SUMIFS(СВЦЭМ!$E$33:$E$776,СВЦЭМ!$A$33:$A$776,$A166,СВЦЭМ!$B$33:$B$776,W$155)+'СЕТ СН'!$F$12</f>
        <v>176.55012035999999</v>
      </c>
      <c r="X166" s="36">
        <f>SUMIFS(СВЦЭМ!$E$33:$E$776,СВЦЭМ!$A$33:$A$776,$A166,СВЦЭМ!$B$33:$B$776,X$155)+'СЕТ СН'!$F$12</f>
        <v>181.26582149000001</v>
      </c>
      <c r="Y166" s="36">
        <f>SUMIFS(СВЦЭМ!$E$33:$E$776,СВЦЭМ!$A$33:$A$776,$A166,СВЦЭМ!$B$33:$B$776,Y$155)+'СЕТ СН'!$F$12</f>
        <v>189.92337685999999</v>
      </c>
    </row>
    <row r="167" spans="1:25" ht="15.75" x14ac:dyDescent="0.2">
      <c r="A167" s="35">
        <f t="shared" si="4"/>
        <v>43508</v>
      </c>
      <c r="B167" s="36">
        <f>SUMIFS(СВЦЭМ!$E$33:$E$776,СВЦЭМ!$A$33:$A$776,$A167,СВЦЭМ!$B$33:$B$776,B$155)+'СЕТ СН'!$F$12</f>
        <v>195.88012495999999</v>
      </c>
      <c r="C167" s="36">
        <f>SUMIFS(СВЦЭМ!$E$33:$E$776,СВЦЭМ!$A$33:$A$776,$A167,СВЦЭМ!$B$33:$B$776,C$155)+'СЕТ СН'!$F$12</f>
        <v>201.089045</v>
      </c>
      <c r="D167" s="36">
        <f>SUMIFS(СВЦЭМ!$E$33:$E$776,СВЦЭМ!$A$33:$A$776,$A167,СВЦЭМ!$B$33:$B$776,D$155)+'СЕТ СН'!$F$12</f>
        <v>203.98905819999999</v>
      </c>
      <c r="E167" s="36">
        <f>SUMIFS(СВЦЭМ!$E$33:$E$776,СВЦЭМ!$A$33:$A$776,$A167,СВЦЭМ!$B$33:$B$776,E$155)+'СЕТ СН'!$F$12</f>
        <v>206.06693440999999</v>
      </c>
      <c r="F167" s="36">
        <f>SUMIFS(СВЦЭМ!$E$33:$E$776,СВЦЭМ!$A$33:$A$776,$A167,СВЦЭМ!$B$33:$B$776,F$155)+'СЕТ СН'!$F$12</f>
        <v>205.67739291000001</v>
      </c>
      <c r="G167" s="36">
        <f>SUMIFS(СВЦЭМ!$E$33:$E$776,СВЦЭМ!$A$33:$A$776,$A167,СВЦЭМ!$B$33:$B$776,G$155)+'СЕТ СН'!$F$12</f>
        <v>202.96556516000001</v>
      </c>
      <c r="H167" s="36">
        <f>SUMIFS(СВЦЭМ!$E$33:$E$776,СВЦЭМ!$A$33:$A$776,$A167,СВЦЭМ!$B$33:$B$776,H$155)+'СЕТ СН'!$F$12</f>
        <v>195.39428391000001</v>
      </c>
      <c r="I167" s="36">
        <f>SUMIFS(СВЦЭМ!$E$33:$E$776,СВЦЭМ!$A$33:$A$776,$A167,СВЦЭМ!$B$33:$B$776,I$155)+'СЕТ СН'!$F$12</f>
        <v>189.77528024</v>
      </c>
      <c r="J167" s="36">
        <f>SUMIFS(СВЦЭМ!$E$33:$E$776,СВЦЭМ!$A$33:$A$776,$A167,СВЦЭМ!$B$33:$B$776,J$155)+'СЕТ СН'!$F$12</f>
        <v>183.44210717000001</v>
      </c>
      <c r="K167" s="36">
        <f>SUMIFS(СВЦЭМ!$E$33:$E$776,СВЦЭМ!$A$33:$A$776,$A167,СВЦЭМ!$B$33:$B$776,K$155)+'СЕТ СН'!$F$12</f>
        <v>183.67812488999999</v>
      </c>
      <c r="L167" s="36">
        <f>SUMIFS(СВЦЭМ!$E$33:$E$776,СВЦЭМ!$A$33:$A$776,$A167,СВЦЭМ!$B$33:$B$776,L$155)+'СЕТ СН'!$F$12</f>
        <v>183.45099059</v>
      </c>
      <c r="M167" s="36">
        <f>SUMIFS(СВЦЭМ!$E$33:$E$776,СВЦЭМ!$A$33:$A$776,$A167,СВЦЭМ!$B$33:$B$776,M$155)+'СЕТ СН'!$F$12</f>
        <v>185.62763903000001</v>
      </c>
      <c r="N167" s="36">
        <f>SUMIFS(СВЦЭМ!$E$33:$E$776,СВЦЭМ!$A$33:$A$776,$A167,СВЦЭМ!$B$33:$B$776,N$155)+'СЕТ СН'!$F$12</f>
        <v>183.42146792</v>
      </c>
      <c r="O167" s="36">
        <f>SUMIFS(СВЦЭМ!$E$33:$E$776,СВЦЭМ!$A$33:$A$776,$A167,СВЦЭМ!$B$33:$B$776,O$155)+'СЕТ СН'!$F$12</f>
        <v>177.45482731000001</v>
      </c>
      <c r="P167" s="36">
        <f>SUMIFS(СВЦЭМ!$E$33:$E$776,СВЦЭМ!$A$33:$A$776,$A167,СВЦЭМ!$B$33:$B$776,P$155)+'СЕТ СН'!$F$12</f>
        <v>179.91373995000001</v>
      </c>
      <c r="Q167" s="36">
        <f>SUMIFS(СВЦЭМ!$E$33:$E$776,СВЦЭМ!$A$33:$A$776,$A167,СВЦЭМ!$B$33:$B$776,Q$155)+'СЕТ СН'!$F$12</f>
        <v>182.41217993999999</v>
      </c>
      <c r="R167" s="36">
        <f>SUMIFS(СВЦЭМ!$E$33:$E$776,СВЦЭМ!$A$33:$A$776,$A167,СВЦЭМ!$B$33:$B$776,R$155)+'СЕТ СН'!$F$12</f>
        <v>181.90118373000001</v>
      </c>
      <c r="S167" s="36">
        <f>SUMIFS(СВЦЭМ!$E$33:$E$776,СВЦЭМ!$A$33:$A$776,$A167,СВЦЭМ!$B$33:$B$776,S$155)+'СЕТ СН'!$F$12</f>
        <v>178.61029013000001</v>
      </c>
      <c r="T167" s="36">
        <f>SUMIFS(СВЦЭМ!$E$33:$E$776,СВЦЭМ!$A$33:$A$776,$A167,СВЦЭМ!$B$33:$B$776,T$155)+'СЕТ СН'!$F$12</f>
        <v>170.82574781</v>
      </c>
      <c r="U167" s="36">
        <f>SUMIFS(СВЦЭМ!$E$33:$E$776,СВЦЭМ!$A$33:$A$776,$A167,СВЦЭМ!$B$33:$B$776,U$155)+'СЕТ СН'!$F$12</f>
        <v>170.67965264</v>
      </c>
      <c r="V167" s="36">
        <f>SUMIFS(СВЦЭМ!$E$33:$E$776,СВЦЭМ!$A$33:$A$776,$A167,СВЦЭМ!$B$33:$B$776,V$155)+'СЕТ СН'!$F$12</f>
        <v>174.81305888</v>
      </c>
      <c r="W167" s="36">
        <f>SUMIFS(СВЦЭМ!$E$33:$E$776,СВЦЭМ!$A$33:$A$776,$A167,СВЦЭМ!$B$33:$B$776,W$155)+'СЕТ СН'!$F$12</f>
        <v>177.7112577</v>
      </c>
      <c r="X167" s="36">
        <f>SUMIFS(СВЦЭМ!$E$33:$E$776,СВЦЭМ!$A$33:$A$776,$A167,СВЦЭМ!$B$33:$B$776,X$155)+'СЕТ СН'!$F$12</f>
        <v>182.29761439000001</v>
      </c>
      <c r="Y167" s="36">
        <f>SUMIFS(СВЦЭМ!$E$33:$E$776,СВЦЭМ!$A$33:$A$776,$A167,СВЦЭМ!$B$33:$B$776,Y$155)+'СЕТ СН'!$F$12</f>
        <v>191.64855593999999</v>
      </c>
    </row>
    <row r="168" spans="1:25" ht="15.75" x14ac:dyDescent="0.2">
      <c r="A168" s="35">
        <f t="shared" si="4"/>
        <v>43509</v>
      </c>
      <c r="B168" s="36">
        <f>SUMIFS(СВЦЭМ!$E$33:$E$776,СВЦЭМ!$A$33:$A$776,$A168,СВЦЭМ!$B$33:$B$776,B$155)+'СЕТ СН'!$F$12</f>
        <v>193.74640772999999</v>
      </c>
      <c r="C168" s="36">
        <f>SUMIFS(СВЦЭМ!$E$33:$E$776,СВЦЭМ!$A$33:$A$776,$A168,СВЦЭМ!$B$33:$B$776,C$155)+'СЕТ СН'!$F$12</f>
        <v>198.33782019</v>
      </c>
      <c r="D168" s="36">
        <f>SUMIFS(СВЦЭМ!$E$33:$E$776,СВЦЭМ!$A$33:$A$776,$A168,СВЦЭМ!$B$33:$B$776,D$155)+'СЕТ СН'!$F$12</f>
        <v>204.61579105999999</v>
      </c>
      <c r="E168" s="36">
        <f>SUMIFS(СВЦЭМ!$E$33:$E$776,СВЦЭМ!$A$33:$A$776,$A168,СВЦЭМ!$B$33:$B$776,E$155)+'СЕТ СН'!$F$12</f>
        <v>206.90215982999999</v>
      </c>
      <c r="F168" s="36">
        <f>SUMIFS(СВЦЭМ!$E$33:$E$776,СВЦЭМ!$A$33:$A$776,$A168,СВЦЭМ!$B$33:$B$776,F$155)+'СЕТ СН'!$F$12</f>
        <v>205.72123869000001</v>
      </c>
      <c r="G168" s="36">
        <f>SUMIFS(СВЦЭМ!$E$33:$E$776,СВЦЭМ!$A$33:$A$776,$A168,СВЦЭМ!$B$33:$B$776,G$155)+'СЕТ СН'!$F$12</f>
        <v>199.35393735</v>
      </c>
      <c r="H168" s="36">
        <f>SUMIFS(СВЦЭМ!$E$33:$E$776,СВЦЭМ!$A$33:$A$776,$A168,СВЦЭМ!$B$33:$B$776,H$155)+'СЕТ СН'!$F$12</f>
        <v>194.03721609999999</v>
      </c>
      <c r="I168" s="36">
        <f>SUMIFS(СВЦЭМ!$E$33:$E$776,СВЦЭМ!$A$33:$A$776,$A168,СВЦЭМ!$B$33:$B$776,I$155)+'СЕТ СН'!$F$12</f>
        <v>187.15989703</v>
      </c>
      <c r="J168" s="36">
        <f>SUMIFS(СВЦЭМ!$E$33:$E$776,СВЦЭМ!$A$33:$A$776,$A168,СВЦЭМ!$B$33:$B$776,J$155)+'СЕТ СН'!$F$12</f>
        <v>182.81274743</v>
      </c>
      <c r="K168" s="36">
        <f>SUMIFS(СВЦЭМ!$E$33:$E$776,СВЦЭМ!$A$33:$A$776,$A168,СВЦЭМ!$B$33:$B$776,K$155)+'СЕТ СН'!$F$12</f>
        <v>182.16367289999999</v>
      </c>
      <c r="L168" s="36">
        <f>SUMIFS(СВЦЭМ!$E$33:$E$776,СВЦЭМ!$A$33:$A$776,$A168,СВЦЭМ!$B$33:$B$776,L$155)+'СЕТ СН'!$F$12</f>
        <v>181.72445078000001</v>
      </c>
      <c r="M168" s="36">
        <f>SUMIFS(СВЦЭМ!$E$33:$E$776,СВЦЭМ!$A$33:$A$776,$A168,СВЦЭМ!$B$33:$B$776,M$155)+'СЕТ СН'!$F$12</f>
        <v>181.81935486</v>
      </c>
      <c r="N168" s="36">
        <f>SUMIFS(СВЦЭМ!$E$33:$E$776,СВЦЭМ!$A$33:$A$776,$A168,СВЦЭМ!$B$33:$B$776,N$155)+'СЕТ СН'!$F$12</f>
        <v>183.67689819</v>
      </c>
      <c r="O168" s="36">
        <f>SUMIFS(СВЦЭМ!$E$33:$E$776,СВЦЭМ!$A$33:$A$776,$A168,СВЦЭМ!$B$33:$B$776,O$155)+'СЕТ СН'!$F$12</f>
        <v>177.06204746</v>
      </c>
      <c r="P168" s="36">
        <f>SUMIFS(СВЦЭМ!$E$33:$E$776,СВЦЭМ!$A$33:$A$776,$A168,СВЦЭМ!$B$33:$B$776,P$155)+'СЕТ СН'!$F$12</f>
        <v>178.95840064000001</v>
      </c>
      <c r="Q168" s="36">
        <f>SUMIFS(СВЦЭМ!$E$33:$E$776,СВЦЭМ!$A$33:$A$776,$A168,СВЦЭМ!$B$33:$B$776,Q$155)+'СЕТ СН'!$F$12</f>
        <v>181.10210104999999</v>
      </c>
      <c r="R168" s="36">
        <f>SUMIFS(СВЦЭМ!$E$33:$E$776,СВЦЭМ!$A$33:$A$776,$A168,СВЦЭМ!$B$33:$B$776,R$155)+'СЕТ СН'!$F$12</f>
        <v>180.91623498000001</v>
      </c>
      <c r="S168" s="36">
        <f>SUMIFS(СВЦЭМ!$E$33:$E$776,СВЦЭМ!$A$33:$A$776,$A168,СВЦЭМ!$B$33:$B$776,S$155)+'СЕТ СН'!$F$12</f>
        <v>179.41491780000001</v>
      </c>
      <c r="T168" s="36">
        <f>SUMIFS(СВЦЭМ!$E$33:$E$776,СВЦЭМ!$A$33:$A$776,$A168,СВЦЭМ!$B$33:$B$776,T$155)+'СЕТ СН'!$F$12</f>
        <v>170.12157907</v>
      </c>
      <c r="U168" s="36">
        <f>SUMIFS(СВЦЭМ!$E$33:$E$776,СВЦЭМ!$A$33:$A$776,$A168,СВЦЭМ!$B$33:$B$776,U$155)+'СЕТ СН'!$F$12</f>
        <v>168.30173675</v>
      </c>
      <c r="V168" s="36">
        <f>SUMIFS(СВЦЭМ!$E$33:$E$776,СВЦЭМ!$A$33:$A$776,$A168,СВЦЭМ!$B$33:$B$776,V$155)+'СЕТ СН'!$F$12</f>
        <v>171.50513606999999</v>
      </c>
      <c r="W168" s="36">
        <f>SUMIFS(СВЦЭМ!$E$33:$E$776,СВЦЭМ!$A$33:$A$776,$A168,СВЦЭМ!$B$33:$B$776,W$155)+'СЕТ СН'!$F$12</f>
        <v>174.27005043</v>
      </c>
      <c r="X168" s="36">
        <f>SUMIFS(СВЦЭМ!$E$33:$E$776,СВЦЭМ!$A$33:$A$776,$A168,СВЦЭМ!$B$33:$B$776,X$155)+'СЕТ СН'!$F$12</f>
        <v>178.27584757</v>
      </c>
      <c r="Y168" s="36">
        <f>SUMIFS(СВЦЭМ!$E$33:$E$776,СВЦЭМ!$A$33:$A$776,$A168,СВЦЭМ!$B$33:$B$776,Y$155)+'СЕТ СН'!$F$12</f>
        <v>186.67467436999999</v>
      </c>
    </row>
    <row r="169" spans="1:25" ht="15.75" x14ac:dyDescent="0.2">
      <c r="A169" s="35">
        <f t="shared" si="4"/>
        <v>43510</v>
      </c>
      <c r="B169" s="36">
        <f>SUMIFS(СВЦЭМ!$E$33:$E$776,СВЦЭМ!$A$33:$A$776,$A169,СВЦЭМ!$B$33:$B$776,B$155)+'СЕТ СН'!$F$12</f>
        <v>196.28484263000001</v>
      </c>
      <c r="C169" s="36">
        <f>SUMIFS(СВЦЭМ!$E$33:$E$776,СВЦЭМ!$A$33:$A$776,$A169,СВЦЭМ!$B$33:$B$776,C$155)+'СЕТ СН'!$F$12</f>
        <v>199.19200597</v>
      </c>
      <c r="D169" s="36">
        <f>SUMIFS(СВЦЭМ!$E$33:$E$776,СВЦЭМ!$A$33:$A$776,$A169,СВЦЭМ!$B$33:$B$776,D$155)+'СЕТ СН'!$F$12</f>
        <v>204.39109440999999</v>
      </c>
      <c r="E169" s="36">
        <f>SUMIFS(СВЦЭМ!$E$33:$E$776,СВЦЭМ!$A$33:$A$776,$A169,СВЦЭМ!$B$33:$B$776,E$155)+'СЕТ СН'!$F$12</f>
        <v>208.98375612000001</v>
      </c>
      <c r="F169" s="36">
        <f>SUMIFS(СВЦЭМ!$E$33:$E$776,СВЦЭМ!$A$33:$A$776,$A169,СВЦЭМ!$B$33:$B$776,F$155)+'СЕТ СН'!$F$12</f>
        <v>207.64753096999999</v>
      </c>
      <c r="G169" s="36">
        <f>SUMIFS(СВЦЭМ!$E$33:$E$776,СВЦЭМ!$A$33:$A$776,$A169,СВЦЭМ!$B$33:$B$776,G$155)+'СЕТ СН'!$F$12</f>
        <v>203.90276643999999</v>
      </c>
      <c r="H169" s="36">
        <f>SUMIFS(СВЦЭМ!$E$33:$E$776,СВЦЭМ!$A$33:$A$776,$A169,СВЦЭМ!$B$33:$B$776,H$155)+'СЕТ СН'!$F$12</f>
        <v>194.69525972</v>
      </c>
      <c r="I169" s="36">
        <f>SUMIFS(СВЦЭМ!$E$33:$E$776,СВЦЭМ!$A$33:$A$776,$A169,СВЦЭМ!$B$33:$B$776,I$155)+'СЕТ СН'!$F$12</f>
        <v>185.48563007000001</v>
      </c>
      <c r="J169" s="36">
        <f>SUMIFS(СВЦЭМ!$E$33:$E$776,СВЦЭМ!$A$33:$A$776,$A169,СВЦЭМ!$B$33:$B$776,J$155)+'СЕТ СН'!$F$12</f>
        <v>181.71675948000001</v>
      </c>
      <c r="K169" s="36">
        <f>SUMIFS(СВЦЭМ!$E$33:$E$776,СВЦЭМ!$A$33:$A$776,$A169,СВЦЭМ!$B$33:$B$776,K$155)+'СЕТ СН'!$F$12</f>
        <v>181.1303982</v>
      </c>
      <c r="L169" s="36">
        <f>SUMIFS(СВЦЭМ!$E$33:$E$776,СВЦЭМ!$A$33:$A$776,$A169,СВЦЭМ!$B$33:$B$776,L$155)+'СЕТ СН'!$F$12</f>
        <v>179.81652249000001</v>
      </c>
      <c r="M169" s="36">
        <f>SUMIFS(СВЦЭМ!$E$33:$E$776,СВЦЭМ!$A$33:$A$776,$A169,СВЦЭМ!$B$33:$B$776,M$155)+'СЕТ СН'!$F$12</f>
        <v>182.04935990000001</v>
      </c>
      <c r="N169" s="36">
        <f>SUMIFS(СВЦЭМ!$E$33:$E$776,СВЦЭМ!$A$33:$A$776,$A169,СВЦЭМ!$B$33:$B$776,N$155)+'СЕТ СН'!$F$12</f>
        <v>179.18572689000001</v>
      </c>
      <c r="O169" s="36">
        <f>SUMIFS(СВЦЭМ!$E$33:$E$776,СВЦЭМ!$A$33:$A$776,$A169,СВЦЭМ!$B$33:$B$776,O$155)+'СЕТ СН'!$F$12</f>
        <v>174.70982943999999</v>
      </c>
      <c r="P169" s="36">
        <f>SUMIFS(СВЦЭМ!$E$33:$E$776,СВЦЭМ!$A$33:$A$776,$A169,СВЦЭМ!$B$33:$B$776,P$155)+'СЕТ СН'!$F$12</f>
        <v>175.28479759000001</v>
      </c>
      <c r="Q169" s="36">
        <f>SUMIFS(СВЦЭМ!$E$33:$E$776,СВЦЭМ!$A$33:$A$776,$A169,СВЦЭМ!$B$33:$B$776,Q$155)+'СЕТ СН'!$F$12</f>
        <v>177.42907839</v>
      </c>
      <c r="R169" s="36">
        <f>SUMIFS(СВЦЭМ!$E$33:$E$776,СВЦЭМ!$A$33:$A$776,$A169,СВЦЭМ!$B$33:$B$776,R$155)+'СЕТ СН'!$F$12</f>
        <v>177.57011105999999</v>
      </c>
      <c r="S169" s="36">
        <f>SUMIFS(СВЦЭМ!$E$33:$E$776,СВЦЭМ!$A$33:$A$776,$A169,СВЦЭМ!$B$33:$B$776,S$155)+'СЕТ СН'!$F$12</f>
        <v>176.52080924000001</v>
      </c>
      <c r="T169" s="36">
        <f>SUMIFS(СВЦЭМ!$E$33:$E$776,СВЦЭМ!$A$33:$A$776,$A169,СВЦЭМ!$B$33:$B$776,T$155)+'СЕТ СН'!$F$12</f>
        <v>167.82480737</v>
      </c>
      <c r="U169" s="36">
        <f>SUMIFS(СВЦЭМ!$E$33:$E$776,СВЦЭМ!$A$33:$A$776,$A169,СВЦЭМ!$B$33:$B$776,U$155)+'СЕТ СН'!$F$12</f>
        <v>169.42976504000001</v>
      </c>
      <c r="V169" s="36">
        <f>SUMIFS(СВЦЭМ!$E$33:$E$776,СВЦЭМ!$A$33:$A$776,$A169,СВЦЭМ!$B$33:$B$776,V$155)+'СЕТ СН'!$F$12</f>
        <v>174.76983659000001</v>
      </c>
      <c r="W169" s="36">
        <f>SUMIFS(СВЦЭМ!$E$33:$E$776,СВЦЭМ!$A$33:$A$776,$A169,СВЦЭМ!$B$33:$B$776,W$155)+'СЕТ СН'!$F$12</f>
        <v>178.08293892</v>
      </c>
      <c r="X169" s="36">
        <f>SUMIFS(СВЦЭМ!$E$33:$E$776,СВЦЭМ!$A$33:$A$776,$A169,СВЦЭМ!$B$33:$B$776,X$155)+'СЕТ СН'!$F$12</f>
        <v>180.8445054</v>
      </c>
      <c r="Y169" s="36">
        <f>SUMIFS(СВЦЭМ!$E$33:$E$776,СВЦЭМ!$A$33:$A$776,$A169,СВЦЭМ!$B$33:$B$776,Y$155)+'СЕТ СН'!$F$12</f>
        <v>187.11021983000001</v>
      </c>
    </row>
    <row r="170" spans="1:25" ht="15.75" x14ac:dyDescent="0.2">
      <c r="A170" s="35">
        <f t="shared" si="4"/>
        <v>43511</v>
      </c>
      <c r="B170" s="36">
        <f>SUMIFS(СВЦЭМ!$E$33:$E$776,СВЦЭМ!$A$33:$A$776,$A170,СВЦЭМ!$B$33:$B$776,B$155)+'СЕТ СН'!$F$12</f>
        <v>187.44529839</v>
      </c>
      <c r="C170" s="36">
        <f>SUMIFS(СВЦЭМ!$E$33:$E$776,СВЦЭМ!$A$33:$A$776,$A170,СВЦЭМ!$B$33:$B$776,C$155)+'СЕТ СН'!$F$12</f>
        <v>188.75561335</v>
      </c>
      <c r="D170" s="36">
        <f>SUMIFS(СВЦЭМ!$E$33:$E$776,СВЦЭМ!$A$33:$A$776,$A170,СВЦЭМ!$B$33:$B$776,D$155)+'СЕТ СН'!$F$12</f>
        <v>192.04413925</v>
      </c>
      <c r="E170" s="36">
        <f>SUMIFS(СВЦЭМ!$E$33:$E$776,СВЦЭМ!$A$33:$A$776,$A170,СВЦЭМ!$B$33:$B$776,E$155)+'СЕТ СН'!$F$12</f>
        <v>197.02256247</v>
      </c>
      <c r="F170" s="36">
        <f>SUMIFS(СВЦЭМ!$E$33:$E$776,СВЦЭМ!$A$33:$A$776,$A170,СВЦЭМ!$B$33:$B$776,F$155)+'СЕТ СН'!$F$12</f>
        <v>197.17630162</v>
      </c>
      <c r="G170" s="36">
        <f>SUMIFS(СВЦЭМ!$E$33:$E$776,СВЦЭМ!$A$33:$A$776,$A170,СВЦЭМ!$B$33:$B$776,G$155)+'СЕТ СН'!$F$12</f>
        <v>192.59528834</v>
      </c>
      <c r="H170" s="36">
        <f>SUMIFS(СВЦЭМ!$E$33:$E$776,СВЦЭМ!$A$33:$A$776,$A170,СВЦЭМ!$B$33:$B$776,H$155)+'СЕТ СН'!$F$12</f>
        <v>186.38712978999999</v>
      </c>
      <c r="I170" s="36">
        <f>SUMIFS(СВЦЭМ!$E$33:$E$776,СВЦЭМ!$A$33:$A$776,$A170,СВЦЭМ!$B$33:$B$776,I$155)+'СЕТ СН'!$F$12</f>
        <v>183.39387257999999</v>
      </c>
      <c r="J170" s="36">
        <f>SUMIFS(СВЦЭМ!$E$33:$E$776,СВЦЭМ!$A$33:$A$776,$A170,СВЦЭМ!$B$33:$B$776,J$155)+'СЕТ СН'!$F$12</f>
        <v>181.52954056999999</v>
      </c>
      <c r="K170" s="36">
        <f>SUMIFS(СВЦЭМ!$E$33:$E$776,СВЦЭМ!$A$33:$A$776,$A170,СВЦЭМ!$B$33:$B$776,K$155)+'СЕТ СН'!$F$12</f>
        <v>182.52345607000001</v>
      </c>
      <c r="L170" s="36">
        <f>SUMIFS(СВЦЭМ!$E$33:$E$776,СВЦЭМ!$A$33:$A$776,$A170,СВЦЭМ!$B$33:$B$776,L$155)+'СЕТ СН'!$F$12</f>
        <v>181.44065498000001</v>
      </c>
      <c r="M170" s="36">
        <f>SUMIFS(СВЦЭМ!$E$33:$E$776,СВЦЭМ!$A$33:$A$776,$A170,СВЦЭМ!$B$33:$B$776,M$155)+'СЕТ СН'!$F$12</f>
        <v>181.78906097000001</v>
      </c>
      <c r="N170" s="36">
        <f>SUMIFS(СВЦЭМ!$E$33:$E$776,СВЦЭМ!$A$33:$A$776,$A170,СВЦЭМ!$B$33:$B$776,N$155)+'СЕТ СН'!$F$12</f>
        <v>178.8188505</v>
      </c>
      <c r="O170" s="36">
        <f>SUMIFS(СВЦЭМ!$E$33:$E$776,СВЦЭМ!$A$33:$A$776,$A170,СВЦЭМ!$B$33:$B$776,O$155)+'СЕТ СН'!$F$12</f>
        <v>173.53697446000001</v>
      </c>
      <c r="P170" s="36">
        <f>SUMIFS(СВЦЭМ!$E$33:$E$776,СВЦЭМ!$A$33:$A$776,$A170,СВЦЭМ!$B$33:$B$776,P$155)+'СЕТ СН'!$F$12</f>
        <v>173.39534638000001</v>
      </c>
      <c r="Q170" s="36">
        <f>SUMIFS(СВЦЭМ!$E$33:$E$776,СВЦЭМ!$A$33:$A$776,$A170,СВЦЭМ!$B$33:$B$776,Q$155)+'СЕТ СН'!$F$12</f>
        <v>173.85574018</v>
      </c>
      <c r="R170" s="36">
        <f>SUMIFS(СВЦЭМ!$E$33:$E$776,СВЦЭМ!$A$33:$A$776,$A170,СВЦЭМ!$B$33:$B$776,R$155)+'СЕТ СН'!$F$12</f>
        <v>173.86913179999999</v>
      </c>
      <c r="S170" s="36">
        <f>SUMIFS(СВЦЭМ!$E$33:$E$776,СВЦЭМ!$A$33:$A$776,$A170,СВЦЭМ!$B$33:$B$776,S$155)+'СЕТ СН'!$F$12</f>
        <v>174.40243224</v>
      </c>
      <c r="T170" s="36">
        <f>SUMIFS(СВЦЭМ!$E$33:$E$776,СВЦЭМ!$A$33:$A$776,$A170,СВЦЭМ!$B$33:$B$776,T$155)+'СЕТ СН'!$F$12</f>
        <v>169.69407712</v>
      </c>
      <c r="U170" s="36">
        <f>SUMIFS(СВЦЭМ!$E$33:$E$776,СВЦЭМ!$A$33:$A$776,$A170,СВЦЭМ!$B$33:$B$776,U$155)+'СЕТ СН'!$F$12</f>
        <v>170.43144953000001</v>
      </c>
      <c r="V170" s="36">
        <f>SUMIFS(СВЦЭМ!$E$33:$E$776,СВЦЭМ!$A$33:$A$776,$A170,СВЦЭМ!$B$33:$B$776,V$155)+'СЕТ СН'!$F$12</f>
        <v>170.96810206000001</v>
      </c>
      <c r="W170" s="36">
        <f>SUMIFS(СВЦЭМ!$E$33:$E$776,СВЦЭМ!$A$33:$A$776,$A170,СВЦЭМ!$B$33:$B$776,W$155)+'СЕТ СН'!$F$12</f>
        <v>171.80576323</v>
      </c>
      <c r="X170" s="36">
        <f>SUMIFS(СВЦЭМ!$E$33:$E$776,СВЦЭМ!$A$33:$A$776,$A170,СВЦЭМ!$B$33:$B$776,X$155)+'СЕТ СН'!$F$12</f>
        <v>174.87306052</v>
      </c>
      <c r="Y170" s="36">
        <f>SUMIFS(СВЦЭМ!$E$33:$E$776,СВЦЭМ!$A$33:$A$776,$A170,СВЦЭМ!$B$33:$B$776,Y$155)+'СЕТ СН'!$F$12</f>
        <v>180.56333710000001</v>
      </c>
    </row>
    <row r="171" spans="1:25" ht="15.75" x14ac:dyDescent="0.2">
      <c r="A171" s="35">
        <f t="shared" si="4"/>
        <v>43512</v>
      </c>
      <c r="B171" s="36">
        <f>SUMIFS(СВЦЭМ!$E$33:$E$776,СВЦЭМ!$A$33:$A$776,$A171,СВЦЭМ!$B$33:$B$776,B$155)+'СЕТ СН'!$F$12</f>
        <v>186.06924198999999</v>
      </c>
      <c r="C171" s="36">
        <f>SUMIFS(СВЦЭМ!$E$33:$E$776,СВЦЭМ!$A$33:$A$776,$A171,СВЦЭМ!$B$33:$B$776,C$155)+'СЕТ СН'!$F$12</f>
        <v>187.19656087000001</v>
      </c>
      <c r="D171" s="36">
        <f>SUMIFS(СВЦЭМ!$E$33:$E$776,СВЦЭМ!$A$33:$A$776,$A171,СВЦЭМ!$B$33:$B$776,D$155)+'СЕТ СН'!$F$12</f>
        <v>193.47897194999999</v>
      </c>
      <c r="E171" s="36">
        <f>SUMIFS(СВЦЭМ!$E$33:$E$776,СВЦЭМ!$A$33:$A$776,$A171,СВЦЭМ!$B$33:$B$776,E$155)+'СЕТ СН'!$F$12</f>
        <v>200.82758489</v>
      </c>
      <c r="F171" s="36">
        <f>SUMIFS(СВЦЭМ!$E$33:$E$776,СВЦЭМ!$A$33:$A$776,$A171,СВЦЭМ!$B$33:$B$776,F$155)+'СЕТ СН'!$F$12</f>
        <v>203.53969565</v>
      </c>
      <c r="G171" s="36">
        <f>SUMIFS(СВЦЭМ!$E$33:$E$776,СВЦЭМ!$A$33:$A$776,$A171,СВЦЭМ!$B$33:$B$776,G$155)+'СЕТ СН'!$F$12</f>
        <v>202.39553900999999</v>
      </c>
      <c r="H171" s="36">
        <f>SUMIFS(СВЦЭМ!$E$33:$E$776,СВЦЭМ!$A$33:$A$776,$A171,СВЦЭМ!$B$33:$B$776,H$155)+'СЕТ СН'!$F$12</f>
        <v>193.08054684999999</v>
      </c>
      <c r="I171" s="36">
        <f>SUMIFS(СВЦЭМ!$E$33:$E$776,СВЦЭМ!$A$33:$A$776,$A171,СВЦЭМ!$B$33:$B$776,I$155)+'СЕТ СН'!$F$12</f>
        <v>187.24038336999999</v>
      </c>
      <c r="J171" s="36">
        <f>SUMIFS(СВЦЭМ!$E$33:$E$776,СВЦЭМ!$A$33:$A$776,$A171,СВЦЭМ!$B$33:$B$776,J$155)+'СЕТ СН'!$F$12</f>
        <v>180.50633121000001</v>
      </c>
      <c r="K171" s="36">
        <f>SUMIFS(СВЦЭМ!$E$33:$E$776,СВЦЭМ!$A$33:$A$776,$A171,СВЦЭМ!$B$33:$B$776,K$155)+'СЕТ СН'!$F$12</f>
        <v>172.67913625</v>
      </c>
      <c r="L171" s="36">
        <f>SUMIFS(СВЦЭМ!$E$33:$E$776,СВЦЭМ!$A$33:$A$776,$A171,СВЦЭМ!$B$33:$B$776,L$155)+'СЕТ СН'!$F$12</f>
        <v>169.40885086</v>
      </c>
      <c r="M171" s="36">
        <f>SUMIFS(СВЦЭМ!$E$33:$E$776,СВЦЭМ!$A$33:$A$776,$A171,СВЦЭМ!$B$33:$B$776,M$155)+'СЕТ СН'!$F$12</f>
        <v>171.53156693</v>
      </c>
      <c r="N171" s="36">
        <f>SUMIFS(СВЦЭМ!$E$33:$E$776,СВЦЭМ!$A$33:$A$776,$A171,СВЦЭМ!$B$33:$B$776,N$155)+'СЕТ СН'!$F$12</f>
        <v>175.81232811000001</v>
      </c>
      <c r="O171" s="36">
        <f>SUMIFS(СВЦЭМ!$E$33:$E$776,СВЦЭМ!$A$33:$A$776,$A171,СВЦЭМ!$B$33:$B$776,O$155)+'СЕТ СН'!$F$12</f>
        <v>175.47812306</v>
      </c>
      <c r="P171" s="36">
        <f>SUMIFS(СВЦЭМ!$E$33:$E$776,СВЦЭМ!$A$33:$A$776,$A171,СВЦЭМ!$B$33:$B$776,P$155)+'СЕТ СН'!$F$12</f>
        <v>177.90486931000001</v>
      </c>
      <c r="Q171" s="36">
        <f>SUMIFS(СВЦЭМ!$E$33:$E$776,СВЦЭМ!$A$33:$A$776,$A171,СВЦЭМ!$B$33:$B$776,Q$155)+'СЕТ СН'!$F$12</f>
        <v>179.59838217999999</v>
      </c>
      <c r="R171" s="36">
        <f>SUMIFS(СВЦЭМ!$E$33:$E$776,СВЦЭМ!$A$33:$A$776,$A171,СВЦЭМ!$B$33:$B$776,R$155)+'СЕТ СН'!$F$12</f>
        <v>178.40729786</v>
      </c>
      <c r="S171" s="36">
        <f>SUMIFS(СВЦЭМ!$E$33:$E$776,СВЦЭМ!$A$33:$A$776,$A171,СВЦЭМ!$B$33:$B$776,S$155)+'СЕТ СН'!$F$12</f>
        <v>179.96294336</v>
      </c>
      <c r="T171" s="36">
        <f>SUMIFS(СВЦЭМ!$E$33:$E$776,СВЦЭМ!$A$33:$A$776,$A171,СВЦЭМ!$B$33:$B$776,T$155)+'СЕТ СН'!$F$12</f>
        <v>172.18443293000001</v>
      </c>
      <c r="U171" s="36">
        <f>SUMIFS(СВЦЭМ!$E$33:$E$776,СВЦЭМ!$A$33:$A$776,$A171,СВЦЭМ!$B$33:$B$776,U$155)+'СЕТ СН'!$F$12</f>
        <v>169.90320607000001</v>
      </c>
      <c r="V171" s="36">
        <f>SUMIFS(СВЦЭМ!$E$33:$E$776,СВЦЭМ!$A$33:$A$776,$A171,СВЦЭМ!$B$33:$B$776,V$155)+'СЕТ СН'!$F$12</f>
        <v>169.45654723000001</v>
      </c>
      <c r="W171" s="36">
        <f>SUMIFS(СВЦЭМ!$E$33:$E$776,СВЦЭМ!$A$33:$A$776,$A171,СВЦЭМ!$B$33:$B$776,W$155)+'СЕТ СН'!$F$12</f>
        <v>170.80179924999999</v>
      </c>
      <c r="X171" s="36">
        <f>SUMIFS(СВЦЭМ!$E$33:$E$776,СВЦЭМ!$A$33:$A$776,$A171,СВЦЭМ!$B$33:$B$776,X$155)+'СЕТ СН'!$F$12</f>
        <v>174.73196098</v>
      </c>
      <c r="Y171" s="36">
        <f>SUMIFS(СВЦЭМ!$E$33:$E$776,СВЦЭМ!$A$33:$A$776,$A171,СВЦЭМ!$B$33:$B$776,Y$155)+'СЕТ СН'!$F$12</f>
        <v>183.64181167000001</v>
      </c>
    </row>
    <row r="172" spans="1:25" ht="15.75" x14ac:dyDescent="0.2">
      <c r="A172" s="35">
        <f t="shared" si="4"/>
        <v>43513</v>
      </c>
      <c r="B172" s="36">
        <f>SUMIFS(СВЦЭМ!$E$33:$E$776,СВЦЭМ!$A$33:$A$776,$A172,СВЦЭМ!$B$33:$B$776,B$155)+'СЕТ СН'!$F$12</f>
        <v>180.19616998000001</v>
      </c>
      <c r="C172" s="36">
        <f>SUMIFS(СВЦЭМ!$E$33:$E$776,СВЦЭМ!$A$33:$A$776,$A172,СВЦЭМ!$B$33:$B$776,C$155)+'СЕТ СН'!$F$12</f>
        <v>183.14026332</v>
      </c>
      <c r="D172" s="36">
        <f>SUMIFS(СВЦЭМ!$E$33:$E$776,СВЦЭМ!$A$33:$A$776,$A172,СВЦЭМ!$B$33:$B$776,D$155)+'СЕТ СН'!$F$12</f>
        <v>191.07626815</v>
      </c>
      <c r="E172" s="36">
        <f>SUMIFS(СВЦЭМ!$E$33:$E$776,СВЦЭМ!$A$33:$A$776,$A172,СВЦЭМ!$B$33:$B$776,E$155)+'СЕТ СН'!$F$12</f>
        <v>190.983992</v>
      </c>
      <c r="F172" s="36">
        <f>SUMIFS(СВЦЭМ!$E$33:$E$776,СВЦЭМ!$A$33:$A$776,$A172,СВЦЭМ!$B$33:$B$776,F$155)+'СЕТ СН'!$F$12</f>
        <v>193.66082685000001</v>
      </c>
      <c r="G172" s="36">
        <f>SUMIFS(СВЦЭМ!$E$33:$E$776,СВЦЭМ!$A$33:$A$776,$A172,СВЦЭМ!$B$33:$B$776,G$155)+'СЕТ СН'!$F$12</f>
        <v>192.30778366999999</v>
      </c>
      <c r="H172" s="36">
        <f>SUMIFS(СВЦЭМ!$E$33:$E$776,СВЦЭМ!$A$33:$A$776,$A172,СВЦЭМ!$B$33:$B$776,H$155)+'СЕТ СН'!$F$12</f>
        <v>183.86613166999999</v>
      </c>
      <c r="I172" s="36">
        <f>SUMIFS(СВЦЭМ!$E$33:$E$776,СВЦЭМ!$A$33:$A$776,$A172,СВЦЭМ!$B$33:$B$776,I$155)+'СЕТ СН'!$F$12</f>
        <v>177.78542117000001</v>
      </c>
      <c r="J172" s="36">
        <f>SUMIFS(СВЦЭМ!$E$33:$E$776,СВЦЭМ!$A$33:$A$776,$A172,СВЦЭМ!$B$33:$B$776,J$155)+'СЕТ СН'!$F$12</f>
        <v>172.50692357</v>
      </c>
      <c r="K172" s="36">
        <f>SUMIFS(СВЦЭМ!$E$33:$E$776,СВЦЭМ!$A$33:$A$776,$A172,СВЦЭМ!$B$33:$B$776,K$155)+'СЕТ СН'!$F$12</f>
        <v>163.418961</v>
      </c>
      <c r="L172" s="36">
        <f>SUMIFS(СВЦЭМ!$E$33:$E$776,СВЦЭМ!$A$33:$A$776,$A172,СВЦЭМ!$B$33:$B$776,L$155)+'СЕТ СН'!$F$12</f>
        <v>160.04747119999999</v>
      </c>
      <c r="M172" s="36">
        <f>SUMIFS(СВЦЭМ!$E$33:$E$776,СВЦЭМ!$A$33:$A$776,$A172,СВЦЭМ!$B$33:$B$776,M$155)+'СЕТ СН'!$F$12</f>
        <v>163.99873930000001</v>
      </c>
      <c r="N172" s="36">
        <f>SUMIFS(СВЦЭМ!$E$33:$E$776,СВЦЭМ!$A$33:$A$776,$A172,СВЦЭМ!$B$33:$B$776,N$155)+'СЕТ СН'!$F$12</f>
        <v>172.75854078</v>
      </c>
      <c r="O172" s="36">
        <f>SUMIFS(СВЦЭМ!$E$33:$E$776,СВЦЭМ!$A$33:$A$776,$A172,СВЦЭМ!$B$33:$B$776,O$155)+'СЕТ СН'!$F$12</f>
        <v>172.66752667</v>
      </c>
      <c r="P172" s="36">
        <f>SUMIFS(СВЦЭМ!$E$33:$E$776,СВЦЭМ!$A$33:$A$776,$A172,СВЦЭМ!$B$33:$B$776,P$155)+'СЕТ СН'!$F$12</f>
        <v>182.69712086000001</v>
      </c>
      <c r="Q172" s="36">
        <f>SUMIFS(СВЦЭМ!$E$33:$E$776,СВЦЭМ!$A$33:$A$776,$A172,СВЦЭМ!$B$33:$B$776,Q$155)+'СЕТ СН'!$F$12</f>
        <v>181.64077427000001</v>
      </c>
      <c r="R172" s="36">
        <f>SUMIFS(СВЦЭМ!$E$33:$E$776,СВЦЭМ!$A$33:$A$776,$A172,СВЦЭМ!$B$33:$B$776,R$155)+'СЕТ СН'!$F$12</f>
        <v>181.04333904999999</v>
      </c>
      <c r="S172" s="36">
        <f>SUMIFS(СВЦЭМ!$E$33:$E$776,СВЦЭМ!$A$33:$A$776,$A172,СВЦЭМ!$B$33:$B$776,S$155)+'СЕТ СН'!$F$12</f>
        <v>182.70404124000001</v>
      </c>
      <c r="T172" s="36">
        <f>SUMIFS(СВЦЭМ!$E$33:$E$776,СВЦЭМ!$A$33:$A$776,$A172,СВЦЭМ!$B$33:$B$776,T$155)+'СЕТ СН'!$F$12</f>
        <v>176.81655807999999</v>
      </c>
      <c r="U172" s="36">
        <f>SUMIFS(СВЦЭМ!$E$33:$E$776,СВЦЭМ!$A$33:$A$776,$A172,СВЦЭМ!$B$33:$B$776,U$155)+'СЕТ СН'!$F$12</f>
        <v>173.42318194999999</v>
      </c>
      <c r="V172" s="36">
        <f>SUMIFS(СВЦЭМ!$E$33:$E$776,СВЦЭМ!$A$33:$A$776,$A172,СВЦЭМ!$B$33:$B$776,V$155)+'СЕТ СН'!$F$12</f>
        <v>173.94401873999999</v>
      </c>
      <c r="W172" s="36">
        <f>SUMIFS(СВЦЭМ!$E$33:$E$776,СВЦЭМ!$A$33:$A$776,$A172,СВЦЭМ!$B$33:$B$776,W$155)+'СЕТ СН'!$F$12</f>
        <v>174.27935302</v>
      </c>
      <c r="X172" s="36">
        <f>SUMIFS(СВЦЭМ!$E$33:$E$776,СВЦЭМ!$A$33:$A$776,$A172,СВЦЭМ!$B$33:$B$776,X$155)+'СЕТ СН'!$F$12</f>
        <v>177.96153648999999</v>
      </c>
      <c r="Y172" s="36">
        <f>SUMIFS(СВЦЭМ!$E$33:$E$776,СВЦЭМ!$A$33:$A$776,$A172,СВЦЭМ!$B$33:$B$776,Y$155)+'СЕТ СН'!$F$12</f>
        <v>183.03597242999999</v>
      </c>
    </row>
    <row r="173" spans="1:25" ht="15.75" x14ac:dyDescent="0.2">
      <c r="A173" s="35">
        <f t="shared" si="4"/>
        <v>43514</v>
      </c>
      <c r="B173" s="36">
        <f>SUMIFS(СВЦЭМ!$E$33:$E$776,СВЦЭМ!$A$33:$A$776,$A173,СВЦЭМ!$B$33:$B$776,B$155)+'СЕТ СН'!$F$12</f>
        <v>192.70670662000001</v>
      </c>
      <c r="C173" s="36">
        <f>SUMIFS(СВЦЭМ!$E$33:$E$776,СВЦЭМ!$A$33:$A$776,$A173,СВЦЭМ!$B$33:$B$776,C$155)+'СЕТ СН'!$F$12</f>
        <v>201.04473206</v>
      </c>
      <c r="D173" s="36">
        <f>SUMIFS(СВЦЭМ!$E$33:$E$776,СВЦЭМ!$A$33:$A$776,$A173,СВЦЭМ!$B$33:$B$776,D$155)+'СЕТ СН'!$F$12</f>
        <v>202.92811871999999</v>
      </c>
      <c r="E173" s="36">
        <f>SUMIFS(СВЦЭМ!$E$33:$E$776,СВЦЭМ!$A$33:$A$776,$A173,СВЦЭМ!$B$33:$B$776,E$155)+'СЕТ СН'!$F$12</f>
        <v>198.65393219000001</v>
      </c>
      <c r="F173" s="36">
        <f>SUMIFS(СВЦЭМ!$E$33:$E$776,СВЦЭМ!$A$33:$A$776,$A173,СВЦЭМ!$B$33:$B$776,F$155)+'СЕТ СН'!$F$12</f>
        <v>199.87261207</v>
      </c>
      <c r="G173" s="36">
        <f>SUMIFS(СВЦЭМ!$E$33:$E$776,СВЦЭМ!$A$33:$A$776,$A173,СВЦЭМ!$B$33:$B$776,G$155)+'СЕТ СН'!$F$12</f>
        <v>197.50494431999999</v>
      </c>
      <c r="H173" s="36">
        <f>SUMIFS(СВЦЭМ!$E$33:$E$776,СВЦЭМ!$A$33:$A$776,$A173,СВЦЭМ!$B$33:$B$776,H$155)+'СЕТ СН'!$F$12</f>
        <v>187.69083566</v>
      </c>
      <c r="I173" s="36">
        <f>SUMIFS(СВЦЭМ!$E$33:$E$776,СВЦЭМ!$A$33:$A$776,$A173,СВЦЭМ!$B$33:$B$776,I$155)+'СЕТ СН'!$F$12</f>
        <v>180.60538572999999</v>
      </c>
      <c r="J173" s="36">
        <f>SUMIFS(СВЦЭМ!$E$33:$E$776,СВЦЭМ!$A$33:$A$776,$A173,СВЦЭМ!$B$33:$B$776,J$155)+'СЕТ СН'!$F$12</f>
        <v>177.3175809</v>
      </c>
      <c r="K173" s="36">
        <f>SUMIFS(СВЦЭМ!$E$33:$E$776,СВЦЭМ!$A$33:$A$776,$A173,СВЦЭМ!$B$33:$B$776,K$155)+'СЕТ СН'!$F$12</f>
        <v>178.39996102999999</v>
      </c>
      <c r="L173" s="36">
        <f>SUMIFS(СВЦЭМ!$E$33:$E$776,СВЦЭМ!$A$33:$A$776,$A173,СВЦЭМ!$B$33:$B$776,L$155)+'СЕТ СН'!$F$12</f>
        <v>178.35653177</v>
      </c>
      <c r="M173" s="36">
        <f>SUMIFS(СВЦЭМ!$E$33:$E$776,СВЦЭМ!$A$33:$A$776,$A173,СВЦЭМ!$B$33:$B$776,M$155)+'СЕТ СН'!$F$12</f>
        <v>179.74070148999999</v>
      </c>
      <c r="N173" s="36">
        <f>SUMIFS(СВЦЭМ!$E$33:$E$776,СВЦЭМ!$A$33:$A$776,$A173,СВЦЭМ!$B$33:$B$776,N$155)+'СЕТ СН'!$F$12</f>
        <v>178.31221027999999</v>
      </c>
      <c r="O173" s="36">
        <f>SUMIFS(СВЦЭМ!$E$33:$E$776,СВЦЭМ!$A$33:$A$776,$A173,СВЦЭМ!$B$33:$B$776,O$155)+'СЕТ СН'!$F$12</f>
        <v>177.89166881</v>
      </c>
      <c r="P173" s="36">
        <f>SUMIFS(СВЦЭМ!$E$33:$E$776,СВЦЭМ!$A$33:$A$776,$A173,СВЦЭМ!$B$33:$B$776,P$155)+'СЕТ СН'!$F$12</f>
        <v>179.30489166999999</v>
      </c>
      <c r="Q173" s="36">
        <f>SUMIFS(СВЦЭМ!$E$33:$E$776,СВЦЭМ!$A$33:$A$776,$A173,СВЦЭМ!$B$33:$B$776,Q$155)+'СЕТ СН'!$F$12</f>
        <v>180.59552399</v>
      </c>
      <c r="R173" s="36">
        <f>SUMIFS(СВЦЭМ!$E$33:$E$776,СВЦЭМ!$A$33:$A$776,$A173,СВЦЭМ!$B$33:$B$776,R$155)+'СЕТ СН'!$F$12</f>
        <v>180.30184577</v>
      </c>
      <c r="S173" s="36">
        <f>SUMIFS(СВЦЭМ!$E$33:$E$776,СВЦЭМ!$A$33:$A$776,$A173,СВЦЭМ!$B$33:$B$776,S$155)+'СЕТ СН'!$F$12</f>
        <v>178.84242128</v>
      </c>
      <c r="T173" s="36">
        <f>SUMIFS(СВЦЭМ!$E$33:$E$776,СВЦЭМ!$A$33:$A$776,$A173,СВЦЭМ!$B$33:$B$776,T$155)+'СЕТ СН'!$F$12</f>
        <v>173.24763032000001</v>
      </c>
      <c r="U173" s="36">
        <f>SUMIFS(СВЦЭМ!$E$33:$E$776,СВЦЭМ!$A$33:$A$776,$A173,СВЦЭМ!$B$33:$B$776,U$155)+'СЕТ СН'!$F$12</f>
        <v>173.14152804</v>
      </c>
      <c r="V173" s="36">
        <f>SUMIFS(СВЦЭМ!$E$33:$E$776,СВЦЭМ!$A$33:$A$776,$A173,СВЦЭМ!$B$33:$B$776,V$155)+'СЕТ СН'!$F$12</f>
        <v>172.18816741000001</v>
      </c>
      <c r="W173" s="36">
        <f>SUMIFS(СВЦЭМ!$E$33:$E$776,СВЦЭМ!$A$33:$A$776,$A173,СВЦЭМ!$B$33:$B$776,W$155)+'СЕТ СН'!$F$12</f>
        <v>175.12460594999999</v>
      </c>
      <c r="X173" s="36">
        <f>SUMIFS(СВЦЭМ!$E$33:$E$776,СВЦЭМ!$A$33:$A$776,$A173,СВЦЭМ!$B$33:$B$776,X$155)+'СЕТ СН'!$F$12</f>
        <v>181.09869103</v>
      </c>
      <c r="Y173" s="36">
        <f>SUMIFS(СВЦЭМ!$E$33:$E$776,СВЦЭМ!$A$33:$A$776,$A173,СВЦЭМ!$B$33:$B$776,Y$155)+'СЕТ СН'!$F$12</f>
        <v>184.77121124999999</v>
      </c>
    </row>
    <row r="174" spans="1:25" ht="15.75" x14ac:dyDescent="0.2">
      <c r="A174" s="35">
        <f t="shared" si="4"/>
        <v>43515</v>
      </c>
      <c r="B174" s="36">
        <f>SUMIFS(СВЦЭМ!$E$33:$E$776,СВЦЭМ!$A$33:$A$776,$A174,СВЦЭМ!$B$33:$B$776,B$155)+'СЕТ СН'!$F$12</f>
        <v>195.40827496</v>
      </c>
      <c r="C174" s="36">
        <f>SUMIFS(СВЦЭМ!$E$33:$E$776,СВЦЭМ!$A$33:$A$776,$A174,СВЦЭМ!$B$33:$B$776,C$155)+'СЕТ СН'!$F$12</f>
        <v>201.38052838999999</v>
      </c>
      <c r="D174" s="36">
        <f>SUMIFS(СВЦЭМ!$E$33:$E$776,СВЦЭМ!$A$33:$A$776,$A174,СВЦЭМ!$B$33:$B$776,D$155)+'СЕТ СН'!$F$12</f>
        <v>204.78061055000001</v>
      </c>
      <c r="E174" s="36">
        <f>SUMIFS(СВЦЭМ!$E$33:$E$776,СВЦЭМ!$A$33:$A$776,$A174,СВЦЭМ!$B$33:$B$776,E$155)+'СЕТ СН'!$F$12</f>
        <v>206.59883047</v>
      </c>
      <c r="F174" s="36">
        <f>SUMIFS(СВЦЭМ!$E$33:$E$776,СВЦЭМ!$A$33:$A$776,$A174,СВЦЭМ!$B$33:$B$776,F$155)+'СЕТ СН'!$F$12</f>
        <v>204.54130979999999</v>
      </c>
      <c r="G174" s="36">
        <f>SUMIFS(СВЦЭМ!$E$33:$E$776,СВЦЭМ!$A$33:$A$776,$A174,СВЦЭМ!$B$33:$B$776,G$155)+'СЕТ СН'!$F$12</f>
        <v>200.71334016</v>
      </c>
      <c r="H174" s="36">
        <f>SUMIFS(СВЦЭМ!$E$33:$E$776,СВЦЭМ!$A$33:$A$776,$A174,СВЦЭМ!$B$33:$B$776,H$155)+'СЕТ СН'!$F$12</f>
        <v>194.90847912999999</v>
      </c>
      <c r="I174" s="36">
        <f>SUMIFS(СВЦЭМ!$E$33:$E$776,СВЦЭМ!$A$33:$A$776,$A174,СВЦЭМ!$B$33:$B$776,I$155)+'СЕТ СН'!$F$12</f>
        <v>187.2021421</v>
      </c>
      <c r="J174" s="36">
        <f>SUMIFS(СВЦЭМ!$E$33:$E$776,СВЦЭМ!$A$33:$A$776,$A174,СВЦЭМ!$B$33:$B$776,J$155)+'СЕТ СН'!$F$12</f>
        <v>182.48151608000001</v>
      </c>
      <c r="K174" s="36">
        <f>SUMIFS(СВЦЭМ!$E$33:$E$776,СВЦЭМ!$A$33:$A$776,$A174,СВЦЭМ!$B$33:$B$776,K$155)+'СЕТ СН'!$F$12</f>
        <v>180.44930321000001</v>
      </c>
      <c r="L174" s="36">
        <f>SUMIFS(СВЦЭМ!$E$33:$E$776,СВЦЭМ!$A$33:$A$776,$A174,СВЦЭМ!$B$33:$B$776,L$155)+'СЕТ СН'!$F$12</f>
        <v>179.288389</v>
      </c>
      <c r="M174" s="36">
        <f>SUMIFS(СВЦЭМ!$E$33:$E$776,СВЦЭМ!$A$33:$A$776,$A174,СВЦЭМ!$B$33:$B$776,M$155)+'СЕТ СН'!$F$12</f>
        <v>178.95518325</v>
      </c>
      <c r="N174" s="36">
        <f>SUMIFS(СВЦЭМ!$E$33:$E$776,СВЦЭМ!$A$33:$A$776,$A174,СВЦЭМ!$B$33:$B$776,N$155)+'СЕТ СН'!$F$12</f>
        <v>175.90289174</v>
      </c>
      <c r="O174" s="36">
        <f>SUMIFS(СВЦЭМ!$E$33:$E$776,СВЦЭМ!$A$33:$A$776,$A174,СВЦЭМ!$B$33:$B$776,O$155)+'СЕТ СН'!$F$12</f>
        <v>171.38604294000001</v>
      </c>
      <c r="P174" s="36">
        <f>SUMIFS(СВЦЭМ!$E$33:$E$776,СВЦЭМ!$A$33:$A$776,$A174,СВЦЭМ!$B$33:$B$776,P$155)+'СЕТ СН'!$F$12</f>
        <v>172.31022553</v>
      </c>
      <c r="Q174" s="36">
        <f>SUMIFS(СВЦЭМ!$E$33:$E$776,СВЦЭМ!$A$33:$A$776,$A174,СВЦЭМ!$B$33:$B$776,Q$155)+'СЕТ СН'!$F$12</f>
        <v>174.27896822</v>
      </c>
      <c r="R174" s="36">
        <f>SUMIFS(СВЦЭМ!$E$33:$E$776,СВЦЭМ!$A$33:$A$776,$A174,СВЦЭМ!$B$33:$B$776,R$155)+'СЕТ СН'!$F$12</f>
        <v>174.15362873000001</v>
      </c>
      <c r="S174" s="36">
        <f>SUMIFS(СВЦЭМ!$E$33:$E$776,СВЦЭМ!$A$33:$A$776,$A174,СВЦЭМ!$B$33:$B$776,S$155)+'СЕТ СН'!$F$12</f>
        <v>172.96780471</v>
      </c>
      <c r="T174" s="36">
        <f>SUMIFS(СВЦЭМ!$E$33:$E$776,СВЦЭМ!$A$33:$A$776,$A174,СВЦЭМ!$B$33:$B$776,T$155)+'СЕТ СН'!$F$12</f>
        <v>167.22535894000001</v>
      </c>
      <c r="U174" s="36">
        <f>SUMIFS(СВЦЭМ!$E$33:$E$776,СВЦЭМ!$A$33:$A$776,$A174,СВЦЭМ!$B$33:$B$776,U$155)+'СЕТ СН'!$F$12</f>
        <v>165.93530505000001</v>
      </c>
      <c r="V174" s="36">
        <f>SUMIFS(СВЦЭМ!$E$33:$E$776,СВЦЭМ!$A$33:$A$776,$A174,СВЦЭМ!$B$33:$B$776,V$155)+'СЕТ СН'!$F$12</f>
        <v>167.31596822</v>
      </c>
      <c r="W174" s="36">
        <f>SUMIFS(СВЦЭМ!$E$33:$E$776,СВЦЭМ!$A$33:$A$776,$A174,СВЦЭМ!$B$33:$B$776,W$155)+'СЕТ СН'!$F$12</f>
        <v>168.85868092999999</v>
      </c>
      <c r="X174" s="36">
        <f>SUMIFS(СВЦЭМ!$E$33:$E$776,СВЦЭМ!$A$33:$A$776,$A174,СВЦЭМ!$B$33:$B$776,X$155)+'СЕТ СН'!$F$12</f>
        <v>171.01187284</v>
      </c>
      <c r="Y174" s="36">
        <f>SUMIFS(СВЦЭМ!$E$33:$E$776,СВЦЭМ!$A$33:$A$776,$A174,СВЦЭМ!$B$33:$B$776,Y$155)+'СЕТ СН'!$F$12</f>
        <v>179.17448576000001</v>
      </c>
    </row>
    <row r="175" spans="1:25" ht="15.75" x14ac:dyDescent="0.2">
      <c r="A175" s="35">
        <f t="shared" si="4"/>
        <v>43516</v>
      </c>
      <c r="B175" s="36">
        <f>SUMIFS(СВЦЭМ!$E$33:$E$776,СВЦЭМ!$A$33:$A$776,$A175,СВЦЭМ!$B$33:$B$776,B$155)+'СЕТ СН'!$F$12</f>
        <v>191.93361830000001</v>
      </c>
      <c r="C175" s="36">
        <f>SUMIFS(СВЦЭМ!$E$33:$E$776,СВЦЭМ!$A$33:$A$776,$A175,СВЦЭМ!$B$33:$B$776,C$155)+'СЕТ СН'!$F$12</f>
        <v>198.48599766999999</v>
      </c>
      <c r="D175" s="36">
        <f>SUMIFS(СВЦЭМ!$E$33:$E$776,СВЦЭМ!$A$33:$A$776,$A175,СВЦЭМ!$B$33:$B$776,D$155)+'СЕТ СН'!$F$12</f>
        <v>199.47567670999999</v>
      </c>
      <c r="E175" s="36">
        <f>SUMIFS(СВЦЭМ!$E$33:$E$776,СВЦЭМ!$A$33:$A$776,$A175,СВЦЭМ!$B$33:$B$776,E$155)+'СЕТ СН'!$F$12</f>
        <v>201.18848313000001</v>
      </c>
      <c r="F175" s="36">
        <f>SUMIFS(СВЦЭМ!$E$33:$E$776,СВЦЭМ!$A$33:$A$776,$A175,СВЦЭМ!$B$33:$B$776,F$155)+'СЕТ СН'!$F$12</f>
        <v>199.99006453000001</v>
      </c>
      <c r="G175" s="36">
        <f>SUMIFS(СВЦЭМ!$E$33:$E$776,СВЦЭМ!$A$33:$A$776,$A175,СВЦЭМ!$B$33:$B$776,G$155)+'СЕТ СН'!$F$12</f>
        <v>192.80435485000001</v>
      </c>
      <c r="H175" s="36">
        <f>SUMIFS(СВЦЭМ!$E$33:$E$776,СВЦЭМ!$A$33:$A$776,$A175,СВЦЭМ!$B$33:$B$776,H$155)+'СЕТ СН'!$F$12</f>
        <v>187.50570952000001</v>
      </c>
      <c r="I175" s="36">
        <f>SUMIFS(СВЦЭМ!$E$33:$E$776,СВЦЭМ!$A$33:$A$776,$A175,СВЦЭМ!$B$33:$B$776,I$155)+'СЕТ СН'!$F$12</f>
        <v>180.91519105</v>
      </c>
      <c r="J175" s="36">
        <f>SUMIFS(СВЦЭМ!$E$33:$E$776,СВЦЭМ!$A$33:$A$776,$A175,СВЦЭМ!$B$33:$B$776,J$155)+'СЕТ СН'!$F$12</f>
        <v>175.04445107999999</v>
      </c>
      <c r="K175" s="36">
        <f>SUMIFS(СВЦЭМ!$E$33:$E$776,СВЦЭМ!$A$33:$A$776,$A175,СВЦЭМ!$B$33:$B$776,K$155)+'СЕТ СН'!$F$12</f>
        <v>175.00509846</v>
      </c>
      <c r="L175" s="36">
        <f>SUMIFS(СВЦЭМ!$E$33:$E$776,СВЦЭМ!$A$33:$A$776,$A175,СВЦЭМ!$B$33:$B$776,L$155)+'СЕТ СН'!$F$12</f>
        <v>176.30550534</v>
      </c>
      <c r="M175" s="36">
        <f>SUMIFS(СВЦЭМ!$E$33:$E$776,СВЦЭМ!$A$33:$A$776,$A175,СВЦЭМ!$B$33:$B$776,M$155)+'СЕТ СН'!$F$12</f>
        <v>176.82171585</v>
      </c>
      <c r="N175" s="36">
        <f>SUMIFS(СВЦЭМ!$E$33:$E$776,СВЦЭМ!$A$33:$A$776,$A175,СВЦЭМ!$B$33:$B$776,N$155)+'СЕТ СН'!$F$12</f>
        <v>175.41359001999999</v>
      </c>
      <c r="O175" s="36">
        <f>SUMIFS(СВЦЭМ!$E$33:$E$776,СВЦЭМ!$A$33:$A$776,$A175,СВЦЭМ!$B$33:$B$776,O$155)+'СЕТ СН'!$F$12</f>
        <v>170.27352687000001</v>
      </c>
      <c r="P175" s="36">
        <f>SUMIFS(СВЦЭМ!$E$33:$E$776,СВЦЭМ!$A$33:$A$776,$A175,СВЦЭМ!$B$33:$B$776,P$155)+'СЕТ СН'!$F$12</f>
        <v>171.1065524</v>
      </c>
      <c r="Q175" s="36">
        <f>SUMIFS(СВЦЭМ!$E$33:$E$776,СВЦЭМ!$A$33:$A$776,$A175,СВЦЭМ!$B$33:$B$776,Q$155)+'СЕТ СН'!$F$12</f>
        <v>173.27619593</v>
      </c>
      <c r="R175" s="36">
        <f>SUMIFS(СВЦЭМ!$E$33:$E$776,СВЦЭМ!$A$33:$A$776,$A175,СВЦЭМ!$B$33:$B$776,R$155)+'СЕТ СН'!$F$12</f>
        <v>174.85336312999999</v>
      </c>
      <c r="S175" s="36">
        <f>SUMIFS(СВЦЭМ!$E$33:$E$776,СВЦЭМ!$A$33:$A$776,$A175,СВЦЭМ!$B$33:$B$776,S$155)+'СЕТ СН'!$F$12</f>
        <v>175.67670744</v>
      </c>
      <c r="T175" s="36">
        <f>SUMIFS(СВЦЭМ!$E$33:$E$776,СВЦЭМ!$A$33:$A$776,$A175,СВЦЭМ!$B$33:$B$776,T$155)+'СЕТ СН'!$F$12</f>
        <v>169.27800428</v>
      </c>
      <c r="U175" s="36">
        <f>SUMIFS(СВЦЭМ!$E$33:$E$776,СВЦЭМ!$A$33:$A$776,$A175,СВЦЭМ!$B$33:$B$776,U$155)+'СЕТ СН'!$F$12</f>
        <v>163.66000897999999</v>
      </c>
      <c r="V175" s="36">
        <f>SUMIFS(СВЦЭМ!$E$33:$E$776,СВЦЭМ!$A$33:$A$776,$A175,СВЦЭМ!$B$33:$B$776,V$155)+'СЕТ СН'!$F$12</f>
        <v>162.97653589999999</v>
      </c>
      <c r="W175" s="36">
        <f>SUMIFS(СВЦЭМ!$E$33:$E$776,СВЦЭМ!$A$33:$A$776,$A175,СВЦЭМ!$B$33:$B$776,W$155)+'СЕТ СН'!$F$12</f>
        <v>167.41874107000001</v>
      </c>
      <c r="X175" s="36">
        <f>SUMIFS(СВЦЭМ!$E$33:$E$776,СВЦЭМ!$A$33:$A$776,$A175,СВЦЭМ!$B$33:$B$776,X$155)+'СЕТ СН'!$F$12</f>
        <v>168.26469922000001</v>
      </c>
      <c r="Y175" s="36">
        <f>SUMIFS(СВЦЭМ!$E$33:$E$776,СВЦЭМ!$A$33:$A$776,$A175,СВЦЭМ!$B$33:$B$776,Y$155)+'СЕТ СН'!$F$12</f>
        <v>176.10967385000001</v>
      </c>
    </row>
    <row r="176" spans="1:25" ht="15.75" x14ac:dyDescent="0.2">
      <c r="A176" s="35">
        <f t="shared" si="4"/>
        <v>43517</v>
      </c>
      <c r="B176" s="36">
        <f>SUMIFS(СВЦЭМ!$E$33:$E$776,СВЦЭМ!$A$33:$A$776,$A176,СВЦЭМ!$B$33:$B$776,B$155)+'СЕТ СН'!$F$12</f>
        <v>185.96759148999999</v>
      </c>
      <c r="C176" s="36">
        <f>SUMIFS(СВЦЭМ!$E$33:$E$776,СВЦЭМ!$A$33:$A$776,$A176,СВЦЭМ!$B$33:$B$776,C$155)+'СЕТ СН'!$F$12</f>
        <v>191.30988488</v>
      </c>
      <c r="D176" s="36">
        <f>SUMIFS(СВЦЭМ!$E$33:$E$776,СВЦЭМ!$A$33:$A$776,$A176,СВЦЭМ!$B$33:$B$776,D$155)+'СЕТ СН'!$F$12</f>
        <v>195.73375658</v>
      </c>
      <c r="E176" s="36">
        <f>SUMIFS(СВЦЭМ!$E$33:$E$776,СВЦЭМ!$A$33:$A$776,$A176,СВЦЭМ!$B$33:$B$776,E$155)+'СЕТ СН'!$F$12</f>
        <v>197.9495575</v>
      </c>
      <c r="F176" s="36">
        <f>SUMIFS(СВЦЭМ!$E$33:$E$776,СВЦЭМ!$A$33:$A$776,$A176,СВЦЭМ!$B$33:$B$776,F$155)+'СЕТ СН'!$F$12</f>
        <v>197.46248537</v>
      </c>
      <c r="G176" s="36">
        <f>SUMIFS(СВЦЭМ!$E$33:$E$776,СВЦЭМ!$A$33:$A$776,$A176,СВЦЭМ!$B$33:$B$776,G$155)+'СЕТ СН'!$F$12</f>
        <v>192.44042153999999</v>
      </c>
      <c r="H176" s="36">
        <f>SUMIFS(СВЦЭМ!$E$33:$E$776,СВЦЭМ!$A$33:$A$776,$A176,СВЦЭМ!$B$33:$B$776,H$155)+'СЕТ СН'!$F$12</f>
        <v>186.13981765</v>
      </c>
      <c r="I176" s="36">
        <f>SUMIFS(СВЦЭМ!$E$33:$E$776,СВЦЭМ!$A$33:$A$776,$A176,СВЦЭМ!$B$33:$B$776,I$155)+'СЕТ СН'!$F$12</f>
        <v>183.10673768000001</v>
      </c>
      <c r="J176" s="36">
        <f>SUMIFS(СВЦЭМ!$E$33:$E$776,СВЦЭМ!$A$33:$A$776,$A176,СВЦЭМ!$B$33:$B$776,J$155)+'СЕТ СН'!$F$12</f>
        <v>179.72749278000001</v>
      </c>
      <c r="K176" s="36">
        <f>SUMIFS(СВЦЭМ!$E$33:$E$776,СВЦЭМ!$A$33:$A$776,$A176,СВЦЭМ!$B$33:$B$776,K$155)+'СЕТ СН'!$F$12</f>
        <v>182.04103226999999</v>
      </c>
      <c r="L176" s="36">
        <f>SUMIFS(СВЦЭМ!$E$33:$E$776,СВЦЭМ!$A$33:$A$776,$A176,СВЦЭМ!$B$33:$B$776,L$155)+'СЕТ СН'!$F$12</f>
        <v>179.79263821999999</v>
      </c>
      <c r="M176" s="36">
        <f>SUMIFS(СВЦЭМ!$E$33:$E$776,СВЦЭМ!$A$33:$A$776,$A176,СВЦЭМ!$B$33:$B$776,M$155)+'СЕТ СН'!$F$12</f>
        <v>176.61387655999999</v>
      </c>
      <c r="N176" s="36">
        <f>SUMIFS(СВЦЭМ!$E$33:$E$776,СВЦЭМ!$A$33:$A$776,$A176,СВЦЭМ!$B$33:$B$776,N$155)+'СЕТ СН'!$F$12</f>
        <v>175.11544347</v>
      </c>
      <c r="O176" s="36">
        <f>SUMIFS(СВЦЭМ!$E$33:$E$776,СВЦЭМ!$A$33:$A$776,$A176,СВЦЭМ!$B$33:$B$776,O$155)+'СЕТ СН'!$F$12</f>
        <v>169.60460570999999</v>
      </c>
      <c r="P176" s="36">
        <f>SUMIFS(СВЦЭМ!$E$33:$E$776,СВЦЭМ!$A$33:$A$776,$A176,СВЦЭМ!$B$33:$B$776,P$155)+'СЕТ СН'!$F$12</f>
        <v>169.68754007000001</v>
      </c>
      <c r="Q176" s="36">
        <f>SUMIFS(СВЦЭМ!$E$33:$E$776,СВЦЭМ!$A$33:$A$776,$A176,СВЦЭМ!$B$33:$B$776,Q$155)+'СЕТ СН'!$F$12</f>
        <v>170.75704056999999</v>
      </c>
      <c r="R176" s="36">
        <f>SUMIFS(СВЦЭМ!$E$33:$E$776,СВЦЭМ!$A$33:$A$776,$A176,СВЦЭМ!$B$33:$B$776,R$155)+'СЕТ СН'!$F$12</f>
        <v>174.89907540999999</v>
      </c>
      <c r="S176" s="36">
        <f>SUMIFS(СВЦЭМ!$E$33:$E$776,СВЦЭМ!$A$33:$A$776,$A176,СВЦЭМ!$B$33:$B$776,S$155)+'СЕТ СН'!$F$12</f>
        <v>174.20348999000001</v>
      </c>
      <c r="T176" s="36">
        <f>SUMIFS(СВЦЭМ!$E$33:$E$776,СВЦЭМ!$A$33:$A$776,$A176,СВЦЭМ!$B$33:$B$776,T$155)+'СЕТ СН'!$F$12</f>
        <v>168.00215341000001</v>
      </c>
      <c r="U176" s="36">
        <f>SUMIFS(СВЦЭМ!$E$33:$E$776,СВЦЭМ!$A$33:$A$776,$A176,СВЦЭМ!$B$33:$B$776,U$155)+'СЕТ СН'!$F$12</f>
        <v>165.17195588000001</v>
      </c>
      <c r="V176" s="36">
        <f>SUMIFS(СВЦЭМ!$E$33:$E$776,СВЦЭМ!$A$33:$A$776,$A176,СВЦЭМ!$B$33:$B$776,V$155)+'СЕТ СН'!$F$12</f>
        <v>167.60060288</v>
      </c>
      <c r="W176" s="36">
        <f>SUMIFS(СВЦЭМ!$E$33:$E$776,СВЦЭМ!$A$33:$A$776,$A176,СВЦЭМ!$B$33:$B$776,W$155)+'СЕТ СН'!$F$12</f>
        <v>170.22644166000001</v>
      </c>
      <c r="X176" s="36">
        <f>SUMIFS(СВЦЭМ!$E$33:$E$776,СВЦЭМ!$A$33:$A$776,$A176,СВЦЭМ!$B$33:$B$776,X$155)+'СЕТ СН'!$F$12</f>
        <v>172.06043287</v>
      </c>
      <c r="Y176" s="36">
        <f>SUMIFS(СВЦЭМ!$E$33:$E$776,СВЦЭМ!$A$33:$A$776,$A176,СВЦЭМ!$B$33:$B$776,Y$155)+'СЕТ СН'!$F$12</f>
        <v>179.13336416999999</v>
      </c>
    </row>
    <row r="177" spans="1:27" ht="15.75" x14ac:dyDescent="0.2">
      <c r="A177" s="35">
        <f t="shared" si="4"/>
        <v>43518</v>
      </c>
      <c r="B177" s="36">
        <f>SUMIFS(СВЦЭМ!$E$33:$E$776,СВЦЭМ!$A$33:$A$776,$A177,СВЦЭМ!$B$33:$B$776,B$155)+'СЕТ СН'!$F$12</f>
        <v>181.47475829999999</v>
      </c>
      <c r="C177" s="36">
        <f>SUMIFS(СВЦЭМ!$E$33:$E$776,СВЦЭМ!$A$33:$A$776,$A177,СВЦЭМ!$B$33:$B$776,C$155)+'СЕТ СН'!$F$12</f>
        <v>182.83030142000001</v>
      </c>
      <c r="D177" s="36">
        <f>SUMIFS(СВЦЭМ!$E$33:$E$776,СВЦЭМ!$A$33:$A$776,$A177,СВЦЭМ!$B$33:$B$776,D$155)+'СЕТ СН'!$F$12</f>
        <v>182.24429619</v>
      </c>
      <c r="E177" s="36">
        <f>SUMIFS(СВЦЭМ!$E$33:$E$776,СВЦЭМ!$A$33:$A$776,$A177,СВЦЭМ!$B$33:$B$776,E$155)+'СЕТ СН'!$F$12</f>
        <v>181.62108287999999</v>
      </c>
      <c r="F177" s="36">
        <f>SUMIFS(СВЦЭМ!$E$33:$E$776,СВЦЭМ!$A$33:$A$776,$A177,СВЦЭМ!$B$33:$B$776,F$155)+'СЕТ СН'!$F$12</f>
        <v>181.28331646999999</v>
      </c>
      <c r="G177" s="36">
        <f>SUMIFS(СВЦЭМ!$E$33:$E$776,СВЦЭМ!$A$33:$A$776,$A177,СВЦЭМ!$B$33:$B$776,G$155)+'СЕТ СН'!$F$12</f>
        <v>181.99018863000001</v>
      </c>
      <c r="H177" s="36">
        <f>SUMIFS(СВЦЭМ!$E$33:$E$776,СВЦЭМ!$A$33:$A$776,$A177,СВЦЭМ!$B$33:$B$776,H$155)+'СЕТ СН'!$F$12</f>
        <v>182.41939055</v>
      </c>
      <c r="I177" s="36">
        <f>SUMIFS(СВЦЭМ!$E$33:$E$776,СВЦЭМ!$A$33:$A$776,$A177,СВЦЭМ!$B$33:$B$776,I$155)+'СЕТ СН'!$F$12</f>
        <v>180.26134058</v>
      </c>
      <c r="J177" s="36">
        <f>SUMIFS(СВЦЭМ!$E$33:$E$776,СВЦЭМ!$A$33:$A$776,$A177,СВЦЭМ!$B$33:$B$776,J$155)+'СЕТ СН'!$F$12</f>
        <v>178.53573139</v>
      </c>
      <c r="K177" s="36">
        <f>SUMIFS(СВЦЭМ!$E$33:$E$776,СВЦЭМ!$A$33:$A$776,$A177,СВЦЭМ!$B$33:$B$776,K$155)+'СЕТ СН'!$F$12</f>
        <v>181.47201686</v>
      </c>
      <c r="L177" s="36">
        <f>SUMIFS(СВЦЭМ!$E$33:$E$776,СВЦЭМ!$A$33:$A$776,$A177,СВЦЭМ!$B$33:$B$776,L$155)+'СЕТ СН'!$F$12</f>
        <v>184.36992531000001</v>
      </c>
      <c r="M177" s="36">
        <f>SUMIFS(СВЦЭМ!$E$33:$E$776,СВЦЭМ!$A$33:$A$776,$A177,СВЦЭМ!$B$33:$B$776,M$155)+'СЕТ СН'!$F$12</f>
        <v>184.75415262999999</v>
      </c>
      <c r="N177" s="36">
        <f>SUMIFS(СВЦЭМ!$E$33:$E$776,СВЦЭМ!$A$33:$A$776,$A177,СВЦЭМ!$B$33:$B$776,N$155)+'СЕТ СН'!$F$12</f>
        <v>178.91591596000001</v>
      </c>
      <c r="O177" s="36">
        <f>SUMIFS(СВЦЭМ!$E$33:$E$776,СВЦЭМ!$A$33:$A$776,$A177,СВЦЭМ!$B$33:$B$776,O$155)+'СЕТ СН'!$F$12</f>
        <v>172.49821338000001</v>
      </c>
      <c r="P177" s="36">
        <f>SUMIFS(СВЦЭМ!$E$33:$E$776,СВЦЭМ!$A$33:$A$776,$A177,СВЦЭМ!$B$33:$B$776,P$155)+'СЕТ СН'!$F$12</f>
        <v>174.30407506</v>
      </c>
      <c r="Q177" s="36">
        <f>SUMIFS(СВЦЭМ!$E$33:$E$776,СВЦЭМ!$A$33:$A$776,$A177,СВЦЭМ!$B$33:$B$776,Q$155)+'СЕТ СН'!$F$12</f>
        <v>174.98764684</v>
      </c>
      <c r="R177" s="36">
        <f>SUMIFS(СВЦЭМ!$E$33:$E$776,СВЦЭМ!$A$33:$A$776,$A177,СВЦЭМ!$B$33:$B$776,R$155)+'СЕТ СН'!$F$12</f>
        <v>176.79172319</v>
      </c>
      <c r="S177" s="36">
        <f>SUMIFS(СВЦЭМ!$E$33:$E$776,СВЦЭМ!$A$33:$A$776,$A177,СВЦЭМ!$B$33:$B$776,S$155)+'СЕТ СН'!$F$12</f>
        <v>176.72052049999999</v>
      </c>
      <c r="T177" s="36">
        <f>SUMIFS(СВЦЭМ!$E$33:$E$776,СВЦЭМ!$A$33:$A$776,$A177,СВЦЭМ!$B$33:$B$776,T$155)+'СЕТ СН'!$F$12</f>
        <v>170.29286685</v>
      </c>
      <c r="U177" s="36">
        <f>SUMIFS(СВЦЭМ!$E$33:$E$776,СВЦЭМ!$A$33:$A$776,$A177,СВЦЭМ!$B$33:$B$776,U$155)+'СЕТ СН'!$F$12</f>
        <v>167.61350490999999</v>
      </c>
      <c r="V177" s="36">
        <f>SUMIFS(СВЦЭМ!$E$33:$E$776,СВЦЭМ!$A$33:$A$776,$A177,СВЦЭМ!$B$33:$B$776,V$155)+'СЕТ СН'!$F$12</f>
        <v>166.28802096999999</v>
      </c>
      <c r="W177" s="36">
        <f>SUMIFS(СВЦЭМ!$E$33:$E$776,СВЦЭМ!$A$33:$A$776,$A177,СВЦЭМ!$B$33:$B$776,W$155)+'СЕТ СН'!$F$12</f>
        <v>169.05415561000001</v>
      </c>
      <c r="X177" s="36">
        <f>SUMIFS(СВЦЭМ!$E$33:$E$776,СВЦЭМ!$A$33:$A$776,$A177,СВЦЭМ!$B$33:$B$776,X$155)+'СЕТ СН'!$F$12</f>
        <v>172.83722087999999</v>
      </c>
      <c r="Y177" s="36">
        <f>SUMIFS(СВЦЭМ!$E$33:$E$776,СВЦЭМ!$A$33:$A$776,$A177,СВЦЭМ!$B$33:$B$776,Y$155)+'СЕТ СН'!$F$12</f>
        <v>179.38559204000001</v>
      </c>
    </row>
    <row r="178" spans="1:27" ht="15.75" x14ac:dyDescent="0.2">
      <c r="A178" s="35">
        <f t="shared" si="4"/>
        <v>43519</v>
      </c>
      <c r="B178" s="36">
        <f>SUMIFS(СВЦЭМ!$E$33:$E$776,СВЦЭМ!$A$33:$A$776,$A178,СВЦЭМ!$B$33:$B$776,B$155)+'СЕТ СН'!$F$12</f>
        <v>181.98663461000001</v>
      </c>
      <c r="C178" s="36">
        <f>SUMIFS(СВЦЭМ!$E$33:$E$776,СВЦЭМ!$A$33:$A$776,$A178,СВЦЭМ!$B$33:$B$776,C$155)+'СЕТ СН'!$F$12</f>
        <v>182.64684147</v>
      </c>
      <c r="D178" s="36">
        <f>SUMIFS(СВЦЭМ!$E$33:$E$776,СВЦЭМ!$A$33:$A$776,$A178,СВЦЭМ!$B$33:$B$776,D$155)+'СЕТ СН'!$F$12</f>
        <v>181.13018221999999</v>
      </c>
      <c r="E178" s="36">
        <f>SUMIFS(СВЦЭМ!$E$33:$E$776,СВЦЭМ!$A$33:$A$776,$A178,СВЦЭМ!$B$33:$B$776,E$155)+'СЕТ СН'!$F$12</f>
        <v>180.95594165</v>
      </c>
      <c r="F178" s="36">
        <f>SUMIFS(СВЦЭМ!$E$33:$E$776,СВЦЭМ!$A$33:$A$776,$A178,СВЦЭМ!$B$33:$B$776,F$155)+'СЕТ СН'!$F$12</f>
        <v>180.79926075</v>
      </c>
      <c r="G178" s="36">
        <f>SUMIFS(СВЦЭМ!$E$33:$E$776,СВЦЭМ!$A$33:$A$776,$A178,СВЦЭМ!$B$33:$B$776,G$155)+'СЕТ СН'!$F$12</f>
        <v>180.63525240000001</v>
      </c>
      <c r="H178" s="36">
        <f>SUMIFS(СВЦЭМ!$E$33:$E$776,СВЦЭМ!$A$33:$A$776,$A178,СВЦЭМ!$B$33:$B$776,H$155)+'СЕТ СН'!$F$12</f>
        <v>183.76852964</v>
      </c>
      <c r="I178" s="36">
        <f>SUMIFS(СВЦЭМ!$E$33:$E$776,СВЦЭМ!$A$33:$A$776,$A178,СВЦЭМ!$B$33:$B$776,I$155)+'СЕТ СН'!$F$12</f>
        <v>181.15351928000001</v>
      </c>
      <c r="J178" s="36">
        <f>SUMIFS(СВЦЭМ!$E$33:$E$776,СВЦЭМ!$A$33:$A$776,$A178,СВЦЭМ!$B$33:$B$776,J$155)+'СЕТ СН'!$F$12</f>
        <v>177.2798129</v>
      </c>
      <c r="K178" s="36">
        <f>SUMIFS(СВЦЭМ!$E$33:$E$776,СВЦЭМ!$A$33:$A$776,$A178,СВЦЭМ!$B$33:$B$776,K$155)+'СЕТ СН'!$F$12</f>
        <v>173.13432008000001</v>
      </c>
      <c r="L178" s="36">
        <f>SUMIFS(СВЦЭМ!$E$33:$E$776,СВЦЭМ!$A$33:$A$776,$A178,СВЦЭМ!$B$33:$B$776,L$155)+'СЕТ СН'!$F$12</f>
        <v>173.96136983</v>
      </c>
      <c r="M178" s="36">
        <f>SUMIFS(СВЦЭМ!$E$33:$E$776,СВЦЭМ!$A$33:$A$776,$A178,СВЦЭМ!$B$33:$B$776,M$155)+'СЕТ СН'!$F$12</f>
        <v>175.97936426000001</v>
      </c>
      <c r="N178" s="36">
        <f>SUMIFS(СВЦЭМ!$E$33:$E$776,СВЦЭМ!$A$33:$A$776,$A178,СВЦЭМ!$B$33:$B$776,N$155)+'СЕТ СН'!$F$12</f>
        <v>177.73841755000001</v>
      </c>
      <c r="O178" s="36">
        <f>SUMIFS(СВЦЭМ!$E$33:$E$776,СВЦЭМ!$A$33:$A$776,$A178,СВЦЭМ!$B$33:$B$776,O$155)+'СЕТ СН'!$F$12</f>
        <v>173.48608407</v>
      </c>
      <c r="P178" s="36">
        <f>SUMIFS(СВЦЭМ!$E$33:$E$776,СВЦЭМ!$A$33:$A$776,$A178,СВЦЭМ!$B$33:$B$776,P$155)+'СЕТ СН'!$F$12</f>
        <v>174.97145487</v>
      </c>
      <c r="Q178" s="36">
        <f>SUMIFS(СВЦЭМ!$E$33:$E$776,СВЦЭМ!$A$33:$A$776,$A178,СВЦЭМ!$B$33:$B$776,Q$155)+'СЕТ СН'!$F$12</f>
        <v>176.8191257</v>
      </c>
      <c r="R178" s="36">
        <f>SUMIFS(СВЦЭМ!$E$33:$E$776,СВЦЭМ!$A$33:$A$776,$A178,СВЦЭМ!$B$33:$B$776,R$155)+'СЕТ СН'!$F$12</f>
        <v>178.52326522000001</v>
      </c>
      <c r="S178" s="36">
        <f>SUMIFS(СВЦЭМ!$E$33:$E$776,СВЦЭМ!$A$33:$A$776,$A178,СВЦЭМ!$B$33:$B$776,S$155)+'СЕТ СН'!$F$12</f>
        <v>178.15842495999999</v>
      </c>
      <c r="T178" s="36">
        <f>SUMIFS(СВЦЭМ!$E$33:$E$776,СВЦЭМ!$A$33:$A$776,$A178,СВЦЭМ!$B$33:$B$776,T$155)+'СЕТ СН'!$F$12</f>
        <v>173.75889877</v>
      </c>
      <c r="U178" s="36">
        <f>SUMIFS(СВЦЭМ!$E$33:$E$776,СВЦЭМ!$A$33:$A$776,$A178,СВЦЭМ!$B$33:$B$776,U$155)+'СЕТ СН'!$F$12</f>
        <v>167.58790117000001</v>
      </c>
      <c r="V178" s="36">
        <f>SUMIFS(СВЦЭМ!$E$33:$E$776,СВЦЭМ!$A$33:$A$776,$A178,СВЦЭМ!$B$33:$B$776,V$155)+'СЕТ СН'!$F$12</f>
        <v>166.60512001999999</v>
      </c>
      <c r="W178" s="36">
        <f>SUMIFS(СВЦЭМ!$E$33:$E$776,СВЦЭМ!$A$33:$A$776,$A178,СВЦЭМ!$B$33:$B$776,W$155)+'СЕТ СН'!$F$12</f>
        <v>167.06861215999999</v>
      </c>
      <c r="X178" s="36">
        <f>SUMIFS(СВЦЭМ!$E$33:$E$776,СВЦЭМ!$A$33:$A$776,$A178,СВЦЭМ!$B$33:$B$776,X$155)+'СЕТ СН'!$F$12</f>
        <v>168.33453316999999</v>
      </c>
      <c r="Y178" s="36">
        <f>SUMIFS(СВЦЭМ!$E$33:$E$776,СВЦЭМ!$A$33:$A$776,$A178,СВЦЭМ!$B$33:$B$776,Y$155)+'СЕТ СН'!$F$12</f>
        <v>176.94074411</v>
      </c>
    </row>
    <row r="179" spans="1:27" ht="15.75" x14ac:dyDescent="0.2">
      <c r="A179" s="35">
        <f t="shared" si="4"/>
        <v>43520</v>
      </c>
      <c r="B179" s="36">
        <f>SUMIFS(СВЦЭМ!$E$33:$E$776,СВЦЭМ!$A$33:$A$776,$A179,СВЦЭМ!$B$33:$B$776,B$155)+'СЕТ СН'!$F$12</f>
        <v>184.75248325999999</v>
      </c>
      <c r="C179" s="36">
        <f>SUMIFS(СВЦЭМ!$E$33:$E$776,СВЦЭМ!$A$33:$A$776,$A179,СВЦЭМ!$B$33:$B$776,C$155)+'СЕТ СН'!$F$12</f>
        <v>189.10120545000001</v>
      </c>
      <c r="D179" s="36">
        <f>SUMIFS(СВЦЭМ!$E$33:$E$776,СВЦЭМ!$A$33:$A$776,$A179,СВЦЭМ!$B$33:$B$776,D$155)+'СЕТ СН'!$F$12</f>
        <v>192.10673238000001</v>
      </c>
      <c r="E179" s="36">
        <f>SUMIFS(СВЦЭМ!$E$33:$E$776,СВЦЭМ!$A$33:$A$776,$A179,СВЦЭМ!$B$33:$B$776,E$155)+'СЕТ СН'!$F$12</f>
        <v>194.51520855000001</v>
      </c>
      <c r="F179" s="36">
        <f>SUMIFS(СВЦЭМ!$E$33:$E$776,СВЦЭМ!$A$33:$A$776,$A179,СВЦЭМ!$B$33:$B$776,F$155)+'СЕТ СН'!$F$12</f>
        <v>196.2895594</v>
      </c>
      <c r="G179" s="36">
        <f>SUMIFS(СВЦЭМ!$E$33:$E$776,СВЦЭМ!$A$33:$A$776,$A179,СВЦЭМ!$B$33:$B$776,G$155)+'СЕТ СН'!$F$12</f>
        <v>195.77328016000001</v>
      </c>
      <c r="H179" s="36">
        <f>SUMIFS(СВЦЭМ!$E$33:$E$776,СВЦЭМ!$A$33:$A$776,$A179,СВЦЭМ!$B$33:$B$776,H$155)+'СЕТ СН'!$F$12</f>
        <v>193.09694266</v>
      </c>
      <c r="I179" s="36">
        <f>SUMIFS(СВЦЭМ!$E$33:$E$776,СВЦЭМ!$A$33:$A$776,$A179,СВЦЭМ!$B$33:$B$776,I$155)+'СЕТ СН'!$F$12</f>
        <v>190.16375282000001</v>
      </c>
      <c r="J179" s="36">
        <f>SUMIFS(СВЦЭМ!$E$33:$E$776,СВЦЭМ!$A$33:$A$776,$A179,СВЦЭМ!$B$33:$B$776,J$155)+'СЕТ СН'!$F$12</f>
        <v>179.27626029999999</v>
      </c>
      <c r="K179" s="36">
        <f>SUMIFS(СВЦЭМ!$E$33:$E$776,СВЦЭМ!$A$33:$A$776,$A179,СВЦЭМ!$B$33:$B$776,K$155)+'СЕТ СН'!$F$12</f>
        <v>172.28038067</v>
      </c>
      <c r="L179" s="36">
        <f>SUMIFS(СВЦЭМ!$E$33:$E$776,СВЦЭМ!$A$33:$A$776,$A179,СВЦЭМ!$B$33:$B$776,L$155)+'СЕТ СН'!$F$12</f>
        <v>170.83583727999999</v>
      </c>
      <c r="M179" s="36">
        <f>SUMIFS(СВЦЭМ!$E$33:$E$776,СВЦЭМ!$A$33:$A$776,$A179,СВЦЭМ!$B$33:$B$776,M$155)+'СЕТ СН'!$F$12</f>
        <v>170.92954204</v>
      </c>
      <c r="N179" s="36">
        <f>SUMIFS(СВЦЭМ!$E$33:$E$776,СВЦЭМ!$A$33:$A$776,$A179,СВЦЭМ!$B$33:$B$776,N$155)+'СЕТ СН'!$F$12</f>
        <v>170.19331844999999</v>
      </c>
      <c r="O179" s="36">
        <f>SUMIFS(СВЦЭМ!$E$33:$E$776,СВЦЭМ!$A$33:$A$776,$A179,СВЦЭМ!$B$33:$B$776,O$155)+'СЕТ СН'!$F$12</f>
        <v>166.19332061</v>
      </c>
      <c r="P179" s="36">
        <f>SUMIFS(СВЦЭМ!$E$33:$E$776,СВЦЭМ!$A$33:$A$776,$A179,СВЦЭМ!$B$33:$B$776,P$155)+'СЕТ СН'!$F$12</f>
        <v>167.57079994</v>
      </c>
      <c r="Q179" s="36">
        <f>SUMIFS(СВЦЭМ!$E$33:$E$776,СВЦЭМ!$A$33:$A$776,$A179,СВЦЭМ!$B$33:$B$776,Q$155)+'СЕТ СН'!$F$12</f>
        <v>168.83892046</v>
      </c>
      <c r="R179" s="36">
        <f>SUMIFS(СВЦЭМ!$E$33:$E$776,СВЦЭМ!$A$33:$A$776,$A179,СВЦЭМ!$B$33:$B$776,R$155)+'СЕТ СН'!$F$12</f>
        <v>169.26863116000001</v>
      </c>
      <c r="S179" s="36">
        <f>SUMIFS(СВЦЭМ!$E$33:$E$776,СВЦЭМ!$A$33:$A$776,$A179,СВЦЭМ!$B$33:$B$776,S$155)+'СЕТ СН'!$F$12</f>
        <v>167.97672373</v>
      </c>
      <c r="T179" s="36">
        <f>SUMIFS(СВЦЭМ!$E$33:$E$776,СВЦЭМ!$A$33:$A$776,$A179,СВЦЭМ!$B$33:$B$776,T$155)+'СЕТ СН'!$F$12</f>
        <v>162.81307710999999</v>
      </c>
      <c r="U179" s="36">
        <f>SUMIFS(СВЦЭМ!$E$33:$E$776,СВЦЭМ!$A$33:$A$776,$A179,СВЦЭМ!$B$33:$B$776,U$155)+'СЕТ СН'!$F$12</f>
        <v>154.63184817000001</v>
      </c>
      <c r="V179" s="36">
        <f>SUMIFS(СВЦЭМ!$E$33:$E$776,СВЦЭМ!$A$33:$A$776,$A179,СВЦЭМ!$B$33:$B$776,V$155)+'СЕТ СН'!$F$12</f>
        <v>154.12718838000001</v>
      </c>
      <c r="W179" s="36">
        <f>SUMIFS(СВЦЭМ!$E$33:$E$776,СВЦЭМ!$A$33:$A$776,$A179,СВЦЭМ!$B$33:$B$776,W$155)+'СЕТ СН'!$F$12</f>
        <v>156.68539569000001</v>
      </c>
      <c r="X179" s="36">
        <f>SUMIFS(СВЦЭМ!$E$33:$E$776,СВЦЭМ!$A$33:$A$776,$A179,СВЦЭМ!$B$33:$B$776,X$155)+'СЕТ СН'!$F$12</f>
        <v>160.57881293</v>
      </c>
      <c r="Y179" s="36">
        <f>SUMIFS(СВЦЭМ!$E$33:$E$776,СВЦЭМ!$A$33:$A$776,$A179,СВЦЭМ!$B$33:$B$776,Y$155)+'СЕТ СН'!$F$12</f>
        <v>173.68809353</v>
      </c>
    </row>
    <row r="180" spans="1:27" ht="15.75" x14ac:dyDescent="0.2">
      <c r="A180" s="35">
        <f t="shared" si="4"/>
        <v>43521</v>
      </c>
      <c r="B180" s="36">
        <f>SUMIFS(СВЦЭМ!$E$33:$E$776,СВЦЭМ!$A$33:$A$776,$A180,СВЦЭМ!$B$33:$B$776,B$155)+'СЕТ СН'!$F$12</f>
        <v>180.73760290000001</v>
      </c>
      <c r="C180" s="36">
        <f>SUMIFS(СВЦЭМ!$E$33:$E$776,СВЦЭМ!$A$33:$A$776,$A180,СВЦЭМ!$B$33:$B$776,C$155)+'СЕТ СН'!$F$12</f>
        <v>183.09156869</v>
      </c>
      <c r="D180" s="36">
        <f>SUMIFS(СВЦЭМ!$E$33:$E$776,СВЦЭМ!$A$33:$A$776,$A180,СВЦЭМ!$B$33:$B$776,D$155)+'СЕТ СН'!$F$12</f>
        <v>182.42761801</v>
      </c>
      <c r="E180" s="36">
        <f>SUMIFS(СВЦЭМ!$E$33:$E$776,СВЦЭМ!$A$33:$A$776,$A180,СВЦЭМ!$B$33:$B$776,E$155)+'СЕТ СН'!$F$12</f>
        <v>183.03176323</v>
      </c>
      <c r="F180" s="36">
        <f>SUMIFS(СВЦЭМ!$E$33:$E$776,СВЦЭМ!$A$33:$A$776,$A180,СВЦЭМ!$B$33:$B$776,F$155)+'СЕТ СН'!$F$12</f>
        <v>183.04569273999999</v>
      </c>
      <c r="G180" s="36">
        <f>SUMIFS(СВЦЭМ!$E$33:$E$776,СВЦЭМ!$A$33:$A$776,$A180,СВЦЭМ!$B$33:$B$776,G$155)+'СЕТ СН'!$F$12</f>
        <v>184.30608291999999</v>
      </c>
      <c r="H180" s="36">
        <f>SUMIFS(СВЦЭМ!$E$33:$E$776,СВЦЭМ!$A$33:$A$776,$A180,СВЦЭМ!$B$33:$B$776,H$155)+'СЕТ СН'!$F$12</f>
        <v>186.72858572000001</v>
      </c>
      <c r="I180" s="36">
        <f>SUMIFS(СВЦЭМ!$E$33:$E$776,СВЦЭМ!$A$33:$A$776,$A180,СВЦЭМ!$B$33:$B$776,I$155)+'СЕТ СН'!$F$12</f>
        <v>182.30016506000001</v>
      </c>
      <c r="J180" s="36">
        <f>SUMIFS(СВЦЭМ!$E$33:$E$776,СВЦЭМ!$A$33:$A$776,$A180,СВЦЭМ!$B$33:$B$776,J$155)+'СЕТ СН'!$F$12</f>
        <v>177.15178093</v>
      </c>
      <c r="K180" s="36">
        <f>SUMIFS(СВЦЭМ!$E$33:$E$776,СВЦЭМ!$A$33:$A$776,$A180,СВЦЭМ!$B$33:$B$776,K$155)+'СЕТ СН'!$F$12</f>
        <v>172.95350758000001</v>
      </c>
      <c r="L180" s="36">
        <f>SUMIFS(СВЦЭМ!$E$33:$E$776,СВЦЭМ!$A$33:$A$776,$A180,СВЦЭМ!$B$33:$B$776,L$155)+'СЕТ СН'!$F$12</f>
        <v>173.61689039000001</v>
      </c>
      <c r="M180" s="36">
        <f>SUMIFS(СВЦЭМ!$E$33:$E$776,СВЦЭМ!$A$33:$A$776,$A180,СВЦЭМ!$B$33:$B$776,M$155)+'СЕТ СН'!$F$12</f>
        <v>177.50432437000001</v>
      </c>
      <c r="N180" s="36">
        <f>SUMIFS(СВЦЭМ!$E$33:$E$776,СВЦЭМ!$A$33:$A$776,$A180,СВЦЭМ!$B$33:$B$776,N$155)+'СЕТ СН'!$F$12</f>
        <v>178.67728301</v>
      </c>
      <c r="O180" s="36">
        <f>SUMIFS(СВЦЭМ!$E$33:$E$776,СВЦЭМ!$A$33:$A$776,$A180,СВЦЭМ!$B$33:$B$776,O$155)+'СЕТ СН'!$F$12</f>
        <v>176.64154379999999</v>
      </c>
      <c r="P180" s="36">
        <f>SUMIFS(СВЦЭМ!$E$33:$E$776,СВЦЭМ!$A$33:$A$776,$A180,СВЦЭМ!$B$33:$B$776,P$155)+'СЕТ СН'!$F$12</f>
        <v>178.04288482999999</v>
      </c>
      <c r="Q180" s="36">
        <f>SUMIFS(СВЦЭМ!$E$33:$E$776,СВЦЭМ!$A$33:$A$776,$A180,СВЦЭМ!$B$33:$B$776,Q$155)+'СЕТ СН'!$F$12</f>
        <v>179.98873903</v>
      </c>
      <c r="R180" s="36">
        <f>SUMIFS(СВЦЭМ!$E$33:$E$776,СВЦЭМ!$A$33:$A$776,$A180,СВЦЭМ!$B$33:$B$776,R$155)+'СЕТ СН'!$F$12</f>
        <v>180.29911050999999</v>
      </c>
      <c r="S180" s="36">
        <f>SUMIFS(СВЦЭМ!$E$33:$E$776,СВЦЭМ!$A$33:$A$776,$A180,СВЦЭМ!$B$33:$B$776,S$155)+'СЕТ СН'!$F$12</f>
        <v>180.31603444000001</v>
      </c>
      <c r="T180" s="36">
        <f>SUMIFS(СВЦЭМ!$E$33:$E$776,СВЦЭМ!$A$33:$A$776,$A180,СВЦЭМ!$B$33:$B$776,T$155)+'СЕТ СН'!$F$12</f>
        <v>171.12314627999999</v>
      </c>
      <c r="U180" s="36">
        <f>SUMIFS(СВЦЭМ!$E$33:$E$776,СВЦЭМ!$A$33:$A$776,$A180,СВЦЭМ!$B$33:$B$776,U$155)+'СЕТ СН'!$F$12</f>
        <v>164.08296200999999</v>
      </c>
      <c r="V180" s="36">
        <f>SUMIFS(СВЦЭМ!$E$33:$E$776,СВЦЭМ!$A$33:$A$776,$A180,СВЦЭМ!$B$33:$B$776,V$155)+'СЕТ СН'!$F$12</f>
        <v>163.50547641</v>
      </c>
      <c r="W180" s="36">
        <f>SUMIFS(СВЦЭМ!$E$33:$E$776,СВЦЭМ!$A$33:$A$776,$A180,СВЦЭМ!$B$33:$B$776,W$155)+'СЕТ СН'!$F$12</f>
        <v>165.72711974000001</v>
      </c>
      <c r="X180" s="36">
        <f>SUMIFS(СВЦЭМ!$E$33:$E$776,СВЦЭМ!$A$33:$A$776,$A180,СВЦЭМ!$B$33:$B$776,X$155)+'СЕТ СН'!$F$12</f>
        <v>169.67132996000001</v>
      </c>
      <c r="Y180" s="36">
        <f>SUMIFS(СВЦЭМ!$E$33:$E$776,СВЦЭМ!$A$33:$A$776,$A180,СВЦЭМ!$B$33:$B$776,Y$155)+'СЕТ СН'!$F$12</f>
        <v>177.34708121</v>
      </c>
    </row>
    <row r="181" spans="1:27" ht="15.75" x14ac:dyDescent="0.2">
      <c r="A181" s="35">
        <f t="shared" si="4"/>
        <v>43522</v>
      </c>
      <c r="B181" s="36">
        <f>SUMIFS(СВЦЭМ!$E$33:$E$776,СВЦЭМ!$A$33:$A$776,$A181,СВЦЭМ!$B$33:$B$776,B$155)+'СЕТ СН'!$F$12</f>
        <v>182.33363922000001</v>
      </c>
      <c r="C181" s="36">
        <f>SUMIFS(СВЦЭМ!$E$33:$E$776,СВЦЭМ!$A$33:$A$776,$A181,СВЦЭМ!$B$33:$B$776,C$155)+'СЕТ СН'!$F$12</f>
        <v>182.84539325</v>
      </c>
      <c r="D181" s="36">
        <f>SUMIFS(СВЦЭМ!$E$33:$E$776,СВЦЭМ!$A$33:$A$776,$A181,СВЦЭМ!$B$33:$B$776,D$155)+'СЕТ СН'!$F$12</f>
        <v>181.58457240999999</v>
      </c>
      <c r="E181" s="36">
        <f>SUMIFS(СВЦЭМ!$E$33:$E$776,СВЦЭМ!$A$33:$A$776,$A181,СВЦЭМ!$B$33:$B$776,E$155)+'СЕТ СН'!$F$12</f>
        <v>181.68655340999999</v>
      </c>
      <c r="F181" s="36">
        <f>SUMIFS(СВЦЭМ!$E$33:$E$776,СВЦЭМ!$A$33:$A$776,$A181,СВЦЭМ!$B$33:$B$776,F$155)+'СЕТ СН'!$F$12</f>
        <v>181.37904173999999</v>
      </c>
      <c r="G181" s="36">
        <f>SUMIFS(СВЦЭМ!$E$33:$E$776,СВЦЭМ!$A$33:$A$776,$A181,СВЦЭМ!$B$33:$B$776,G$155)+'СЕТ СН'!$F$12</f>
        <v>182.83219147</v>
      </c>
      <c r="H181" s="36">
        <f>SUMIFS(СВЦЭМ!$E$33:$E$776,СВЦЭМ!$A$33:$A$776,$A181,СВЦЭМ!$B$33:$B$776,H$155)+'СЕТ СН'!$F$12</f>
        <v>182.48644517</v>
      </c>
      <c r="I181" s="36">
        <f>SUMIFS(СВЦЭМ!$E$33:$E$776,СВЦЭМ!$A$33:$A$776,$A181,СВЦЭМ!$B$33:$B$776,I$155)+'СЕТ СН'!$F$12</f>
        <v>176.79263039</v>
      </c>
      <c r="J181" s="36">
        <f>SUMIFS(СВЦЭМ!$E$33:$E$776,СВЦЭМ!$A$33:$A$776,$A181,СВЦЭМ!$B$33:$B$776,J$155)+'СЕТ СН'!$F$12</f>
        <v>172.94318877000001</v>
      </c>
      <c r="K181" s="36">
        <f>SUMIFS(СВЦЭМ!$E$33:$E$776,СВЦЭМ!$A$33:$A$776,$A181,СВЦЭМ!$B$33:$B$776,K$155)+'СЕТ СН'!$F$12</f>
        <v>172.35556414999999</v>
      </c>
      <c r="L181" s="36">
        <f>SUMIFS(СВЦЭМ!$E$33:$E$776,СВЦЭМ!$A$33:$A$776,$A181,СВЦЭМ!$B$33:$B$776,L$155)+'СЕТ СН'!$F$12</f>
        <v>174.91252711999999</v>
      </c>
      <c r="M181" s="36">
        <f>SUMIFS(СВЦЭМ!$E$33:$E$776,СВЦЭМ!$A$33:$A$776,$A181,СВЦЭМ!$B$33:$B$776,M$155)+'СЕТ СН'!$F$12</f>
        <v>177.97411750000001</v>
      </c>
      <c r="N181" s="36">
        <f>SUMIFS(СВЦЭМ!$E$33:$E$776,СВЦЭМ!$A$33:$A$776,$A181,СВЦЭМ!$B$33:$B$776,N$155)+'СЕТ СН'!$F$12</f>
        <v>174.7385304</v>
      </c>
      <c r="O181" s="36">
        <f>SUMIFS(СВЦЭМ!$E$33:$E$776,СВЦЭМ!$A$33:$A$776,$A181,СВЦЭМ!$B$33:$B$776,O$155)+'СЕТ СН'!$F$12</f>
        <v>168.82594739000001</v>
      </c>
      <c r="P181" s="36">
        <f>SUMIFS(СВЦЭМ!$E$33:$E$776,СВЦЭМ!$A$33:$A$776,$A181,СВЦЭМ!$B$33:$B$776,P$155)+'СЕТ СН'!$F$12</f>
        <v>169.58247459</v>
      </c>
      <c r="Q181" s="36">
        <f>SUMIFS(СВЦЭМ!$E$33:$E$776,СВЦЭМ!$A$33:$A$776,$A181,СВЦЭМ!$B$33:$B$776,Q$155)+'СЕТ СН'!$F$12</f>
        <v>171.92196675</v>
      </c>
      <c r="R181" s="36">
        <f>SUMIFS(СВЦЭМ!$E$33:$E$776,СВЦЭМ!$A$33:$A$776,$A181,СВЦЭМ!$B$33:$B$776,R$155)+'СЕТ СН'!$F$12</f>
        <v>174.95344360999999</v>
      </c>
      <c r="S181" s="36">
        <f>SUMIFS(СВЦЭМ!$E$33:$E$776,СВЦЭМ!$A$33:$A$776,$A181,СВЦЭМ!$B$33:$B$776,S$155)+'СЕТ СН'!$F$12</f>
        <v>178.19542625</v>
      </c>
      <c r="T181" s="36">
        <f>SUMIFS(СВЦЭМ!$E$33:$E$776,СВЦЭМ!$A$33:$A$776,$A181,СВЦЭМ!$B$33:$B$776,T$155)+'СЕТ СН'!$F$12</f>
        <v>170.26368452</v>
      </c>
      <c r="U181" s="36">
        <f>SUMIFS(СВЦЭМ!$E$33:$E$776,СВЦЭМ!$A$33:$A$776,$A181,СВЦЭМ!$B$33:$B$776,U$155)+'СЕТ СН'!$F$12</f>
        <v>163.03072628000001</v>
      </c>
      <c r="V181" s="36">
        <f>SUMIFS(СВЦЭМ!$E$33:$E$776,СВЦЭМ!$A$33:$A$776,$A181,СВЦЭМ!$B$33:$B$776,V$155)+'СЕТ СН'!$F$12</f>
        <v>162.3765861</v>
      </c>
      <c r="W181" s="36">
        <f>SUMIFS(СВЦЭМ!$E$33:$E$776,СВЦЭМ!$A$33:$A$776,$A181,СВЦЭМ!$B$33:$B$776,W$155)+'СЕТ СН'!$F$12</f>
        <v>164.70768102</v>
      </c>
      <c r="X181" s="36">
        <f>SUMIFS(СВЦЭМ!$E$33:$E$776,СВЦЭМ!$A$33:$A$776,$A181,СВЦЭМ!$B$33:$B$776,X$155)+'СЕТ СН'!$F$12</f>
        <v>168.1456211</v>
      </c>
      <c r="Y181" s="36">
        <f>SUMIFS(СВЦЭМ!$E$33:$E$776,СВЦЭМ!$A$33:$A$776,$A181,СВЦЭМ!$B$33:$B$776,Y$155)+'СЕТ СН'!$F$12</f>
        <v>176.10802923</v>
      </c>
    </row>
    <row r="182" spans="1:27" ht="15.75" x14ac:dyDescent="0.2">
      <c r="A182" s="35">
        <f t="shared" si="4"/>
        <v>43523</v>
      </c>
      <c r="B182" s="36">
        <f>SUMIFS(СВЦЭМ!$E$33:$E$776,СВЦЭМ!$A$33:$A$776,$A182,СВЦЭМ!$B$33:$B$776,B$155)+'СЕТ СН'!$F$12</f>
        <v>182.94817762</v>
      </c>
      <c r="C182" s="36">
        <f>SUMIFS(СВЦЭМ!$E$33:$E$776,СВЦЭМ!$A$33:$A$776,$A182,СВЦЭМ!$B$33:$B$776,C$155)+'СЕТ СН'!$F$12</f>
        <v>189.18593394999999</v>
      </c>
      <c r="D182" s="36">
        <f>SUMIFS(СВЦЭМ!$E$33:$E$776,СВЦЭМ!$A$33:$A$776,$A182,СВЦЭМ!$B$33:$B$776,D$155)+'СЕТ СН'!$F$12</f>
        <v>191.61802897000001</v>
      </c>
      <c r="E182" s="36">
        <f>SUMIFS(СВЦЭМ!$E$33:$E$776,СВЦЭМ!$A$33:$A$776,$A182,СВЦЭМ!$B$33:$B$776,E$155)+'СЕТ СН'!$F$12</f>
        <v>192.39120534</v>
      </c>
      <c r="F182" s="36">
        <f>SUMIFS(СВЦЭМ!$E$33:$E$776,СВЦЭМ!$A$33:$A$776,$A182,СВЦЭМ!$B$33:$B$776,F$155)+'СЕТ СН'!$F$12</f>
        <v>191.25801905</v>
      </c>
      <c r="G182" s="36">
        <f>SUMIFS(СВЦЭМ!$E$33:$E$776,СВЦЭМ!$A$33:$A$776,$A182,СВЦЭМ!$B$33:$B$776,G$155)+'СЕТ СН'!$F$12</f>
        <v>187.08869343999999</v>
      </c>
      <c r="H182" s="36">
        <f>SUMIFS(СВЦЭМ!$E$33:$E$776,СВЦЭМ!$A$33:$A$776,$A182,СВЦЭМ!$B$33:$B$776,H$155)+'СЕТ СН'!$F$12</f>
        <v>179.49356287000001</v>
      </c>
      <c r="I182" s="36">
        <f>SUMIFS(СВЦЭМ!$E$33:$E$776,СВЦЭМ!$A$33:$A$776,$A182,СВЦЭМ!$B$33:$B$776,I$155)+'СЕТ СН'!$F$12</f>
        <v>174.61149558</v>
      </c>
      <c r="J182" s="36">
        <f>SUMIFS(СВЦЭМ!$E$33:$E$776,СВЦЭМ!$A$33:$A$776,$A182,СВЦЭМ!$B$33:$B$776,J$155)+'СЕТ СН'!$F$12</f>
        <v>171.87914834</v>
      </c>
      <c r="K182" s="36">
        <f>SUMIFS(СВЦЭМ!$E$33:$E$776,СВЦЭМ!$A$33:$A$776,$A182,СВЦЭМ!$B$33:$B$776,K$155)+'СЕТ СН'!$F$12</f>
        <v>172.50240724</v>
      </c>
      <c r="L182" s="36">
        <f>SUMIFS(СВЦЭМ!$E$33:$E$776,СВЦЭМ!$A$33:$A$776,$A182,СВЦЭМ!$B$33:$B$776,L$155)+'СЕТ СН'!$F$12</f>
        <v>176.62139586999999</v>
      </c>
      <c r="M182" s="36">
        <f>SUMIFS(СВЦЭМ!$E$33:$E$776,СВЦЭМ!$A$33:$A$776,$A182,СВЦЭМ!$B$33:$B$776,M$155)+'СЕТ СН'!$F$12</f>
        <v>175.37930965000001</v>
      </c>
      <c r="N182" s="36">
        <f>SUMIFS(СВЦЭМ!$E$33:$E$776,СВЦЭМ!$A$33:$A$776,$A182,СВЦЭМ!$B$33:$B$776,N$155)+'СЕТ СН'!$F$12</f>
        <v>174.98558992</v>
      </c>
      <c r="O182" s="36">
        <f>SUMIFS(СВЦЭМ!$E$33:$E$776,СВЦЭМ!$A$33:$A$776,$A182,СВЦЭМ!$B$33:$B$776,O$155)+'СЕТ СН'!$F$12</f>
        <v>165.99389475000001</v>
      </c>
      <c r="P182" s="36">
        <f>SUMIFS(СВЦЭМ!$E$33:$E$776,СВЦЭМ!$A$33:$A$776,$A182,СВЦЭМ!$B$33:$B$776,P$155)+'СЕТ СН'!$F$12</f>
        <v>166.44217681999999</v>
      </c>
      <c r="Q182" s="36">
        <f>SUMIFS(СВЦЭМ!$E$33:$E$776,СВЦЭМ!$A$33:$A$776,$A182,СВЦЭМ!$B$33:$B$776,Q$155)+'СЕТ СН'!$F$12</f>
        <v>167.79122262000001</v>
      </c>
      <c r="R182" s="36">
        <f>SUMIFS(СВЦЭМ!$E$33:$E$776,СВЦЭМ!$A$33:$A$776,$A182,СВЦЭМ!$B$33:$B$776,R$155)+'СЕТ СН'!$F$12</f>
        <v>166.45018195</v>
      </c>
      <c r="S182" s="36">
        <f>SUMIFS(СВЦЭМ!$E$33:$E$776,СВЦЭМ!$A$33:$A$776,$A182,СВЦЭМ!$B$33:$B$776,S$155)+'СЕТ СН'!$F$12</f>
        <v>166.49551094</v>
      </c>
      <c r="T182" s="36">
        <f>SUMIFS(СВЦЭМ!$E$33:$E$776,СВЦЭМ!$A$33:$A$776,$A182,СВЦЭМ!$B$33:$B$776,T$155)+'СЕТ СН'!$F$12</f>
        <v>164.11467053000001</v>
      </c>
      <c r="U182" s="36">
        <f>SUMIFS(СВЦЭМ!$E$33:$E$776,СВЦЭМ!$A$33:$A$776,$A182,СВЦЭМ!$B$33:$B$776,U$155)+'СЕТ СН'!$F$12</f>
        <v>158.72624518000001</v>
      </c>
      <c r="V182" s="36">
        <f>SUMIFS(СВЦЭМ!$E$33:$E$776,СВЦЭМ!$A$33:$A$776,$A182,СВЦЭМ!$B$33:$B$776,V$155)+'СЕТ СН'!$F$12</f>
        <v>157.81501177999999</v>
      </c>
      <c r="W182" s="36">
        <f>SUMIFS(СВЦЭМ!$E$33:$E$776,СВЦЭМ!$A$33:$A$776,$A182,СВЦЭМ!$B$33:$B$776,W$155)+'СЕТ СН'!$F$12</f>
        <v>160.36114935000001</v>
      </c>
      <c r="X182" s="36">
        <f>SUMIFS(СВЦЭМ!$E$33:$E$776,СВЦЭМ!$A$33:$A$776,$A182,СВЦЭМ!$B$33:$B$776,X$155)+'СЕТ СН'!$F$12</f>
        <v>165.34156594000001</v>
      </c>
      <c r="Y182" s="36">
        <f>SUMIFS(СВЦЭМ!$E$33:$E$776,СВЦЭМ!$A$33:$A$776,$A182,СВЦЭМ!$B$33:$B$776,Y$155)+'СЕТ СН'!$F$12</f>
        <v>173.30710686</v>
      </c>
    </row>
    <row r="183" spans="1:27" ht="15.75" x14ac:dyDescent="0.2">
      <c r="A183" s="35">
        <f t="shared" si="4"/>
        <v>43524</v>
      </c>
      <c r="B183" s="36">
        <f>SUMIFS(СВЦЭМ!$E$33:$E$776,СВЦЭМ!$A$33:$A$776,$A183,СВЦЭМ!$B$33:$B$776,B$155)+'СЕТ СН'!$F$12</f>
        <v>181.74126028000001</v>
      </c>
      <c r="C183" s="36">
        <f>SUMIFS(СВЦЭМ!$E$33:$E$776,СВЦЭМ!$A$33:$A$776,$A183,СВЦЭМ!$B$33:$B$776,C$155)+'СЕТ СН'!$F$12</f>
        <v>186.68035588000001</v>
      </c>
      <c r="D183" s="36">
        <f>SUMIFS(СВЦЭМ!$E$33:$E$776,СВЦЭМ!$A$33:$A$776,$A183,СВЦЭМ!$B$33:$B$776,D$155)+'СЕТ СН'!$F$12</f>
        <v>188.80408739000001</v>
      </c>
      <c r="E183" s="36">
        <f>SUMIFS(СВЦЭМ!$E$33:$E$776,СВЦЭМ!$A$33:$A$776,$A183,СВЦЭМ!$B$33:$B$776,E$155)+'СЕТ СН'!$F$12</f>
        <v>189.07777088</v>
      </c>
      <c r="F183" s="36">
        <f>SUMIFS(СВЦЭМ!$E$33:$E$776,СВЦЭМ!$A$33:$A$776,$A183,СВЦЭМ!$B$33:$B$776,F$155)+'СЕТ СН'!$F$12</f>
        <v>188.18428771000001</v>
      </c>
      <c r="G183" s="36">
        <f>SUMIFS(СВЦЭМ!$E$33:$E$776,СВЦЭМ!$A$33:$A$776,$A183,СВЦЭМ!$B$33:$B$776,G$155)+'СЕТ СН'!$F$12</f>
        <v>185.82508254999999</v>
      </c>
      <c r="H183" s="36">
        <f>SUMIFS(СВЦЭМ!$E$33:$E$776,СВЦЭМ!$A$33:$A$776,$A183,СВЦЭМ!$B$33:$B$776,H$155)+'СЕТ СН'!$F$12</f>
        <v>180.96552788</v>
      </c>
      <c r="I183" s="36">
        <f>SUMIFS(СВЦЭМ!$E$33:$E$776,СВЦЭМ!$A$33:$A$776,$A183,СВЦЭМ!$B$33:$B$776,I$155)+'СЕТ СН'!$F$12</f>
        <v>176.66691825000001</v>
      </c>
      <c r="J183" s="36">
        <f>SUMIFS(СВЦЭМ!$E$33:$E$776,СВЦЭМ!$A$33:$A$776,$A183,СВЦЭМ!$B$33:$B$776,J$155)+'СЕТ СН'!$F$12</f>
        <v>173.90619945</v>
      </c>
      <c r="K183" s="36">
        <f>SUMIFS(СВЦЭМ!$E$33:$E$776,СВЦЭМ!$A$33:$A$776,$A183,СВЦЭМ!$B$33:$B$776,K$155)+'СЕТ СН'!$F$12</f>
        <v>174.61109162</v>
      </c>
      <c r="L183" s="36">
        <f>SUMIFS(СВЦЭМ!$E$33:$E$776,СВЦЭМ!$A$33:$A$776,$A183,СВЦЭМ!$B$33:$B$776,L$155)+'СЕТ СН'!$F$12</f>
        <v>175.44226201999999</v>
      </c>
      <c r="M183" s="36">
        <f>SUMIFS(СВЦЭМ!$E$33:$E$776,СВЦЭМ!$A$33:$A$776,$A183,СВЦЭМ!$B$33:$B$776,M$155)+'СЕТ СН'!$F$12</f>
        <v>178.24011057000001</v>
      </c>
      <c r="N183" s="36">
        <f>SUMIFS(СВЦЭМ!$E$33:$E$776,СВЦЭМ!$A$33:$A$776,$A183,СВЦЭМ!$B$33:$B$776,N$155)+'СЕТ СН'!$F$12</f>
        <v>175.53934914000001</v>
      </c>
      <c r="O183" s="36">
        <f>SUMIFS(СВЦЭМ!$E$33:$E$776,СВЦЭМ!$A$33:$A$776,$A183,СВЦЭМ!$B$33:$B$776,O$155)+'СЕТ СН'!$F$12</f>
        <v>170.63983812000001</v>
      </c>
      <c r="P183" s="36">
        <f>SUMIFS(СВЦЭМ!$E$33:$E$776,СВЦЭМ!$A$33:$A$776,$A183,СВЦЭМ!$B$33:$B$776,P$155)+'СЕТ СН'!$F$12</f>
        <v>171.41960641</v>
      </c>
      <c r="Q183" s="36">
        <f>SUMIFS(СВЦЭМ!$E$33:$E$776,СВЦЭМ!$A$33:$A$776,$A183,СВЦЭМ!$B$33:$B$776,Q$155)+'СЕТ СН'!$F$12</f>
        <v>172.57936864999999</v>
      </c>
      <c r="R183" s="36">
        <f>SUMIFS(СВЦЭМ!$E$33:$E$776,СВЦЭМ!$A$33:$A$776,$A183,СВЦЭМ!$B$33:$B$776,R$155)+'СЕТ СН'!$F$12</f>
        <v>171.37563933999999</v>
      </c>
      <c r="S183" s="36">
        <f>SUMIFS(СВЦЭМ!$E$33:$E$776,СВЦЭМ!$A$33:$A$776,$A183,СВЦЭМ!$B$33:$B$776,S$155)+'СЕТ СН'!$F$12</f>
        <v>170.48945835999999</v>
      </c>
      <c r="T183" s="36">
        <f>SUMIFS(СВЦЭМ!$E$33:$E$776,СВЦЭМ!$A$33:$A$776,$A183,СВЦЭМ!$B$33:$B$776,T$155)+'СЕТ СН'!$F$12</f>
        <v>164.38040896999999</v>
      </c>
      <c r="U183" s="36">
        <f>SUMIFS(СВЦЭМ!$E$33:$E$776,СВЦЭМ!$A$33:$A$776,$A183,СВЦЭМ!$B$33:$B$776,U$155)+'СЕТ СН'!$F$12</f>
        <v>159.92579918000001</v>
      </c>
      <c r="V183" s="36">
        <f>SUMIFS(СВЦЭМ!$E$33:$E$776,СВЦЭМ!$A$33:$A$776,$A183,СВЦЭМ!$B$33:$B$776,V$155)+'СЕТ СН'!$F$12</f>
        <v>158.91260510000001</v>
      </c>
      <c r="W183" s="36">
        <f>SUMIFS(СВЦЭМ!$E$33:$E$776,СВЦЭМ!$A$33:$A$776,$A183,СВЦЭМ!$B$33:$B$776,W$155)+'СЕТ СН'!$F$12</f>
        <v>162.84290091</v>
      </c>
      <c r="X183" s="36">
        <f>SUMIFS(СВЦЭМ!$E$33:$E$776,СВЦЭМ!$A$33:$A$776,$A183,СВЦЭМ!$B$33:$B$776,X$155)+'СЕТ СН'!$F$12</f>
        <v>167.00560648999999</v>
      </c>
      <c r="Y183" s="36">
        <f>SUMIFS(СВЦЭМ!$E$33:$E$776,СВЦЭМ!$A$33:$A$776,$A183,СВЦЭМ!$B$33:$B$776,Y$155)+'СЕТ СН'!$F$12</f>
        <v>175.19734564000001</v>
      </c>
    </row>
    <row r="184" spans="1:27" ht="15.75" hidden="1" x14ac:dyDescent="0.2">
      <c r="A184" s="35">
        <f t="shared" si="4"/>
        <v>43525</v>
      </c>
      <c r="B184" s="36">
        <f>SUMIFS(СВЦЭМ!$E$33:$E$776,СВЦЭМ!$A$33:$A$776,$A184,СВЦЭМ!$B$33:$B$776,B$155)+'СЕТ СН'!$F$12</f>
        <v>0</v>
      </c>
      <c r="C184" s="36">
        <f>SUMIFS(СВЦЭМ!$E$33:$E$776,СВЦЭМ!$A$33:$A$776,$A184,СВЦЭМ!$B$33:$B$776,C$155)+'СЕТ СН'!$F$12</f>
        <v>0</v>
      </c>
      <c r="D184" s="36">
        <f>SUMIFS(СВЦЭМ!$E$33:$E$776,СВЦЭМ!$A$33:$A$776,$A184,СВЦЭМ!$B$33:$B$776,D$155)+'СЕТ СН'!$F$12</f>
        <v>0</v>
      </c>
      <c r="E184" s="36">
        <f>SUMIFS(СВЦЭМ!$E$33:$E$776,СВЦЭМ!$A$33:$A$776,$A184,СВЦЭМ!$B$33:$B$776,E$155)+'СЕТ СН'!$F$12</f>
        <v>0</v>
      </c>
      <c r="F184" s="36">
        <f>SUMIFS(СВЦЭМ!$E$33:$E$776,СВЦЭМ!$A$33:$A$776,$A184,СВЦЭМ!$B$33:$B$776,F$155)+'СЕТ СН'!$F$12</f>
        <v>0</v>
      </c>
      <c r="G184" s="36">
        <f>SUMIFS(СВЦЭМ!$E$33:$E$776,СВЦЭМ!$A$33:$A$776,$A184,СВЦЭМ!$B$33:$B$776,G$155)+'СЕТ СН'!$F$12</f>
        <v>0</v>
      </c>
      <c r="H184" s="36">
        <f>SUMIFS(СВЦЭМ!$E$33:$E$776,СВЦЭМ!$A$33:$A$776,$A184,СВЦЭМ!$B$33:$B$776,H$155)+'СЕТ СН'!$F$12</f>
        <v>0</v>
      </c>
      <c r="I184" s="36">
        <f>SUMIFS(СВЦЭМ!$E$33:$E$776,СВЦЭМ!$A$33:$A$776,$A184,СВЦЭМ!$B$33:$B$776,I$155)+'СЕТ СН'!$F$12</f>
        <v>0</v>
      </c>
      <c r="J184" s="36">
        <f>SUMIFS(СВЦЭМ!$E$33:$E$776,СВЦЭМ!$A$33:$A$776,$A184,СВЦЭМ!$B$33:$B$776,J$155)+'СЕТ СН'!$F$12</f>
        <v>0</v>
      </c>
      <c r="K184" s="36">
        <f>SUMIFS(СВЦЭМ!$E$33:$E$776,СВЦЭМ!$A$33:$A$776,$A184,СВЦЭМ!$B$33:$B$776,K$155)+'СЕТ СН'!$F$12</f>
        <v>0</v>
      </c>
      <c r="L184" s="36">
        <f>SUMIFS(СВЦЭМ!$E$33:$E$776,СВЦЭМ!$A$33:$A$776,$A184,СВЦЭМ!$B$33:$B$776,L$155)+'СЕТ СН'!$F$12</f>
        <v>0</v>
      </c>
      <c r="M184" s="36">
        <f>SUMIFS(СВЦЭМ!$E$33:$E$776,СВЦЭМ!$A$33:$A$776,$A184,СВЦЭМ!$B$33:$B$776,M$155)+'СЕТ СН'!$F$12</f>
        <v>0</v>
      </c>
      <c r="N184" s="36">
        <f>SUMIFS(СВЦЭМ!$E$33:$E$776,СВЦЭМ!$A$33:$A$776,$A184,СВЦЭМ!$B$33:$B$776,N$155)+'СЕТ СН'!$F$12</f>
        <v>0</v>
      </c>
      <c r="O184" s="36">
        <f>SUMIFS(СВЦЭМ!$E$33:$E$776,СВЦЭМ!$A$33:$A$776,$A184,СВЦЭМ!$B$33:$B$776,O$155)+'СЕТ СН'!$F$12</f>
        <v>0</v>
      </c>
      <c r="P184" s="36">
        <f>SUMIFS(СВЦЭМ!$E$33:$E$776,СВЦЭМ!$A$33:$A$776,$A184,СВЦЭМ!$B$33:$B$776,P$155)+'СЕТ СН'!$F$12</f>
        <v>0</v>
      </c>
      <c r="Q184" s="36">
        <f>SUMIFS(СВЦЭМ!$E$33:$E$776,СВЦЭМ!$A$33:$A$776,$A184,СВЦЭМ!$B$33:$B$776,Q$155)+'СЕТ СН'!$F$12</f>
        <v>0</v>
      </c>
      <c r="R184" s="36">
        <f>SUMIFS(СВЦЭМ!$E$33:$E$776,СВЦЭМ!$A$33:$A$776,$A184,СВЦЭМ!$B$33:$B$776,R$155)+'СЕТ СН'!$F$12</f>
        <v>0</v>
      </c>
      <c r="S184" s="36">
        <f>SUMIFS(СВЦЭМ!$E$33:$E$776,СВЦЭМ!$A$33:$A$776,$A184,СВЦЭМ!$B$33:$B$776,S$155)+'СЕТ СН'!$F$12</f>
        <v>0</v>
      </c>
      <c r="T184" s="36">
        <f>SUMIFS(СВЦЭМ!$E$33:$E$776,СВЦЭМ!$A$33:$A$776,$A184,СВЦЭМ!$B$33:$B$776,T$155)+'СЕТ СН'!$F$12</f>
        <v>0</v>
      </c>
      <c r="U184" s="36">
        <f>SUMIFS(СВЦЭМ!$E$33:$E$776,СВЦЭМ!$A$33:$A$776,$A184,СВЦЭМ!$B$33:$B$776,U$155)+'СЕТ СН'!$F$12</f>
        <v>0</v>
      </c>
      <c r="V184" s="36">
        <f>SUMIFS(СВЦЭМ!$E$33:$E$776,СВЦЭМ!$A$33:$A$776,$A184,СВЦЭМ!$B$33:$B$776,V$155)+'СЕТ СН'!$F$12</f>
        <v>0</v>
      </c>
      <c r="W184" s="36">
        <f>SUMIFS(СВЦЭМ!$E$33:$E$776,СВЦЭМ!$A$33:$A$776,$A184,СВЦЭМ!$B$33:$B$776,W$155)+'СЕТ СН'!$F$12</f>
        <v>0</v>
      </c>
      <c r="X184" s="36">
        <f>SUMIFS(СВЦЭМ!$E$33:$E$776,СВЦЭМ!$A$33:$A$776,$A184,СВЦЭМ!$B$33:$B$776,X$155)+'СЕТ СН'!$F$12</f>
        <v>0</v>
      </c>
      <c r="Y184" s="36">
        <f>SUMIFS(СВЦЭМ!$E$33:$E$776,СВЦЭМ!$A$33:$A$776,$A184,СВЦЭМ!$B$33:$B$776,Y$155)+'СЕТ СН'!$F$12</f>
        <v>0</v>
      </c>
    </row>
    <row r="185" spans="1:27" ht="15.75" hidden="1" x14ac:dyDescent="0.2">
      <c r="A185" s="35">
        <f t="shared" si="4"/>
        <v>43526</v>
      </c>
      <c r="B185" s="36">
        <f>SUMIFS(СВЦЭМ!$E$33:$E$776,СВЦЭМ!$A$33:$A$776,$A185,СВЦЭМ!$B$33:$B$776,B$155)+'СЕТ СН'!$F$12</f>
        <v>0</v>
      </c>
      <c r="C185" s="36">
        <f>SUMIFS(СВЦЭМ!$E$33:$E$776,СВЦЭМ!$A$33:$A$776,$A185,СВЦЭМ!$B$33:$B$776,C$155)+'СЕТ СН'!$F$12</f>
        <v>0</v>
      </c>
      <c r="D185" s="36">
        <f>SUMIFS(СВЦЭМ!$E$33:$E$776,СВЦЭМ!$A$33:$A$776,$A185,СВЦЭМ!$B$33:$B$776,D$155)+'СЕТ СН'!$F$12</f>
        <v>0</v>
      </c>
      <c r="E185" s="36">
        <f>SUMIFS(СВЦЭМ!$E$33:$E$776,СВЦЭМ!$A$33:$A$776,$A185,СВЦЭМ!$B$33:$B$776,E$155)+'СЕТ СН'!$F$12</f>
        <v>0</v>
      </c>
      <c r="F185" s="36">
        <f>SUMIFS(СВЦЭМ!$E$33:$E$776,СВЦЭМ!$A$33:$A$776,$A185,СВЦЭМ!$B$33:$B$776,F$155)+'СЕТ СН'!$F$12</f>
        <v>0</v>
      </c>
      <c r="G185" s="36">
        <f>SUMIFS(СВЦЭМ!$E$33:$E$776,СВЦЭМ!$A$33:$A$776,$A185,СВЦЭМ!$B$33:$B$776,G$155)+'СЕТ СН'!$F$12</f>
        <v>0</v>
      </c>
      <c r="H185" s="36">
        <f>SUMIFS(СВЦЭМ!$E$33:$E$776,СВЦЭМ!$A$33:$A$776,$A185,СВЦЭМ!$B$33:$B$776,H$155)+'СЕТ СН'!$F$12</f>
        <v>0</v>
      </c>
      <c r="I185" s="36">
        <f>SUMIFS(СВЦЭМ!$E$33:$E$776,СВЦЭМ!$A$33:$A$776,$A185,СВЦЭМ!$B$33:$B$776,I$155)+'СЕТ СН'!$F$12</f>
        <v>0</v>
      </c>
      <c r="J185" s="36">
        <f>SUMIFS(СВЦЭМ!$E$33:$E$776,СВЦЭМ!$A$33:$A$776,$A185,СВЦЭМ!$B$33:$B$776,J$155)+'СЕТ СН'!$F$12</f>
        <v>0</v>
      </c>
      <c r="K185" s="36">
        <f>SUMIFS(СВЦЭМ!$E$33:$E$776,СВЦЭМ!$A$33:$A$776,$A185,СВЦЭМ!$B$33:$B$776,K$155)+'СЕТ СН'!$F$12</f>
        <v>0</v>
      </c>
      <c r="L185" s="36">
        <f>SUMIFS(СВЦЭМ!$E$33:$E$776,СВЦЭМ!$A$33:$A$776,$A185,СВЦЭМ!$B$33:$B$776,L$155)+'СЕТ СН'!$F$12</f>
        <v>0</v>
      </c>
      <c r="M185" s="36">
        <f>SUMIFS(СВЦЭМ!$E$33:$E$776,СВЦЭМ!$A$33:$A$776,$A185,СВЦЭМ!$B$33:$B$776,M$155)+'СЕТ СН'!$F$12</f>
        <v>0</v>
      </c>
      <c r="N185" s="36">
        <f>SUMIFS(СВЦЭМ!$E$33:$E$776,СВЦЭМ!$A$33:$A$776,$A185,СВЦЭМ!$B$33:$B$776,N$155)+'СЕТ СН'!$F$12</f>
        <v>0</v>
      </c>
      <c r="O185" s="36">
        <f>SUMIFS(СВЦЭМ!$E$33:$E$776,СВЦЭМ!$A$33:$A$776,$A185,СВЦЭМ!$B$33:$B$776,O$155)+'СЕТ СН'!$F$12</f>
        <v>0</v>
      </c>
      <c r="P185" s="36">
        <f>SUMIFS(СВЦЭМ!$E$33:$E$776,СВЦЭМ!$A$33:$A$776,$A185,СВЦЭМ!$B$33:$B$776,P$155)+'СЕТ СН'!$F$12</f>
        <v>0</v>
      </c>
      <c r="Q185" s="36">
        <f>SUMIFS(СВЦЭМ!$E$33:$E$776,СВЦЭМ!$A$33:$A$776,$A185,СВЦЭМ!$B$33:$B$776,Q$155)+'СЕТ СН'!$F$12</f>
        <v>0</v>
      </c>
      <c r="R185" s="36">
        <f>SUMIFS(СВЦЭМ!$E$33:$E$776,СВЦЭМ!$A$33:$A$776,$A185,СВЦЭМ!$B$33:$B$776,R$155)+'СЕТ СН'!$F$12</f>
        <v>0</v>
      </c>
      <c r="S185" s="36">
        <f>SUMIFS(СВЦЭМ!$E$33:$E$776,СВЦЭМ!$A$33:$A$776,$A185,СВЦЭМ!$B$33:$B$776,S$155)+'СЕТ СН'!$F$12</f>
        <v>0</v>
      </c>
      <c r="T185" s="36">
        <f>SUMIFS(СВЦЭМ!$E$33:$E$776,СВЦЭМ!$A$33:$A$776,$A185,СВЦЭМ!$B$33:$B$776,T$155)+'СЕТ СН'!$F$12</f>
        <v>0</v>
      </c>
      <c r="U185" s="36">
        <f>SUMIFS(СВЦЭМ!$E$33:$E$776,СВЦЭМ!$A$33:$A$776,$A185,СВЦЭМ!$B$33:$B$776,U$155)+'СЕТ СН'!$F$12</f>
        <v>0</v>
      </c>
      <c r="V185" s="36">
        <f>SUMIFS(СВЦЭМ!$E$33:$E$776,СВЦЭМ!$A$33:$A$776,$A185,СВЦЭМ!$B$33:$B$776,V$155)+'СЕТ СН'!$F$12</f>
        <v>0</v>
      </c>
      <c r="W185" s="36">
        <f>SUMIFS(СВЦЭМ!$E$33:$E$776,СВЦЭМ!$A$33:$A$776,$A185,СВЦЭМ!$B$33:$B$776,W$155)+'СЕТ СН'!$F$12</f>
        <v>0</v>
      </c>
      <c r="X185" s="36">
        <f>SUMIFS(СВЦЭМ!$E$33:$E$776,СВЦЭМ!$A$33:$A$776,$A185,СВЦЭМ!$B$33:$B$776,X$155)+'СЕТ СН'!$F$12</f>
        <v>0</v>
      </c>
      <c r="Y185" s="36">
        <f>SUMIFS(СВЦЭМ!$E$33:$E$776,СВЦЭМ!$A$33:$A$776,$A185,СВЦЭМ!$B$33:$B$776,Y$155)+'СЕТ СН'!$F$12</f>
        <v>0</v>
      </c>
    </row>
    <row r="186" spans="1:27" ht="15.75" hidden="1" x14ac:dyDescent="0.2">
      <c r="A186" s="35">
        <f t="shared" si="4"/>
        <v>43527</v>
      </c>
      <c r="B186" s="36">
        <f>SUMIFS(СВЦЭМ!$E$33:$E$776,СВЦЭМ!$A$33:$A$776,$A186,СВЦЭМ!$B$33:$B$776,B$155)+'СЕТ СН'!$F$12</f>
        <v>0</v>
      </c>
      <c r="C186" s="36">
        <f>SUMIFS(СВЦЭМ!$E$33:$E$776,СВЦЭМ!$A$33:$A$776,$A186,СВЦЭМ!$B$33:$B$776,C$155)+'СЕТ СН'!$F$12</f>
        <v>0</v>
      </c>
      <c r="D186" s="36">
        <f>SUMIFS(СВЦЭМ!$E$33:$E$776,СВЦЭМ!$A$33:$A$776,$A186,СВЦЭМ!$B$33:$B$776,D$155)+'СЕТ СН'!$F$12</f>
        <v>0</v>
      </c>
      <c r="E186" s="36">
        <f>SUMIFS(СВЦЭМ!$E$33:$E$776,СВЦЭМ!$A$33:$A$776,$A186,СВЦЭМ!$B$33:$B$776,E$155)+'СЕТ СН'!$F$12</f>
        <v>0</v>
      </c>
      <c r="F186" s="36">
        <f>SUMIFS(СВЦЭМ!$E$33:$E$776,СВЦЭМ!$A$33:$A$776,$A186,СВЦЭМ!$B$33:$B$776,F$155)+'СЕТ СН'!$F$12</f>
        <v>0</v>
      </c>
      <c r="G186" s="36">
        <f>SUMIFS(СВЦЭМ!$E$33:$E$776,СВЦЭМ!$A$33:$A$776,$A186,СВЦЭМ!$B$33:$B$776,G$155)+'СЕТ СН'!$F$12</f>
        <v>0</v>
      </c>
      <c r="H186" s="36">
        <f>SUMIFS(СВЦЭМ!$E$33:$E$776,СВЦЭМ!$A$33:$A$776,$A186,СВЦЭМ!$B$33:$B$776,H$155)+'СЕТ СН'!$F$12</f>
        <v>0</v>
      </c>
      <c r="I186" s="36">
        <f>SUMIFS(СВЦЭМ!$E$33:$E$776,СВЦЭМ!$A$33:$A$776,$A186,СВЦЭМ!$B$33:$B$776,I$155)+'СЕТ СН'!$F$12</f>
        <v>0</v>
      </c>
      <c r="J186" s="36">
        <f>SUMIFS(СВЦЭМ!$E$33:$E$776,СВЦЭМ!$A$33:$A$776,$A186,СВЦЭМ!$B$33:$B$776,J$155)+'СЕТ СН'!$F$12</f>
        <v>0</v>
      </c>
      <c r="K186" s="36">
        <f>SUMIFS(СВЦЭМ!$E$33:$E$776,СВЦЭМ!$A$33:$A$776,$A186,СВЦЭМ!$B$33:$B$776,K$155)+'СЕТ СН'!$F$12</f>
        <v>0</v>
      </c>
      <c r="L186" s="36">
        <f>SUMIFS(СВЦЭМ!$E$33:$E$776,СВЦЭМ!$A$33:$A$776,$A186,СВЦЭМ!$B$33:$B$776,L$155)+'СЕТ СН'!$F$12</f>
        <v>0</v>
      </c>
      <c r="M186" s="36">
        <f>SUMIFS(СВЦЭМ!$E$33:$E$776,СВЦЭМ!$A$33:$A$776,$A186,СВЦЭМ!$B$33:$B$776,M$155)+'СЕТ СН'!$F$12</f>
        <v>0</v>
      </c>
      <c r="N186" s="36">
        <f>SUMIFS(СВЦЭМ!$E$33:$E$776,СВЦЭМ!$A$33:$A$776,$A186,СВЦЭМ!$B$33:$B$776,N$155)+'СЕТ СН'!$F$12</f>
        <v>0</v>
      </c>
      <c r="O186" s="36">
        <f>SUMIFS(СВЦЭМ!$E$33:$E$776,СВЦЭМ!$A$33:$A$776,$A186,СВЦЭМ!$B$33:$B$776,O$155)+'СЕТ СН'!$F$12</f>
        <v>0</v>
      </c>
      <c r="P186" s="36">
        <f>SUMIFS(СВЦЭМ!$E$33:$E$776,СВЦЭМ!$A$33:$A$776,$A186,СВЦЭМ!$B$33:$B$776,P$155)+'СЕТ СН'!$F$12</f>
        <v>0</v>
      </c>
      <c r="Q186" s="36">
        <f>SUMIFS(СВЦЭМ!$E$33:$E$776,СВЦЭМ!$A$33:$A$776,$A186,СВЦЭМ!$B$33:$B$776,Q$155)+'СЕТ СН'!$F$12</f>
        <v>0</v>
      </c>
      <c r="R186" s="36">
        <f>SUMIFS(СВЦЭМ!$E$33:$E$776,СВЦЭМ!$A$33:$A$776,$A186,СВЦЭМ!$B$33:$B$776,R$155)+'СЕТ СН'!$F$12</f>
        <v>0</v>
      </c>
      <c r="S186" s="36">
        <f>SUMIFS(СВЦЭМ!$E$33:$E$776,СВЦЭМ!$A$33:$A$776,$A186,СВЦЭМ!$B$33:$B$776,S$155)+'СЕТ СН'!$F$12</f>
        <v>0</v>
      </c>
      <c r="T186" s="36">
        <f>SUMIFS(СВЦЭМ!$E$33:$E$776,СВЦЭМ!$A$33:$A$776,$A186,СВЦЭМ!$B$33:$B$776,T$155)+'СЕТ СН'!$F$12</f>
        <v>0</v>
      </c>
      <c r="U186" s="36">
        <f>SUMIFS(СВЦЭМ!$E$33:$E$776,СВЦЭМ!$A$33:$A$776,$A186,СВЦЭМ!$B$33:$B$776,U$155)+'СЕТ СН'!$F$12</f>
        <v>0</v>
      </c>
      <c r="V186" s="36">
        <f>SUMIFS(СВЦЭМ!$E$33:$E$776,СВЦЭМ!$A$33:$A$776,$A186,СВЦЭМ!$B$33:$B$776,V$155)+'СЕТ СН'!$F$12</f>
        <v>0</v>
      </c>
      <c r="W186" s="36">
        <f>SUMIFS(СВЦЭМ!$E$33:$E$776,СВЦЭМ!$A$33:$A$776,$A186,СВЦЭМ!$B$33:$B$776,W$155)+'СЕТ СН'!$F$12</f>
        <v>0</v>
      </c>
      <c r="X186" s="36">
        <f>SUMIFS(СВЦЭМ!$E$33:$E$776,СВЦЭМ!$A$33:$A$776,$A186,СВЦЭМ!$B$33:$B$776,X$155)+'СЕТ СН'!$F$12</f>
        <v>0</v>
      </c>
      <c r="Y186" s="36">
        <f>SUMIFS(СВЦЭМ!$E$33:$E$776,СВЦЭМ!$A$33:$A$776,$A186,СВЦЭМ!$B$33:$B$776,Y$155)+'СЕТ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2" t="s">
        <v>7</v>
      </c>
      <c r="B188" s="125" t="s">
        <v>139</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23"/>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2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01.02.2019</v>
      </c>
      <c r="B191" s="36">
        <f>SUMIFS(СВЦЭМ!$F$33:$F$776,СВЦЭМ!$A$33:$A$776,$A191,СВЦЭМ!$B$33:$B$776,B$190)+'СЕТ СН'!$F$12</f>
        <v>201.99169368</v>
      </c>
      <c r="C191" s="36">
        <f>SUMIFS(СВЦЭМ!$F$33:$F$776,СВЦЭМ!$A$33:$A$776,$A191,СВЦЭМ!$B$33:$B$776,C$190)+'СЕТ СН'!$F$12</f>
        <v>207.36080555999999</v>
      </c>
      <c r="D191" s="36">
        <f>SUMIFS(СВЦЭМ!$F$33:$F$776,СВЦЭМ!$A$33:$A$776,$A191,СВЦЭМ!$B$33:$B$776,D$190)+'СЕТ СН'!$F$12</f>
        <v>210.44650809000001</v>
      </c>
      <c r="E191" s="36">
        <f>SUMIFS(СВЦЭМ!$F$33:$F$776,СВЦЭМ!$A$33:$A$776,$A191,СВЦЭМ!$B$33:$B$776,E$190)+'СЕТ СН'!$F$12</f>
        <v>210.27293069999999</v>
      </c>
      <c r="F191" s="36">
        <f>SUMIFS(СВЦЭМ!$F$33:$F$776,СВЦЭМ!$A$33:$A$776,$A191,СВЦЭМ!$B$33:$B$776,F$190)+'СЕТ СН'!$F$12</f>
        <v>208.97985487</v>
      </c>
      <c r="G191" s="36">
        <f>SUMIFS(СВЦЭМ!$F$33:$F$776,СВЦЭМ!$A$33:$A$776,$A191,СВЦЭМ!$B$33:$B$776,G$190)+'СЕТ СН'!$F$12</f>
        <v>206.06802739</v>
      </c>
      <c r="H191" s="36">
        <f>SUMIFS(СВЦЭМ!$F$33:$F$776,СВЦЭМ!$A$33:$A$776,$A191,СВЦЭМ!$B$33:$B$776,H$190)+'СЕТ СН'!$F$12</f>
        <v>196.82653629000001</v>
      </c>
      <c r="I191" s="36">
        <f>SUMIFS(СВЦЭМ!$F$33:$F$776,СВЦЭМ!$A$33:$A$776,$A191,СВЦЭМ!$B$33:$B$776,I$190)+'СЕТ СН'!$F$12</f>
        <v>191.92303616999999</v>
      </c>
      <c r="J191" s="36">
        <f>SUMIFS(СВЦЭМ!$F$33:$F$776,СВЦЭМ!$A$33:$A$776,$A191,СВЦЭМ!$B$33:$B$776,J$190)+'СЕТ СН'!$F$12</f>
        <v>185.76544705000001</v>
      </c>
      <c r="K191" s="36">
        <f>SUMIFS(СВЦЭМ!$F$33:$F$776,СВЦЭМ!$A$33:$A$776,$A191,СВЦЭМ!$B$33:$B$776,K$190)+'СЕТ СН'!$F$12</f>
        <v>184.02923118000001</v>
      </c>
      <c r="L191" s="36">
        <f>SUMIFS(СВЦЭМ!$F$33:$F$776,СВЦЭМ!$A$33:$A$776,$A191,СВЦЭМ!$B$33:$B$776,L$190)+'СЕТ СН'!$F$12</f>
        <v>184.18040912999999</v>
      </c>
      <c r="M191" s="36">
        <f>SUMIFS(СВЦЭМ!$F$33:$F$776,СВЦЭМ!$A$33:$A$776,$A191,СВЦЭМ!$B$33:$B$776,M$190)+'СЕТ СН'!$F$12</f>
        <v>186.76004667999999</v>
      </c>
      <c r="N191" s="36">
        <f>SUMIFS(СВЦЭМ!$F$33:$F$776,СВЦЭМ!$A$33:$A$776,$A191,СВЦЭМ!$B$33:$B$776,N$190)+'СЕТ СН'!$F$12</f>
        <v>187.12009803000001</v>
      </c>
      <c r="O191" s="36">
        <f>SUMIFS(СВЦЭМ!$F$33:$F$776,СВЦЭМ!$A$33:$A$776,$A191,СВЦЭМ!$B$33:$B$776,O$190)+'СЕТ СН'!$F$12</f>
        <v>181.40497409</v>
      </c>
      <c r="P191" s="36">
        <f>SUMIFS(СВЦЭМ!$F$33:$F$776,СВЦЭМ!$A$33:$A$776,$A191,СВЦЭМ!$B$33:$B$776,P$190)+'СЕТ СН'!$F$12</f>
        <v>182.46063061999999</v>
      </c>
      <c r="Q191" s="36">
        <f>SUMIFS(СВЦЭМ!$F$33:$F$776,СВЦЭМ!$A$33:$A$776,$A191,СВЦЭМ!$B$33:$B$776,Q$190)+'СЕТ СН'!$F$12</f>
        <v>184.23446697</v>
      </c>
      <c r="R191" s="36">
        <f>SUMIFS(СВЦЭМ!$F$33:$F$776,СВЦЭМ!$A$33:$A$776,$A191,СВЦЭМ!$B$33:$B$776,R$190)+'СЕТ СН'!$F$12</f>
        <v>184.37930736999999</v>
      </c>
      <c r="S191" s="36">
        <f>SUMIFS(СВЦЭМ!$F$33:$F$776,СВЦЭМ!$A$33:$A$776,$A191,СВЦЭМ!$B$33:$B$776,S$190)+'СЕТ СН'!$F$12</f>
        <v>180.48037959000001</v>
      </c>
      <c r="T191" s="36">
        <f>SUMIFS(СВЦЭМ!$F$33:$F$776,СВЦЭМ!$A$33:$A$776,$A191,СВЦЭМ!$B$33:$B$776,T$190)+'СЕТ СН'!$F$12</f>
        <v>175.33170269999999</v>
      </c>
      <c r="U191" s="36">
        <f>SUMIFS(СВЦЭМ!$F$33:$F$776,СВЦЭМ!$A$33:$A$776,$A191,СВЦЭМ!$B$33:$B$776,U$190)+'СЕТ СН'!$F$12</f>
        <v>175.44050988999999</v>
      </c>
      <c r="V191" s="36">
        <f>SUMIFS(СВЦЭМ!$F$33:$F$776,СВЦЭМ!$A$33:$A$776,$A191,СВЦЭМ!$B$33:$B$776,V$190)+'СЕТ СН'!$F$12</f>
        <v>179.69227187999999</v>
      </c>
      <c r="W191" s="36">
        <f>SUMIFS(СВЦЭМ!$F$33:$F$776,СВЦЭМ!$A$33:$A$776,$A191,СВЦЭМ!$B$33:$B$776,W$190)+'СЕТ СН'!$F$12</f>
        <v>183.16187468999999</v>
      </c>
      <c r="X191" s="36">
        <f>SUMIFS(СВЦЭМ!$F$33:$F$776,СВЦЭМ!$A$33:$A$776,$A191,СВЦЭМ!$B$33:$B$776,X$190)+'СЕТ СН'!$F$12</f>
        <v>185.54840894</v>
      </c>
      <c r="Y191" s="36">
        <f>SUMIFS(СВЦЭМ!$F$33:$F$776,СВЦЭМ!$A$33:$A$776,$A191,СВЦЭМ!$B$33:$B$776,Y$190)+'СЕТ СН'!$F$12</f>
        <v>187.83305326000001</v>
      </c>
      <c r="AA191" s="45"/>
    </row>
    <row r="192" spans="1:27" ht="15.75" x14ac:dyDescent="0.2">
      <c r="A192" s="35">
        <f>A191+1</f>
        <v>43498</v>
      </c>
      <c r="B192" s="36">
        <f>SUMIFS(СВЦЭМ!$F$33:$F$776,СВЦЭМ!$A$33:$A$776,$A192,СВЦЭМ!$B$33:$B$776,B$190)+'СЕТ СН'!$F$12</f>
        <v>204.16288259999999</v>
      </c>
      <c r="C192" s="36">
        <f>SUMIFS(СВЦЭМ!$F$33:$F$776,СВЦЭМ!$A$33:$A$776,$A192,СВЦЭМ!$B$33:$B$776,C$190)+'СЕТ СН'!$F$12</f>
        <v>205.00289430999999</v>
      </c>
      <c r="D192" s="36">
        <f>SUMIFS(СВЦЭМ!$F$33:$F$776,СВЦЭМ!$A$33:$A$776,$A192,СВЦЭМ!$B$33:$B$776,D$190)+'СЕТ СН'!$F$12</f>
        <v>205.57320304000001</v>
      </c>
      <c r="E192" s="36">
        <f>SUMIFS(СВЦЭМ!$F$33:$F$776,СВЦЭМ!$A$33:$A$776,$A192,СВЦЭМ!$B$33:$B$776,E$190)+'СЕТ СН'!$F$12</f>
        <v>207.91164522</v>
      </c>
      <c r="F192" s="36">
        <f>SUMIFS(СВЦЭМ!$F$33:$F$776,СВЦЭМ!$A$33:$A$776,$A192,СВЦЭМ!$B$33:$B$776,F$190)+'СЕТ СН'!$F$12</f>
        <v>208.84160249000001</v>
      </c>
      <c r="G192" s="36">
        <f>SUMIFS(СВЦЭМ!$F$33:$F$776,СВЦЭМ!$A$33:$A$776,$A192,СВЦЭМ!$B$33:$B$776,G$190)+'СЕТ СН'!$F$12</f>
        <v>205.35722766000001</v>
      </c>
      <c r="H192" s="36">
        <f>SUMIFS(СВЦЭМ!$F$33:$F$776,СВЦЭМ!$A$33:$A$776,$A192,СВЦЭМ!$B$33:$B$776,H$190)+'СЕТ СН'!$F$12</f>
        <v>200.93852462999999</v>
      </c>
      <c r="I192" s="36">
        <f>SUMIFS(СВЦЭМ!$F$33:$F$776,СВЦЭМ!$A$33:$A$776,$A192,СВЦЭМ!$B$33:$B$776,I$190)+'СЕТ СН'!$F$12</f>
        <v>199.37464159999999</v>
      </c>
      <c r="J192" s="36">
        <f>SUMIFS(СВЦЭМ!$F$33:$F$776,СВЦЭМ!$A$33:$A$776,$A192,СВЦЭМ!$B$33:$B$776,J$190)+'СЕТ СН'!$F$12</f>
        <v>191.25627764000001</v>
      </c>
      <c r="K192" s="36">
        <f>SUMIFS(СВЦЭМ!$F$33:$F$776,СВЦЭМ!$A$33:$A$776,$A192,СВЦЭМ!$B$33:$B$776,K$190)+'СЕТ СН'!$F$12</f>
        <v>186.68932486</v>
      </c>
      <c r="L192" s="36">
        <f>SUMIFS(СВЦЭМ!$F$33:$F$776,СВЦЭМ!$A$33:$A$776,$A192,СВЦЭМ!$B$33:$B$776,L$190)+'СЕТ СН'!$F$12</f>
        <v>184.19605375</v>
      </c>
      <c r="M192" s="36">
        <f>SUMIFS(СВЦЭМ!$F$33:$F$776,СВЦЭМ!$A$33:$A$776,$A192,СВЦЭМ!$B$33:$B$776,M$190)+'СЕТ СН'!$F$12</f>
        <v>187.27552016999999</v>
      </c>
      <c r="N192" s="36">
        <f>SUMIFS(СВЦЭМ!$F$33:$F$776,СВЦЭМ!$A$33:$A$776,$A192,СВЦЭМ!$B$33:$B$776,N$190)+'СЕТ СН'!$F$12</f>
        <v>185.5814852</v>
      </c>
      <c r="O192" s="36">
        <f>SUMIFS(СВЦЭМ!$F$33:$F$776,СВЦЭМ!$A$33:$A$776,$A192,СВЦЭМ!$B$33:$B$776,O$190)+'СЕТ СН'!$F$12</f>
        <v>181.25608131000001</v>
      </c>
      <c r="P192" s="36">
        <f>SUMIFS(СВЦЭМ!$F$33:$F$776,СВЦЭМ!$A$33:$A$776,$A192,СВЦЭМ!$B$33:$B$776,P$190)+'СЕТ СН'!$F$12</f>
        <v>183.47461744</v>
      </c>
      <c r="Q192" s="36">
        <f>SUMIFS(СВЦЭМ!$F$33:$F$776,СВЦЭМ!$A$33:$A$776,$A192,СВЦЭМ!$B$33:$B$776,Q$190)+'СЕТ СН'!$F$12</f>
        <v>185.70023563000001</v>
      </c>
      <c r="R192" s="36">
        <f>SUMIFS(СВЦЭМ!$F$33:$F$776,СВЦЭМ!$A$33:$A$776,$A192,СВЦЭМ!$B$33:$B$776,R$190)+'СЕТ СН'!$F$12</f>
        <v>186.89917591</v>
      </c>
      <c r="S192" s="36">
        <f>SUMIFS(СВЦЭМ!$F$33:$F$776,СВЦЭМ!$A$33:$A$776,$A192,СВЦЭМ!$B$33:$B$776,S$190)+'СЕТ СН'!$F$12</f>
        <v>186.55745284</v>
      </c>
      <c r="T192" s="36">
        <f>SUMIFS(СВЦЭМ!$F$33:$F$776,СВЦЭМ!$A$33:$A$776,$A192,СВЦЭМ!$B$33:$B$776,T$190)+'СЕТ СН'!$F$12</f>
        <v>178.17607661</v>
      </c>
      <c r="U192" s="36">
        <f>SUMIFS(СВЦЭМ!$F$33:$F$776,СВЦЭМ!$A$33:$A$776,$A192,СВЦЭМ!$B$33:$B$776,U$190)+'СЕТ СН'!$F$12</f>
        <v>176.17856660999999</v>
      </c>
      <c r="V192" s="36">
        <f>SUMIFS(СВЦЭМ!$F$33:$F$776,СВЦЭМ!$A$33:$A$776,$A192,СВЦЭМ!$B$33:$B$776,V$190)+'СЕТ СН'!$F$12</f>
        <v>179.57440578999999</v>
      </c>
      <c r="W192" s="36">
        <f>SUMIFS(СВЦЭМ!$F$33:$F$776,СВЦЭМ!$A$33:$A$776,$A192,СВЦЭМ!$B$33:$B$776,W$190)+'СЕТ СН'!$F$12</f>
        <v>182.53484413999999</v>
      </c>
      <c r="X192" s="36">
        <f>SUMIFS(СВЦЭМ!$F$33:$F$776,СВЦЭМ!$A$33:$A$776,$A192,СВЦЭМ!$B$33:$B$776,X$190)+'СЕТ СН'!$F$12</f>
        <v>185.52248682000001</v>
      </c>
      <c r="Y192" s="36">
        <f>SUMIFS(СВЦЭМ!$F$33:$F$776,СВЦЭМ!$A$33:$A$776,$A192,СВЦЭМ!$B$33:$B$776,Y$190)+'СЕТ СН'!$F$12</f>
        <v>188.45777526000001</v>
      </c>
    </row>
    <row r="193" spans="1:25" ht="15.75" x14ac:dyDescent="0.2">
      <c r="A193" s="35">
        <f t="shared" ref="A193:A221" si="5">A192+1</f>
        <v>43499</v>
      </c>
      <c r="B193" s="36">
        <f>SUMIFS(СВЦЭМ!$F$33:$F$776,СВЦЭМ!$A$33:$A$776,$A193,СВЦЭМ!$B$33:$B$776,B$190)+'СЕТ СН'!$F$12</f>
        <v>198.15733466</v>
      </c>
      <c r="C193" s="36">
        <f>SUMIFS(СВЦЭМ!$F$33:$F$776,СВЦЭМ!$A$33:$A$776,$A193,СВЦЭМ!$B$33:$B$776,C$190)+'СЕТ СН'!$F$12</f>
        <v>206.19171367999999</v>
      </c>
      <c r="D193" s="36">
        <f>SUMIFS(СВЦЭМ!$F$33:$F$776,СВЦЭМ!$A$33:$A$776,$A193,СВЦЭМ!$B$33:$B$776,D$190)+'СЕТ СН'!$F$12</f>
        <v>206.26314135000001</v>
      </c>
      <c r="E193" s="36">
        <f>SUMIFS(СВЦЭМ!$F$33:$F$776,СВЦЭМ!$A$33:$A$776,$A193,СВЦЭМ!$B$33:$B$776,E$190)+'СЕТ СН'!$F$12</f>
        <v>208.85962997999999</v>
      </c>
      <c r="F193" s="36">
        <f>SUMIFS(СВЦЭМ!$F$33:$F$776,СВЦЭМ!$A$33:$A$776,$A193,СВЦЭМ!$B$33:$B$776,F$190)+'СЕТ СН'!$F$12</f>
        <v>208.10850687999999</v>
      </c>
      <c r="G193" s="36">
        <f>SUMIFS(СВЦЭМ!$F$33:$F$776,СВЦЭМ!$A$33:$A$776,$A193,СВЦЭМ!$B$33:$B$776,G$190)+'СЕТ СН'!$F$12</f>
        <v>207.27931982999999</v>
      </c>
      <c r="H193" s="36">
        <f>SUMIFS(СВЦЭМ!$F$33:$F$776,СВЦЭМ!$A$33:$A$776,$A193,СВЦЭМ!$B$33:$B$776,H$190)+'СЕТ СН'!$F$12</f>
        <v>203.27205551</v>
      </c>
      <c r="I193" s="36">
        <f>SUMIFS(СВЦЭМ!$F$33:$F$776,СВЦЭМ!$A$33:$A$776,$A193,СВЦЭМ!$B$33:$B$776,I$190)+'СЕТ СН'!$F$12</f>
        <v>201.53311503</v>
      </c>
      <c r="J193" s="36">
        <f>SUMIFS(СВЦЭМ!$F$33:$F$776,СВЦЭМ!$A$33:$A$776,$A193,СВЦЭМ!$B$33:$B$776,J$190)+'СЕТ СН'!$F$12</f>
        <v>197.07476781</v>
      </c>
      <c r="K193" s="36">
        <f>SUMIFS(СВЦЭМ!$F$33:$F$776,СВЦЭМ!$A$33:$A$776,$A193,СВЦЭМ!$B$33:$B$776,K$190)+'СЕТ СН'!$F$12</f>
        <v>190.79828882000001</v>
      </c>
      <c r="L193" s="36">
        <f>SUMIFS(СВЦЭМ!$F$33:$F$776,СВЦЭМ!$A$33:$A$776,$A193,СВЦЭМ!$B$33:$B$776,L$190)+'СЕТ СН'!$F$12</f>
        <v>185.5872177</v>
      </c>
      <c r="M193" s="36">
        <f>SUMIFS(СВЦЭМ!$F$33:$F$776,СВЦЭМ!$A$33:$A$776,$A193,СВЦЭМ!$B$33:$B$776,M$190)+'СЕТ СН'!$F$12</f>
        <v>186.54500184</v>
      </c>
      <c r="N193" s="36">
        <f>SUMIFS(СВЦЭМ!$F$33:$F$776,СВЦЭМ!$A$33:$A$776,$A193,СВЦЭМ!$B$33:$B$776,N$190)+'СЕТ СН'!$F$12</f>
        <v>187.82632862</v>
      </c>
      <c r="O193" s="36">
        <f>SUMIFS(СВЦЭМ!$F$33:$F$776,СВЦЭМ!$A$33:$A$776,$A193,СВЦЭМ!$B$33:$B$776,O$190)+'СЕТ СН'!$F$12</f>
        <v>185.04953</v>
      </c>
      <c r="P193" s="36">
        <f>SUMIFS(СВЦЭМ!$F$33:$F$776,СВЦЭМ!$A$33:$A$776,$A193,СВЦЭМ!$B$33:$B$776,P$190)+'СЕТ СН'!$F$12</f>
        <v>186.02880159</v>
      </c>
      <c r="Q193" s="36">
        <f>SUMIFS(СВЦЭМ!$F$33:$F$776,СВЦЭМ!$A$33:$A$776,$A193,СВЦЭМ!$B$33:$B$776,Q$190)+'СЕТ СН'!$F$12</f>
        <v>188.92727228000001</v>
      </c>
      <c r="R193" s="36">
        <f>SUMIFS(СВЦЭМ!$F$33:$F$776,СВЦЭМ!$A$33:$A$776,$A193,СВЦЭМ!$B$33:$B$776,R$190)+'СЕТ СН'!$F$12</f>
        <v>186.00283100999999</v>
      </c>
      <c r="S193" s="36">
        <f>SUMIFS(СВЦЭМ!$F$33:$F$776,СВЦЭМ!$A$33:$A$776,$A193,СВЦЭМ!$B$33:$B$776,S$190)+'СЕТ СН'!$F$12</f>
        <v>183.49556666000001</v>
      </c>
      <c r="T193" s="36">
        <f>SUMIFS(СВЦЭМ!$F$33:$F$776,СВЦЭМ!$A$33:$A$776,$A193,СВЦЭМ!$B$33:$B$776,T$190)+'СЕТ СН'!$F$12</f>
        <v>176.93621245</v>
      </c>
      <c r="U193" s="36">
        <f>SUMIFS(СВЦЭМ!$F$33:$F$776,СВЦЭМ!$A$33:$A$776,$A193,СВЦЭМ!$B$33:$B$776,U$190)+'СЕТ СН'!$F$12</f>
        <v>174.60802901</v>
      </c>
      <c r="V193" s="36">
        <f>SUMIFS(СВЦЭМ!$F$33:$F$776,СВЦЭМ!$A$33:$A$776,$A193,СВЦЭМ!$B$33:$B$776,V$190)+'СЕТ СН'!$F$12</f>
        <v>175.38628610999999</v>
      </c>
      <c r="W193" s="36">
        <f>SUMIFS(СВЦЭМ!$F$33:$F$776,СВЦЭМ!$A$33:$A$776,$A193,СВЦЭМ!$B$33:$B$776,W$190)+'СЕТ СН'!$F$12</f>
        <v>180.10822317</v>
      </c>
      <c r="X193" s="36">
        <f>SUMIFS(СВЦЭМ!$F$33:$F$776,СВЦЭМ!$A$33:$A$776,$A193,СВЦЭМ!$B$33:$B$776,X$190)+'СЕТ СН'!$F$12</f>
        <v>183.96939191999999</v>
      </c>
      <c r="Y193" s="36">
        <f>SUMIFS(СВЦЭМ!$F$33:$F$776,СВЦЭМ!$A$33:$A$776,$A193,СВЦЭМ!$B$33:$B$776,Y$190)+'СЕТ СН'!$F$12</f>
        <v>190.35828884</v>
      </c>
    </row>
    <row r="194" spans="1:25" ht="15.75" x14ac:dyDescent="0.2">
      <c r="A194" s="35">
        <f t="shared" si="5"/>
        <v>43500</v>
      </c>
      <c r="B194" s="36">
        <f>SUMIFS(СВЦЭМ!$F$33:$F$776,СВЦЭМ!$A$33:$A$776,$A194,СВЦЭМ!$B$33:$B$776,B$190)+'СЕТ СН'!$F$12</f>
        <v>203.78192837</v>
      </c>
      <c r="C194" s="36">
        <f>SUMIFS(СВЦЭМ!$F$33:$F$776,СВЦЭМ!$A$33:$A$776,$A194,СВЦЭМ!$B$33:$B$776,C$190)+'СЕТ СН'!$F$12</f>
        <v>209.18862292</v>
      </c>
      <c r="D194" s="36">
        <f>SUMIFS(СВЦЭМ!$F$33:$F$776,СВЦЭМ!$A$33:$A$776,$A194,СВЦЭМ!$B$33:$B$776,D$190)+'СЕТ СН'!$F$12</f>
        <v>215.76515434000001</v>
      </c>
      <c r="E194" s="36">
        <f>SUMIFS(СВЦЭМ!$F$33:$F$776,СВЦЭМ!$A$33:$A$776,$A194,СВЦЭМ!$B$33:$B$776,E$190)+'СЕТ СН'!$F$12</f>
        <v>219.74572215000001</v>
      </c>
      <c r="F194" s="36">
        <f>SUMIFS(СВЦЭМ!$F$33:$F$776,СВЦЭМ!$A$33:$A$776,$A194,СВЦЭМ!$B$33:$B$776,F$190)+'СЕТ СН'!$F$12</f>
        <v>219.68912861000001</v>
      </c>
      <c r="G194" s="36">
        <f>SUMIFS(СВЦЭМ!$F$33:$F$776,СВЦЭМ!$A$33:$A$776,$A194,СВЦЭМ!$B$33:$B$776,G$190)+'СЕТ СН'!$F$12</f>
        <v>216.81723782</v>
      </c>
      <c r="H194" s="36">
        <f>SUMIFS(СВЦЭМ!$F$33:$F$776,СВЦЭМ!$A$33:$A$776,$A194,СВЦЭМ!$B$33:$B$776,H$190)+'СЕТ СН'!$F$12</f>
        <v>208.28910586000001</v>
      </c>
      <c r="I194" s="36">
        <f>SUMIFS(СВЦЭМ!$F$33:$F$776,СВЦЭМ!$A$33:$A$776,$A194,СВЦЭМ!$B$33:$B$776,I$190)+'СЕТ СН'!$F$12</f>
        <v>202.93102554999999</v>
      </c>
      <c r="J194" s="36">
        <f>SUMIFS(СВЦЭМ!$F$33:$F$776,СВЦЭМ!$A$33:$A$776,$A194,СВЦЭМ!$B$33:$B$776,J$190)+'СЕТ СН'!$F$12</f>
        <v>197.03791321</v>
      </c>
      <c r="K194" s="36">
        <f>SUMIFS(СВЦЭМ!$F$33:$F$776,СВЦЭМ!$A$33:$A$776,$A194,СВЦЭМ!$B$33:$B$776,K$190)+'СЕТ СН'!$F$12</f>
        <v>196.52355395000001</v>
      </c>
      <c r="L194" s="36">
        <f>SUMIFS(СВЦЭМ!$F$33:$F$776,СВЦЭМ!$A$33:$A$776,$A194,СВЦЭМ!$B$33:$B$776,L$190)+'СЕТ СН'!$F$12</f>
        <v>195.23530126</v>
      </c>
      <c r="M194" s="36">
        <f>SUMIFS(СВЦЭМ!$F$33:$F$776,СВЦЭМ!$A$33:$A$776,$A194,СВЦЭМ!$B$33:$B$776,M$190)+'СЕТ СН'!$F$12</f>
        <v>197.37568698000001</v>
      </c>
      <c r="N194" s="36">
        <f>SUMIFS(СВЦЭМ!$F$33:$F$776,СВЦЭМ!$A$33:$A$776,$A194,СВЦЭМ!$B$33:$B$776,N$190)+'СЕТ СН'!$F$12</f>
        <v>183.12728129999999</v>
      </c>
      <c r="O194" s="36">
        <f>SUMIFS(СВЦЭМ!$F$33:$F$776,СВЦЭМ!$A$33:$A$776,$A194,СВЦЭМ!$B$33:$B$776,O$190)+'СЕТ СН'!$F$12</f>
        <v>177.62787043</v>
      </c>
      <c r="P194" s="36">
        <f>SUMIFS(СВЦЭМ!$F$33:$F$776,СВЦЭМ!$A$33:$A$776,$A194,СВЦЭМ!$B$33:$B$776,P$190)+'СЕТ СН'!$F$12</f>
        <v>178.54972637</v>
      </c>
      <c r="Q194" s="36">
        <f>SUMIFS(СВЦЭМ!$F$33:$F$776,СВЦЭМ!$A$33:$A$776,$A194,СВЦЭМ!$B$33:$B$776,Q$190)+'СЕТ СН'!$F$12</f>
        <v>184.03572829999999</v>
      </c>
      <c r="R194" s="36">
        <f>SUMIFS(СВЦЭМ!$F$33:$F$776,СВЦЭМ!$A$33:$A$776,$A194,СВЦЭМ!$B$33:$B$776,R$190)+'СЕТ СН'!$F$12</f>
        <v>184.44701884</v>
      </c>
      <c r="S194" s="36">
        <f>SUMIFS(СВЦЭМ!$F$33:$F$776,СВЦЭМ!$A$33:$A$776,$A194,СВЦЭМ!$B$33:$B$776,S$190)+'СЕТ СН'!$F$12</f>
        <v>178.71993699999999</v>
      </c>
      <c r="T194" s="36">
        <f>SUMIFS(СВЦЭМ!$F$33:$F$776,СВЦЭМ!$A$33:$A$776,$A194,СВЦЭМ!$B$33:$B$776,T$190)+'СЕТ СН'!$F$12</f>
        <v>174.57088150999999</v>
      </c>
      <c r="U194" s="36">
        <f>SUMIFS(СВЦЭМ!$F$33:$F$776,СВЦЭМ!$A$33:$A$776,$A194,СВЦЭМ!$B$33:$B$776,U$190)+'СЕТ СН'!$F$12</f>
        <v>175.40248928</v>
      </c>
      <c r="V194" s="36">
        <f>SUMIFS(СВЦЭМ!$F$33:$F$776,СВЦЭМ!$A$33:$A$776,$A194,СВЦЭМ!$B$33:$B$776,V$190)+'СЕТ СН'!$F$12</f>
        <v>177.40522856000001</v>
      </c>
      <c r="W194" s="36">
        <f>SUMIFS(СВЦЭМ!$F$33:$F$776,СВЦЭМ!$A$33:$A$776,$A194,СВЦЭМ!$B$33:$B$776,W$190)+'СЕТ СН'!$F$12</f>
        <v>181.27005466</v>
      </c>
      <c r="X194" s="36">
        <f>SUMIFS(СВЦЭМ!$F$33:$F$776,СВЦЭМ!$A$33:$A$776,$A194,СВЦЭМ!$B$33:$B$776,X$190)+'СЕТ СН'!$F$12</f>
        <v>185.49420936999999</v>
      </c>
      <c r="Y194" s="36">
        <f>SUMIFS(СВЦЭМ!$F$33:$F$776,СВЦЭМ!$A$33:$A$776,$A194,СВЦЭМ!$B$33:$B$776,Y$190)+'СЕТ СН'!$F$12</f>
        <v>188.91518185999999</v>
      </c>
    </row>
    <row r="195" spans="1:25" ht="15.75" x14ac:dyDescent="0.2">
      <c r="A195" s="35">
        <f t="shared" si="5"/>
        <v>43501</v>
      </c>
      <c r="B195" s="36">
        <f>SUMIFS(СВЦЭМ!$F$33:$F$776,СВЦЭМ!$A$33:$A$776,$A195,СВЦЭМ!$B$33:$B$776,B$190)+'СЕТ СН'!$F$12</f>
        <v>206.27269515</v>
      </c>
      <c r="C195" s="36">
        <f>SUMIFS(СВЦЭМ!$F$33:$F$776,СВЦЭМ!$A$33:$A$776,$A195,СВЦЭМ!$B$33:$B$776,C$190)+'СЕТ СН'!$F$12</f>
        <v>211.61584891999999</v>
      </c>
      <c r="D195" s="36">
        <f>SUMIFS(СВЦЭМ!$F$33:$F$776,СВЦЭМ!$A$33:$A$776,$A195,СВЦЭМ!$B$33:$B$776,D$190)+'СЕТ СН'!$F$12</f>
        <v>214.8741259</v>
      </c>
      <c r="E195" s="36">
        <f>SUMIFS(СВЦЭМ!$F$33:$F$776,СВЦЭМ!$A$33:$A$776,$A195,СВЦЭМ!$B$33:$B$776,E$190)+'СЕТ СН'!$F$12</f>
        <v>214.37121187</v>
      </c>
      <c r="F195" s="36">
        <f>SUMIFS(СВЦЭМ!$F$33:$F$776,СВЦЭМ!$A$33:$A$776,$A195,СВЦЭМ!$B$33:$B$776,F$190)+'СЕТ СН'!$F$12</f>
        <v>213.79701201</v>
      </c>
      <c r="G195" s="36">
        <f>SUMIFS(СВЦЭМ!$F$33:$F$776,СВЦЭМ!$A$33:$A$776,$A195,СВЦЭМ!$B$33:$B$776,G$190)+'СЕТ СН'!$F$12</f>
        <v>209.69341850000001</v>
      </c>
      <c r="H195" s="36">
        <f>SUMIFS(СВЦЭМ!$F$33:$F$776,СВЦЭМ!$A$33:$A$776,$A195,СВЦЭМ!$B$33:$B$776,H$190)+'СЕТ СН'!$F$12</f>
        <v>201.08190475999999</v>
      </c>
      <c r="I195" s="36">
        <f>SUMIFS(СВЦЭМ!$F$33:$F$776,СВЦЭМ!$A$33:$A$776,$A195,СВЦЭМ!$B$33:$B$776,I$190)+'СЕТ СН'!$F$12</f>
        <v>199.47519119</v>
      </c>
      <c r="J195" s="36">
        <f>SUMIFS(СВЦЭМ!$F$33:$F$776,СВЦЭМ!$A$33:$A$776,$A195,СВЦЭМ!$B$33:$B$776,J$190)+'СЕТ СН'!$F$12</f>
        <v>195.0299929</v>
      </c>
      <c r="K195" s="36">
        <f>SUMIFS(СВЦЭМ!$F$33:$F$776,СВЦЭМ!$A$33:$A$776,$A195,СВЦЭМ!$B$33:$B$776,K$190)+'СЕТ СН'!$F$12</f>
        <v>195.74868837</v>
      </c>
      <c r="L195" s="36">
        <f>SUMIFS(СВЦЭМ!$F$33:$F$776,СВЦЭМ!$A$33:$A$776,$A195,СВЦЭМ!$B$33:$B$776,L$190)+'СЕТ СН'!$F$12</f>
        <v>195.86516789999999</v>
      </c>
      <c r="M195" s="36">
        <f>SUMIFS(СВЦЭМ!$F$33:$F$776,СВЦЭМ!$A$33:$A$776,$A195,СВЦЭМ!$B$33:$B$776,M$190)+'СЕТ СН'!$F$12</f>
        <v>196.90263701000001</v>
      </c>
      <c r="N195" s="36">
        <f>SUMIFS(СВЦЭМ!$F$33:$F$776,СВЦЭМ!$A$33:$A$776,$A195,СВЦЭМ!$B$33:$B$776,N$190)+'СЕТ СН'!$F$12</f>
        <v>192.74969908</v>
      </c>
      <c r="O195" s="36">
        <f>SUMIFS(СВЦЭМ!$F$33:$F$776,СВЦЭМ!$A$33:$A$776,$A195,СВЦЭМ!$B$33:$B$776,O$190)+'СЕТ СН'!$F$12</f>
        <v>187.17469392999999</v>
      </c>
      <c r="P195" s="36">
        <f>SUMIFS(СВЦЭМ!$F$33:$F$776,СВЦЭМ!$A$33:$A$776,$A195,СВЦЭМ!$B$33:$B$776,P$190)+'СЕТ СН'!$F$12</f>
        <v>188.20057019999999</v>
      </c>
      <c r="Q195" s="36">
        <f>SUMIFS(СВЦЭМ!$F$33:$F$776,СВЦЭМ!$A$33:$A$776,$A195,СВЦЭМ!$B$33:$B$776,Q$190)+'СЕТ СН'!$F$12</f>
        <v>190.64341098</v>
      </c>
      <c r="R195" s="36">
        <f>SUMIFS(СВЦЭМ!$F$33:$F$776,СВЦЭМ!$A$33:$A$776,$A195,СВЦЭМ!$B$33:$B$776,R$190)+'СЕТ СН'!$F$12</f>
        <v>188.89770804</v>
      </c>
      <c r="S195" s="36">
        <f>SUMIFS(СВЦЭМ!$F$33:$F$776,СВЦЭМ!$A$33:$A$776,$A195,СВЦЭМ!$B$33:$B$776,S$190)+'СЕТ СН'!$F$12</f>
        <v>188.77023416</v>
      </c>
      <c r="T195" s="36">
        <f>SUMIFS(СВЦЭМ!$F$33:$F$776,СВЦЭМ!$A$33:$A$776,$A195,СВЦЭМ!$B$33:$B$776,T$190)+'СЕТ СН'!$F$12</f>
        <v>180.48566557000001</v>
      </c>
      <c r="U195" s="36">
        <f>SUMIFS(СВЦЭМ!$F$33:$F$776,СВЦЭМ!$A$33:$A$776,$A195,СВЦЭМ!$B$33:$B$776,U$190)+'СЕТ СН'!$F$12</f>
        <v>183.04884075999999</v>
      </c>
      <c r="V195" s="36">
        <f>SUMIFS(СВЦЭМ!$F$33:$F$776,СВЦЭМ!$A$33:$A$776,$A195,СВЦЭМ!$B$33:$B$776,V$190)+'СЕТ СН'!$F$12</f>
        <v>186.41938142999999</v>
      </c>
      <c r="W195" s="36">
        <f>SUMIFS(СВЦЭМ!$F$33:$F$776,СВЦЭМ!$A$33:$A$776,$A195,СВЦЭМ!$B$33:$B$776,W$190)+'СЕТ СН'!$F$12</f>
        <v>188.75815116000001</v>
      </c>
      <c r="X195" s="36">
        <f>SUMIFS(СВЦЭМ!$F$33:$F$776,СВЦЭМ!$A$33:$A$776,$A195,СВЦЭМ!$B$33:$B$776,X$190)+'СЕТ СН'!$F$12</f>
        <v>193.30187393</v>
      </c>
      <c r="Y195" s="36">
        <f>SUMIFS(СВЦЭМ!$F$33:$F$776,СВЦЭМ!$A$33:$A$776,$A195,СВЦЭМ!$B$33:$B$776,Y$190)+'СЕТ СН'!$F$12</f>
        <v>195.96874797999999</v>
      </c>
    </row>
    <row r="196" spans="1:25" ht="15.75" x14ac:dyDescent="0.2">
      <c r="A196" s="35">
        <f t="shared" si="5"/>
        <v>43502</v>
      </c>
      <c r="B196" s="36">
        <f>SUMIFS(СВЦЭМ!$F$33:$F$776,СВЦЭМ!$A$33:$A$776,$A196,СВЦЭМ!$B$33:$B$776,B$190)+'СЕТ СН'!$F$12</f>
        <v>203.78926282</v>
      </c>
      <c r="C196" s="36">
        <f>SUMIFS(СВЦЭМ!$F$33:$F$776,СВЦЭМ!$A$33:$A$776,$A196,СВЦЭМ!$B$33:$B$776,C$190)+'СЕТ СН'!$F$12</f>
        <v>209.37157156999999</v>
      </c>
      <c r="D196" s="36">
        <f>SUMIFS(СВЦЭМ!$F$33:$F$776,СВЦЭМ!$A$33:$A$776,$A196,СВЦЭМ!$B$33:$B$776,D$190)+'СЕТ СН'!$F$12</f>
        <v>211.20612804000001</v>
      </c>
      <c r="E196" s="36">
        <f>SUMIFS(СВЦЭМ!$F$33:$F$776,СВЦЭМ!$A$33:$A$776,$A196,СВЦЭМ!$B$33:$B$776,E$190)+'СЕТ СН'!$F$12</f>
        <v>211.33371449000001</v>
      </c>
      <c r="F196" s="36">
        <f>SUMIFS(СВЦЭМ!$F$33:$F$776,СВЦЭМ!$A$33:$A$776,$A196,СВЦЭМ!$B$33:$B$776,F$190)+'СЕТ СН'!$F$12</f>
        <v>210.72885060999999</v>
      </c>
      <c r="G196" s="36">
        <f>SUMIFS(СВЦЭМ!$F$33:$F$776,СВЦЭМ!$A$33:$A$776,$A196,СВЦЭМ!$B$33:$B$776,G$190)+'СЕТ СН'!$F$12</f>
        <v>205.55935499</v>
      </c>
      <c r="H196" s="36">
        <f>SUMIFS(СВЦЭМ!$F$33:$F$776,СВЦЭМ!$A$33:$A$776,$A196,СВЦЭМ!$B$33:$B$776,H$190)+'СЕТ СН'!$F$12</f>
        <v>199.0918566</v>
      </c>
      <c r="I196" s="36">
        <f>SUMIFS(СВЦЭМ!$F$33:$F$776,СВЦЭМ!$A$33:$A$776,$A196,СВЦЭМ!$B$33:$B$776,I$190)+'СЕТ СН'!$F$12</f>
        <v>194.33763299</v>
      </c>
      <c r="J196" s="36">
        <f>SUMIFS(СВЦЭМ!$F$33:$F$776,СВЦЭМ!$A$33:$A$776,$A196,СВЦЭМ!$B$33:$B$776,J$190)+'СЕТ СН'!$F$12</f>
        <v>197.15091927</v>
      </c>
      <c r="K196" s="36">
        <f>SUMIFS(СВЦЭМ!$F$33:$F$776,СВЦЭМ!$A$33:$A$776,$A196,СВЦЭМ!$B$33:$B$776,K$190)+'СЕТ СН'!$F$12</f>
        <v>196.54024383999999</v>
      </c>
      <c r="L196" s="36">
        <f>SUMIFS(СВЦЭМ!$F$33:$F$776,СВЦЭМ!$A$33:$A$776,$A196,СВЦЭМ!$B$33:$B$776,L$190)+'СЕТ СН'!$F$12</f>
        <v>198.10435810999999</v>
      </c>
      <c r="M196" s="36">
        <f>SUMIFS(СВЦЭМ!$F$33:$F$776,СВЦЭМ!$A$33:$A$776,$A196,СВЦЭМ!$B$33:$B$776,M$190)+'СЕТ СН'!$F$12</f>
        <v>198.50472768</v>
      </c>
      <c r="N196" s="36">
        <f>SUMIFS(СВЦЭМ!$F$33:$F$776,СВЦЭМ!$A$33:$A$776,$A196,СВЦЭМ!$B$33:$B$776,N$190)+'СЕТ СН'!$F$12</f>
        <v>195.69243582999999</v>
      </c>
      <c r="O196" s="36">
        <f>SUMIFS(СВЦЭМ!$F$33:$F$776,СВЦЭМ!$A$33:$A$776,$A196,СВЦЭМ!$B$33:$B$776,O$190)+'СЕТ СН'!$F$12</f>
        <v>190.84353012</v>
      </c>
      <c r="P196" s="36">
        <f>SUMIFS(СВЦЭМ!$F$33:$F$776,СВЦЭМ!$A$33:$A$776,$A196,СВЦЭМ!$B$33:$B$776,P$190)+'СЕТ СН'!$F$12</f>
        <v>190.3594654</v>
      </c>
      <c r="Q196" s="36">
        <f>SUMIFS(СВЦЭМ!$F$33:$F$776,СВЦЭМ!$A$33:$A$776,$A196,СВЦЭМ!$B$33:$B$776,Q$190)+'СЕТ СН'!$F$12</f>
        <v>191.0699596</v>
      </c>
      <c r="R196" s="36">
        <f>SUMIFS(СВЦЭМ!$F$33:$F$776,СВЦЭМ!$A$33:$A$776,$A196,СВЦЭМ!$B$33:$B$776,R$190)+'СЕТ СН'!$F$12</f>
        <v>189.75474743999999</v>
      </c>
      <c r="S196" s="36">
        <f>SUMIFS(СВЦЭМ!$F$33:$F$776,СВЦЭМ!$A$33:$A$776,$A196,СВЦЭМ!$B$33:$B$776,S$190)+'СЕТ СН'!$F$12</f>
        <v>191.04522206999999</v>
      </c>
      <c r="T196" s="36">
        <f>SUMIFS(СВЦЭМ!$F$33:$F$776,СВЦЭМ!$A$33:$A$776,$A196,СВЦЭМ!$B$33:$B$776,T$190)+'СЕТ СН'!$F$12</f>
        <v>186.52542027000001</v>
      </c>
      <c r="U196" s="36">
        <f>SUMIFS(СВЦЭМ!$F$33:$F$776,СВЦЭМ!$A$33:$A$776,$A196,СВЦЭМ!$B$33:$B$776,U$190)+'СЕТ СН'!$F$12</f>
        <v>187.15047608</v>
      </c>
      <c r="V196" s="36">
        <f>SUMIFS(СВЦЭМ!$F$33:$F$776,СВЦЭМ!$A$33:$A$776,$A196,СВЦЭМ!$B$33:$B$776,V$190)+'СЕТ СН'!$F$12</f>
        <v>191.06596580999999</v>
      </c>
      <c r="W196" s="36">
        <f>SUMIFS(СВЦЭМ!$F$33:$F$776,СВЦЭМ!$A$33:$A$776,$A196,СВЦЭМ!$B$33:$B$776,W$190)+'СЕТ СН'!$F$12</f>
        <v>193.16814546000001</v>
      </c>
      <c r="X196" s="36">
        <f>SUMIFS(СВЦЭМ!$F$33:$F$776,СВЦЭМ!$A$33:$A$776,$A196,СВЦЭМ!$B$33:$B$776,X$190)+'СЕТ СН'!$F$12</f>
        <v>197.63162940999999</v>
      </c>
      <c r="Y196" s="36">
        <f>SUMIFS(СВЦЭМ!$F$33:$F$776,СВЦЭМ!$A$33:$A$776,$A196,СВЦЭМ!$B$33:$B$776,Y$190)+'СЕТ СН'!$F$12</f>
        <v>203.5895945</v>
      </c>
    </row>
    <row r="197" spans="1:25" ht="15.75" x14ac:dyDescent="0.2">
      <c r="A197" s="35">
        <f t="shared" si="5"/>
        <v>43503</v>
      </c>
      <c r="B197" s="36">
        <f>SUMIFS(СВЦЭМ!$F$33:$F$776,СВЦЭМ!$A$33:$A$776,$A197,СВЦЭМ!$B$33:$B$776,B$190)+'СЕТ СН'!$F$12</f>
        <v>208.68684178999999</v>
      </c>
      <c r="C197" s="36">
        <f>SUMIFS(СВЦЭМ!$F$33:$F$776,СВЦЭМ!$A$33:$A$776,$A197,СВЦЭМ!$B$33:$B$776,C$190)+'СЕТ СН'!$F$12</f>
        <v>212.13609882</v>
      </c>
      <c r="D197" s="36">
        <f>SUMIFS(СВЦЭМ!$F$33:$F$776,СВЦЭМ!$A$33:$A$776,$A197,СВЦЭМ!$B$33:$B$776,D$190)+'СЕТ СН'!$F$12</f>
        <v>215.65553844999999</v>
      </c>
      <c r="E197" s="36">
        <f>SUMIFS(СВЦЭМ!$F$33:$F$776,СВЦЭМ!$A$33:$A$776,$A197,СВЦЭМ!$B$33:$B$776,E$190)+'СЕТ СН'!$F$12</f>
        <v>220.32344454</v>
      </c>
      <c r="F197" s="36">
        <f>SUMIFS(СВЦЭМ!$F$33:$F$776,СВЦЭМ!$A$33:$A$776,$A197,СВЦЭМ!$B$33:$B$776,F$190)+'СЕТ СН'!$F$12</f>
        <v>216.88612510999999</v>
      </c>
      <c r="G197" s="36">
        <f>SUMIFS(СВЦЭМ!$F$33:$F$776,СВЦЭМ!$A$33:$A$776,$A197,СВЦЭМ!$B$33:$B$776,G$190)+'СЕТ СН'!$F$12</f>
        <v>214.21096109000001</v>
      </c>
      <c r="H197" s="36">
        <f>SUMIFS(СВЦЭМ!$F$33:$F$776,СВЦЭМ!$A$33:$A$776,$A197,СВЦЭМ!$B$33:$B$776,H$190)+'СЕТ СН'!$F$12</f>
        <v>208.36950768</v>
      </c>
      <c r="I197" s="36">
        <f>SUMIFS(СВЦЭМ!$F$33:$F$776,СВЦЭМ!$A$33:$A$776,$A197,СВЦЭМ!$B$33:$B$776,I$190)+'СЕТ СН'!$F$12</f>
        <v>204.57383038</v>
      </c>
      <c r="J197" s="36">
        <f>SUMIFS(СВЦЭМ!$F$33:$F$776,СВЦЭМ!$A$33:$A$776,$A197,СВЦЭМ!$B$33:$B$776,J$190)+'СЕТ СН'!$F$12</f>
        <v>202.33806625</v>
      </c>
      <c r="K197" s="36">
        <f>SUMIFS(СВЦЭМ!$F$33:$F$776,СВЦЭМ!$A$33:$A$776,$A197,СВЦЭМ!$B$33:$B$776,K$190)+'СЕТ СН'!$F$12</f>
        <v>200.31335419000001</v>
      </c>
      <c r="L197" s="36">
        <f>SUMIFS(СВЦЭМ!$F$33:$F$776,СВЦЭМ!$A$33:$A$776,$A197,СВЦЭМ!$B$33:$B$776,L$190)+'СЕТ СН'!$F$12</f>
        <v>200.14708311000001</v>
      </c>
      <c r="M197" s="36">
        <f>SUMIFS(СВЦЭМ!$F$33:$F$776,СВЦЭМ!$A$33:$A$776,$A197,СВЦЭМ!$B$33:$B$776,M$190)+'СЕТ СН'!$F$12</f>
        <v>201.56442469000001</v>
      </c>
      <c r="N197" s="36">
        <f>SUMIFS(СВЦЭМ!$F$33:$F$776,СВЦЭМ!$A$33:$A$776,$A197,СВЦЭМ!$B$33:$B$776,N$190)+'СЕТ СН'!$F$12</f>
        <v>198.60004594</v>
      </c>
      <c r="O197" s="36">
        <f>SUMIFS(СВЦЭМ!$F$33:$F$776,СВЦЭМ!$A$33:$A$776,$A197,СВЦЭМ!$B$33:$B$776,O$190)+'СЕТ СН'!$F$12</f>
        <v>192.25646571999999</v>
      </c>
      <c r="P197" s="36">
        <f>SUMIFS(СВЦЭМ!$F$33:$F$776,СВЦЭМ!$A$33:$A$776,$A197,СВЦЭМ!$B$33:$B$776,P$190)+'СЕТ СН'!$F$12</f>
        <v>192.00232826999999</v>
      </c>
      <c r="Q197" s="36">
        <f>SUMIFS(СВЦЭМ!$F$33:$F$776,СВЦЭМ!$A$33:$A$776,$A197,СВЦЭМ!$B$33:$B$776,Q$190)+'СЕТ СН'!$F$12</f>
        <v>192.78848317000001</v>
      </c>
      <c r="R197" s="36">
        <f>SUMIFS(СВЦЭМ!$F$33:$F$776,СВЦЭМ!$A$33:$A$776,$A197,СВЦЭМ!$B$33:$B$776,R$190)+'СЕТ СН'!$F$12</f>
        <v>192.63459366999999</v>
      </c>
      <c r="S197" s="36">
        <f>SUMIFS(СВЦЭМ!$F$33:$F$776,СВЦЭМ!$A$33:$A$776,$A197,СВЦЭМ!$B$33:$B$776,S$190)+'СЕТ СН'!$F$12</f>
        <v>190.87109727999999</v>
      </c>
      <c r="T197" s="36">
        <f>SUMIFS(СВЦЭМ!$F$33:$F$776,СВЦЭМ!$A$33:$A$776,$A197,СВЦЭМ!$B$33:$B$776,T$190)+'СЕТ СН'!$F$12</f>
        <v>183.83590144999999</v>
      </c>
      <c r="U197" s="36">
        <f>SUMIFS(СВЦЭМ!$F$33:$F$776,СВЦЭМ!$A$33:$A$776,$A197,СВЦЭМ!$B$33:$B$776,U$190)+'СЕТ СН'!$F$12</f>
        <v>182.44422652</v>
      </c>
      <c r="V197" s="36">
        <f>SUMIFS(СВЦЭМ!$F$33:$F$776,СВЦЭМ!$A$33:$A$776,$A197,СВЦЭМ!$B$33:$B$776,V$190)+'СЕТ СН'!$F$12</f>
        <v>185.70637207999999</v>
      </c>
      <c r="W197" s="36">
        <f>SUMIFS(СВЦЭМ!$F$33:$F$776,СВЦЭМ!$A$33:$A$776,$A197,СВЦЭМ!$B$33:$B$776,W$190)+'СЕТ СН'!$F$12</f>
        <v>188.98762496000001</v>
      </c>
      <c r="X197" s="36">
        <f>SUMIFS(СВЦЭМ!$F$33:$F$776,СВЦЭМ!$A$33:$A$776,$A197,СВЦЭМ!$B$33:$B$776,X$190)+'СЕТ СН'!$F$12</f>
        <v>192.43210945999999</v>
      </c>
      <c r="Y197" s="36">
        <f>SUMIFS(СВЦЭМ!$F$33:$F$776,СВЦЭМ!$A$33:$A$776,$A197,СВЦЭМ!$B$33:$B$776,Y$190)+'СЕТ СН'!$F$12</f>
        <v>195.84459844</v>
      </c>
    </row>
    <row r="198" spans="1:25" ht="15.75" x14ac:dyDescent="0.2">
      <c r="A198" s="35">
        <f t="shared" si="5"/>
        <v>43504</v>
      </c>
      <c r="B198" s="36">
        <f>SUMIFS(СВЦЭМ!$F$33:$F$776,СВЦЭМ!$A$33:$A$776,$A198,СВЦЭМ!$B$33:$B$776,B$190)+'СЕТ СН'!$F$12</f>
        <v>209.4636768</v>
      </c>
      <c r="C198" s="36">
        <f>SUMIFS(СВЦЭМ!$F$33:$F$776,СВЦЭМ!$A$33:$A$776,$A198,СВЦЭМ!$B$33:$B$776,C$190)+'СЕТ СН'!$F$12</f>
        <v>213.46458670000001</v>
      </c>
      <c r="D198" s="36">
        <f>SUMIFS(СВЦЭМ!$F$33:$F$776,СВЦЭМ!$A$33:$A$776,$A198,СВЦЭМ!$B$33:$B$776,D$190)+'СЕТ СН'!$F$12</f>
        <v>216.07690722000001</v>
      </c>
      <c r="E198" s="36">
        <f>SUMIFS(СВЦЭМ!$F$33:$F$776,СВЦЭМ!$A$33:$A$776,$A198,СВЦЭМ!$B$33:$B$776,E$190)+'СЕТ СН'!$F$12</f>
        <v>221.43702009</v>
      </c>
      <c r="F198" s="36">
        <f>SUMIFS(СВЦЭМ!$F$33:$F$776,СВЦЭМ!$A$33:$A$776,$A198,СВЦЭМ!$B$33:$B$776,F$190)+'СЕТ СН'!$F$12</f>
        <v>219.56679399000001</v>
      </c>
      <c r="G198" s="36">
        <f>SUMIFS(СВЦЭМ!$F$33:$F$776,СВЦЭМ!$A$33:$A$776,$A198,СВЦЭМ!$B$33:$B$776,G$190)+'СЕТ СН'!$F$12</f>
        <v>214.09372436999999</v>
      </c>
      <c r="H198" s="36">
        <f>SUMIFS(СВЦЭМ!$F$33:$F$776,СВЦЭМ!$A$33:$A$776,$A198,СВЦЭМ!$B$33:$B$776,H$190)+'СЕТ СН'!$F$12</f>
        <v>207.36857508</v>
      </c>
      <c r="I198" s="36">
        <f>SUMIFS(СВЦЭМ!$F$33:$F$776,СВЦЭМ!$A$33:$A$776,$A198,СВЦЭМ!$B$33:$B$776,I$190)+'СЕТ СН'!$F$12</f>
        <v>204.51798101</v>
      </c>
      <c r="J198" s="36">
        <f>SUMIFS(СВЦЭМ!$F$33:$F$776,СВЦЭМ!$A$33:$A$776,$A198,СВЦЭМ!$B$33:$B$776,J$190)+'СЕТ СН'!$F$12</f>
        <v>201.06338534</v>
      </c>
      <c r="K198" s="36">
        <f>SUMIFS(СВЦЭМ!$F$33:$F$776,СВЦЭМ!$A$33:$A$776,$A198,СВЦЭМ!$B$33:$B$776,K$190)+'СЕТ СН'!$F$12</f>
        <v>195.51398413000001</v>
      </c>
      <c r="L198" s="36">
        <f>SUMIFS(СВЦЭМ!$F$33:$F$776,СВЦЭМ!$A$33:$A$776,$A198,СВЦЭМ!$B$33:$B$776,L$190)+'СЕТ СН'!$F$12</f>
        <v>190.70826332999999</v>
      </c>
      <c r="M198" s="36">
        <f>SUMIFS(СВЦЭМ!$F$33:$F$776,СВЦЭМ!$A$33:$A$776,$A198,СВЦЭМ!$B$33:$B$776,M$190)+'СЕТ СН'!$F$12</f>
        <v>192.38779944000001</v>
      </c>
      <c r="N198" s="36">
        <f>SUMIFS(СВЦЭМ!$F$33:$F$776,СВЦЭМ!$A$33:$A$776,$A198,СВЦЭМ!$B$33:$B$776,N$190)+'СЕТ СН'!$F$12</f>
        <v>190.59861563999999</v>
      </c>
      <c r="O198" s="36">
        <f>SUMIFS(СВЦЭМ!$F$33:$F$776,СВЦЭМ!$A$33:$A$776,$A198,СВЦЭМ!$B$33:$B$776,O$190)+'СЕТ СН'!$F$12</f>
        <v>189.891086</v>
      </c>
      <c r="P198" s="36">
        <f>SUMIFS(СВЦЭМ!$F$33:$F$776,СВЦЭМ!$A$33:$A$776,$A198,СВЦЭМ!$B$33:$B$776,P$190)+'СЕТ СН'!$F$12</f>
        <v>192.47046527000001</v>
      </c>
      <c r="Q198" s="36">
        <f>SUMIFS(СВЦЭМ!$F$33:$F$776,СВЦЭМ!$A$33:$A$776,$A198,СВЦЭМ!$B$33:$B$776,Q$190)+'СЕТ СН'!$F$12</f>
        <v>193.69846849999999</v>
      </c>
      <c r="R198" s="36">
        <f>SUMIFS(СВЦЭМ!$F$33:$F$776,СВЦЭМ!$A$33:$A$776,$A198,СВЦЭМ!$B$33:$B$776,R$190)+'СЕТ СН'!$F$12</f>
        <v>193.80182776999999</v>
      </c>
      <c r="S198" s="36">
        <f>SUMIFS(СВЦЭМ!$F$33:$F$776,СВЦЭМ!$A$33:$A$776,$A198,СВЦЭМ!$B$33:$B$776,S$190)+'СЕТ СН'!$F$12</f>
        <v>190.99969557</v>
      </c>
      <c r="T198" s="36">
        <f>SUMIFS(СВЦЭМ!$F$33:$F$776,СВЦЭМ!$A$33:$A$776,$A198,СВЦЭМ!$B$33:$B$776,T$190)+'СЕТ СН'!$F$12</f>
        <v>182.53916375</v>
      </c>
      <c r="U198" s="36">
        <f>SUMIFS(СВЦЭМ!$F$33:$F$776,СВЦЭМ!$A$33:$A$776,$A198,СВЦЭМ!$B$33:$B$776,U$190)+'СЕТ СН'!$F$12</f>
        <v>181.91529539999999</v>
      </c>
      <c r="V198" s="36">
        <f>SUMIFS(СВЦЭМ!$F$33:$F$776,СВЦЭМ!$A$33:$A$776,$A198,СВЦЭМ!$B$33:$B$776,V$190)+'СЕТ СН'!$F$12</f>
        <v>187.46313952</v>
      </c>
      <c r="W198" s="36">
        <f>SUMIFS(СВЦЭМ!$F$33:$F$776,СВЦЭМ!$A$33:$A$776,$A198,СВЦЭМ!$B$33:$B$776,W$190)+'СЕТ СН'!$F$12</f>
        <v>192.64093975</v>
      </c>
      <c r="X198" s="36">
        <f>SUMIFS(СВЦЭМ!$F$33:$F$776,СВЦЭМ!$A$33:$A$776,$A198,СВЦЭМ!$B$33:$B$776,X$190)+'СЕТ СН'!$F$12</f>
        <v>198.25003608</v>
      </c>
      <c r="Y198" s="36">
        <f>SUMIFS(СВЦЭМ!$F$33:$F$776,СВЦЭМ!$A$33:$A$776,$A198,СВЦЭМ!$B$33:$B$776,Y$190)+'СЕТ СН'!$F$12</f>
        <v>201.15304728999999</v>
      </c>
    </row>
    <row r="199" spans="1:25" ht="15.75" x14ac:dyDescent="0.2">
      <c r="A199" s="35">
        <f t="shared" si="5"/>
        <v>43505</v>
      </c>
      <c r="B199" s="36">
        <f>SUMIFS(СВЦЭМ!$F$33:$F$776,СВЦЭМ!$A$33:$A$776,$A199,СВЦЭМ!$B$33:$B$776,B$190)+'СЕТ СН'!$F$12</f>
        <v>203.66961501</v>
      </c>
      <c r="C199" s="36">
        <f>SUMIFS(СВЦЭМ!$F$33:$F$776,СВЦЭМ!$A$33:$A$776,$A199,СВЦЭМ!$B$33:$B$776,C$190)+'СЕТ СН'!$F$12</f>
        <v>209.29364647</v>
      </c>
      <c r="D199" s="36">
        <f>SUMIFS(СВЦЭМ!$F$33:$F$776,СВЦЭМ!$A$33:$A$776,$A199,СВЦЭМ!$B$33:$B$776,D$190)+'СЕТ СН'!$F$12</f>
        <v>212.56721675</v>
      </c>
      <c r="E199" s="36">
        <f>SUMIFS(СВЦЭМ!$F$33:$F$776,СВЦЭМ!$A$33:$A$776,$A199,СВЦЭМ!$B$33:$B$776,E$190)+'СЕТ СН'!$F$12</f>
        <v>212.63962570000001</v>
      </c>
      <c r="F199" s="36">
        <f>SUMIFS(СВЦЭМ!$F$33:$F$776,СВЦЭМ!$A$33:$A$776,$A199,СВЦЭМ!$B$33:$B$776,F$190)+'СЕТ СН'!$F$12</f>
        <v>212.08961249000001</v>
      </c>
      <c r="G199" s="36">
        <f>SUMIFS(СВЦЭМ!$F$33:$F$776,СВЦЭМ!$A$33:$A$776,$A199,СВЦЭМ!$B$33:$B$776,G$190)+'СЕТ СН'!$F$12</f>
        <v>211.74818389000001</v>
      </c>
      <c r="H199" s="36">
        <f>SUMIFS(СВЦЭМ!$F$33:$F$776,СВЦЭМ!$A$33:$A$776,$A199,СВЦЭМ!$B$33:$B$776,H$190)+'СЕТ СН'!$F$12</f>
        <v>207.42040796000001</v>
      </c>
      <c r="I199" s="36">
        <f>SUMIFS(СВЦЭМ!$F$33:$F$776,СВЦЭМ!$A$33:$A$776,$A199,СВЦЭМ!$B$33:$B$776,I$190)+'СЕТ СН'!$F$12</f>
        <v>204.77146160999999</v>
      </c>
      <c r="J199" s="36">
        <f>SUMIFS(СВЦЭМ!$F$33:$F$776,СВЦЭМ!$A$33:$A$776,$A199,СВЦЭМ!$B$33:$B$776,J$190)+'СЕТ СН'!$F$12</f>
        <v>196.99924712000001</v>
      </c>
      <c r="K199" s="36">
        <f>SUMIFS(СВЦЭМ!$F$33:$F$776,СВЦЭМ!$A$33:$A$776,$A199,СВЦЭМ!$B$33:$B$776,K$190)+'СЕТ СН'!$F$12</f>
        <v>192.41915541</v>
      </c>
      <c r="L199" s="36">
        <f>SUMIFS(СВЦЭМ!$F$33:$F$776,СВЦЭМ!$A$33:$A$776,$A199,СВЦЭМ!$B$33:$B$776,L$190)+'СЕТ СН'!$F$12</f>
        <v>191.58986874999999</v>
      </c>
      <c r="M199" s="36">
        <f>SUMIFS(СВЦЭМ!$F$33:$F$776,СВЦЭМ!$A$33:$A$776,$A199,СВЦЭМ!$B$33:$B$776,M$190)+'СЕТ СН'!$F$12</f>
        <v>192.90715994000001</v>
      </c>
      <c r="N199" s="36">
        <f>SUMIFS(СВЦЭМ!$F$33:$F$776,СВЦЭМ!$A$33:$A$776,$A199,СВЦЭМ!$B$33:$B$776,N$190)+'СЕТ СН'!$F$12</f>
        <v>193.34336851</v>
      </c>
      <c r="O199" s="36">
        <f>SUMIFS(СВЦЭМ!$F$33:$F$776,СВЦЭМ!$A$33:$A$776,$A199,СВЦЭМ!$B$33:$B$776,O$190)+'СЕТ СН'!$F$12</f>
        <v>190.50828686</v>
      </c>
      <c r="P199" s="36">
        <f>SUMIFS(СВЦЭМ!$F$33:$F$776,СВЦЭМ!$A$33:$A$776,$A199,СВЦЭМ!$B$33:$B$776,P$190)+'СЕТ СН'!$F$12</f>
        <v>190.34819836</v>
      </c>
      <c r="Q199" s="36">
        <f>SUMIFS(СВЦЭМ!$F$33:$F$776,СВЦЭМ!$A$33:$A$776,$A199,СВЦЭМ!$B$33:$B$776,Q$190)+'СЕТ СН'!$F$12</f>
        <v>191.79691962999999</v>
      </c>
      <c r="R199" s="36">
        <f>SUMIFS(СВЦЭМ!$F$33:$F$776,СВЦЭМ!$A$33:$A$776,$A199,СВЦЭМ!$B$33:$B$776,R$190)+'СЕТ СН'!$F$12</f>
        <v>188.40283679000001</v>
      </c>
      <c r="S199" s="36">
        <f>SUMIFS(СВЦЭМ!$F$33:$F$776,СВЦЭМ!$A$33:$A$776,$A199,СВЦЭМ!$B$33:$B$776,S$190)+'СЕТ СН'!$F$12</f>
        <v>185.19703860999999</v>
      </c>
      <c r="T199" s="36">
        <f>SUMIFS(СВЦЭМ!$F$33:$F$776,СВЦЭМ!$A$33:$A$776,$A199,СВЦЭМ!$B$33:$B$776,T$190)+'СЕТ СН'!$F$12</f>
        <v>177.91228226999999</v>
      </c>
      <c r="U199" s="36">
        <f>SUMIFS(СВЦЭМ!$F$33:$F$776,СВЦЭМ!$A$33:$A$776,$A199,СВЦЭМ!$B$33:$B$776,U$190)+'СЕТ СН'!$F$12</f>
        <v>176.41266876</v>
      </c>
      <c r="V199" s="36">
        <f>SUMIFS(СВЦЭМ!$F$33:$F$776,СВЦЭМ!$A$33:$A$776,$A199,СВЦЭМ!$B$33:$B$776,V$190)+'СЕТ СН'!$F$12</f>
        <v>179.46982779000001</v>
      </c>
      <c r="W199" s="36">
        <f>SUMIFS(СВЦЭМ!$F$33:$F$776,СВЦЭМ!$A$33:$A$776,$A199,СВЦЭМ!$B$33:$B$776,W$190)+'СЕТ СН'!$F$12</f>
        <v>183.02544682999999</v>
      </c>
      <c r="X199" s="36">
        <f>SUMIFS(СВЦЭМ!$F$33:$F$776,СВЦЭМ!$A$33:$A$776,$A199,СВЦЭМ!$B$33:$B$776,X$190)+'СЕТ СН'!$F$12</f>
        <v>187.00743972000001</v>
      </c>
      <c r="Y199" s="36">
        <f>SUMIFS(СВЦЭМ!$F$33:$F$776,СВЦЭМ!$A$33:$A$776,$A199,СВЦЭМ!$B$33:$B$776,Y$190)+'СЕТ СН'!$F$12</f>
        <v>192.11451474</v>
      </c>
    </row>
    <row r="200" spans="1:25" ht="15.75" x14ac:dyDescent="0.2">
      <c r="A200" s="35">
        <f t="shared" si="5"/>
        <v>43506</v>
      </c>
      <c r="B200" s="36">
        <f>SUMIFS(СВЦЭМ!$F$33:$F$776,СВЦЭМ!$A$33:$A$776,$A200,СВЦЭМ!$B$33:$B$776,B$190)+'СЕТ СН'!$F$12</f>
        <v>196.19576900999999</v>
      </c>
      <c r="C200" s="36">
        <f>SUMIFS(СВЦЭМ!$F$33:$F$776,СВЦЭМ!$A$33:$A$776,$A200,СВЦЭМ!$B$33:$B$776,C$190)+'СЕТ СН'!$F$12</f>
        <v>198.50590421000001</v>
      </c>
      <c r="D200" s="36">
        <f>SUMIFS(СВЦЭМ!$F$33:$F$776,СВЦЭМ!$A$33:$A$776,$A200,СВЦЭМ!$B$33:$B$776,D$190)+'СЕТ СН'!$F$12</f>
        <v>205.34506830000001</v>
      </c>
      <c r="E200" s="36">
        <f>SUMIFS(СВЦЭМ!$F$33:$F$776,СВЦЭМ!$A$33:$A$776,$A200,СВЦЭМ!$B$33:$B$776,E$190)+'СЕТ СН'!$F$12</f>
        <v>207.89580681000001</v>
      </c>
      <c r="F200" s="36">
        <f>SUMIFS(СВЦЭМ!$F$33:$F$776,СВЦЭМ!$A$33:$A$776,$A200,СВЦЭМ!$B$33:$B$776,F$190)+'СЕТ СН'!$F$12</f>
        <v>207.36612718000001</v>
      </c>
      <c r="G200" s="36">
        <f>SUMIFS(СВЦЭМ!$F$33:$F$776,СВЦЭМ!$A$33:$A$776,$A200,СВЦЭМ!$B$33:$B$776,G$190)+'СЕТ СН'!$F$12</f>
        <v>205.88979882000001</v>
      </c>
      <c r="H200" s="36">
        <f>SUMIFS(СВЦЭМ!$F$33:$F$776,СВЦЭМ!$A$33:$A$776,$A200,СВЦЭМ!$B$33:$B$776,H$190)+'СЕТ СН'!$F$12</f>
        <v>203.84819730000001</v>
      </c>
      <c r="I200" s="36">
        <f>SUMIFS(СВЦЭМ!$F$33:$F$776,СВЦЭМ!$A$33:$A$776,$A200,СВЦЭМ!$B$33:$B$776,I$190)+'СЕТ СН'!$F$12</f>
        <v>198.79759412999999</v>
      </c>
      <c r="J200" s="36">
        <f>SUMIFS(СВЦЭМ!$F$33:$F$776,СВЦЭМ!$A$33:$A$776,$A200,СВЦЭМ!$B$33:$B$776,J$190)+'СЕТ СН'!$F$12</f>
        <v>193.20243848999999</v>
      </c>
      <c r="K200" s="36">
        <f>SUMIFS(СВЦЭМ!$F$33:$F$776,СВЦЭМ!$A$33:$A$776,$A200,СВЦЭМ!$B$33:$B$776,K$190)+'СЕТ СН'!$F$12</f>
        <v>185.06014931000001</v>
      </c>
      <c r="L200" s="36">
        <f>SUMIFS(СВЦЭМ!$F$33:$F$776,СВЦЭМ!$A$33:$A$776,$A200,СВЦЭМ!$B$33:$B$776,L$190)+'СЕТ СН'!$F$12</f>
        <v>180.88176311000001</v>
      </c>
      <c r="M200" s="36">
        <f>SUMIFS(СВЦЭМ!$F$33:$F$776,СВЦЭМ!$A$33:$A$776,$A200,СВЦЭМ!$B$33:$B$776,M$190)+'СЕТ СН'!$F$12</f>
        <v>181.12211830999999</v>
      </c>
      <c r="N200" s="36">
        <f>SUMIFS(СВЦЭМ!$F$33:$F$776,СВЦЭМ!$A$33:$A$776,$A200,СВЦЭМ!$B$33:$B$776,N$190)+'СЕТ СН'!$F$12</f>
        <v>182.36011171999999</v>
      </c>
      <c r="O200" s="36">
        <f>SUMIFS(СВЦЭМ!$F$33:$F$776,СВЦЭМ!$A$33:$A$776,$A200,СВЦЭМ!$B$33:$B$776,O$190)+'СЕТ СН'!$F$12</f>
        <v>179.42058093</v>
      </c>
      <c r="P200" s="36">
        <f>SUMIFS(СВЦЭМ!$F$33:$F$776,СВЦЭМ!$A$33:$A$776,$A200,СВЦЭМ!$B$33:$B$776,P$190)+'СЕТ СН'!$F$12</f>
        <v>179.17603553999999</v>
      </c>
      <c r="Q200" s="36">
        <f>SUMIFS(СВЦЭМ!$F$33:$F$776,СВЦЭМ!$A$33:$A$776,$A200,СВЦЭМ!$B$33:$B$776,Q$190)+'СЕТ СН'!$F$12</f>
        <v>182.55142413999999</v>
      </c>
      <c r="R200" s="36">
        <f>SUMIFS(СВЦЭМ!$F$33:$F$776,СВЦЭМ!$A$33:$A$776,$A200,СВЦЭМ!$B$33:$B$776,R$190)+'СЕТ СН'!$F$12</f>
        <v>185.00631349</v>
      </c>
      <c r="S200" s="36">
        <f>SUMIFS(СВЦЭМ!$F$33:$F$776,СВЦЭМ!$A$33:$A$776,$A200,СВЦЭМ!$B$33:$B$776,S$190)+'СЕТ СН'!$F$12</f>
        <v>183.18555792000001</v>
      </c>
      <c r="T200" s="36">
        <f>SUMIFS(СВЦЭМ!$F$33:$F$776,СВЦЭМ!$A$33:$A$776,$A200,СВЦЭМ!$B$33:$B$776,T$190)+'СЕТ СН'!$F$12</f>
        <v>177.81561298</v>
      </c>
      <c r="U200" s="36">
        <f>SUMIFS(СВЦЭМ!$F$33:$F$776,СВЦЭМ!$A$33:$A$776,$A200,СВЦЭМ!$B$33:$B$776,U$190)+'СЕТ СН'!$F$12</f>
        <v>176.70294182000001</v>
      </c>
      <c r="V200" s="36">
        <f>SUMIFS(СВЦЭМ!$F$33:$F$776,СВЦЭМ!$A$33:$A$776,$A200,СВЦЭМ!$B$33:$B$776,V$190)+'СЕТ СН'!$F$12</f>
        <v>173.06886785</v>
      </c>
      <c r="W200" s="36">
        <f>SUMIFS(СВЦЭМ!$F$33:$F$776,СВЦЭМ!$A$33:$A$776,$A200,СВЦЭМ!$B$33:$B$776,W$190)+'СЕТ СН'!$F$12</f>
        <v>175.67460310000001</v>
      </c>
      <c r="X200" s="36">
        <f>SUMIFS(СВЦЭМ!$F$33:$F$776,СВЦЭМ!$A$33:$A$776,$A200,СВЦЭМ!$B$33:$B$776,X$190)+'СЕТ СН'!$F$12</f>
        <v>179.59830312</v>
      </c>
      <c r="Y200" s="36">
        <f>SUMIFS(СВЦЭМ!$F$33:$F$776,СВЦЭМ!$A$33:$A$776,$A200,СВЦЭМ!$B$33:$B$776,Y$190)+'СЕТ СН'!$F$12</f>
        <v>189.9603625</v>
      </c>
    </row>
    <row r="201" spans="1:25" ht="15.75" x14ac:dyDescent="0.2">
      <c r="A201" s="35">
        <f t="shared" si="5"/>
        <v>43507</v>
      </c>
      <c r="B201" s="36">
        <f>SUMIFS(СВЦЭМ!$F$33:$F$776,СВЦЭМ!$A$33:$A$776,$A201,СВЦЭМ!$B$33:$B$776,B$190)+'СЕТ СН'!$F$12</f>
        <v>198.36619984000001</v>
      </c>
      <c r="C201" s="36">
        <f>SUMIFS(СВЦЭМ!$F$33:$F$776,СВЦЭМ!$A$33:$A$776,$A201,СВЦЭМ!$B$33:$B$776,C$190)+'СЕТ СН'!$F$12</f>
        <v>202.14471098000001</v>
      </c>
      <c r="D201" s="36">
        <f>SUMIFS(СВЦЭМ!$F$33:$F$776,СВЦЭМ!$A$33:$A$776,$A201,СВЦЭМ!$B$33:$B$776,D$190)+'СЕТ СН'!$F$12</f>
        <v>206.90505947</v>
      </c>
      <c r="E201" s="36">
        <f>SUMIFS(СВЦЭМ!$F$33:$F$776,СВЦЭМ!$A$33:$A$776,$A201,СВЦЭМ!$B$33:$B$776,E$190)+'СЕТ СН'!$F$12</f>
        <v>208.92706754</v>
      </c>
      <c r="F201" s="36">
        <f>SUMIFS(СВЦЭМ!$F$33:$F$776,СВЦЭМ!$A$33:$A$776,$A201,СВЦЭМ!$B$33:$B$776,F$190)+'СЕТ СН'!$F$12</f>
        <v>208.36415962999999</v>
      </c>
      <c r="G201" s="36">
        <f>SUMIFS(СВЦЭМ!$F$33:$F$776,СВЦЭМ!$A$33:$A$776,$A201,СВЦЭМ!$B$33:$B$776,G$190)+'СЕТ СН'!$F$12</f>
        <v>206.39509938</v>
      </c>
      <c r="H201" s="36">
        <f>SUMIFS(СВЦЭМ!$F$33:$F$776,СВЦЭМ!$A$33:$A$776,$A201,СВЦЭМ!$B$33:$B$776,H$190)+'СЕТ СН'!$F$12</f>
        <v>197.46773082000001</v>
      </c>
      <c r="I201" s="36">
        <f>SUMIFS(СВЦЭМ!$F$33:$F$776,СВЦЭМ!$A$33:$A$776,$A201,СВЦЭМ!$B$33:$B$776,I$190)+'СЕТ СН'!$F$12</f>
        <v>191.47887574000001</v>
      </c>
      <c r="J201" s="36">
        <f>SUMIFS(СВЦЭМ!$F$33:$F$776,СВЦЭМ!$A$33:$A$776,$A201,СВЦЭМ!$B$33:$B$776,J$190)+'СЕТ СН'!$F$12</f>
        <v>189.35326769</v>
      </c>
      <c r="K201" s="36">
        <f>SUMIFS(СВЦЭМ!$F$33:$F$776,СВЦЭМ!$A$33:$A$776,$A201,СВЦЭМ!$B$33:$B$776,K$190)+'СЕТ СН'!$F$12</f>
        <v>189.30492204000001</v>
      </c>
      <c r="L201" s="36">
        <f>SUMIFS(СВЦЭМ!$F$33:$F$776,СВЦЭМ!$A$33:$A$776,$A201,СВЦЭМ!$B$33:$B$776,L$190)+'СЕТ СН'!$F$12</f>
        <v>187.22866574</v>
      </c>
      <c r="M201" s="36">
        <f>SUMIFS(СВЦЭМ!$F$33:$F$776,СВЦЭМ!$A$33:$A$776,$A201,СВЦЭМ!$B$33:$B$776,M$190)+'СЕТ СН'!$F$12</f>
        <v>187.6669742</v>
      </c>
      <c r="N201" s="36">
        <f>SUMIFS(СВЦЭМ!$F$33:$F$776,СВЦЭМ!$A$33:$A$776,$A201,СВЦЭМ!$B$33:$B$776,N$190)+'СЕТ СН'!$F$12</f>
        <v>188.69350947999999</v>
      </c>
      <c r="O201" s="36">
        <f>SUMIFS(СВЦЭМ!$F$33:$F$776,СВЦЭМ!$A$33:$A$776,$A201,СВЦЭМ!$B$33:$B$776,O$190)+'СЕТ СН'!$F$12</f>
        <v>182.98161195</v>
      </c>
      <c r="P201" s="36">
        <f>SUMIFS(СВЦЭМ!$F$33:$F$776,СВЦЭМ!$A$33:$A$776,$A201,СВЦЭМ!$B$33:$B$776,P$190)+'СЕТ СН'!$F$12</f>
        <v>185.86163393999999</v>
      </c>
      <c r="Q201" s="36">
        <f>SUMIFS(СВЦЭМ!$F$33:$F$776,СВЦЭМ!$A$33:$A$776,$A201,СВЦЭМ!$B$33:$B$776,Q$190)+'СЕТ СН'!$F$12</f>
        <v>185.45664686999999</v>
      </c>
      <c r="R201" s="36">
        <f>SUMIFS(СВЦЭМ!$F$33:$F$776,СВЦЭМ!$A$33:$A$776,$A201,СВЦЭМ!$B$33:$B$776,R$190)+'СЕТ СН'!$F$12</f>
        <v>185.26325850999999</v>
      </c>
      <c r="S201" s="36">
        <f>SUMIFS(СВЦЭМ!$F$33:$F$776,СВЦЭМ!$A$33:$A$776,$A201,СВЦЭМ!$B$33:$B$776,S$190)+'СЕТ СН'!$F$12</f>
        <v>183.24072867000001</v>
      </c>
      <c r="T201" s="36">
        <f>SUMIFS(СВЦЭМ!$F$33:$F$776,СВЦЭМ!$A$33:$A$776,$A201,СВЦЭМ!$B$33:$B$776,T$190)+'СЕТ СН'!$F$12</f>
        <v>173.92870497999999</v>
      </c>
      <c r="U201" s="36">
        <f>SUMIFS(СВЦЭМ!$F$33:$F$776,СВЦЭМ!$A$33:$A$776,$A201,СВЦЭМ!$B$33:$B$776,U$190)+'СЕТ СН'!$F$12</f>
        <v>170.60296047</v>
      </c>
      <c r="V201" s="36">
        <f>SUMIFS(СВЦЭМ!$F$33:$F$776,СВЦЭМ!$A$33:$A$776,$A201,СВЦЭМ!$B$33:$B$776,V$190)+'СЕТ СН'!$F$12</f>
        <v>174.43122066999999</v>
      </c>
      <c r="W201" s="36">
        <f>SUMIFS(СВЦЭМ!$F$33:$F$776,СВЦЭМ!$A$33:$A$776,$A201,СВЦЭМ!$B$33:$B$776,W$190)+'СЕТ СН'!$F$12</f>
        <v>176.55012035999999</v>
      </c>
      <c r="X201" s="36">
        <f>SUMIFS(СВЦЭМ!$F$33:$F$776,СВЦЭМ!$A$33:$A$776,$A201,СВЦЭМ!$B$33:$B$776,X$190)+'СЕТ СН'!$F$12</f>
        <v>181.26582149000001</v>
      </c>
      <c r="Y201" s="36">
        <f>SUMIFS(СВЦЭМ!$F$33:$F$776,СВЦЭМ!$A$33:$A$776,$A201,СВЦЭМ!$B$33:$B$776,Y$190)+'СЕТ СН'!$F$12</f>
        <v>189.92337685999999</v>
      </c>
    </row>
    <row r="202" spans="1:25" ht="15.75" x14ac:dyDescent="0.2">
      <c r="A202" s="35">
        <f t="shared" si="5"/>
        <v>43508</v>
      </c>
      <c r="B202" s="36">
        <f>SUMIFS(СВЦЭМ!$F$33:$F$776,СВЦЭМ!$A$33:$A$776,$A202,СВЦЭМ!$B$33:$B$776,B$190)+'СЕТ СН'!$F$12</f>
        <v>195.88012495999999</v>
      </c>
      <c r="C202" s="36">
        <f>SUMIFS(СВЦЭМ!$F$33:$F$776,СВЦЭМ!$A$33:$A$776,$A202,СВЦЭМ!$B$33:$B$776,C$190)+'СЕТ СН'!$F$12</f>
        <v>201.089045</v>
      </c>
      <c r="D202" s="36">
        <f>SUMIFS(СВЦЭМ!$F$33:$F$776,СВЦЭМ!$A$33:$A$776,$A202,СВЦЭМ!$B$33:$B$776,D$190)+'СЕТ СН'!$F$12</f>
        <v>203.98905819999999</v>
      </c>
      <c r="E202" s="36">
        <f>SUMIFS(СВЦЭМ!$F$33:$F$776,СВЦЭМ!$A$33:$A$776,$A202,СВЦЭМ!$B$33:$B$776,E$190)+'СЕТ СН'!$F$12</f>
        <v>206.06693440999999</v>
      </c>
      <c r="F202" s="36">
        <f>SUMIFS(СВЦЭМ!$F$33:$F$776,СВЦЭМ!$A$33:$A$776,$A202,СВЦЭМ!$B$33:$B$776,F$190)+'СЕТ СН'!$F$12</f>
        <v>205.67739291000001</v>
      </c>
      <c r="G202" s="36">
        <f>SUMIFS(СВЦЭМ!$F$33:$F$776,СВЦЭМ!$A$33:$A$776,$A202,СВЦЭМ!$B$33:$B$776,G$190)+'СЕТ СН'!$F$12</f>
        <v>202.96556516000001</v>
      </c>
      <c r="H202" s="36">
        <f>SUMIFS(СВЦЭМ!$F$33:$F$776,СВЦЭМ!$A$33:$A$776,$A202,СВЦЭМ!$B$33:$B$776,H$190)+'СЕТ СН'!$F$12</f>
        <v>195.39428391000001</v>
      </c>
      <c r="I202" s="36">
        <f>SUMIFS(СВЦЭМ!$F$33:$F$776,СВЦЭМ!$A$33:$A$776,$A202,СВЦЭМ!$B$33:$B$776,I$190)+'СЕТ СН'!$F$12</f>
        <v>189.77528024</v>
      </c>
      <c r="J202" s="36">
        <f>SUMIFS(СВЦЭМ!$F$33:$F$776,СВЦЭМ!$A$33:$A$776,$A202,СВЦЭМ!$B$33:$B$776,J$190)+'СЕТ СН'!$F$12</f>
        <v>183.44210717000001</v>
      </c>
      <c r="K202" s="36">
        <f>SUMIFS(СВЦЭМ!$F$33:$F$776,СВЦЭМ!$A$33:$A$776,$A202,СВЦЭМ!$B$33:$B$776,K$190)+'СЕТ СН'!$F$12</f>
        <v>183.67812488999999</v>
      </c>
      <c r="L202" s="36">
        <f>SUMIFS(СВЦЭМ!$F$33:$F$776,СВЦЭМ!$A$33:$A$776,$A202,СВЦЭМ!$B$33:$B$776,L$190)+'СЕТ СН'!$F$12</f>
        <v>183.45099059</v>
      </c>
      <c r="M202" s="36">
        <f>SUMIFS(СВЦЭМ!$F$33:$F$776,СВЦЭМ!$A$33:$A$776,$A202,СВЦЭМ!$B$33:$B$776,M$190)+'СЕТ СН'!$F$12</f>
        <v>185.62763903000001</v>
      </c>
      <c r="N202" s="36">
        <f>SUMIFS(СВЦЭМ!$F$33:$F$776,СВЦЭМ!$A$33:$A$776,$A202,СВЦЭМ!$B$33:$B$776,N$190)+'СЕТ СН'!$F$12</f>
        <v>183.42146792</v>
      </c>
      <c r="O202" s="36">
        <f>SUMIFS(СВЦЭМ!$F$33:$F$776,СВЦЭМ!$A$33:$A$776,$A202,СВЦЭМ!$B$33:$B$776,O$190)+'СЕТ СН'!$F$12</f>
        <v>177.45482731000001</v>
      </c>
      <c r="P202" s="36">
        <f>SUMIFS(СВЦЭМ!$F$33:$F$776,СВЦЭМ!$A$33:$A$776,$A202,СВЦЭМ!$B$33:$B$776,P$190)+'СЕТ СН'!$F$12</f>
        <v>179.91373995000001</v>
      </c>
      <c r="Q202" s="36">
        <f>SUMIFS(СВЦЭМ!$F$33:$F$776,СВЦЭМ!$A$33:$A$776,$A202,СВЦЭМ!$B$33:$B$776,Q$190)+'СЕТ СН'!$F$12</f>
        <v>182.41217993999999</v>
      </c>
      <c r="R202" s="36">
        <f>SUMIFS(СВЦЭМ!$F$33:$F$776,СВЦЭМ!$A$33:$A$776,$A202,СВЦЭМ!$B$33:$B$776,R$190)+'СЕТ СН'!$F$12</f>
        <v>181.90118373000001</v>
      </c>
      <c r="S202" s="36">
        <f>SUMIFS(СВЦЭМ!$F$33:$F$776,СВЦЭМ!$A$33:$A$776,$A202,СВЦЭМ!$B$33:$B$776,S$190)+'СЕТ СН'!$F$12</f>
        <v>178.61029013000001</v>
      </c>
      <c r="T202" s="36">
        <f>SUMIFS(СВЦЭМ!$F$33:$F$776,СВЦЭМ!$A$33:$A$776,$A202,СВЦЭМ!$B$33:$B$776,T$190)+'СЕТ СН'!$F$12</f>
        <v>170.82574781</v>
      </c>
      <c r="U202" s="36">
        <f>SUMIFS(СВЦЭМ!$F$33:$F$776,СВЦЭМ!$A$33:$A$776,$A202,СВЦЭМ!$B$33:$B$776,U$190)+'СЕТ СН'!$F$12</f>
        <v>170.67965264</v>
      </c>
      <c r="V202" s="36">
        <f>SUMIFS(СВЦЭМ!$F$33:$F$776,СВЦЭМ!$A$33:$A$776,$A202,СВЦЭМ!$B$33:$B$776,V$190)+'СЕТ СН'!$F$12</f>
        <v>174.81305888</v>
      </c>
      <c r="W202" s="36">
        <f>SUMIFS(СВЦЭМ!$F$33:$F$776,СВЦЭМ!$A$33:$A$776,$A202,СВЦЭМ!$B$33:$B$776,W$190)+'СЕТ СН'!$F$12</f>
        <v>177.7112577</v>
      </c>
      <c r="X202" s="36">
        <f>SUMIFS(СВЦЭМ!$F$33:$F$776,СВЦЭМ!$A$33:$A$776,$A202,СВЦЭМ!$B$33:$B$776,X$190)+'СЕТ СН'!$F$12</f>
        <v>182.29761439000001</v>
      </c>
      <c r="Y202" s="36">
        <f>SUMIFS(СВЦЭМ!$F$33:$F$776,СВЦЭМ!$A$33:$A$776,$A202,СВЦЭМ!$B$33:$B$776,Y$190)+'СЕТ СН'!$F$12</f>
        <v>191.64855593999999</v>
      </c>
    </row>
    <row r="203" spans="1:25" ht="15.75" x14ac:dyDescent="0.2">
      <c r="A203" s="35">
        <f t="shared" si="5"/>
        <v>43509</v>
      </c>
      <c r="B203" s="36">
        <f>SUMIFS(СВЦЭМ!$F$33:$F$776,СВЦЭМ!$A$33:$A$776,$A203,СВЦЭМ!$B$33:$B$776,B$190)+'СЕТ СН'!$F$12</f>
        <v>193.74640772999999</v>
      </c>
      <c r="C203" s="36">
        <f>SUMIFS(СВЦЭМ!$F$33:$F$776,СВЦЭМ!$A$33:$A$776,$A203,СВЦЭМ!$B$33:$B$776,C$190)+'СЕТ СН'!$F$12</f>
        <v>198.33782019</v>
      </c>
      <c r="D203" s="36">
        <f>SUMIFS(СВЦЭМ!$F$33:$F$776,СВЦЭМ!$A$33:$A$776,$A203,СВЦЭМ!$B$33:$B$776,D$190)+'СЕТ СН'!$F$12</f>
        <v>204.61579105999999</v>
      </c>
      <c r="E203" s="36">
        <f>SUMIFS(СВЦЭМ!$F$33:$F$776,СВЦЭМ!$A$33:$A$776,$A203,СВЦЭМ!$B$33:$B$776,E$190)+'СЕТ СН'!$F$12</f>
        <v>206.90215982999999</v>
      </c>
      <c r="F203" s="36">
        <f>SUMIFS(СВЦЭМ!$F$33:$F$776,СВЦЭМ!$A$33:$A$776,$A203,СВЦЭМ!$B$33:$B$776,F$190)+'СЕТ СН'!$F$12</f>
        <v>205.72123869000001</v>
      </c>
      <c r="G203" s="36">
        <f>SUMIFS(СВЦЭМ!$F$33:$F$776,СВЦЭМ!$A$33:$A$776,$A203,СВЦЭМ!$B$33:$B$776,G$190)+'СЕТ СН'!$F$12</f>
        <v>199.35393735</v>
      </c>
      <c r="H203" s="36">
        <f>SUMIFS(СВЦЭМ!$F$33:$F$776,СВЦЭМ!$A$33:$A$776,$A203,СВЦЭМ!$B$33:$B$776,H$190)+'СЕТ СН'!$F$12</f>
        <v>194.03721609999999</v>
      </c>
      <c r="I203" s="36">
        <f>SUMIFS(СВЦЭМ!$F$33:$F$776,СВЦЭМ!$A$33:$A$776,$A203,СВЦЭМ!$B$33:$B$776,I$190)+'СЕТ СН'!$F$12</f>
        <v>187.15989703</v>
      </c>
      <c r="J203" s="36">
        <f>SUMIFS(СВЦЭМ!$F$33:$F$776,СВЦЭМ!$A$33:$A$776,$A203,СВЦЭМ!$B$33:$B$776,J$190)+'СЕТ СН'!$F$12</f>
        <v>182.81274743</v>
      </c>
      <c r="K203" s="36">
        <f>SUMIFS(СВЦЭМ!$F$33:$F$776,СВЦЭМ!$A$33:$A$776,$A203,СВЦЭМ!$B$33:$B$776,K$190)+'СЕТ СН'!$F$12</f>
        <v>182.16367289999999</v>
      </c>
      <c r="L203" s="36">
        <f>SUMIFS(СВЦЭМ!$F$33:$F$776,СВЦЭМ!$A$33:$A$776,$A203,СВЦЭМ!$B$33:$B$776,L$190)+'СЕТ СН'!$F$12</f>
        <v>181.72445078000001</v>
      </c>
      <c r="M203" s="36">
        <f>SUMIFS(СВЦЭМ!$F$33:$F$776,СВЦЭМ!$A$33:$A$776,$A203,СВЦЭМ!$B$33:$B$776,M$190)+'СЕТ СН'!$F$12</f>
        <v>181.81935486</v>
      </c>
      <c r="N203" s="36">
        <f>SUMIFS(СВЦЭМ!$F$33:$F$776,СВЦЭМ!$A$33:$A$776,$A203,СВЦЭМ!$B$33:$B$776,N$190)+'СЕТ СН'!$F$12</f>
        <v>183.67689819</v>
      </c>
      <c r="O203" s="36">
        <f>SUMIFS(СВЦЭМ!$F$33:$F$776,СВЦЭМ!$A$33:$A$776,$A203,СВЦЭМ!$B$33:$B$776,O$190)+'СЕТ СН'!$F$12</f>
        <v>177.06204746</v>
      </c>
      <c r="P203" s="36">
        <f>SUMIFS(СВЦЭМ!$F$33:$F$776,СВЦЭМ!$A$33:$A$776,$A203,СВЦЭМ!$B$33:$B$776,P$190)+'СЕТ СН'!$F$12</f>
        <v>178.95840064000001</v>
      </c>
      <c r="Q203" s="36">
        <f>SUMIFS(СВЦЭМ!$F$33:$F$776,СВЦЭМ!$A$33:$A$776,$A203,СВЦЭМ!$B$33:$B$776,Q$190)+'СЕТ СН'!$F$12</f>
        <v>181.10210104999999</v>
      </c>
      <c r="R203" s="36">
        <f>SUMIFS(СВЦЭМ!$F$33:$F$776,СВЦЭМ!$A$33:$A$776,$A203,СВЦЭМ!$B$33:$B$776,R$190)+'СЕТ СН'!$F$12</f>
        <v>180.91623498000001</v>
      </c>
      <c r="S203" s="36">
        <f>SUMIFS(СВЦЭМ!$F$33:$F$776,СВЦЭМ!$A$33:$A$776,$A203,СВЦЭМ!$B$33:$B$776,S$190)+'СЕТ СН'!$F$12</f>
        <v>179.41491780000001</v>
      </c>
      <c r="T203" s="36">
        <f>SUMIFS(СВЦЭМ!$F$33:$F$776,СВЦЭМ!$A$33:$A$776,$A203,СВЦЭМ!$B$33:$B$776,T$190)+'СЕТ СН'!$F$12</f>
        <v>170.12157907</v>
      </c>
      <c r="U203" s="36">
        <f>SUMIFS(СВЦЭМ!$F$33:$F$776,СВЦЭМ!$A$33:$A$776,$A203,СВЦЭМ!$B$33:$B$776,U$190)+'СЕТ СН'!$F$12</f>
        <v>168.30173675</v>
      </c>
      <c r="V203" s="36">
        <f>SUMIFS(СВЦЭМ!$F$33:$F$776,СВЦЭМ!$A$33:$A$776,$A203,СВЦЭМ!$B$33:$B$776,V$190)+'СЕТ СН'!$F$12</f>
        <v>171.50513606999999</v>
      </c>
      <c r="W203" s="36">
        <f>SUMIFS(СВЦЭМ!$F$33:$F$776,СВЦЭМ!$A$33:$A$776,$A203,СВЦЭМ!$B$33:$B$776,W$190)+'СЕТ СН'!$F$12</f>
        <v>174.27005043</v>
      </c>
      <c r="X203" s="36">
        <f>SUMIFS(СВЦЭМ!$F$33:$F$776,СВЦЭМ!$A$33:$A$776,$A203,СВЦЭМ!$B$33:$B$776,X$190)+'СЕТ СН'!$F$12</f>
        <v>178.27584757</v>
      </c>
      <c r="Y203" s="36">
        <f>SUMIFS(СВЦЭМ!$F$33:$F$776,СВЦЭМ!$A$33:$A$776,$A203,СВЦЭМ!$B$33:$B$776,Y$190)+'СЕТ СН'!$F$12</f>
        <v>186.67467436999999</v>
      </c>
    </row>
    <row r="204" spans="1:25" ht="15.75" x14ac:dyDescent="0.2">
      <c r="A204" s="35">
        <f t="shared" si="5"/>
        <v>43510</v>
      </c>
      <c r="B204" s="36">
        <f>SUMIFS(СВЦЭМ!$F$33:$F$776,СВЦЭМ!$A$33:$A$776,$A204,СВЦЭМ!$B$33:$B$776,B$190)+'СЕТ СН'!$F$12</f>
        <v>196.28484263000001</v>
      </c>
      <c r="C204" s="36">
        <f>SUMIFS(СВЦЭМ!$F$33:$F$776,СВЦЭМ!$A$33:$A$776,$A204,СВЦЭМ!$B$33:$B$776,C$190)+'СЕТ СН'!$F$12</f>
        <v>199.19200597</v>
      </c>
      <c r="D204" s="36">
        <f>SUMIFS(СВЦЭМ!$F$33:$F$776,СВЦЭМ!$A$33:$A$776,$A204,СВЦЭМ!$B$33:$B$776,D$190)+'СЕТ СН'!$F$12</f>
        <v>204.39109440999999</v>
      </c>
      <c r="E204" s="36">
        <f>SUMIFS(СВЦЭМ!$F$33:$F$776,СВЦЭМ!$A$33:$A$776,$A204,СВЦЭМ!$B$33:$B$776,E$190)+'СЕТ СН'!$F$12</f>
        <v>208.98375612000001</v>
      </c>
      <c r="F204" s="36">
        <f>SUMIFS(СВЦЭМ!$F$33:$F$776,СВЦЭМ!$A$33:$A$776,$A204,СВЦЭМ!$B$33:$B$776,F$190)+'СЕТ СН'!$F$12</f>
        <v>207.64753096999999</v>
      </c>
      <c r="G204" s="36">
        <f>SUMIFS(СВЦЭМ!$F$33:$F$776,СВЦЭМ!$A$33:$A$776,$A204,СВЦЭМ!$B$33:$B$776,G$190)+'СЕТ СН'!$F$12</f>
        <v>203.90276643999999</v>
      </c>
      <c r="H204" s="36">
        <f>SUMIFS(СВЦЭМ!$F$33:$F$776,СВЦЭМ!$A$33:$A$776,$A204,СВЦЭМ!$B$33:$B$776,H$190)+'СЕТ СН'!$F$12</f>
        <v>194.69525972</v>
      </c>
      <c r="I204" s="36">
        <f>SUMIFS(СВЦЭМ!$F$33:$F$776,СВЦЭМ!$A$33:$A$776,$A204,СВЦЭМ!$B$33:$B$776,I$190)+'СЕТ СН'!$F$12</f>
        <v>185.48563007000001</v>
      </c>
      <c r="J204" s="36">
        <f>SUMIFS(СВЦЭМ!$F$33:$F$776,СВЦЭМ!$A$33:$A$776,$A204,СВЦЭМ!$B$33:$B$776,J$190)+'СЕТ СН'!$F$12</f>
        <v>181.71675948000001</v>
      </c>
      <c r="K204" s="36">
        <f>SUMIFS(СВЦЭМ!$F$33:$F$776,СВЦЭМ!$A$33:$A$776,$A204,СВЦЭМ!$B$33:$B$776,K$190)+'СЕТ СН'!$F$12</f>
        <v>181.1303982</v>
      </c>
      <c r="L204" s="36">
        <f>SUMIFS(СВЦЭМ!$F$33:$F$776,СВЦЭМ!$A$33:$A$776,$A204,СВЦЭМ!$B$33:$B$776,L$190)+'СЕТ СН'!$F$12</f>
        <v>179.81652249000001</v>
      </c>
      <c r="M204" s="36">
        <f>SUMIFS(СВЦЭМ!$F$33:$F$776,СВЦЭМ!$A$33:$A$776,$A204,СВЦЭМ!$B$33:$B$776,M$190)+'СЕТ СН'!$F$12</f>
        <v>182.04935990000001</v>
      </c>
      <c r="N204" s="36">
        <f>SUMIFS(СВЦЭМ!$F$33:$F$776,СВЦЭМ!$A$33:$A$776,$A204,СВЦЭМ!$B$33:$B$776,N$190)+'СЕТ СН'!$F$12</f>
        <v>179.18572689000001</v>
      </c>
      <c r="O204" s="36">
        <f>SUMIFS(СВЦЭМ!$F$33:$F$776,СВЦЭМ!$A$33:$A$776,$A204,СВЦЭМ!$B$33:$B$776,O$190)+'СЕТ СН'!$F$12</f>
        <v>174.70982943999999</v>
      </c>
      <c r="P204" s="36">
        <f>SUMIFS(СВЦЭМ!$F$33:$F$776,СВЦЭМ!$A$33:$A$776,$A204,СВЦЭМ!$B$33:$B$776,P$190)+'СЕТ СН'!$F$12</f>
        <v>175.28479759000001</v>
      </c>
      <c r="Q204" s="36">
        <f>SUMIFS(СВЦЭМ!$F$33:$F$776,СВЦЭМ!$A$33:$A$776,$A204,СВЦЭМ!$B$33:$B$776,Q$190)+'СЕТ СН'!$F$12</f>
        <v>177.42907839</v>
      </c>
      <c r="R204" s="36">
        <f>SUMIFS(СВЦЭМ!$F$33:$F$776,СВЦЭМ!$A$33:$A$776,$A204,СВЦЭМ!$B$33:$B$776,R$190)+'СЕТ СН'!$F$12</f>
        <v>177.57011105999999</v>
      </c>
      <c r="S204" s="36">
        <f>SUMIFS(СВЦЭМ!$F$33:$F$776,СВЦЭМ!$A$33:$A$776,$A204,СВЦЭМ!$B$33:$B$776,S$190)+'СЕТ СН'!$F$12</f>
        <v>176.52080924000001</v>
      </c>
      <c r="T204" s="36">
        <f>SUMIFS(СВЦЭМ!$F$33:$F$776,СВЦЭМ!$A$33:$A$776,$A204,СВЦЭМ!$B$33:$B$776,T$190)+'СЕТ СН'!$F$12</f>
        <v>167.82480737</v>
      </c>
      <c r="U204" s="36">
        <f>SUMIFS(СВЦЭМ!$F$33:$F$776,СВЦЭМ!$A$33:$A$776,$A204,СВЦЭМ!$B$33:$B$776,U$190)+'СЕТ СН'!$F$12</f>
        <v>169.42976504000001</v>
      </c>
      <c r="V204" s="36">
        <f>SUMIFS(СВЦЭМ!$F$33:$F$776,СВЦЭМ!$A$33:$A$776,$A204,СВЦЭМ!$B$33:$B$776,V$190)+'СЕТ СН'!$F$12</f>
        <v>174.76983659000001</v>
      </c>
      <c r="W204" s="36">
        <f>SUMIFS(СВЦЭМ!$F$33:$F$776,СВЦЭМ!$A$33:$A$776,$A204,СВЦЭМ!$B$33:$B$776,W$190)+'СЕТ СН'!$F$12</f>
        <v>178.08293892</v>
      </c>
      <c r="X204" s="36">
        <f>SUMIFS(СВЦЭМ!$F$33:$F$776,СВЦЭМ!$A$33:$A$776,$A204,СВЦЭМ!$B$33:$B$776,X$190)+'СЕТ СН'!$F$12</f>
        <v>180.8445054</v>
      </c>
      <c r="Y204" s="36">
        <f>SUMIFS(СВЦЭМ!$F$33:$F$776,СВЦЭМ!$A$33:$A$776,$A204,СВЦЭМ!$B$33:$B$776,Y$190)+'СЕТ СН'!$F$12</f>
        <v>187.11021983000001</v>
      </c>
    </row>
    <row r="205" spans="1:25" ht="15.75" x14ac:dyDescent="0.2">
      <c r="A205" s="35">
        <f t="shared" si="5"/>
        <v>43511</v>
      </c>
      <c r="B205" s="36">
        <f>SUMIFS(СВЦЭМ!$F$33:$F$776,СВЦЭМ!$A$33:$A$776,$A205,СВЦЭМ!$B$33:$B$776,B$190)+'СЕТ СН'!$F$12</f>
        <v>187.44529839</v>
      </c>
      <c r="C205" s="36">
        <f>SUMIFS(СВЦЭМ!$F$33:$F$776,СВЦЭМ!$A$33:$A$776,$A205,СВЦЭМ!$B$33:$B$776,C$190)+'СЕТ СН'!$F$12</f>
        <v>188.75561335</v>
      </c>
      <c r="D205" s="36">
        <f>SUMIFS(СВЦЭМ!$F$33:$F$776,СВЦЭМ!$A$33:$A$776,$A205,СВЦЭМ!$B$33:$B$776,D$190)+'СЕТ СН'!$F$12</f>
        <v>192.04413925</v>
      </c>
      <c r="E205" s="36">
        <f>SUMIFS(СВЦЭМ!$F$33:$F$776,СВЦЭМ!$A$33:$A$776,$A205,СВЦЭМ!$B$33:$B$776,E$190)+'СЕТ СН'!$F$12</f>
        <v>197.02256247</v>
      </c>
      <c r="F205" s="36">
        <f>SUMIFS(СВЦЭМ!$F$33:$F$776,СВЦЭМ!$A$33:$A$776,$A205,СВЦЭМ!$B$33:$B$776,F$190)+'СЕТ СН'!$F$12</f>
        <v>197.17630162</v>
      </c>
      <c r="G205" s="36">
        <f>SUMIFS(СВЦЭМ!$F$33:$F$776,СВЦЭМ!$A$33:$A$776,$A205,СВЦЭМ!$B$33:$B$776,G$190)+'СЕТ СН'!$F$12</f>
        <v>192.59528834</v>
      </c>
      <c r="H205" s="36">
        <f>SUMIFS(СВЦЭМ!$F$33:$F$776,СВЦЭМ!$A$33:$A$776,$A205,СВЦЭМ!$B$33:$B$776,H$190)+'СЕТ СН'!$F$12</f>
        <v>186.38712978999999</v>
      </c>
      <c r="I205" s="36">
        <f>SUMIFS(СВЦЭМ!$F$33:$F$776,СВЦЭМ!$A$33:$A$776,$A205,СВЦЭМ!$B$33:$B$776,I$190)+'СЕТ СН'!$F$12</f>
        <v>183.39387257999999</v>
      </c>
      <c r="J205" s="36">
        <f>SUMIFS(СВЦЭМ!$F$33:$F$776,СВЦЭМ!$A$33:$A$776,$A205,СВЦЭМ!$B$33:$B$776,J$190)+'СЕТ СН'!$F$12</f>
        <v>181.52954056999999</v>
      </c>
      <c r="K205" s="36">
        <f>SUMIFS(СВЦЭМ!$F$33:$F$776,СВЦЭМ!$A$33:$A$776,$A205,СВЦЭМ!$B$33:$B$776,K$190)+'СЕТ СН'!$F$12</f>
        <v>182.52345607000001</v>
      </c>
      <c r="L205" s="36">
        <f>SUMIFS(СВЦЭМ!$F$33:$F$776,СВЦЭМ!$A$33:$A$776,$A205,СВЦЭМ!$B$33:$B$776,L$190)+'СЕТ СН'!$F$12</f>
        <v>181.44065498000001</v>
      </c>
      <c r="M205" s="36">
        <f>SUMIFS(СВЦЭМ!$F$33:$F$776,СВЦЭМ!$A$33:$A$776,$A205,СВЦЭМ!$B$33:$B$776,M$190)+'СЕТ СН'!$F$12</f>
        <v>181.78906097000001</v>
      </c>
      <c r="N205" s="36">
        <f>SUMIFS(СВЦЭМ!$F$33:$F$776,СВЦЭМ!$A$33:$A$776,$A205,СВЦЭМ!$B$33:$B$776,N$190)+'СЕТ СН'!$F$12</f>
        <v>178.8188505</v>
      </c>
      <c r="O205" s="36">
        <f>SUMIFS(СВЦЭМ!$F$33:$F$776,СВЦЭМ!$A$33:$A$776,$A205,СВЦЭМ!$B$33:$B$776,O$190)+'СЕТ СН'!$F$12</f>
        <v>173.53697446000001</v>
      </c>
      <c r="P205" s="36">
        <f>SUMIFS(СВЦЭМ!$F$33:$F$776,СВЦЭМ!$A$33:$A$776,$A205,СВЦЭМ!$B$33:$B$776,P$190)+'СЕТ СН'!$F$12</f>
        <v>173.39534638000001</v>
      </c>
      <c r="Q205" s="36">
        <f>SUMIFS(СВЦЭМ!$F$33:$F$776,СВЦЭМ!$A$33:$A$776,$A205,СВЦЭМ!$B$33:$B$776,Q$190)+'СЕТ СН'!$F$12</f>
        <v>173.85574018</v>
      </c>
      <c r="R205" s="36">
        <f>SUMIFS(СВЦЭМ!$F$33:$F$776,СВЦЭМ!$A$33:$A$776,$A205,СВЦЭМ!$B$33:$B$776,R$190)+'СЕТ СН'!$F$12</f>
        <v>173.86913179999999</v>
      </c>
      <c r="S205" s="36">
        <f>SUMIFS(СВЦЭМ!$F$33:$F$776,СВЦЭМ!$A$33:$A$776,$A205,СВЦЭМ!$B$33:$B$776,S$190)+'СЕТ СН'!$F$12</f>
        <v>174.40243224</v>
      </c>
      <c r="T205" s="36">
        <f>SUMIFS(СВЦЭМ!$F$33:$F$776,СВЦЭМ!$A$33:$A$776,$A205,СВЦЭМ!$B$33:$B$776,T$190)+'СЕТ СН'!$F$12</f>
        <v>169.69407712</v>
      </c>
      <c r="U205" s="36">
        <f>SUMIFS(СВЦЭМ!$F$33:$F$776,СВЦЭМ!$A$33:$A$776,$A205,СВЦЭМ!$B$33:$B$776,U$190)+'СЕТ СН'!$F$12</f>
        <v>170.43144953000001</v>
      </c>
      <c r="V205" s="36">
        <f>SUMIFS(СВЦЭМ!$F$33:$F$776,СВЦЭМ!$A$33:$A$776,$A205,СВЦЭМ!$B$33:$B$776,V$190)+'СЕТ СН'!$F$12</f>
        <v>170.96810206000001</v>
      </c>
      <c r="W205" s="36">
        <f>SUMIFS(СВЦЭМ!$F$33:$F$776,СВЦЭМ!$A$33:$A$776,$A205,СВЦЭМ!$B$33:$B$776,W$190)+'СЕТ СН'!$F$12</f>
        <v>171.80576323</v>
      </c>
      <c r="X205" s="36">
        <f>SUMIFS(СВЦЭМ!$F$33:$F$776,СВЦЭМ!$A$33:$A$776,$A205,СВЦЭМ!$B$33:$B$776,X$190)+'СЕТ СН'!$F$12</f>
        <v>174.87306052</v>
      </c>
      <c r="Y205" s="36">
        <f>SUMIFS(СВЦЭМ!$F$33:$F$776,СВЦЭМ!$A$33:$A$776,$A205,СВЦЭМ!$B$33:$B$776,Y$190)+'СЕТ СН'!$F$12</f>
        <v>180.56333710000001</v>
      </c>
    </row>
    <row r="206" spans="1:25" ht="15.75" x14ac:dyDescent="0.2">
      <c r="A206" s="35">
        <f t="shared" si="5"/>
        <v>43512</v>
      </c>
      <c r="B206" s="36">
        <f>SUMIFS(СВЦЭМ!$F$33:$F$776,СВЦЭМ!$A$33:$A$776,$A206,СВЦЭМ!$B$33:$B$776,B$190)+'СЕТ СН'!$F$12</f>
        <v>186.06924198999999</v>
      </c>
      <c r="C206" s="36">
        <f>SUMIFS(СВЦЭМ!$F$33:$F$776,СВЦЭМ!$A$33:$A$776,$A206,СВЦЭМ!$B$33:$B$776,C$190)+'СЕТ СН'!$F$12</f>
        <v>187.19656087000001</v>
      </c>
      <c r="D206" s="36">
        <f>SUMIFS(СВЦЭМ!$F$33:$F$776,СВЦЭМ!$A$33:$A$776,$A206,СВЦЭМ!$B$33:$B$776,D$190)+'СЕТ СН'!$F$12</f>
        <v>193.47897194999999</v>
      </c>
      <c r="E206" s="36">
        <f>SUMIFS(СВЦЭМ!$F$33:$F$776,СВЦЭМ!$A$33:$A$776,$A206,СВЦЭМ!$B$33:$B$776,E$190)+'СЕТ СН'!$F$12</f>
        <v>200.82758489</v>
      </c>
      <c r="F206" s="36">
        <f>SUMIFS(СВЦЭМ!$F$33:$F$776,СВЦЭМ!$A$33:$A$776,$A206,СВЦЭМ!$B$33:$B$776,F$190)+'СЕТ СН'!$F$12</f>
        <v>203.53969565</v>
      </c>
      <c r="G206" s="36">
        <f>SUMIFS(СВЦЭМ!$F$33:$F$776,СВЦЭМ!$A$33:$A$776,$A206,СВЦЭМ!$B$33:$B$776,G$190)+'СЕТ СН'!$F$12</f>
        <v>202.39553900999999</v>
      </c>
      <c r="H206" s="36">
        <f>SUMIFS(СВЦЭМ!$F$33:$F$776,СВЦЭМ!$A$33:$A$776,$A206,СВЦЭМ!$B$33:$B$776,H$190)+'СЕТ СН'!$F$12</f>
        <v>193.08054684999999</v>
      </c>
      <c r="I206" s="36">
        <f>SUMIFS(СВЦЭМ!$F$33:$F$776,СВЦЭМ!$A$33:$A$776,$A206,СВЦЭМ!$B$33:$B$776,I$190)+'СЕТ СН'!$F$12</f>
        <v>187.24038336999999</v>
      </c>
      <c r="J206" s="36">
        <f>SUMIFS(СВЦЭМ!$F$33:$F$776,СВЦЭМ!$A$33:$A$776,$A206,СВЦЭМ!$B$33:$B$776,J$190)+'СЕТ СН'!$F$12</f>
        <v>180.50633121000001</v>
      </c>
      <c r="K206" s="36">
        <f>SUMIFS(СВЦЭМ!$F$33:$F$776,СВЦЭМ!$A$33:$A$776,$A206,СВЦЭМ!$B$33:$B$776,K$190)+'СЕТ СН'!$F$12</f>
        <v>172.67913625</v>
      </c>
      <c r="L206" s="36">
        <f>SUMIFS(СВЦЭМ!$F$33:$F$776,СВЦЭМ!$A$33:$A$776,$A206,СВЦЭМ!$B$33:$B$776,L$190)+'СЕТ СН'!$F$12</f>
        <v>169.40885086</v>
      </c>
      <c r="M206" s="36">
        <f>SUMIFS(СВЦЭМ!$F$33:$F$776,СВЦЭМ!$A$33:$A$776,$A206,СВЦЭМ!$B$33:$B$776,M$190)+'СЕТ СН'!$F$12</f>
        <v>171.53156693</v>
      </c>
      <c r="N206" s="36">
        <f>SUMIFS(СВЦЭМ!$F$33:$F$776,СВЦЭМ!$A$33:$A$776,$A206,СВЦЭМ!$B$33:$B$776,N$190)+'СЕТ СН'!$F$12</f>
        <v>175.81232811000001</v>
      </c>
      <c r="O206" s="36">
        <f>SUMIFS(СВЦЭМ!$F$33:$F$776,СВЦЭМ!$A$33:$A$776,$A206,СВЦЭМ!$B$33:$B$776,O$190)+'СЕТ СН'!$F$12</f>
        <v>175.47812306</v>
      </c>
      <c r="P206" s="36">
        <f>SUMIFS(СВЦЭМ!$F$33:$F$776,СВЦЭМ!$A$33:$A$776,$A206,СВЦЭМ!$B$33:$B$776,P$190)+'СЕТ СН'!$F$12</f>
        <v>177.90486931000001</v>
      </c>
      <c r="Q206" s="36">
        <f>SUMIFS(СВЦЭМ!$F$33:$F$776,СВЦЭМ!$A$33:$A$776,$A206,СВЦЭМ!$B$33:$B$776,Q$190)+'СЕТ СН'!$F$12</f>
        <v>179.59838217999999</v>
      </c>
      <c r="R206" s="36">
        <f>SUMIFS(СВЦЭМ!$F$33:$F$776,СВЦЭМ!$A$33:$A$776,$A206,СВЦЭМ!$B$33:$B$776,R$190)+'СЕТ СН'!$F$12</f>
        <v>178.40729786</v>
      </c>
      <c r="S206" s="36">
        <f>SUMIFS(СВЦЭМ!$F$33:$F$776,СВЦЭМ!$A$33:$A$776,$A206,СВЦЭМ!$B$33:$B$776,S$190)+'СЕТ СН'!$F$12</f>
        <v>179.96294336</v>
      </c>
      <c r="T206" s="36">
        <f>SUMIFS(СВЦЭМ!$F$33:$F$776,СВЦЭМ!$A$33:$A$776,$A206,СВЦЭМ!$B$33:$B$776,T$190)+'СЕТ СН'!$F$12</f>
        <v>172.18443293000001</v>
      </c>
      <c r="U206" s="36">
        <f>SUMIFS(СВЦЭМ!$F$33:$F$776,СВЦЭМ!$A$33:$A$776,$A206,СВЦЭМ!$B$33:$B$776,U$190)+'СЕТ СН'!$F$12</f>
        <v>169.90320607000001</v>
      </c>
      <c r="V206" s="36">
        <f>SUMIFS(СВЦЭМ!$F$33:$F$776,СВЦЭМ!$A$33:$A$776,$A206,СВЦЭМ!$B$33:$B$776,V$190)+'СЕТ СН'!$F$12</f>
        <v>169.45654723000001</v>
      </c>
      <c r="W206" s="36">
        <f>SUMIFS(СВЦЭМ!$F$33:$F$776,СВЦЭМ!$A$33:$A$776,$A206,СВЦЭМ!$B$33:$B$776,W$190)+'СЕТ СН'!$F$12</f>
        <v>170.80179924999999</v>
      </c>
      <c r="X206" s="36">
        <f>SUMIFS(СВЦЭМ!$F$33:$F$776,СВЦЭМ!$A$33:$A$776,$A206,СВЦЭМ!$B$33:$B$776,X$190)+'СЕТ СН'!$F$12</f>
        <v>174.73196098</v>
      </c>
      <c r="Y206" s="36">
        <f>SUMIFS(СВЦЭМ!$F$33:$F$776,СВЦЭМ!$A$33:$A$776,$A206,СВЦЭМ!$B$33:$B$776,Y$190)+'СЕТ СН'!$F$12</f>
        <v>183.64181167000001</v>
      </c>
    </row>
    <row r="207" spans="1:25" ht="15.75" x14ac:dyDescent="0.2">
      <c r="A207" s="35">
        <f t="shared" si="5"/>
        <v>43513</v>
      </c>
      <c r="B207" s="36">
        <f>SUMIFS(СВЦЭМ!$F$33:$F$776,СВЦЭМ!$A$33:$A$776,$A207,СВЦЭМ!$B$33:$B$776,B$190)+'СЕТ СН'!$F$12</f>
        <v>180.19616998000001</v>
      </c>
      <c r="C207" s="36">
        <f>SUMIFS(СВЦЭМ!$F$33:$F$776,СВЦЭМ!$A$33:$A$776,$A207,СВЦЭМ!$B$33:$B$776,C$190)+'СЕТ СН'!$F$12</f>
        <v>183.14026332</v>
      </c>
      <c r="D207" s="36">
        <f>SUMIFS(СВЦЭМ!$F$33:$F$776,СВЦЭМ!$A$33:$A$776,$A207,СВЦЭМ!$B$33:$B$776,D$190)+'СЕТ СН'!$F$12</f>
        <v>191.07626815</v>
      </c>
      <c r="E207" s="36">
        <f>SUMIFS(СВЦЭМ!$F$33:$F$776,СВЦЭМ!$A$33:$A$776,$A207,СВЦЭМ!$B$33:$B$776,E$190)+'СЕТ СН'!$F$12</f>
        <v>190.983992</v>
      </c>
      <c r="F207" s="36">
        <f>SUMIFS(СВЦЭМ!$F$33:$F$776,СВЦЭМ!$A$33:$A$776,$A207,СВЦЭМ!$B$33:$B$776,F$190)+'СЕТ СН'!$F$12</f>
        <v>193.66082685000001</v>
      </c>
      <c r="G207" s="36">
        <f>SUMIFS(СВЦЭМ!$F$33:$F$776,СВЦЭМ!$A$33:$A$776,$A207,СВЦЭМ!$B$33:$B$776,G$190)+'СЕТ СН'!$F$12</f>
        <v>192.30778366999999</v>
      </c>
      <c r="H207" s="36">
        <f>SUMIFS(СВЦЭМ!$F$33:$F$776,СВЦЭМ!$A$33:$A$776,$A207,СВЦЭМ!$B$33:$B$776,H$190)+'СЕТ СН'!$F$12</f>
        <v>183.86613166999999</v>
      </c>
      <c r="I207" s="36">
        <f>SUMIFS(СВЦЭМ!$F$33:$F$776,СВЦЭМ!$A$33:$A$776,$A207,СВЦЭМ!$B$33:$B$776,I$190)+'СЕТ СН'!$F$12</f>
        <v>177.78542117000001</v>
      </c>
      <c r="J207" s="36">
        <f>SUMIFS(СВЦЭМ!$F$33:$F$776,СВЦЭМ!$A$33:$A$776,$A207,СВЦЭМ!$B$33:$B$776,J$190)+'СЕТ СН'!$F$12</f>
        <v>172.50692357</v>
      </c>
      <c r="K207" s="36">
        <f>SUMIFS(СВЦЭМ!$F$33:$F$776,СВЦЭМ!$A$33:$A$776,$A207,СВЦЭМ!$B$33:$B$776,K$190)+'СЕТ СН'!$F$12</f>
        <v>163.418961</v>
      </c>
      <c r="L207" s="36">
        <f>SUMIFS(СВЦЭМ!$F$33:$F$776,СВЦЭМ!$A$33:$A$776,$A207,СВЦЭМ!$B$33:$B$776,L$190)+'СЕТ СН'!$F$12</f>
        <v>160.04747119999999</v>
      </c>
      <c r="M207" s="36">
        <f>SUMIFS(СВЦЭМ!$F$33:$F$776,СВЦЭМ!$A$33:$A$776,$A207,СВЦЭМ!$B$33:$B$776,M$190)+'СЕТ СН'!$F$12</f>
        <v>163.99873930000001</v>
      </c>
      <c r="N207" s="36">
        <f>SUMIFS(СВЦЭМ!$F$33:$F$776,СВЦЭМ!$A$33:$A$776,$A207,СВЦЭМ!$B$33:$B$776,N$190)+'СЕТ СН'!$F$12</f>
        <v>172.75854078</v>
      </c>
      <c r="O207" s="36">
        <f>SUMIFS(СВЦЭМ!$F$33:$F$776,СВЦЭМ!$A$33:$A$776,$A207,СВЦЭМ!$B$33:$B$776,O$190)+'СЕТ СН'!$F$12</f>
        <v>172.66752667</v>
      </c>
      <c r="P207" s="36">
        <f>SUMIFS(СВЦЭМ!$F$33:$F$776,СВЦЭМ!$A$33:$A$776,$A207,СВЦЭМ!$B$33:$B$776,P$190)+'СЕТ СН'!$F$12</f>
        <v>182.69712086000001</v>
      </c>
      <c r="Q207" s="36">
        <f>SUMIFS(СВЦЭМ!$F$33:$F$776,СВЦЭМ!$A$33:$A$776,$A207,СВЦЭМ!$B$33:$B$776,Q$190)+'СЕТ СН'!$F$12</f>
        <v>181.64077427000001</v>
      </c>
      <c r="R207" s="36">
        <f>SUMIFS(СВЦЭМ!$F$33:$F$776,СВЦЭМ!$A$33:$A$776,$A207,СВЦЭМ!$B$33:$B$776,R$190)+'СЕТ СН'!$F$12</f>
        <v>181.04333904999999</v>
      </c>
      <c r="S207" s="36">
        <f>SUMIFS(СВЦЭМ!$F$33:$F$776,СВЦЭМ!$A$33:$A$776,$A207,СВЦЭМ!$B$33:$B$776,S$190)+'СЕТ СН'!$F$12</f>
        <v>182.70404124000001</v>
      </c>
      <c r="T207" s="36">
        <f>SUMIFS(СВЦЭМ!$F$33:$F$776,СВЦЭМ!$A$33:$A$776,$A207,СВЦЭМ!$B$33:$B$776,T$190)+'СЕТ СН'!$F$12</f>
        <v>176.81655807999999</v>
      </c>
      <c r="U207" s="36">
        <f>SUMIFS(СВЦЭМ!$F$33:$F$776,СВЦЭМ!$A$33:$A$776,$A207,СВЦЭМ!$B$33:$B$776,U$190)+'СЕТ СН'!$F$12</f>
        <v>173.42318194999999</v>
      </c>
      <c r="V207" s="36">
        <f>SUMIFS(СВЦЭМ!$F$33:$F$776,СВЦЭМ!$A$33:$A$776,$A207,СВЦЭМ!$B$33:$B$776,V$190)+'СЕТ СН'!$F$12</f>
        <v>173.94401873999999</v>
      </c>
      <c r="W207" s="36">
        <f>SUMIFS(СВЦЭМ!$F$33:$F$776,СВЦЭМ!$A$33:$A$776,$A207,СВЦЭМ!$B$33:$B$776,W$190)+'СЕТ СН'!$F$12</f>
        <v>174.27935302</v>
      </c>
      <c r="X207" s="36">
        <f>SUMIFS(СВЦЭМ!$F$33:$F$776,СВЦЭМ!$A$33:$A$776,$A207,СВЦЭМ!$B$33:$B$776,X$190)+'СЕТ СН'!$F$12</f>
        <v>177.96153648999999</v>
      </c>
      <c r="Y207" s="36">
        <f>SUMIFS(СВЦЭМ!$F$33:$F$776,СВЦЭМ!$A$33:$A$776,$A207,СВЦЭМ!$B$33:$B$776,Y$190)+'СЕТ СН'!$F$12</f>
        <v>183.03597242999999</v>
      </c>
    </row>
    <row r="208" spans="1:25" ht="15.75" x14ac:dyDescent="0.2">
      <c r="A208" s="35">
        <f t="shared" si="5"/>
        <v>43514</v>
      </c>
      <c r="B208" s="36">
        <f>SUMIFS(СВЦЭМ!$F$33:$F$776,СВЦЭМ!$A$33:$A$776,$A208,СВЦЭМ!$B$33:$B$776,B$190)+'СЕТ СН'!$F$12</f>
        <v>192.70670662000001</v>
      </c>
      <c r="C208" s="36">
        <f>SUMIFS(СВЦЭМ!$F$33:$F$776,СВЦЭМ!$A$33:$A$776,$A208,СВЦЭМ!$B$33:$B$776,C$190)+'СЕТ СН'!$F$12</f>
        <v>201.04473206</v>
      </c>
      <c r="D208" s="36">
        <f>SUMIFS(СВЦЭМ!$F$33:$F$776,СВЦЭМ!$A$33:$A$776,$A208,СВЦЭМ!$B$33:$B$776,D$190)+'СЕТ СН'!$F$12</f>
        <v>202.92811871999999</v>
      </c>
      <c r="E208" s="36">
        <f>SUMIFS(СВЦЭМ!$F$33:$F$776,СВЦЭМ!$A$33:$A$776,$A208,СВЦЭМ!$B$33:$B$776,E$190)+'СЕТ СН'!$F$12</f>
        <v>198.65393219000001</v>
      </c>
      <c r="F208" s="36">
        <f>SUMIFS(СВЦЭМ!$F$33:$F$776,СВЦЭМ!$A$33:$A$776,$A208,СВЦЭМ!$B$33:$B$776,F$190)+'СЕТ СН'!$F$12</f>
        <v>199.87261207</v>
      </c>
      <c r="G208" s="36">
        <f>SUMIFS(СВЦЭМ!$F$33:$F$776,СВЦЭМ!$A$33:$A$776,$A208,СВЦЭМ!$B$33:$B$776,G$190)+'СЕТ СН'!$F$12</f>
        <v>197.50494431999999</v>
      </c>
      <c r="H208" s="36">
        <f>SUMIFS(СВЦЭМ!$F$33:$F$776,СВЦЭМ!$A$33:$A$776,$A208,СВЦЭМ!$B$33:$B$776,H$190)+'СЕТ СН'!$F$12</f>
        <v>187.69083566</v>
      </c>
      <c r="I208" s="36">
        <f>SUMIFS(СВЦЭМ!$F$33:$F$776,СВЦЭМ!$A$33:$A$776,$A208,СВЦЭМ!$B$33:$B$776,I$190)+'СЕТ СН'!$F$12</f>
        <v>180.60538572999999</v>
      </c>
      <c r="J208" s="36">
        <f>SUMIFS(СВЦЭМ!$F$33:$F$776,СВЦЭМ!$A$33:$A$776,$A208,СВЦЭМ!$B$33:$B$776,J$190)+'СЕТ СН'!$F$12</f>
        <v>177.3175809</v>
      </c>
      <c r="K208" s="36">
        <f>SUMIFS(СВЦЭМ!$F$33:$F$776,СВЦЭМ!$A$33:$A$776,$A208,СВЦЭМ!$B$33:$B$776,K$190)+'СЕТ СН'!$F$12</f>
        <v>178.39996102999999</v>
      </c>
      <c r="L208" s="36">
        <f>SUMIFS(СВЦЭМ!$F$33:$F$776,СВЦЭМ!$A$33:$A$776,$A208,СВЦЭМ!$B$33:$B$776,L$190)+'СЕТ СН'!$F$12</f>
        <v>178.35653177</v>
      </c>
      <c r="M208" s="36">
        <f>SUMIFS(СВЦЭМ!$F$33:$F$776,СВЦЭМ!$A$33:$A$776,$A208,СВЦЭМ!$B$33:$B$776,M$190)+'СЕТ СН'!$F$12</f>
        <v>179.74070148999999</v>
      </c>
      <c r="N208" s="36">
        <f>SUMIFS(СВЦЭМ!$F$33:$F$776,СВЦЭМ!$A$33:$A$776,$A208,СВЦЭМ!$B$33:$B$776,N$190)+'СЕТ СН'!$F$12</f>
        <v>178.31221027999999</v>
      </c>
      <c r="O208" s="36">
        <f>SUMIFS(СВЦЭМ!$F$33:$F$776,СВЦЭМ!$A$33:$A$776,$A208,СВЦЭМ!$B$33:$B$776,O$190)+'СЕТ СН'!$F$12</f>
        <v>177.89166881</v>
      </c>
      <c r="P208" s="36">
        <f>SUMIFS(СВЦЭМ!$F$33:$F$776,СВЦЭМ!$A$33:$A$776,$A208,СВЦЭМ!$B$33:$B$776,P$190)+'СЕТ СН'!$F$12</f>
        <v>179.30489166999999</v>
      </c>
      <c r="Q208" s="36">
        <f>SUMIFS(СВЦЭМ!$F$33:$F$776,СВЦЭМ!$A$33:$A$776,$A208,СВЦЭМ!$B$33:$B$776,Q$190)+'СЕТ СН'!$F$12</f>
        <v>180.59552399</v>
      </c>
      <c r="R208" s="36">
        <f>SUMIFS(СВЦЭМ!$F$33:$F$776,СВЦЭМ!$A$33:$A$776,$A208,СВЦЭМ!$B$33:$B$776,R$190)+'СЕТ СН'!$F$12</f>
        <v>180.30184577</v>
      </c>
      <c r="S208" s="36">
        <f>SUMIFS(СВЦЭМ!$F$33:$F$776,СВЦЭМ!$A$33:$A$776,$A208,СВЦЭМ!$B$33:$B$776,S$190)+'СЕТ СН'!$F$12</f>
        <v>178.84242128</v>
      </c>
      <c r="T208" s="36">
        <f>SUMIFS(СВЦЭМ!$F$33:$F$776,СВЦЭМ!$A$33:$A$776,$A208,СВЦЭМ!$B$33:$B$776,T$190)+'СЕТ СН'!$F$12</f>
        <v>173.24763032000001</v>
      </c>
      <c r="U208" s="36">
        <f>SUMIFS(СВЦЭМ!$F$33:$F$776,СВЦЭМ!$A$33:$A$776,$A208,СВЦЭМ!$B$33:$B$776,U$190)+'СЕТ СН'!$F$12</f>
        <v>173.14152804</v>
      </c>
      <c r="V208" s="36">
        <f>SUMIFS(СВЦЭМ!$F$33:$F$776,СВЦЭМ!$A$33:$A$776,$A208,СВЦЭМ!$B$33:$B$776,V$190)+'СЕТ СН'!$F$12</f>
        <v>172.18816741000001</v>
      </c>
      <c r="W208" s="36">
        <f>SUMIFS(СВЦЭМ!$F$33:$F$776,СВЦЭМ!$A$33:$A$776,$A208,СВЦЭМ!$B$33:$B$776,W$190)+'СЕТ СН'!$F$12</f>
        <v>175.12460594999999</v>
      </c>
      <c r="X208" s="36">
        <f>SUMIFS(СВЦЭМ!$F$33:$F$776,СВЦЭМ!$A$33:$A$776,$A208,СВЦЭМ!$B$33:$B$776,X$190)+'СЕТ СН'!$F$12</f>
        <v>181.09869103</v>
      </c>
      <c r="Y208" s="36">
        <f>SUMIFS(СВЦЭМ!$F$33:$F$776,СВЦЭМ!$A$33:$A$776,$A208,СВЦЭМ!$B$33:$B$776,Y$190)+'СЕТ СН'!$F$12</f>
        <v>184.77121124999999</v>
      </c>
    </row>
    <row r="209" spans="1:25" ht="15.75" x14ac:dyDescent="0.2">
      <c r="A209" s="35">
        <f t="shared" si="5"/>
        <v>43515</v>
      </c>
      <c r="B209" s="36">
        <f>SUMIFS(СВЦЭМ!$F$33:$F$776,СВЦЭМ!$A$33:$A$776,$A209,СВЦЭМ!$B$33:$B$776,B$190)+'СЕТ СН'!$F$12</f>
        <v>195.40827496</v>
      </c>
      <c r="C209" s="36">
        <f>SUMIFS(СВЦЭМ!$F$33:$F$776,СВЦЭМ!$A$33:$A$776,$A209,СВЦЭМ!$B$33:$B$776,C$190)+'СЕТ СН'!$F$12</f>
        <v>201.38052838999999</v>
      </c>
      <c r="D209" s="36">
        <f>SUMIFS(СВЦЭМ!$F$33:$F$776,СВЦЭМ!$A$33:$A$776,$A209,СВЦЭМ!$B$33:$B$776,D$190)+'СЕТ СН'!$F$12</f>
        <v>204.78061055000001</v>
      </c>
      <c r="E209" s="36">
        <f>SUMIFS(СВЦЭМ!$F$33:$F$776,СВЦЭМ!$A$33:$A$776,$A209,СВЦЭМ!$B$33:$B$776,E$190)+'СЕТ СН'!$F$12</f>
        <v>206.59883047</v>
      </c>
      <c r="F209" s="36">
        <f>SUMIFS(СВЦЭМ!$F$33:$F$776,СВЦЭМ!$A$33:$A$776,$A209,СВЦЭМ!$B$33:$B$776,F$190)+'СЕТ СН'!$F$12</f>
        <v>204.54130979999999</v>
      </c>
      <c r="G209" s="36">
        <f>SUMIFS(СВЦЭМ!$F$33:$F$776,СВЦЭМ!$A$33:$A$776,$A209,СВЦЭМ!$B$33:$B$776,G$190)+'СЕТ СН'!$F$12</f>
        <v>200.71334016</v>
      </c>
      <c r="H209" s="36">
        <f>SUMIFS(СВЦЭМ!$F$33:$F$776,СВЦЭМ!$A$33:$A$776,$A209,СВЦЭМ!$B$33:$B$776,H$190)+'СЕТ СН'!$F$12</f>
        <v>194.90847912999999</v>
      </c>
      <c r="I209" s="36">
        <f>SUMIFS(СВЦЭМ!$F$33:$F$776,СВЦЭМ!$A$33:$A$776,$A209,СВЦЭМ!$B$33:$B$776,I$190)+'СЕТ СН'!$F$12</f>
        <v>187.2021421</v>
      </c>
      <c r="J209" s="36">
        <f>SUMIFS(СВЦЭМ!$F$33:$F$776,СВЦЭМ!$A$33:$A$776,$A209,СВЦЭМ!$B$33:$B$776,J$190)+'СЕТ СН'!$F$12</f>
        <v>182.48151608000001</v>
      </c>
      <c r="K209" s="36">
        <f>SUMIFS(СВЦЭМ!$F$33:$F$776,СВЦЭМ!$A$33:$A$776,$A209,СВЦЭМ!$B$33:$B$776,K$190)+'СЕТ СН'!$F$12</f>
        <v>180.44930321000001</v>
      </c>
      <c r="L209" s="36">
        <f>SUMIFS(СВЦЭМ!$F$33:$F$776,СВЦЭМ!$A$33:$A$776,$A209,СВЦЭМ!$B$33:$B$776,L$190)+'СЕТ СН'!$F$12</f>
        <v>179.288389</v>
      </c>
      <c r="M209" s="36">
        <f>SUMIFS(СВЦЭМ!$F$33:$F$776,СВЦЭМ!$A$33:$A$776,$A209,СВЦЭМ!$B$33:$B$776,M$190)+'СЕТ СН'!$F$12</f>
        <v>178.95518325</v>
      </c>
      <c r="N209" s="36">
        <f>SUMIFS(СВЦЭМ!$F$33:$F$776,СВЦЭМ!$A$33:$A$776,$A209,СВЦЭМ!$B$33:$B$776,N$190)+'СЕТ СН'!$F$12</f>
        <v>175.90289174</v>
      </c>
      <c r="O209" s="36">
        <f>SUMIFS(СВЦЭМ!$F$33:$F$776,СВЦЭМ!$A$33:$A$776,$A209,СВЦЭМ!$B$33:$B$776,O$190)+'СЕТ СН'!$F$12</f>
        <v>171.38604294000001</v>
      </c>
      <c r="P209" s="36">
        <f>SUMIFS(СВЦЭМ!$F$33:$F$776,СВЦЭМ!$A$33:$A$776,$A209,СВЦЭМ!$B$33:$B$776,P$190)+'СЕТ СН'!$F$12</f>
        <v>172.31022553</v>
      </c>
      <c r="Q209" s="36">
        <f>SUMIFS(СВЦЭМ!$F$33:$F$776,СВЦЭМ!$A$33:$A$776,$A209,СВЦЭМ!$B$33:$B$776,Q$190)+'СЕТ СН'!$F$12</f>
        <v>174.27896822</v>
      </c>
      <c r="R209" s="36">
        <f>SUMIFS(СВЦЭМ!$F$33:$F$776,СВЦЭМ!$A$33:$A$776,$A209,СВЦЭМ!$B$33:$B$776,R$190)+'СЕТ СН'!$F$12</f>
        <v>174.15362873000001</v>
      </c>
      <c r="S209" s="36">
        <f>SUMIFS(СВЦЭМ!$F$33:$F$776,СВЦЭМ!$A$33:$A$776,$A209,СВЦЭМ!$B$33:$B$776,S$190)+'СЕТ СН'!$F$12</f>
        <v>172.96780471</v>
      </c>
      <c r="T209" s="36">
        <f>SUMIFS(СВЦЭМ!$F$33:$F$776,СВЦЭМ!$A$33:$A$776,$A209,СВЦЭМ!$B$33:$B$776,T$190)+'СЕТ СН'!$F$12</f>
        <v>167.22535894000001</v>
      </c>
      <c r="U209" s="36">
        <f>SUMIFS(СВЦЭМ!$F$33:$F$776,СВЦЭМ!$A$33:$A$776,$A209,СВЦЭМ!$B$33:$B$776,U$190)+'СЕТ СН'!$F$12</f>
        <v>165.93530505000001</v>
      </c>
      <c r="V209" s="36">
        <f>SUMIFS(СВЦЭМ!$F$33:$F$776,СВЦЭМ!$A$33:$A$776,$A209,СВЦЭМ!$B$33:$B$776,V$190)+'СЕТ СН'!$F$12</f>
        <v>167.31596822</v>
      </c>
      <c r="W209" s="36">
        <f>SUMIFS(СВЦЭМ!$F$33:$F$776,СВЦЭМ!$A$33:$A$776,$A209,СВЦЭМ!$B$33:$B$776,W$190)+'СЕТ СН'!$F$12</f>
        <v>168.85868092999999</v>
      </c>
      <c r="X209" s="36">
        <f>SUMIFS(СВЦЭМ!$F$33:$F$776,СВЦЭМ!$A$33:$A$776,$A209,СВЦЭМ!$B$33:$B$776,X$190)+'СЕТ СН'!$F$12</f>
        <v>171.01187284</v>
      </c>
      <c r="Y209" s="36">
        <f>SUMIFS(СВЦЭМ!$F$33:$F$776,СВЦЭМ!$A$33:$A$776,$A209,СВЦЭМ!$B$33:$B$776,Y$190)+'СЕТ СН'!$F$12</f>
        <v>179.17448576000001</v>
      </c>
    </row>
    <row r="210" spans="1:25" ht="15.75" x14ac:dyDescent="0.2">
      <c r="A210" s="35">
        <f t="shared" si="5"/>
        <v>43516</v>
      </c>
      <c r="B210" s="36">
        <f>SUMIFS(СВЦЭМ!$F$33:$F$776,СВЦЭМ!$A$33:$A$776,$A210,СВЦЭМ!$B$33:$B$776,B$190)+'СЕТ СН'!$F$12</f>
        <v>191.93361830000001</v>
      </c>
      <c r="C210" s="36">
        <f>SUMIFS(СВЦЭМ!$F$33:$F$776,СВЦЭМ!$A$33:$A$776,$A210,СВЦЭМ!$B$33:$B$776,C$190)+'СЕТ СН'!$F$12</f>
        <v>198.48599766999999</v>
      </c>
      <c r="D210" s="36">
        <f>SUMIFS(СВЦЭМ!$F$33:$F$776,СВЦЭМ!$A$33:$A$776,$A210,СВЦЭМ!$B$33:$B$776,D$190)+'СЕТ СН'!$F$12</f>
        <v>199.47567670999999</v>
      </c>
      <c r="E210" s="36">
        <f>SUMIFS(СВЦЭМ!$F$33:$F$776,СВЦЭМ!$A$33:$A$776,$A210,СВЦЭМ!$B$33:$B$776,E$190)+'СЕТ СН'!$F$12</f>
        <v>201.18848313000001</v>
      </c>
      <c r="F210" s="36">
        <f>SUMIFS(СВЦЭМ!$F$33:$F$776,СВЦЭМ!$A$33:$A$776,$A210,СВЦЭМ!$B$33:$B$776,F$190)+'СЕТ СН'!$F$12</f>
        <v>199.99006453000001</v>
      </c>
      <c r="G210" s="36">
        <f>SUMIFS(СВЦЭМ!$F$33:$F$776,СВЦЭМ!$A$33:$A$776,$A210,СВЦЭМ!$B$33:$B$776,G$190)+'СЕТ СН'!$F$12</f>
        <v>192.80435485000001</v>
      </c>
      <c r="H210" s="36">
        <f>SUMIFS(СВЦЭМ!$F$33:$F$776,СВЦЭМ!$A$33:$A$776,$A210,СВЦЭМ!$B$33:$B$776,H$190)+'СЕТ СН'!$F$12</f>
        <v>187.50570952000001</v>
      </c>
      <c r="I210" s="36">
        <f>SUMIFS(СВЦЭМ!$F$33:$F$776,СВЦЭМ!$A$33:$A$776,$A210,СВЦЭМ!$B$33:$B$776,I$190)+'СЕТ СН'!$F$12</f>
        <v>180.91519105</v>
      </c>
      <c r="J210" s="36">
        <f>SUMIFS(СВЦЭМ!$F$33:$F$776,СВЦЭМ!$A$33:$A$776,$A210,СВЦЭМ!$B$33:$B$776,J$190)+'СЕТ СН'!$F$12</f>
        <v>175.04445107999999</v>
      </c>
      <c r="K210" s="36">
        <f>SUMIFS(СВЦЭМ!$F$33:$F$776,СВЦЭМ!$A$33:$A$776,$A210,СВЦЭМ!$B$33:$B$776,K$190)+'СЕТ СН'!$F$12</f>
        <v>175.00509846</v>
      </c>
      <c r="L210" s="36">
        <f>SUMIFS(СВЦЭМ!$F$33:$F$776,СВЦЭМ!$A$33:$A$776,$A210,СВЦЭМ!$B$33:$B$776,L$190)+'СЕТ СН'!$F$12</f>
        <v>176.30550534</v>
      </c>
      <c r="M210" s="36">
        <f>SUMIFS(СВЦЭМ!$F$33:$F$776,СВЦЭМ!$A$33:$A$776,$A210,СВЦЭМ!$B$33:$B$776,M$190)+'СЕТ СН'!$F$12</f>
        <v>176.82171585</v>
      </c>
      <c r="N210" s="36">
        <f>SUMIFS(СВЦЭМ!$F$33:$F$776,СВЦЭМ!$A$33:$A$776,$A210,СВЦЭМ!$B$33:$B$776,N$190)+'СЕТ СН'!$F$12</f>
        <v>175.41359001999999</v>
      </c>
      <c r="O210" s="36">
        <f>SUMIFS(СВЦЭМ!$F$33:$F$776,СВЦЭМ!$A$33:$A$776,$A210,СВЦЭМ!$B$33:$B$776,O$190)+'СЕТ СН'!$F$12</f>
        <v>170.27352687000001</v>
      </c>
      <c r="P210" s="36">
        <f>SUMIFS(СВЦЭМ!$F$33:$F$776,СВЦЭМ!$A$33:$A$776,$A210,СВЦЭМ!$B$33:$B$776,P$190)+'СЕТ СН'!$F$12</f>
        <v>171.1065524</v>
      </c>
      <c r="Q210" s="36">
        <f>SUMIFS(СВЦЭМ!$F$33:$F$776,СВЦЭМ!$A$33:$A$776,$A210,СВЦЭМ!$B$33:$B$776,Q$190)+'СЕТ СН'!$F$12</f>
        <v>173.27619593</v>
      </c>
      <c r="R210" s="36">
        <f>SUMIFS(СВЦЭМ!$F$33:$F$776,СВЦЭМ!$A$33:$A$776,$A210,СВЦЭМ!$B$33:$B$776,R$190)+'СЕТ СН'!$F$12</f>
        <v>174.85336312999999</v>
      </c>
      <c r="S210" s="36">
        <f>SUMIFS(СВЦЭМ!$F$33:$F$776,СВЦЭМ!$A$33:$A$776,$A210,СВЦЭМ!$B$33:$B$776,S$190)+'СЕТ СН'!$F$12</f>
        <v>175.67670744</v>
      </c>
      <c r="T210" s="36">
        <f>SUMIFS(СВЦЭМ!$F$33:$F$776,СВЦЭМ!$A$33:$A$776,$A210,СВЦЭМ!$B$33:$B$776,T$190)+'СЕТ СН'!$F$12</f>
        <v>169.27800428</v>
      </c>
      <c r="U210" s="36">
        <f>SUMIFS(СВЦЭМ!$F$33:$F$776,СВЦЭМ!$A$33:$A$776,$A210,СВЦЭМ!$B$33:$B$776,U$190)+'СЕТ СН'!$F$12</f>
        <v>163.66000897999999</v>
      </c>
      <c r="V210" s="36">
        <f>SUMIFS(СВЦЭМ!$F$33:$F$776,СВЦЭМ!$A$33:$A$776,$A210,СВЦЭМ!$B$33:$B$776,V$190)+'СЕТ СН'!$F$12</f>
        <v>162.97653589999999</v>
      </c>
      <c r="W210" s="36">
        <f>SUMIFS(СВЦЭМ!$F$33:$F$776,СВЦЭМ!$A$33:$A$776,$A210,СВЦЭМ!$B$33:$B$776,W$190)+'СЕТ СН'!$F$12</f>
        <v>167.41874107000001</v>
      </c>
      <c r="X210" s="36">
        <f>SUMIFS(СВЦЭМ!$F$33:$F$776,СВЦЭМ!$A$33:$A$776,$A210,СВЦЭМ!$B$33:$B$776,X$190)+'СЕТ СН'!$F$12</f>
        <v>168.26469922000001</v>
      </c>
      <c r="Y210" s="36">
        <f>SUMIFS(СВЦЭМ!$F$33:$F$776,СВЦЭМ!$A$33:$A$776,$A210,СВЦЭМ!$B$33:$B$776,Y$190)+'СЕТ СН'!$F$12</f>
        <v>176.10967385000001</v>
      </c>
    </row>
    <row r="211" spans="1:25" ht="15.75" x14ac:dyDescent="0.2">
      <c r="A211" s="35">
        <f t="shared" si="5"/>
        <v>43517</v>
      </c>
      <c r="B211" s="36">
        <f>SUMIFS(СВЦЭМ!$F$33:$F$776,СВЦЭМ!$A$33:$A$776,$A211,СВЦЭМ!$B$33:$B$776,B$190)+'СЕТ СН'!$F$12</f>
        <v>185.96759148999999</v>
      </c>
      <c r="C211" s="36">
        <f>SUMIFS(СВЦЭМ!$F$33:$F$776,СВЦЭМ!$A$33:$A$776,$A211,СВЦЭМ!$B$33:$B$776,C$190)+'СЕТ СН'!$F$12</f>
        <v>191.30988488</v>
      </c>
      <c r="D211" s="36">
        <f>SUMIFS(СВЦЭМ!$F$33:$F$776,СВЦЭМ!$A$33:$A$776,$A211,СВЦЭМ!$B$33:$B$776,D$190)+'СЕТ СН'!$F$12</f>
        <v>195.73375658</v>
      </c>
      <c r="E211" s="36">
        <f>SUMIFS(СВЦЭМ!$F$33:$F$776,СВЦЭМ!$A$33:$A$776,$A211,СВЦЭМ!$B$33:$B$776,E$190)+'СЕТ СН'!$F$12</f>
        <v>197.9495575</v>
      </c>
      <c r="F211" s="36">
        <f>SUMIFS(СВЦЭМ!$F$33:$F$776,СВЦЭМ!$A$33:$A$776,$A211,СВЦЭМ!$B$33:$B$776,F$190)+'СЕТ СН'!$F$12</f>
        <v>197.46248537</v>
      </c>
      <c r="G211" s="36">
        <f>SUMIFS(СВЦЭМ!$F$33:$F$776,СВЦЭМ!$A$33:$A$776,$A211,СВЦЭМ!$B$33:$B$776,G$190)+'СЕТ СН'!$F$12</f>
        <v>192.44042153999999</v>
      </c>
      <c r="H211" s="36">
        <f>SUMIFS(СВЦЭМ!$F$33:$F$776,СВЦЭМ!$A$33:$A$776,$A211,СВЦЭМ!$B$33:$B$776,H$190)+'СЕТ СН'!$F$12</f>
        <v>186.13981765</v>
      </c>
      <c r="I211" s="36">
        <f>SUMIFS(СВЦЭМ!$F$33:$F$776,СВЦЭМ!$A$33:$A$776,$A211,СВЦЭМ!$B$33:$B$776,I$190)+'СЕТ СН'!$F$12</f>
        <v>183.10673768000001</v>
      </c>
      <c r="J211" s="36">
        <f>SUMIFS(СВЦЭМ!$F$33:$F$776,СВЦЭМ!$A$33:$A$776,$A211,СВЦЭМ!$B$33:$B$776,J$190)+'СЕТ СН'!$F$12</f>
        <v>179.72749278000001</v>
      </c>
      <c r="K211" s="36">
        <f>SUMIFS(СВЦЭМ!$F$33:$F$776,СВЦЭМ!$A$33:$A$776,$A211,СВЦЭМ!$B$33:$B$776,K$190)+'СЕТ СН'!$F$12</f>
        <v>182.04103226999999</v>
      </c>
      <c r="L211" s="36">
        <f>SUMIFS(СВЦЭМ!$F$33:$F$776,СВЦЭМ!$A$33:$A$776,$A211,СВЦЭМ!$B$33:$B$776,L$190)+'СЕТ СН'!$F$12</f>
        <v>179.79263821999999</v>
      </c>
      <c r="M211" s="36">
        <f>SUMIFS(СВЦЭМ!$F$33:$F$776,СВЦЭМ!$A$33:$A$776,$A211,СВЦЭМ!$B$33:$B$776,M$190)+'СЕТ СН'!$F$12</f>
        <v>176.61387655999999</v>
      </c>
      <c r="N211" s="36">
        <f>SUMIFS(СВЦЭМ!$F$33:$F$776,СВЦЭМ!$A$33:$A$776,$A211,СВЦЭМ!$B$33:$B$776,N$190)+'СЕТ СН'!$F$12</f>
        <v>175.11544347</v>
      </c>
      <c r="O211" s="36">
        <f>SUMIFS(СВЦЭМ!$F$33:$F$776,СВЦЭМ!$A$33:$A$776,$A211,СВЦЭМ!$B$33:$B$776,O$190)+'СЕТ СН'!$F$12</f>
        <v>169.60460570999999</v>
      </c>
      <c r="P211" s="36">
        <f>SUMIFS(СВЦЭМ!$F$33:$F$776,СВЦЭМ!$A$33:$A$776,$A211,СВЦЭМ!$B$33:$B$776,P$190)+'СЕТ СН'!$F$12</f>
        <v>169.68754007000001</v>
      </c>
      <c r="Q211" s="36">
        <f>SUMIFS(СВЦЭМ!$F$33:$F$776,СВЦЭМ!$A$33:$A$776,$A211,СВЦЭМ!$B$33:$B$776,Q$190)+'СЕТ СН'!$F$12</f>
        <v>170.75704056999999</v>
      </c>
      <c r="R211" s="36">
        <f>SUMIFS(СВЦЭМ!$F$33:$F$776,СВЦЭМ!$A$33:$A$776,$A211,СВЦЭМ!$B$33:$B$776,R$190)+'СЕТ СН'!$F$12</f>
        <v>174.89907540999999</v>
      </c>
      <c r="S211" s="36">
        <f>SUMIFS(СВЦЭМ!$F$33:$F$776,СВЦЭМ!$A$33:$A$776,$A211,СВЦЭМ!$B$33:$B$776,S$190)+'СЕТ СН'!$F$12</f>
        <v>174.20348999000001</v>
      </c>
      <c r="T211" s="36">
        <f>SUMIFS(СВЦЭМ!$F$33:$F$776,СВЦЭМ!$A$33:$A$776,$A211,СВЦЭМ!$B$33:$B$776,T$190)+'СЕТ СН'!$F$12</f>
        <v>168.00215341000001</v>
      </c>
      <c r="U211" s="36">
        <f>SUMIFS(СВЦЭМ!$F$33:$F$776,СВЦЭМ!$A$33:$A$776,$A211,СВЦЭМ!$B$33:$B$776,U$190)+'СЕТ СН'!$F$12</f>
        <v>165.17195588000001</v>
      </c>
      <c r="V211" s="36">
        <f>SUMIFS(СВЦЭМ!$F$33:$F$776,СВЦЭМ!$A$33:$A$776,$A211,СВЦЭМ!$B$33:$B$776,V$190)+'СЕТ СН'!$F$12</f>
        <v>167.60060288</v>
      </c>
      <c r="W211" s="36">
        <f>SUMIFS(СВЦЭМ!$F$33:$F$776,СВЦЭМ!$A$33:$A$776,$A211,СВЦЭМ!$B$33:$B$776,W$190)+'СЕТ СН'!$F$12</f>
        <v>170.22644166000001</v>
      </c>
      <c r="X211" s="36">
        <f>SUMIFS(СВЦЭМ!$F$33:$F$776,СВЦЭМ!$A$33:$A$776,$A211,СВЦЭМ!$B$33:$B$776,X$190)+'СЕТ СН'!$F$12</f>
        <v>172.06043287</v>
      </c>
      <c r="Y211" s="36">
        <f>SUMIFS(СВЦЭМ!$F$33:$F$776,СВЦЭМ!$A$33:$A$776,$A211,СВЦЭМ!$B$33:$B$776,Y$190)+'СЕТ СН'!$F$12</f>
        <v>179.13336416999999</v>
      </c>
    </row>
    <row r="212" spans="1:25" ht="15.75" x14ac:dyDescent="0.2">
      <c r="A212" s="35">
        <f t="shared" si="5"/>
        <v>43518</v>
      </c>
      <c r="B212" s="36">
        <f>SUMIFS(СВЦЭМ!$F$33:$F$776,СВЦЭМ!$A$33:$A$776,$A212,СВЦЭМ!$B$33:$B$776,B$190)+'СЕТ СН'!$F$12</f>
        <v>181.47475829999999</v>
      </c>
      <c r="C212" s="36">
        <f>SUMIFS(СВЦЭМ!$F$33:$F$776,СВЦЭМ!$A$33:$A$776,$A212,СВЦЭМ!$B$33:$B$776,C$190)+'СЕТ СН'!$F$12</f>
        <v>182.83030142000001</v>
      </c>
      <c r="D212" s="36">
        <f>SUMIFS(СВЦЭМ!$F$33:$F$776,СВЦЭМ!$A$33:$A$776,$A212,СВЦЭМ!$B$33:$B$776,D$190)+'СЕТ СН'!$F$12</f>
        <v>182.24429619</v>
      </c>
      <c r="E212" s="36">
        <f>SUMIFS(СВЦЭМ!$F$33:$F$776,СВЦЭМ!$A$33:$A$776,$A212,СВЦЭМ!$B$33:$B$776,E$190)+'СЕТ СН'!$F$12</f>
        <v>181.62108287999999</v>
      </c>
      <c r="F212" s="36">
        <f>SUMIFS(СВЦЭМ!$F$33:$F$776,СВЦЭМ!$A$33:$A$776,$A212,СВЦЭМ!$B$33:$B$776,F$190)+'СЕТ СН'!$F$12</f>
        <v>181.28331646999999</v>
      </c>
      <c r="G212" s="36">
        <f>SUMIFS(СВЦЭМ!$F$33:$F$776,СВЦЭМ!$A$33:$A$776,$A212,СВЦЭМ!$B$33:$B$776,G$190)+'СЕТ СН'!$F$12</f>
        <v>181.99018863000001</v>
      </c>
      <c r="H212" s="36">
        <f>SUMIFS(СВЦЭМ!$F$33:$F$776,СВЦЭМ!$A$33:$A$776,$A212,СВЦЭМ!$B$33:$B$776,H$190)+'СЕТ СН'!$F$12</f>
        <v>182.41939055</v>
      </c>
      <c r="I212" s="36">
        <f>SUMIFS(СВЦЭМ!$F$33:$F$776,СВЦЭМ!$A$33:$A$776,$A212,СВЦЭМ!$B$33:$B$776,I$190)+'СЕТ СН'!$F$12</f>
        <v>180.26134058</v>
      </c>
      <c r="J212" s="36">
        <f>SUMIFS(СВЦЭМ!$F$33:$F$776,СВЦЭМ!$A$33:$A$776,$A212,СВЦЭМ!$B$33:$B$776,J$190)+'СЕТ СН'!$F$12</f>
        <v>178.53573139</v>
      </c>
      <c r="K212" s="36">
        <f>SUMIFS(СВЦЭМ!$F$33:$F$776,СВЦЭМ!$A$33:$A$776,$A212,СВЦЭМ!$B$33:$B$776,K$190)+'СЕТ СН'!$F$12</f>
        <v>181.47201686</v>
      </c>
      <c r="L212" s="36">
        <f>SUMIFS(СВЦЭМ!$F$33:$F$776,СВЦЭМ!$A$33:$A$776,$A212,СВЦЭМ!$B$33:$B$776,L$190)+'СЕТ СН'!$F$12</f>
        <v>184.36992531000001</v>
      </c>
      <c r="M212" s="36">
        <f>SUMIFS(СВЦЭМ!$F$33:$F$776,СВЦЭМ!$A$33:$A$776,$A212,СВЦЭМ!$B$33:$B$776,M$190)+'СЕТ СН'!$F$12</f>
        <v>184.75415262999999</v>
      </c>
      <c r="N212" s="36">
        <f>SUMIFS(СВЦЭМ!$F$33:$F$776,СВЦЭМ!$A$33:$A$776,$A212,СВЦЭМ!$B$33:$B$776,N$190)+'СЕТ СН'!$F$12</f>
        <v>178.91591596000001</v>
      </c>
      <c r="O212" s="36">
        <f>SUMIFS(СВЦЭМ!$F$33:$F$776,СВЦЭМ!$A$33:$A$776,$A212,СВЦЭМ!$B$33:$B$776,O$190)+'СЕТ СН'!$F$12</f>
        <v>172.49821338000001</v>
      </c>
      <c r="P212" s="36">
        <f>SUMIFS(СВЦЭМ!$F$33:$F$776,СВЦЭМ!$A$33:$A$776,$A212,СВЦЭМ!$B$33:$B$776,P$190)+'СЕТ СН'!$F$12</f>
        <v>174.30407506</v>
      </c>
      <c r="Q212" s="36">
        <f>SUMIFS(СВЦЭМ!$F$33:$F$776,СВЦЭМ!$A$33:$A$776,$A212,СВЦЭМ!$B$33:$B$776,Q$190)+'СЕТ СН'!$F$12</f>
        <v>174.98764684</v>
      </c>
      <c r="R212" s="36">
        <f>SUMIFS(СВЦЭМ!$F$33:$F$776,СВЦЭМ!$A$33:$A$776,$A212,СВЦЭМ!$B$33:$B$776,R$190)+'СЕТ СН'!$F$12</f>
        <v>176.79172319</v>
      </c>
      <c r="S212" s="36">
        <f>SUMIFS(СВЦЭМ!$F$33:$F$776,СВЦЭМ!$A$33:$A$776,$A212,СВЦЭМ!$B$33:$B$776,S$190)+'СЕТ СН'!$F$12</f>
        <v>176.72052049999999</v>
      </c>
      <c r="T212" s="36">
        <f>SUMIFS(СВЦЭМ!$F$33:$F$776,СВЦЭМ!$A$33:$A$776,$A212,СВЦЭМ!$B$33:$B$776,T$190)+'СЕТ СН'!$F$12</f>
        <v>170.29286685</v>
      </c>
      <c r="U212" s="36">
        <f>SUMIFS(СВЦЭМ!$F$33:$F$776,СВЦЭМ!$A$33:$A$776,$A212,СВЦЭМ!$B$33:$B$776,U$190)+'СЕТ СН'!$F$12</f>
        <v>167.61350490999999</v>
      </c>
      <c r="V212" s="36">
        <f>SUMIFS(СВЦЭМ!$F$33:$F$776,СВЦЭМ!$A$33:$A$776,$A212,СВЦЭМ!$B$33:$B$776,V$190)+'СЕТ СН'!$F$12</f>
        <v>166.28802096999999</v>
      </c>
      <c r="W212" s="36">
        <f>SUMIFS(СВЦЭМ!$F$33:$F$776,СВЦЭМ!$A$33:$A$776,$A212,СВЦЭМ!$B$33:$B$776,W$190)+'СЕТ СН'!$F$12</f>
        <v>169.05415561000001</v>
      </c>
      <c r="X212" s="36">
        <f>SUMIFS(СВЦЭМ!$F$33:$F$776,СВЦЭМ!$A$33:$A$776,$A212,СВЦЭМ!$B$33:$B$776,X$190)+'СЕТ СН'!$F$12</f>
        <v>172.83722087999999</v>
      </c>
      <c r="Y212" s="36">
        <f>SUMIFS(СВЦЭМ!$F$33:$F$776,СВЦЭМ!$A$33:$A$776,$A212,СВЦЭМ!$B$33:$B$776,Y$190)+'СЕТ СН'!$F$12</f>
        <v>179.38559204000001</v>
      </c>
    </row>
    <row r="213" spans="1:25" ht="15.75" x14ac:dyDescent="0.2">
      <c r="A213" s="35">
        <f t="shared" si="5"/>
        <v>43519</v>
      </c>
      <c r="B213" s="36">
        <f>SUMIFS(СВЦЭМ!$F$33:$F$776,СВЦЭМ!$A$33:$A$776,$A213,СВЦЭМ!$B$33:$B$776,B$190)+'СЕТ СН'!$F$12</f>
        <v>181.98663461000001</v>
      </c>
      <c r="C213" s="36">
        <f>SUMIFS(СВЦЭМ!$F$33:$F$776,СВЦЭМ!$A$33:$A$776,$A213,СВЦЭМ!$B$33:$B$776,C$190)+'СЕТ СН'!$F$12</f>
        <v>182.64684147</v>
      </c>
      <c r="D213" s="36">
        <f>SUMIFS(СВЦЭМ!$F$33:$F$776,СВЦЭМ!$A$33:$A$776,$A213,СВЦЭМ!$B$33:$B$776,D$190)+'СЕТ СН'!$F$12</f>
        <v>181.13018221999999</v>
      </c>
      <c r="E213" s="36">
        <f>SUMIFS(СВЦЭМ!$F$33:$F$776,СВЦЭМ!$A$33:$A$776,$A213,СВЦЭМ!$B$33:$B$776,E$190)+'СЕТ СН'!$F$12</f>
        <v>180.95594165</v>
      </c>
      <c r="F213" s="36">
        <f>SUMIFS(СВЦЭМ!$F$33:$F$776,СВЦЭМ!$A$33:$A$776,$A213,СВЦЭМ!$B$33:$B$776,F$190)+'СЕТ СН'!$F$12</f>
        <v>180.79926075</v>
      </c>
      <c r="G213" s="36">
        <f>SUMIFS(СВЦЭМ!$F$33:$F$776,СВЦЭМ!$A$33:$A$776,$A213,СВЦЭМ!$B$33:$B$776,G$190)+'СЕТ СН'!$F$12</f>
        <v>180.63525240000001</v>
      </c>
      <c r="H213" s="36">
        <f>SUMIFS(СВЦЭМ!$F$33:$F$776,СВЦЭМ!$A$33:$A$776,$A213,СВЦЭМ!$B$33:$B$776,H$190)+'СЕТ СН'!$F$12</f>
        <v>183.76852964</v>
      </c>
      <c r="I213" s="36">
        <f>SUMIFS(СВЦЭМ!$F$33:$F$776,СВЦЭМ!$A$33:$A$776,$A213,СВЦЭМ!$B$33:$B$776,I$190)+'СЕТ СН'!$F$12</f>
        <v>181.15351928000001</v>
      </c>
      <c r="J213" s="36">
        <f>SUMIFS(СВЦЭМ!$F$33:$F$776,СВЦЭМ!$A$33:$A$776,$A213,СВЦЭМ!$B$33:$B$776,J$190)+'СЕТ СН'!$F$12</f>
        <v>177.2798129</v>
      </c>
      <c r="K213" s="36">
        <f>SUMIFS(СВЦЭМ!$F$33:$F$776,СВЦЭМ!$A$33:$A$776,$A213,СВЦЭМ!$B$33:$B$776,K$190)+'СЕТ СН'!$F$12</f>
        <v>173.13432008000001</v>
      </c>
      <c r="L213" s="36">
        <f>SUMIFS(СВЦЭМ!$F$33:$F$776,СВЦЭМ!$A$33:$A$776,$A213,СВЦЭМ!$B$33:$B$776,L$190)+'СЕТ СН'!$F$12</f>
        <v>173.96136983</v>
      </c>
      <c r="M213" s="36">
        <f>SUMIFS(СВЦЭМ!$F$33:$F$776,СВЦЭМ!$A$33:$A$776,$A213,СВЦЭМ!$B$33:$B$776,M$190)+'СЕТ СН'!$F$12</f>
        <v>175.97936426000001</v>
      </c>
      <c r="N213" s="36">
        <f>SUMIFS(СВЦЭМ!$F$33:$F$776,СВЦЭМ!$A$33:$A$776,$A213,СВЦЭМ!$B$33:$B$776,N$190)+'СЕТ СН'!$F$12</f>
        <v>177.73841755000001</v>
      </c>
      <c r="O213" s="36">
        <f>SUMIFS(СВЦЭМ!$F$33:$F$776,СВЦЭМ!$A$33:$A$776,$A213,СВЦЭМ!$B$33:$B$776,O$190)+'СЕТ СН'!$F$12</f>
        <v>173.48608407</v>
      </c>
      <c r="P213" s="36">
        <f>SUMIFS(СВЦЭМ!$F$33:$F$776,СВЦЭМ!$A$33:$A$776,$A213,СВЦЭМ!$B$33:$B$776,P$190)+'СЕТ СН'!$F$12</f>
        <v>174.97145487</v>
      </c>
      <c r="Q213" s="36">
        <f>SUMIFS(СВЦЭМ!$F$33:$F$776,СВЦЭМ!$A$33:$A$776,$A213,СВЦЭМ!$B$33:$B$776,Q$190)+'СЕТ СН'!$F$12</f>
        <v>176.8191257</v>
      </c>
      <c r="R213" s="36">
        <f>SUMIFS(СВЦЭМ!$F$33:$F$776,СВЦЭМ!$A$33:$A$776,$A213,СВЦЭМ!$B$33:$B$776,R$190)+'СЕТ СН'!$F$12</f>
        <v>178.52326522000001</v>
      </c>
      <c r="S213" s="36">
        <f>SUMIFS(СВЦЭМ!$F$33:$F$776,СВЦЭМ!$A$33:$A$776,$A213,СВЦЭМ!$B$33:$B$776,S$190)+'СЕТ СН'!$F$12</f>
        <v>178.15842495999999</v>
      </c>
      <c r="T213" s="36">
        <f>SUMIFS(СВЦЭМ!$F$33:$F$776,СВЦЭМ!$A$33:$A$776,$A213,СВЦЭМ!$B$33:$B$776,T$190)+'СЕТ СН'!$F$12</f>
        <v>173.75889877</v>
      </c>
      <c r="U213" s="36">
        <f>SUMIFS(СВЦЭМ!$F$33:$F$776,СВЦЭМ!$A$33:$A$776,$A213,СВЦЭМ!$B$33:$B$776,U$190)+'СЕТ СН'!$F$12</f>
        <v>167.58790117000001</v>
      </c>
      <c r="V213" s="36">
        <f>SUMIFS(СВЦЭМ!$F$33:$F$776,СВЦЭМ!$A$33:$A$776,$A213,СВЦЭМ!$B$33:$B$776,V$190)+'СЕТ СН'!$F$12</f>
        <v>166.60512001999999</v>
      </c>
      <c r="W213" s="36">
        <f>SUMIFS(СВЦЭМ!$F$33:$F$776,СВЦЭМ!$A$33:$A$776,$A213,СВЦЭМ!$B$33:$B$776,W$190)+'СЕТ СН'!$F$12</f>
        <v>167.06861215999999</v>
      </c>
      <c r="X213" s="36">
        <f>SUMIFS(СВЦЭМ!$F$33:$F$776,СВЦЭМ!$A$33:$A$776,$A213,СВЦЭМ!$B$33:$B$776,X$190)+'СЕТ СН'!$F$12</f>
        <v>168.33453316999999</v>
      </c>
      <c r="Y213" s="36">
        <f>SUMIFS(СВЦЭМ!$F$33:$F$776,СВЦЭМ!$A$33:$A$776,$A213,СВЦЭМ!$B$33:$B$776,Y$190)+'СЕТ СН'!$F$12</f>
        <v>176.94074411</v>
      </c>
    </row>
    <row r="214" spans="1:25" ht="15.75" x14ac:dyDescent="0.2">
      <c r="A214" s="35">
        <f t="shared" si="5"/>
        <v>43520</v>
      </c>
      <c r="B214" s="36">
        <f>SUMIFS(СВЦЭМ!$F$33:$F$776,СВЦЭМ!$A$33:$A$776,$A214,СВЦЭМ!$B$33:$B$776,B$190)+'СЕТ СН'!$F$12</f>
        <v>184.75248325999999</v>
      </c>
      <c r="C214" s="36">
        <f>SUMIFS(СВЦЭМ!$F$33:$F$776,СВЦЭМ!$A$33:$A$776,$A214,СВЦЭМ!$B$33:$B$776,C$190)+'СЕТ СН'!$F$12</f>
        <v>189.10120545000001</v>
      </c>
      <c r="D214" s="36">
        <f>SUMIFS(СВЦЭМ!$F$33:$F$776,СВЦЭМ!$A$33:$A$776,$A214,СВЦЭМ!$B$33:$B$776,D$190)+'СЕТ СН'!$F$12</f>
        <v>192.10673238000001</v>
      </c>
      <c r="E214" s="36">
        <f>SUMIFS(СВЦЭМ!$F$33:$F$776,СВЦЭМ!$A$33:$A$776,$A214,СВЦЭМ!$B$33:$B$776,E$190)+'СЕТ СН'!$F$12</f>
        <v>194.51520855000001</v>
      </c>
      <c r="F214" s="36">
        <f>SUMIFS(СВЦЭМ!$F$33:$F$776,СВЦЭМ!$A$33:$A$776,$A214,СВЦЭМ!$B$33:$B$776,F$190)+'СЕТ СН'!$F$12</f>
        <v>196.2895594</v>
      </c>
      <c r="G214" s="36">
        <f>SUMIFS(СВЦЭМ!$F$33:$F$776,СВЦЭМ!$A$33:$A$776,$A214,СВЦЭМ!$B$33:$B$776,G$190)+'СЕТ СН'!$F$12</f>
        <v>195.77328016000001</v>
      </c>
      <c r="H214" s="36">
        <f>SUMIFS(СВЦЭМ!$F$33:$F$776,СВЦЭМ!$A$33:$A$776,$A214,СВЦЭМ!$B$33:$B$776,H$190)+'СЕТ СН'!$F$12</f>
        <v>193.09694266</v>
      </c>
      <c r="I214" s="36">
        <f>SUMIFS(СВЦЭМ!$F$33:$F$776,СВЦЭМ!$A$33:$A$776,$A214,СВЦЭМ!$B$33:$B$776,I$190)+'СЕТ СН'!$F$12</f>
        <v>190.16375282000001</v>
      </c>
      <c r="J214" s="36">
        <f>SUMIFS(СВЦЭМ!$F$33:$F$776,СВЦЭМ!$A$33:$A$776,$A214,СВЦЭМ!$B$33:$B$776,J$190)+'СЕТ СН'!$F$12</f>
        <v>179.27626029999999</v>
      </c>
      <c r="K214" s="36">
        <f>SUMIFS(СВЦЭМ!$F$33:$F$776,СВЦЭМ!$A$33:$A$776,$A214,СВЦЭМ!$B$33:$B$776,K$190)+'СЕТ СН'!$F$12</f>
        <v>172.28038067</v>
      </c>
      <c r="L214" s="36">
        <f>SUMIFS(СВЦЭМ!$F$33:$F$776,СВЦЭМ!$A$33:$A$776,$A214,СВЦЭМ!$B$33:$B$776,L$190)+'СЕТ СН'!$F$12</f>
        <v>170.83583727999999</v>
      </c>
      <c r="M214" s="36">
        <f>SUMIFS(СВЦЭМ!$F$33:$F$776,СВЦЭМ!$A$33:$A$776,$A214,СВЦЭМ!$B$33:$B$776,M$190)+'СЕТ СН'!$F$12</f>
        <v>170.92954204</v>
      </c>
      <c r="N214" s="36">
        <f>SUMIFS(СВЦЭМ!$F$33:$F$776,СВЦЭМ!$A$33:$A$776,$A214,СВЦЭМ!$B$33:$B$776,N$190)+'СЕТ СН'!$F$12</f>
        <v>170.19331844999999</v>
      </c>
      <c r="O214" s="36">
        <f>SUMIFS(СВЦЭМ!$F$33:$F$776,СВЦЭМ!$A$33:$A$776,$A214,СВЦЭМ!$B$33:$B$776,O$190)+'СЕТ СН'!$F$12</f>
        <v>166.19332061</v>
      </c>
      <c r="P214" s="36">
        <f>SUMIFS(СВЦЭМ!$F$33:$F$776,СВЦЭМ!$A$33:$A$776,$A214,СВЦЭМ!$B$33:$B$776,P$190)+'СЕТ СН'!$F$12</f>
        <v>167.57079994</v>
      </c>
      <c r="Q214" s="36">
        <f>SUMIFS(СВЦЭМ!$F$33:$F$776,СВЦЭМ!$A$33:$A$776,$A214,СВЦЭМ!$B$33:$B$776,Q$190)+'СЕТ СН'!$F$12</f>
        <v>168.83892046</v>
      </c>
      <c r="R214" s="36">
        <f>SUMIFS(СВЦЭМ!$F$33:$F$776,СВЦЭМ!$A$33:$A$776,$A214,СВЦЭМ!$B$33:$B$776,R$190)+'СЕТ СН'!$F$12</f>
        <v>169.26863116000001</v>
      </c>
      <c r="S214" s="36">
        <f>SUMIFS(СВЦЭМ!$F$33:$F$776,СВЦЭМ!$A$33:$A$776,$A214,СВЦЭМ!$B$33:$B$776,S$190)+'СЕТ СН'!$F$12</f>
        <v>167.97672373</v>
      </c>
      <c r="T214" s="36">
        <f>SUMIFS(СВЦЭМ!$F$33:$F$776,СВЦЭМ!$A$33:$A$776,$A214,СВЦЭМ!$B$33:$B$776,T$190)+'СЕТ СН'!$F$12</f>
        <v>162.81307710999999</v>
      </c>
      <c r="U214" s="36">
        <f>SUMIFS(СВЦЭМ!$F$33:$F$776,СВЦЭМ!$A$33:$A$776,$A214,СВЦЭМ!$B$33:$B$776,U$190)+'СЕТ СН'!$F$12</f>
        <v>154.63184817000001</v>
      </c>
      <c r="V214" s="36">
        <f>SUMIFS(СВЦЭМ!$F$33:$F$776,СВЦЭМ!$A$33:$A$776,$A214,СВЦЭМ!$B$33:$B$776,V$190)+'СЕТ СН'!$F$12</f>
        <v>154.12718838000001</v>
      </c>
      <c r="W214" s="36">
        <f>SUMIFS(СВЦЭМ!$F$33:$F$776,СВЦЭМ!$A$33:$A$776,$A214,СВЦЭМ!$B$33:$B$776,W$190)+'СЕТ СН'!$F$12</f>
        <v>156.68539569000001</v>
      </c>
      <c r="X214" s="36">
        <f>SUMIFS(СВЦЭМ!$F$33:$F$776,СВЦЭМ!$A$33:$A$776,$A214,СВЦЭМ!$B$33:$B$776,X$190)+'СЕТ СН'!$F$12</f>
        <v>160.57881293</v>
      </c>
      <c r="Y214" s="36">
        <f>SUMIFS(СВЦЭМ!$F$33:$F$776,СВЦЭМ!$A$33:$A$776,$A214,СВЦЭМ!$B$33:$B$776,Y$190)+'СЕТ СН'!$F$12</f>
        <v>173.68809353</v>
      </c>
    </row>
    <row r="215" spans="1:25" ht="15.75" x14ac:dyDescent="0.2">
      <c r="A215" s="35">
        <f t="shared" si="5"/>
        <v>43521</v>
      </c>
      <c r="B215" s="36">
        <f>SUMIFS(СВЦЭМ!$F$33:$F$776,СВЦЭМ!$A$33:$A$776,$A215,СВЦЭМ!$B$33:$B$776,B$190)+'СЕТ СН'!$F$12</f>
        <v>180.73760290000001</v>
      </c>
      <c r="C215" s="36">
        <f>SUMIFS(СВЦЭМ!$F$33:$F$776,СВЦЭМ!$A$33:$A$776,$A215,СВЦЭМ!$B$33:$B$776,C$190)+'СЕТ СН'!$F$12</f>
        <v>183.09156869</v>
      </c>
      <c r="D215" s="36">
        <f>SUMIFS(СВЦЭМ!$F$33:$F$776,СВЦЭМ!$A$33:$A$776,$A215,СВЦЭМ!$B$33:$B$776,D$190)+'СЕТ СН'!$F$12</f>
        <v>182.42761801</v>
      </c>
      <c r="E215" s="36">
        <f>SUMIFS(СВЦЭМ!$F$33:$F$776,СВЦЭМ!$A$33:$A$776,$A215,СВЦЭМ!$B$33:$B$776,E$190)+'СЕТ СН'!$F$12</f>
        <v>183.03176323</v>
      </c>
      <c r="F215" s="36">
        <f>SUMIFS(СВЦЭМ!$F$33:$F$776,СВЦЭМ!$A$33:$A$776,$A215,СВЦЭМ!$B$33:$B$776,F$190)+'СЕТ СН'!$F$12</f>
        <v>183.04569273999999</v>
      </c>
      <c r="G215" s="36">
        <f>SUMIFS(СВЦЭМ!$F$33:$F$776,СВЦЭМ!$A$33:$A$776,$A215,СВЦЭМ!$B$33:$B$776,G$190)+'СЕТ СН'!$F$12</f>
        <v>184.30608291999999</v>
      </c>
      <c r="H215" s="36">
        <f>SUMIFS(СВЦЭМ!$F$33:$F$776,СВЦЭМ!$A$33:$A$776,$A215,СВЦЭМ!$B$33:$B$776,H$190)+'СЕТ СН'!$F$12</f>
        <v>186.72858572000001</v>
      </c>
      <c r="I215" s="36">
        <f>SUMIFS(СВЦЭМ!$F$33:$F$776,СВЦЭМ!$A$33:$A$776,$A215,СВЦЭМ!$B$33:$B$776,I$190)+'СЕТ СН'!$F$12</f>
        <v>182.30016506000001</v>
      </c>
      <c r="J215" s="36">
        <f>SUMIFS(СВЦЭМ!$F$33:$F$776,СВЦЭМ!$A$33:$A$776,$A215,СВЦЭМ!$B$33:$B$776,J$190)+'СЕТ СН'!$F$12</f>
        <v>177.15178093</v>
      </c>
      <c r="K215" s="36">
        <f>SUMIFS(СВЦЭМ!$F$33:$F$776,СВЦЭМ!$A$33:$A$776,$A215,СВЦЭМ!$B$33:$B$776,K$190)+'СЕТ СН'!$F$12</f>
        <v>172.95350758000001</v>
      </c>
      <c r="L215" s="36">
        <f>SUMIFS(СВЦЭМ!$F$33:$F$776,СВЦЭМ!$A$33:$A$776,$A215,СВЦЭМ!$B$33:$B$776,L$190)+'СЕТ СН'!$F$12</f>
        <v>173.61689039000001</v>
      </c>
      <c r="M215" s="36">
        <f>SUMIFS(СВЦЭМ!$F$33:$F$776,СВЦЭМ!$A$33:$A$776,$A215,СВЦЭМ!$B$33:$B$776,M$190)+'СЕТ СН'!$F$12</f>
        <v>177.50432437000001</v>
      </c>
      <c r="N215" s="36">
        <f>SUMIFS(СВЦЭМ!$F$33:$F$776,СВЦЭМ!$A$33:$A$776,$A215,СВЦЭМ!$B$33:$B$776,N$190)+'СЕТ СН'!$F$12</f>
        <v>178.67728301</v>
      </c>
      <c r="O215" s="36">
        <f>SUMIFS(СВЦЭМ!$F$33:$F$776,СВЦЭМ!$A$33:$A$776,$A215,СВЦЭМ!$B$33:$B$776,O$190)+'СЕТ СН'!$F$12</f>
        <v>176.64154379999999</v>
      </c>
      <c r="P215" s="36">
        <f>SUMIFS(СВЦЭМ!$F$33:$F$776,СВЦЭМ!$A$33:$A$776,$A215,СВЦЭМ!$B$33:$B$776,P$190)+'СЕТ СН'!$F$12</f>
        <v>178.04288482999999</v>
      </c>
      <c r="Q215" s="36">
        <f>SUMIFS(СВЦЭМ!$F$33:$F$776,СВЦЭМ!$A$33:$A$776,$A215,СВЦЭМ!$B$33:$B$776,Q$190)+'СЕТ СН'!$F$12</f>
        <v>179.98873903</v>
      </c>
      <c r="R215" s="36">
        <f>SUMIFS(СВЦЭМ!$F$33:$F$776,СВЦЭМ!$A$33:$A$776,$A215,СВЦЭМ!$B$33:$B$776,R$190)+'СЕТ СН'!$F$12</f>
        <v>180.29911050999999</v>
      </c>
      <c r="S215" s="36">
        <f>SUMIFS(СВЦЭМ!$F$33:$F$776,СВЦЭМ!$A$33:$A$776,$A215,СВЦЭМ!$B$33:$B$776,S$190)+'СЕТ СН'!$F$12</f>
        <v>180.31603444000001</v>
      </c>
      <c r="T215" s="36">
        <f>SUMIFS(СВЦЭМ!$F$33:$F$776,СВЦЭМ!$A$33:$A$776,$A215,СВЦЭМ!$B$33:$B$776,T$190)+'СЕТ СН'!$F$12</f>
        <v>171.12314627999999</v>
      </c>
      <c r="U215" s="36">
        <f>SUMIFS(СВЦЭМ!$F$33:$F$776,СВЦЭМ!$A$33:$A$776,$A215,СВЦЭМ!$B$33:$B$776,U$190)+'СЕТ СН'!$F$12</f>
        <v>164.08296200999999</v>
      </c>
      <c r="V215" s="36">
        <f>SUMIFS(СВЦЭМ!$F$33:$F$776,СВЦЭМ!$A$33:$A$776,$A215,СВЦЭМ!$B$33:$B$776,V$190)+'СЕТ СН'!$F$12</f>
        <v>163.50547641</v>
      </c>
      <c r="W215" s="36">
        <f>SUMIFS(СВЦЭМ!$F$33:$F$776,СВЦЭМ!$A$33:$A$776,$A215,СВЦЭМ!$B$33:$B$776,W$190)+'СЕТ СН'!$F$12</f>
        <v>165.72711974000001</v>
      </c>
      <c r="X215" s="36">
        <f>SUMIFS(СВЦЭМ!$F$33:$F$776,СВЦЭМ!$A$33:$A$776,$A215,СВЦЭМ!$B$33:$B$776,X$190)+'СЕТ СН'!$F$12</f>
        <v>169.67132996000001</v>
      </c>
      <c r="Y215" s="36">
        <f>SUMIFS(СВЦЭМ!$F$33:$F$776,СВЦЭМ!$A$33:$A$776,$A215,СВЦЭМ!$B$33:$B$776,Y$190)+'СЕТ СН'!$F$12</f>
        <v>177.34708121</v>
      </c>
    </row>
    <row r="216" spans="1:25" ht="15.75" x14ac:dyDescent="0.2">
      <c r="A216" s="35">
        <f t="shared" si="5"/>
        <v>43522</v>
      </c>
      <c r="B216" s="36">
        <f>SUMIFS(СВЦЭМ!$F$33:$F$776,СВЦЭМ!$A$33:$A$776,$A216,СВЦЭМ!$B$33:$B$776,B$190)+'СЕТ СН'!$F$12</f>
        <v>182.33363922000001</v>
      </c>
      <c r="C216" s="36">
        <f>SUMIFS(СВЦЭМ!$F$33:$F$776,СВЦЭМ!$A$33:$A$776,$A216,СВЦЭМ!$B$33:$B$776,C$190)+'СЕТ СН'!$F$12</f>
        <v>182.84539325</v>
      </c>
      <c r="D216" s="36">
        <f>SUMIFS(СВЦЭМ!$F$33:$F$776,СВЦЭМ!$A$33:$A$776,$A216,СВЦЭМ!$B$33:$B$776,D$190)+'СЕТ СН'!$F$12</f>
        <v>181.58457240999999</v>
      </c>
      <c r="E216" s="36">
        <f>SUMIFS(СВЦЭМ!$F$33:$F$776,СВЦЭМ!$A$33:$A$776,$A216,СВЦЭМ!$B$33:$B$776,E$190)+'СЕТ СН'!$F$12</f>
        <v>181.68655340999999</v>
      </c>
      <c r="F216" s="36">
        <f>SUMIFS(СВЦЭМ!$F$33:$F$776,СВЦЭМ!$A$33:$A$776,$A216,СВЦЭМ!$B$33:$B$776,F$190)+'СЕТ СН'!$F$12</f>
        <v>181.37904173999999</v>
      </c>
      <c r="G216" s="36">
        <f>SUMIFS(СВЦЭМ!$F$33:$F$776,СВЦЭМ!$A$33:$A$776,$A216,СВЦЭМ!$B$33:$B$776,G$190)+'СЕТ СН'!$F$12</f>
        <v>182.83219147</v>
      </c>
      <c r="H216" s="36">
        <f>SUMIFS(СВЦЭМ!$F$33:$F$776,СВЦЭМ!$A$33:$A$776,$A216,СВЦЭМ!$B$33:$B$776,H$190)+'СЕТ СН'!$F$12</f>
        <v>182.48644517</v>
      </c>
      <c r="I216" s="36">
        <f>SUMIFS(СВЦЭМ!$F$33:$F$776,СВЦЭМ!$A$33:$A$776,$A216,СВЦЭМ!$B$33:$B$776,I$190)+'СЕТ СН'!$F$12</f>
        <v>176.79263039</v>
      </c>
      <c r="J216" s="36">
        <f>SUMIFS(СВЦЭМ!$F$33:$F$776,СВЦЭМ!$A$33:$A$776,$A216,СВЦЭМ!$B$33:$B$776,J$190)+'СЕТ СН'!$F$12</f>
        <v>172.94318877000001</v>
      </c>
      <c r="K216" s="36">
        <f>SUMIFS(СВЦЭМ!$F$33:$F$776,СВЦЭМ!$A$33:$A$776,$A216,СВЦЭМ!$B$33:$B$776,K$190)+'СЕТ СН'!$F$12</f>
        <v>172.35556414999999</v>
      </c>
      <c r="L216" s="36">
        <f>SUMIFS(СВЦЭМ!$F$33:$F$776,СВЦЭМ!$A$33:$A$776,$A216,СВЦЭМ!$B$33:$B$776,L$190)+'СЕТ СН'!$F$12</f>
        <v>174.91252711999999</v>
      </c>
      <c r="M216" s="36">
        <f>SUMIFS(СВЦЭМ!$F$33:$F$776,СВЦЭМ!$A$33:$A$776,$A216,СВЦЭМ!$B$33:$B$776,M$190)+'СЕТ СН'!$F$12</f>
        <v>177.97411750000001</v>
      </c>
      <c r="N216" s="36">
        <f>SUMIFS(СВЦЭМ!$F$33:$F$776,СВЦЭМ!$A$33:$A$776,$A216,СВЦЭМ!$B$33:$B$776,N$190)+'СЕТ СН'!$F$12</f>
        <v>174.7385304</v>
      </c>
      <c r="O216" s="36">
        <f>SUMIFS(СВЦЭМ!$F$33:$F$776,СВЦЭМ!$A$33:$A$776,$A216,СВЦЭМ!$B$33:$B$776,O$190)+'СЕТ СН'!$F$12</f>
        <v>168.82594739000001</v>
      </c>
      <c r="P216" s="36">
        <f>SUMIFS(СВЦЭМ!$F$33:$F$776,СВЦЭМ!$A$33:$A$776,$A216,СВЦЭМ!$B$33:$B$776,P$190)+'СЕТ СН'!$F$12</f>
        <v>169.58247459</v>
      </c>
      <c r="Q216" s="36">
        <f>SUMIFS(СВЦЭМ!$F$33:$F$776,СВЦЭМ!$A$33:$A$776,$A216,СВЦЭМ!$B$33:$B$776,Q$190)+'СЕТ СН'!$F$12</f>
        <v>171.92196675</v>
      </c>
      <c r="R216" s="36">
        <f>SUMIFS(СВЦЭМ!$F$33:$F$776,СВЦЭМ!$A$33:$A$776,$A216,СВЦЭМ!$B$33:$B$776,R$190)+'СЕТ СН'!$F$12</f>
        <v>174.95344360999999</v>
      </c>
      <c r="S216" s="36">
        <f>SUMIFS(СВЦЭМ!$F$33:$F$776,СВЦЭМ!$A$33:$A$776,$A216,СВЦЭМ!$B$33:$B$776,S$190)+'СЕТ СН'!$F$12</f>
        <v>178.19542625</v>
      </c>
      <c r="T216" s="36">
        <f>SUMIFS(СВЦЭМ!$F$33:$F$776,СВЦЭМ!$A$33:$A$776,$A216,СВЦЭМ!$B$33:$B$776,T$190)+'СЕТ СН'!$F$12</f>
        <v>170.26368452</v>
      </c>
      <c r="U216" s="36">
        <f>SUMIFS(СВЦЭМ!$F$33:$F$776,СВЦЭМ!$A$33:$A$776,$A216,СВЦЭМ!$B$33:$B$776,U$190)+'СЕТ СН'!$F$12</f>
        <v>163.03072628000001</v>
      </c>
      <c r="V216" s="36">
        <f>SUMIFS(СВЦЭМ!$F$33:$F$776,СВЦЭМ!$A$33:$A$776,$A216,СВЦЭМ!$B$33:$B$776,V$190)+'СЕТ СН'!$F$12</f>
        <v>162.3765861</v>
      </c>
      <c r="W216" s="36">
        <f>SUMIFS(СВЦЭМ!$F$33:$F$776,СВЦЭМ!$A$33:$A$776,$A216,СВЦЭМ!$B$33:$B$776,W$190)+'СЕТ СН'!$F$12</f>
        <v>164.70768102</v>
      </c>
      <c r="X216" s="36">
        <f>SUMIFS(СВЦЭМ!$F$33:$F$776,СВЦЭМ!$A$33:$A$776,$A216,СВЦЭМ!$B$33:$B$776,X$190)+'СЕТ СН'!$F$12</f>
        <v>168.1456211</v>
      </c>
      <c r="Y216" s="36">
        <f>SUMIFS(СВЦЭМ!$F$33:$F$776,СВЦЭМ!$A$33:$A$776,$A216,СВЦЭМ!$B$33:$B$776,Y$190)+'СЕТ СН'!$F$12</f>
        <v>176.10802923</v>
      </c>
    </row>
    <row r="217" spans="1:25" ht="15.75" x14ac:dyDescent="0.2">
      <c r="A217" s="35">
        <f t="shared" si="5"/>
        <v>43523</v>
      </c>
      <c r="B217" s="36">
        <f>SUMIFS(СВЦЭМ!$F$33:$F$776,СВЦЭМ!$A$33:$A$776,$A217,СВЦЭМ!$B$33:$B$776,B$190)+'СЕТ СН'!$F$12</f>
        <v>182.94817762</v>
      </c>
      <c r="C217" s="36">
        <f>SUMIFS(СВЦЭМ!$F$33:$F$776,СВЦЭМ!$A$33:$A$776,$A217,СВЦЭМ!$B$33:$B$776,C$190)+'СЕТ СН'!$F$12</f>
        <v>189.18593394999999</v>
      </c>
      <c r="D217" s="36">
        <f>SUMIFS(СВЦЭМ!$F$33:$F$776,СВЦЭМ!$A$33:$A$776,$A217,СВЦЭМ!$B$33:$B$776,D$190)+'СЕТ СН'!$F$12</f>
        <v>191.61802897000001</v>
      </c>
      <c r="E217" s="36">
        <f>SUMIFS(СВЦЭМ!$F$33:$F$776,СВЦЭМ!$A$33:$A$776,$A217,СВЦЭМ!$B$33:$B$776,E$190)+'СЕТ СН'!$F$12</f>
        <v>192.39120534</v>
      </c>
      <c r="F217" s="36">
        <f>SUMIFS(СВЦЭМ!$F$33:$F$776,СВЦЭМ!$A$33:$A$776,$A217,СВЦЭМ!$B$33:$B$776,F$190)+'СЕТ СН'!$F$12</f>
        <v>191.25801905</v>
      </c>
      <c r="G217" s="36">
        <f>SUMIFS(СВЦЭМ!$F$33:$F$776,СВЦЭМ!$A$33:$A$776,$A217,СВЦЭМ!$B$33:$B$776,G$190)+'СЕТ СН'!$F$12</f>
        <v>187.08869343999999</v>
      </c>
      <c r="H217" s="36">
        <f>SUMIFS(СВЦЭМ!$F$33:$F$776,СВЦЭМ!$A$33:$A$776,$A217,СВЦЭМ!$B$33:$B$776,H$190)+'СЕТ СН'!$F$12</f>
        <v>179.49356287000001</v>
      </c>
      <c r="I217" s="36">
        <f>SUMIFS(СВЦЭМ!$F$33:$F$776,СВЦЭМ!$A$33:$A$776,$A217,СВЦЭМ!$B$33:$B$776,I$190)+'СЕТ СН'!$F$12</f>
        <v>174.61149558</v>
      </c>
      <c r="J217" s="36">
        <f>SUMIFS(СВЦЭМ!$F$33:$F$776,СВЦЭМ!$A$33:$A$776,$A217,СВЦЭМ!$B$33:$B$776,J$190)+'СЕТ СН'!$F$12</f>
        <v>171.87914834</v>
      </c>
      <c r="K217" s="36">
        <f>SUMIFS(СВЦЭМ!$F$33:$F$776,СВЦЭМ!$A$33:$A$776,$A217,СВЦЭМ!$B$33:$B$776,K$190)+'СЕТ СН'!$F$12</f>
        <v>172.50240724</v>
      </c>
      <c r="L217" s="36">
        <f>SUMIFS(СВЦЭМ!$F$33:$F$776,СВЦЭМ!$A$33:$A$776,$A217,СВЦЭМ!$B$33:$B$776,L$190)+'СЕТ СН'!$F$12</f>
        <v>176.62139586999999</v>
      </c>
      <c r="M217" s="36">
        <f>SUMIFS(СВЦЭМ!$F$33:$F$776,СВЦЭМ!$A$33:$A$776,$A217,СВЦЭМ!$B$33:$B$776,M$190)+'СЕТ СН'!$F$12</f>
        <v>175.37930965000001</v>
      </c>
      <c r="N217" s="36">
        <f>SUMIFS(СВЦЭМ!$F$33:$F$776,СВЦЭМ!$A$33:$A$776,$A217,СВЦЭМ!$B$33:$B$776,N$190)+'СЕТ СН'!$F$12</f>
        <v>174.98558992</v>
      </c>
      <c r="O217" s="36">
        <f>SUMIFS(СВЦЭМ!$F$33:$F$776,СВЦЭМ!$A$33:$A$776,$A217,СВЦЭМ!$B$33:$B$776,O$190)+'СЕТ СН'!$F$12</f>
        <v>165.99389475000001</v>
      </c>
      <c r="P217" s="36">
        <f>SUMIFS(СВЦЭМ!$F$33:$F$776,СВЦЭМ!$A$33:$A$776,$A217,СВЦЭМ!$B$33:$B$776,P$190)+'СЕТ СН'!$F$12</f>
        <v>166.44217681999999</v>
      </c>
      <c r="Q217" s="36">
        <f>SUMIFS(СВЦЭМ!$F$33:$F$776,СВЦЭМ!$A$33:$A$776,$A217,СВЦЭМ!$B$33:$B$776,Q$190)+'СЕТ СН'!$F$12</f>
        <v>167.79122262000001</v>
      </c>
      <c r="R217" s="36">
        <f>SUMIFS(СВЦЭМ!$F$33:$F$776,СВЦЭМ!$A$33:$A$776,$A217,СВЦЭМ!$B$33:$B$776,R$190)+'СЕТ СН'!$F$12</f>
        <v>166.45018195</v>
      </c>
      <c r="S217" s="36">
        <f>SUMIFS(СВЦЭМ!$F$33:$F$776,СВЦЭМ!$A$33:$A$776,$A217,СВЦЭМ!$B$33:$B$776,S$190)+'СЕТ СН'!$F$12</f>
        <v>166.49551094</v>
      </c>
      <c r="T217" s="36">
        <f>SUMIFS(СВЦЭМ!$F$33:$F$776,СВЦЭМ!$A$33:$A$776,$A217,СВЦЭМ!$B$33:$B$776,T$190)+'СЕТ СН'!$F$12</f>
        <v>164.11467053000001</v>
      </c>
      <c r="U217" s="36">
        <f>SUMIFS(СВЦЭМ!$F$33:$F$776,СВЦЭМ!$A$33:$A$776,$A217,СВЦЭМ!$B$33:$B$776,U$190)+'СЕТ СН'!$F$12</f>
        <v>158.72624518000001</v>
      </c>
      <c r="V217" s="36">
        <f>SUMIFS(СВЦЭМ!$F$33:$F$776,СВЦЭМ!$A$33:$A$776,$A217,СВЦЭМ!$B$33:$B$776,V$190)+'СЕТ СН'!$F$12</f>
        <v>157.81501177999999</v>
      </c>
      <c r="W217" s="36">
        <f>SUMIFS(СВЦЭМ!$F$33:$F$776,СВЦЭМ!$A$33:$A$776,$A217,СВЦЭМ!$B$33:$B$776,W$190)+'СЕТ СН'!$F$12</f>
        <v>160.36114935000001</v>
      </c>
      <c r="X217" s="36">
        <f>SUMIFS(СВЦЭМ!$F$33:$F$776,СВЦЭМ!$A$33:$A$776,$A217,СВЦЭМ!$B$33:$B$776,X$190)+'СЕТ СН'!$F$12</f>
        <v>165.34156594000001</v>
      </c>
      <c r="Y217" s="36">
        <f>SUMIFS(СВЦЭМ!$F$33:$F$776,СВЦЭМ!$A$33:$A$776,$A217,СВЦЭМ!$B$33:$B$776,Y$190)+'СЕТ СН'!$F$12</f>
        <v>173.30710686</v>
      </c>
    </row>
    <row r="218" spans="1:25" ht="15.75" x14ac:dyDescent="0.2">
      <c r="A218" s="35">
        <f t="shared" si="5"/>
        <v>43524</v>
      </c>
      <c r="B218" s="36">
        <f>SUMIFS(СВЦЭМ!$F$33:$F$776,СВЦЭМ!$A$33:$A$776,$A218,СВЦЭМ!$B$33:$B$776,B$190)+'СЕТ СН'!$F$12</f>
        <v>181.74126028000001</v>
      </c>
      <c r="C218" s="36">
        <f>SUMIFS(СВЦЭМ!$F$33:$F$776,СВЦЭМ!$A$33:$A$776,$A218,СВЦЭМ!$B$33:$B$776,C$190)+'СЕТ СН'!$F$12</f>
        <v>186.68035588000001</v>
      </c>
      <c r="D218" s="36">
        <f>SUMIFS(СВЦЭМ!$F$33:$F$776,СВЦЭМ!$A$33:$A$776,$A218,СВЦЭМ!$B$33:$B$776,D$190)+'СЕТ СН'!$F$12</f>
        <v>188.80408739000001</v>
      </c>
      <c r="E218" s="36">
        <f>SUMIFS(СВЦЭМ!$F$33:$F$776,СВЦЭМ!$A$33:$A$776,$A218,СВЦЭМ!$B$33:$B$776,E$190)+'СЕТ СН'!$F$12</f>
        <v>189.07777088</v>
      </c>
      <c r="F218" s="36">
        <f>SUMIFS(СВЦЭМ!$F$33:$F$776,СВЦЭМ!$A$33:$A$776,$A218,СВЦЭМ!$B$33:$B$776,F$190)+'СЕТ СН'!$F$12</f>
        <v>188.18428771000001</v>
      </c>
      <c r="G218" s="36">
        <f>SUMIFS(СВЦЭМ!$F$33:$F$776,СВЦЭМ!$A$33:$A$776,$A218,СВЦЭМ!$B$33:$B$776,G$190)+'СЕТ СН'!$F$12</f>
        <v>185.82508254999999</v>
      </c>
      <c r="H218" s="36">
        <f>SUMIFS(СВЦЭМ!$F$33:$F$776,СВЦЭМ!$A$33:$A$776,$A218,СВЦЭМ!$B$33:$B$776,H$190)+'СЕТ СН'!$F$12</f>
        <v>180.96552788</v>
      </c>
      <c r="I218" s="36">
        <f>SUMIFS(СВЦЭМ!$F$33:$F$776,СВЦЭМ!$A$33:$A$776,$A218,СВЦЭМ!$B$33:$B$776,I$190)+'СЕТ СН'!$F$12</f>
        <v>176.66691825000001</v>
      </c>
      <c r="J218" s="36">
        <f>SUMIFS(СВЦЭМ!$F$33:$F$776,СВЦЭМ!$A$33:$A$776,$A218,СВЦЭМ!$B$33:$B$776,J$190)+'СЕТ СН'!$F$12</f>
        <v>173.90619945</v>
      </c>
      <c r="K218" s="36">
        <f>SUMIFS(СВЦЭМ!$F$33:$F$776,СВЦЭМ!$A$33:$A$776,$A218,СВЦЭМ!$B$33:$B$776,K$190)+'СЕТ СН'!$F$12</f>
        <v>174.61109162</v>
      </c>
      <c r="L218" s="36">
        <f>SUMIFS(СВЦЭМ!$F$33:$F$776,СВЦЭМ!$A$33:$A$776,$A218,СВЦЭМ!$B$33:$B$776,L$190)+'СЕТ СН'!$F$12</f>
        <v>175.44226201999999</v>
      </c>
      <c r="M218" s="36">
        <f>SUMIFS(СВЦЭМ!$F$33:$F$776,СВЦЭМ!$A$33:$A$776,$A218,СВЦЭМ!$B$33:$B$776,M$190)+'СЕТ СН'!$F$12</f>
        <v>178.24011057000001</v>
      </c>
      <c r="N218" s="36">
        <f>SUMIFS(СВЦЭМ!$F$33:$F$776,СВЦЭМ!$A$33:$A$776,$A218,СВЦЭМ!$B$33:$B$776,N$190)+'СЕТ СН'!$F$12</f>
        <v>175.53934914000001</v>
      </c>
      <c r="O218" s="36">
        <f>SUMIFS(СВЦЭМ!$F$33:$F$776,СВЦЭМ!$A$33:$A$776,$A218,СВЦЭМ!$B$33:$B$776,O$190)+'СЕТ СН'!$F$12</f>
        <v>170.63983812000001</v>
      </c>
      <c r="P218" s="36">
        <f>SUMIFS(СВЦЭМ!$F$33:$F$776,СВЦЭМ!$A$33:$A$776,$A218,СВЦЭМ!$B$33:$B$776,P$190)+'СЕТ СН'!$F$12</f>
        <v>171.41960641</v>
      </c>
      <c r="Q218" s="36">
        <f>SUMIFS(СВЦЭМ!$F$33:$F$776,СВЦЭМ!$A$33:$A$776,$A218,СВЦЭМ!$B$33:$B$776,Q$190)+'СЕТ СН'!$F$12</f>
        <v>172.57936864999999</v>
      </c>
      <c r="R218" s="36">
        <f>SUMIFS(СВЦЭМ!$F$33:$F$776,СВЦЭМ!$A$33:$A$776,$A218,СВЦЭМ!$B$33:$B$776,R$190)+'СЕТ СН'!$F$12</f>
        <v>171.37563933999999</v>
      </c>
      <c r="S218" s="36">
        <f>SUMIFS(СВЦЭМ!$F$33:$F$776,СВЦЭМ!$A$33:$A$776,$A218,СВЦЭМ!$B$33:$B$776,S$190)+'СЕТ СН'!$F$12</f>
        <v>170.48945835999999</v>
      </c>
      <c r="T218" s="36">
        <f>SUMIFS(СВЦЭМ!$F$33:$F$776,СВЦЭМ!$A$33:$A$776,$A218,СВЦЭМ!$B$33:$B$776,T$190)+'СЕТ СН'!$F$12</f>
        <v>164.38040896999999</v>
      </c>
      <c r="U218" s="36">
        <f>SUMIFS(СВЦЭМ!$F$33:$F$776,СВЦЭМ!$A$33:$A$776,$A218,СВЦЭМ!$B$33:$B$776,U$190)+'СЕТ СН'!$F$12</f>
        <v>159.92579918000001</v>
      </c>
      <c r="V218" s="36">
        <f>SUMIFS(СВЦЭМ!$F$33:$F$776,СВЦЭМ!$A$33:$A$776,$A218,СВЦЭМ!$B$33:$B$776,V$190)+'СЕТ СН'!$F$12</f>
        <v>158.91260510000001</v>
      </c>
      <c r="W218" s="36">
        <f>SUMIFS(СВЦЭМ!$F$33:$F$776,СВЦЭМ!$A$33:$A$776,$A218,СВЦЭМ!$B$33:$B$776,W$190)+'СЕТ СН'!$F$12</f>
        <v>162.84290091</v>
      </c>
      <c r="X218" s="36">
        <f>SUMIFS(СВЦЭМ!$F$33:$F$776,СВЦЭМ!$A$33:$A$776,$A218,СВЦЭМ!$B$33:$B$776,X$190)+'СЕТ СН'!$F$12</f>
        <v>167.00560648999999</v>
      </c>
      <c r="Y218" s="36">
        <f>SUMIFS(СВЦЭМ!$F$33:$F$776,СВЦЭМ!$A$33:$A$776,$A218,СВЦЭМ!$B$33:$B$776,Y$190)+'СЕТ СН'!$F$12</f>
        <v>175.19734564000001</v>
      </c>
    </row>
    <row r="219" spans="1:25" ht="15.75" hidden="1" x14ac:dyDescent="0.2">
      <c r="A219" s="35">
        <f t="shared" si="5"/>
        <v>43525</v>
      </c>
      <c r="B219" s="36">
        <f>SUMIFS(СВЦЭМ!$F$33:$F$776,СВЦЭМ!$A$33:$A$776,$A219,СВЦЭМ!$B$33:$B$776,B$190)+'СЕТ СН'!$F$12</f>
        <v>0</v>
      </c>
      <c r="C219" s="36">
        <f>SUMIFS(СВЦЭМ!$F$33:$F$776,СВЦЭМ!$A$33:$A$776,$A219,СВЦЭМ!$B$33:$B$776,C$190)+'СЕТ СН'!$F$12</f>
        <v>0</v>
      </c>
      <c r="D219" s="36">
        <f>SUMIFS(СВЦЭМ!$F$33:$F$776,СВЦЭМ!$A$33:$A$776,$A219,СВЦЭМ!$B$33:$B$776,D$190)+'СЕТ СН'!$F$12</f>
        <v>0</v>
      </c>
      <c r="E219" s="36">
        <f>SUMIFS(СВЦЭМ!$F$33:$F$776,СВЦЭМ!$A$33:$A$776,$A219,СВЦЭМ!$B$33:$B$776,E$190)+'СЕТ СН'!$F$12</f>
        <v>0</v>
      </c>
      <c r="F219" s="36">
        <f>SUMIFS(СВЦЭМ!$F$33:$F$776,СВЦЭМ!$A$33:$A$776,$A219,СВЦЭМ!$B$33:$B$776,F$190)+'СЕТ СН'!$F$12</f>
        <v>0</v>
      </c>
      <c r="G219" s="36">
        <f>SUMIFS(СВЦЭМ!$F$33:$F$776,СВЦЭМ!$A$33:$A$776,$A219,СВЦЭМ!$B$33:$B$776,G$190)+'СЕТ СН'!$F$12</f>
        <v>0</v>
      </c>
      <c r="H219" s="36">
        <f>SUMIFS(СВЦЭМ!$F$33:$F$776,СВЦЭМ!$A$33:$A$776,$A219,СВЦЭМ!$B$33:$B$776,H$190)+'СЕТ СН'!$F$12</f>
        <v>0</v>
      </c>
      <c r="I219" s="36">
        <f>SUMIFS(СВЦЭМ!$F$33:$F$776,СВЦЭМ!$A$33:$A$776,$A219,СВЦЭМ!$B$33:$B$776,I$190)+'СЕТ СН'!$F$12</f>
        <v>0</v>
      </c>
      <c r="J219" s="36">
        <f>SUMIFS(СВЦЭМ!$F$33:$F$776,СВЦЭМ!$A$33:$A$776,$A219,СВЦЭМ!$B$33:$B$776,J$190)+'СЕТ СН'!$F$12</f>
        <v>0</v>
      </c>
      <c r="K219" s="36">
        <f>SUMIFS(СВЦЭМ!$F$33:$F$776,СВЦЭМ!$A$33:$A$776,$A219,СВЦЭМ!$B$33:$B$776,K$190)+'СЕТ СН'!$F$12</f>
        <v>0</v>
      </c>
      <c r="L219" s="36">
        <f>SUMIFS(СВЦЭМ!$F$33:$F$776,СВЦЭМ!$A$33:$A$776,$A219,СВЦЭМ!$B$33:$B$776,L$190)+'СЕТ СН'!$F$12</f>
        <v>0</v>
      </c>
      <c r="M219" s="36">
        <f>SUMIFS(СВЦЭМ!$F$33:$F$776,СВЦЭМ!$A$33:$A$776,$A219,СВЦЭМ!$B$33:$B$776,M$190)+'СЕТ СН'!$F$12</f>
        <v>0</v>
      </c>
      <c r="N219" s="36">
        <f>SUMIFS(СВЦЭМ!$F$33:$F$776,СВЦЭМ!$A$33:$A$776,$A219,СВЦЭМ!$B$33:$B$776,N$190)+'СЕТ СН'!$F$12</f>
        <v>0</v>
      </c>
      <c r="O219" s="36">
        <f>SUMIFS(СВЦЭМ!$F$33:$F$776,СВЦЭМ!$A$33:$A$776,$A219,СВЦЭМ!$B$33:$B$776,O$190)+'СЕТ СН'!$F$12</f>
        <v>0</v>
      </c>
      <c r="P219" s="36">
        <f>SUMIFS(СВЦЭМ!$F$33:$F$776,СВЦЭМ!$A$33:$A$776,$A219,СВЦЭМ!$B$33:$B$776,P$190)+'СЕТ СН'!$F$12</f>
        <v>0</v>
      </c>
      <c r="Q219" s="36">
        <f>SUMIFS(СВЦЭМ!$F$33:$F$776,СВЦЭМ!$A$33:$A$776,$A219,СВЦЭМ!$B$33:$B$776,Q$190)+'СЕТ СН'!$F$12</f>
        <v>0</v>
      </c>
      <c r="R219" s="36">
        <f>SUMIFS(СВЦЭМ!$F$33:$F$776,СВЦЭМ!$A$33:$A$776,$A219,СВЦЭМ!$B$33:$B$776,R$190)+'СЕТ СН'!$F$12</f>
        <v>0</v>
      </c>
      <c r="S219" s="36">
        <f>SUMIFS(СВЦЭМ!$F$33:$F$776,СВЦЭМ!$A$33:$A$776,$A219,СВЦЭМ!$B$33:$B$776,S$190)+'СЕТ СН'!$F$12</f>
        <v>0</v>
      </c>
      <c r="T219" s="36">
        <f>SUMIFS(СВЦЭМ!$F$33:$F$776,СВЦЭМ!$A$33:$A$776,$A219,СВЦЭМ!$B$33:$B$776,T$190)+'СЕТ СН'!$F$12</f>
        <v>0</v>
      </c>
      <c r="U219" s="36">
        <f>SUMIFS(СВЦЭМ!$F$33:$F$776,СВЦЭМ!$A$33:$A$776,$A219,СВЦЭМ!$B$33:$B$776,U$190)+'СЕТ СН'!$F$12</f>
        <v>0</v>
      </c>
      <c r="V219" s="36">
        <f>SUMIFS(СВЦЭМ!$F$33:$F$776,СВЦЭМ!$A$33:$A$776,$A219,СВЦЭМ!$B$33:$B$776,V$190)+'СЕТ СН'!$F$12</f>
        <v>0</v>
      </c>
      <c r="W219" s="36">
        <f>SUMIFS(СВЦЭМ!$F$33:$F$776,СВЦЭМ!$A$33:$A$776,$A219,СВЦЭМ!$B$33:$B$776,W$190)+'СЕТ СН'!$F$12</f>
        <v>0</v>
      </c>
      <c r="X219" s="36">
        <f>SUMIFS(СВЦЭМ!$F$33:$F$776,СВЦЭМ!$A$33:$A$776,$A219,СВЦЭМ!$B$33:$B$776,X$190)+'СЕТ СН'!$F$12</f>
        <v>0</v>
      </c>
      <c r="Y219" s="36">
        <f>SUMIFS(СВЦЭМ!$F$33:$F$776,СВЦЭМ!$A$33:$A$776,$A219,СВЦЭМ!$B$33:$B$776,Y$190)+'СЕТ СН'!$F$12</f>
        <v>0</v>
      </c>
    </row>
    <row r="220" spans="1:25" ht="15.75" hidden="1" x14ac:dyDescent="0.2">
      <c r="A220" s="35">
        <f t="shared" si="5"/>
        <v>43526</v>
      </c>
      <c r="B220" s="36">
        <f>SUMIFS(СВЦЭМ!$F$33:$F$776,СВЦЭМ!$A$33:$A$776,$A220,СВЦЭМ!$B$33:$B$776,B$190)+'СЕТ СН'!$F$12</f>
        <v>0</v>
      </c>
      <c r="C220" s="36">
        <f>SUMIFS(СВЦЭМ!$F$33:$F$776,СВЦЭМ!$A$33:$A$776,$A220,СВЦЭМ!$B$33:$B$776,C$190)+'СЕТ СН'!$F$12</f>
        <v>0</v>
      </c>
      <c r="D220" s="36">
        <f>SUMIFS(СВЦЭМ!$F$33:$F$776,СВЦЭМ!$A$33:$A$776,$A220,СВЦЭМ!$B$33:$B$776,D$190)+'СЕТ СН'!$F$12</f>
        <v>0</v>
      </c>
      <c r="E220" s="36">
        <f>SUMIFS(СВЦЭМ!$F$33:$F$776,СВЦЭМ!$A$33:$A$776,$A220,СВЦЭМ!$B$33:$B$776,E$190)+'СЕТ СН'!$F$12</f>
        <v>0</v>
      </c>
      <c r="F220" s="36">
        <f>SUMIFS(СВЦЭМ!$F$33:$F$776,СВЦЭМ!$A$33:$A$776,$A220,СВЦЭМ!$B$33:$B$776,F$190)+'СЕТ СН'!$F$12</f>
        <v>0</v>
      </c>
      <c r="G220" s="36">
        <f>SUMIFS(СВЦЭМ!$F$33:$F$776,СВЦЭМ!$A$33:$A$776,$A220,СВЦЭМ!$B$33:$B$776,G$190)+'СЕТ СН'!$F$12</f>
        <v>0</v>
      </c>
      <c r="H220" s="36">
        <f>SUMIFS(СВЦЭМ!$F$33:$F$776,СВЦЭМ!$A$33:$A$776,$A220,СВЦЭМ!$B$33:$B$776,H$190)+'СЕТ СН'!$F$12</f>
        <v>0</v>
      </c>
      <c r="I220" s="36">
        <f>SUMIFS(СВЦЭМ!$F$33:$F$776,СВЦЭМ!$A$33:$A$776,$A220,СВЦЭМ!$B$33:$B$776,I$190)+'СЕТ СН'!$F$12</f>
        <v>0</v>
      </c>
      <c r="J220" s="36">
        <f>SUMIFS(СВЦЭМ!$F$33:$F$776,СВЦЭМ!$A$33:$A$776,$A220,СВЦЭМ!$B$33:$B$776,J$190)+'СЕТ СН'!$F$12</f>
        <v>0</v>
      </c>
      <c r="K220" s="36">
        <f>SUMIFS(СВЦЭМ!$F$33:$F$776,СВЦЭМ!$A$33:$A$776,$A220,СВЦЭМ!$B$33:$B$776,K$190)+'СЕТ СН'!$F$12</f>
        <v>0</v>
      </c>
      <c r="L220" s="36">
        <f>SUMIFS(СВЦЭМ!$F$33:$F$776,СВЦЭМ!$A$33:$A$776,$A220,СВЦЭМ!$B$33:$B$776,L$190)+'СЕТ СН'!$F$12</f>
        <v>0</v>
      </c>
      <c r="M220" s="36">
        <f>SUMIFS(СВЦЭМ!$F$33:$F$776,СВЦЭМ!$A$33:$A$776,$A220,СВЦЭМ!$B$33:$B$776,M$190)+'СЕТ СН'!$F$12</f>
        <v>0</v>
      </c>
      <c r="N220" s="36">
        <f>SUMIFS(СВЦЭМ!$F$33:$F$776,СВЦЭМ!$A$33:$A$776,$A220,СВЦЭМ!$B$33:$B$776,N$190)+'СЕТ СН'!$F$12</f>
        <v>0</v>
      </c>
      <c r="O220" s="36">
        <f>SUMIFS(СВЦЭМ!$F$33:$F$776,СВЦЭМ!$A$33:$A$776,$A220,СВЦЭМ!$B$33:$B$776,O$190)+'СЕТ СН'!$F$12</f>
        <v>0</v>
      </c>
      <c r="P220" s="36">
        <f>SUMIFS(СВЦЭМ!$F$33:$F$776,СВЦЭМ!$A$33:$A$776,$A220,СВЦЭМ!$B$33:$B$776,P$190)+'СЕТ СН'!$F$12</f>
        <v>0</v>
      </c>
      <c r="Q220" s="36">
        <f>SUMIFS(СВЦЭМ!$F$33:$F$776,СВЦЭМ!$A$33:$A$776,$A220,СВЦЭМ!$B$33:$B$776,Q$190)+'СЕТ СН'!$F$12</f>
        <v>0</v>
      </c>
      <c r="R220" s="36">
        <f>SUMIFS(СВЦЭМ!$F$33:$F$776,СВЦЭМ!$A$33:$A$776,$A220,СВЦЭМ!$B$33:$B$776,R$190)+'СЕТ СН'!$F$12</f>
        <v>0</v>
      </c>
      <c r="S220" s="36">
        <f>SUMIFS(СВЦЭМ!$F$33:$F$776,СВЦЭМ!$A$33:$A$776,$A220,СВЦЭМ!$B$33:$B$776,S$190)+'СЕТ СН'!$F$12</f>
        <v>0</v>
      </c>
      <c r="T220" s="36">
        <f>SUMIFS(СВЦЭМ!$F$33:$F$776,СВЦЭМ!$A$33:$A$776,$A220,СВЦЭМ!$B$33:$B$776,T$190)+'СЕТ СН'!$F$12</f>
        <v>0</v>
      </c>
      <c r="U220" s="36">
        <f>SUMIFS(СВЦЭМ!$F$33:$F$776,СВЦЭМ!$A$33:$A$776,$A220,СВЦЭМ!$B$33:$B$776,U$190)+'СЕТ СН'!$F$12</f>
        <v>0</v>
      </c>
      <c r="V220" s="36">
        <f>SUMIFS(СВЦЭМ!$F$33:$F$776,СВЦЭМ!$A$33:$A$776,$A220,СВЦЭМ!$B$33:$B$776,V$190)+'СЕТ СН'!$F$12</f>
        <v>0</v>
      </c>
      <c r="W220" s="36">
        <f>SUMIFS(СВЦЭМ!$F$33:$F$776,СВЦЭМ!$A$33:$A$776,$A220,СВЦЭМ!$B$33:$B$776,W$190)+'СЕТ СН'!$F$12</f>
        <v>0</v>
      </c>
      <c r="X220" s="36">
        <f>SUMIFS(СВЦЭМ!$F$33:$F$776,СВЦЭМ!$A$33:$A$776,$A220,СВЦЭМ!$B$33:$B$776,X$190)+'СЕТ СН'!$F$12</f>
        <v>0</v>
      </c>
      <c r="Y220" s="36">
        <f>SUMIFS(СВЦЭМ!$F$33:$F$776,СВЦЭМ!$A$33:$A$776,$A220,СВЦЭМ!$B$33:$B$776,Y$190)+'СЕТ СН'!$F$12</f>
        <v>0</v>
      </c>
    </row>
    <row r="221" spans="1:25" ht="15.75" hidden="1" x14ac:dyDescent="0.2">
      <c r="A221" s="35">
        <f t="shared" si="5"/>
        <v>43527</v>
      </c>
      <c r="B221" s="36">
        <f>SUMIFS(СВЦЭМ!$F$33:$F$776,СВЦЭМ!$A$33:$A$776,$A221,СВЦЭМ!$B$33:$B$776,B$190)+'СЕТ СН'!$F$12</f>
        <v>0</v>
      </c>
      <c r="C221" s="36">
        <f>SUMIFS(СВЦЭМ!$F$33:$F$776,СВЦЭМ!$A$33:$A$776,$A221,СВЦЭМ!$B$33:$B$776,C$190)+'СЕТ СН'!$F$12</f>
        <v>0</v>
      </c>
      <c r="D221" s="36">
        <f>SUMIFS(СВЦЭМ!$F$33:$F$776,СВЦЭМ!$A$33:$A$776,$A221,СВЦЭМ!$B$33:$B$776,D$190)+'СЕТ СН'!$F$12</f>
        <v>0</v>
      </c>
      <c r="E221" s="36">
        <f>SUMIFS(СВЦЭМ!$F$33:$F$776,СВЦЭМ!$A$33:$A$776,$A221,СВЦЭМ!$B$33:$B$776,E$190)+'СЕТ СН'!$F$12</f>
        <v>0</v>
      </c>
      <c r="F221" s="36">
        <f>SUMIFS(СВЦЭМ!$F$33:$F$776,СВЦЭМ!$A$33:$A$776,$A221,СВЦЭМ!$B$33:$B$776,F$190)+'СЕТ СН'!$F$12</f>
        <v>0</v>
      </c>
      <c r="G221" s="36">
        <f>SUMIFS(СВЦЭМ!$F$33:$F$776,СВЦЭМ!$A$33:$A$776,$A221,СВЦЭМ!$B$33:$B$776,G$190)+'СЕТ СН'!$F$12</f>
        <v>0</v>
      </c>
      <c r="H221" s="36">
        <f>SUMIFS(СВЦЭМ!$F$33:$F$776,СВЦЭМ!$A$33:$A$776,$A221,СВЦЭМ!$B$33:$B$776,H$190)+'СЕТ СН'!$F$12</f>
        <v>0</v>
      </c>
      <c r="I221" s="36">
        <f>SUMIFS(СВЦЭМ!$F$33:$F$776,СВЦЭМ!$A$33:$A$776,$A221,СВЦЭМ!$B$33:$B$776,I$190)+'СЕТ СН'!$F$12</f>
        <v>0</v>
      </c>
      <c r="J221" s="36">
        <f>SUMIFS(СВЦЭМ!$F$33:$F$776,СВЦЭМ!$A$33:$A$776,$A221,СВЦЭМ!$B$33:$B$776,J$190)+'СЕТ СН'!$F$12</f>
        <v>0</v>
      </c>
      <c r="K221" s="36">
        <f>SUMIFS(СВЦЭМ!$F$33:$F$776,СВЦЭМ!$A$33:$A$776,$A221,СВЦЭМ!$B$33:$B$776,K$190)+'СЕТ СН'!$F$12</f>
        <v>0</v>
      </c>
      <c r="L221" s="36">
        <f>SUMIFS(СВЦЭМ!$F$33:$F$776,СВЦЭМ!$A$33:$A$776,$A221,СВЦЭМ!$B$33:$B$776,L$190)+'СЕТ СН'!$F$12</f>
        <v>0</v>
      </c>
      <c r="M221" s="36">
        <f>SUMIFS(СВЦЭМ!$F$33:$F$776,СВЦЭМ!$A$33:$A$776,$A221,СВЦЭМ!$B$33:$B$776,M$190)+'СЕТ СН'!$F$12</f>
        <v>0</v>
      </c>
      <c r="N221" s="36">
        <f>SUMIFS(СВЦЭМ!$F$33:$F$776,СВЦЭМ!$A$33:$A$776,$A221,СВЦЭМ!$B$33:$B$776,N$190)+'СЕТ СН'!$F$12</f>
        <v>0</v>
      </c>
      <c r="O221" s="36">
        <f>SUMIFS(СВЦЭМ!$F$33:$F$776,СВЦЭМ!$A$33:$A$776,$A221,СВЦЭМ!$B$33:$B$776,O$190)+'СЕТ СН'!$F$12</f>
        <v>0</v>
      </c>
      <c r="P221" s="36">
        <f>SUMIFS(СВЦЭМ!$F$33:$F$776,СВЦЭМ!$A$33:$A$776,$A221,СВЦЭМ!$B$33:$B$776,P$190)+'СЕТ СН'!$F$12</f>
        <v>0</v>
      </c>
      <c r="Q221" s="36">
        <f>SUMIFS(СВЦЭМ!$F$33:$F$776,СВЦЭМ!$A$33:$A$776,$A221,СВЦЭМ!$B$33:$B$776,Q$190)+'СЕТ СН'!$F$12</f>
        <v>0</v>
      </c>
      <c r="R221" s="36">
        <f>SUMIFS(СВЦЭМ!$F$33:$F$776,СВЦЭМ!$A$33:$A$776,$A221,СВЦЭМ!$B$33:$B$776,R$190)+'СЕТ СН'!$F$12</f>
        <v>0</v>
      </c>
      <c r="S221" s="36">
        <f>SUMIFS(СВЦЭМ!$F$33:$F$776,СВЦЭМ!$A$33:$A$776,$A221,СВЦЭМ!$B$33:$B$776,S$190)+'СЕТ СН'!$F$12</f>
        <v>0</v>
      </c>
      <c r="T221" s="36">
        <f>SUMIFS(СВЦЭМ!$F$33:$F$776,СВЦЭМ!$A$33:$A$776,$A221,СВЦЭМ!$B$33:$B$776,T$190)+'СЕТ СН'!$F$12</f>
        <v>0</v>
      </c>
      <c r="U221" s="36">
        <f>SUMIFS(СВЦЭМ!$F$33:$F$776,СВЦЭМ!$A$33:$A$776,$A221,СВЦЭМ!$B$33:$B$776,U$190)+'СЕТ СН'!$F$12</f>
        <v>0</v>
      </c>
      <c r="V221" s="36">
        <f>SUMIFS(СВЦЭМ!$F$33:$F$776,СВЦЭМ!$A$33:$A$776,$A221,СВЦЭМ!$B$33:$B$776,V$190)+'СЕТ СН'!$F$12</f>
        <v>0</v>
      </c>
      <c r="W221" s="36">
        <f>SUMIFS(СВЦЭМ!$F$33:$F$776,СВЦЭМ!$A$33:$A$776,$A221,СВЦЭМ!$B$33:$B$776,W$190)+'СЕТ СН'!$F$12</f>
        <v>0</v>
      </c>
      <c r="X221" s="36">
        <f>SUMIFS(СВЦЭМ!$F$33:$F$776,СВЦЭМ!$A$33:$A$776,$A221,СВЦЭМ!$B$33:$B$776,X$190)+'СЕТ СН'!$F$12</f>
        <v>0</v>
      </c>
      <c r="Y221" s="36">
        <f>SUMIFS(СВЦЭМ!$F$33:$F$776,СВЦЭМ!$A$33:$A$776,$A221,СВЦЭМ!$B$33:$B$776,Y$190)+'СЕТ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2" t="s">
        <v>7</v>
      </c>
      <c r="B223" s="125" t="s">
        <v>116</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23"/>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2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01.02.2019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43498</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43499</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43500</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43501</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43502</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43503</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43504</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43505</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43506</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43507</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43508</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43509</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43510</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43511</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43512</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43513</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43514</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43515</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43516</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43517</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43518</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43519</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43520</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43521</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43522</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43523</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43524</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43525</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43526</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43527</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2" t="s">
        <v>7</v>
      </c>
      <c r="B258" s="125" t="s">
        <v>117</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23"/>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2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01.02.2019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43498</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43499</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43500</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43501</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43502</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43503</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43504</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43505</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43506</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43507</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43508</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43509</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43510</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43511</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43512</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43513</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43514</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43515</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43516</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43517</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43518</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43519</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43520</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43521</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43522</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43523</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43524</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43525</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43526</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43527</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2" t="s">
        <v>7</v>
      </c>
      <c r="B294" s="125" t="s">
        <v>118</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23"/>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2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01.02.2019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43498</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43499</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43500</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43501</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43502</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43503</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43504</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43505</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43506</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43507</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43508</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43509</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43510</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43511</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43512</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43513</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43514</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43515</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43516</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43517</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43518</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43519</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43520</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43521</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43522</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43523</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43524</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43525</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43526</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43527</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2" t="s">
        <v>7</v>
      </c>
      <c r="B329" s="125" t="s">
        <v>119</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23"/>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2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01.02.2019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43498</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43499</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43500</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43501</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43502</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43503</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43504</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43505</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43506</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43507</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43508</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43509</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43510</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43511</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43512</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43513</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43514</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43515</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43516</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43517</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43518</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43519</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43520</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43521</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43522</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43523</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43524</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43525</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43526</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43527</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2" t="s">
        <v>7</v>
      </c>
      <c r="B364" s="125" t="s">
        <v>120</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23"/>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2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01.02.2019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43498</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43499</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43500</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43501</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43502</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43503</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43504</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43505</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43506</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43507</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43508</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43509</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43510</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43511</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43512</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43513</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43514</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43515</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43516</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43517</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43518</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43519</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43520</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43521</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43522</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43523</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43524</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43525</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43526</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43527</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2" t="s">
        <v>7</v>
      </c>
      <c r="B399" s="125" t="s">
        <v>121</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23"/>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2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01.02.2019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43498</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43499</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43500</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43501</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43502</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43503</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43504</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43505</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43506</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43507</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43508</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43509</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43510</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43511</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43512</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43513</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43514</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43515</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43516</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43517</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43518</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43519</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43520</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43521</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43522</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43523</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43524</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43525</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43526</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43527</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1" t="s">
        <v>122</v>
      </c>
      <c r="B435" s="151"/>
      <c r="C435" s="151"/>
      <c r="D435" s="151"/>
      <c r="E435" s="151"/>
      <c r="F435" s="151"/>
      <c r="G435" s="151"/>
      <c r="H435" s="151"/>
      <c r="I435" s="151"/>
      <c r="J435" s="151"/>
      <c r="K435" s="151"/>
      <c r="L435" s="152">
        <f>СВЦЭМ!$D$18+'СЕТ СН'!$F$14</f>
        <v>0</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3" t="s">
        <v>74</v>
      </c>
      <c r="B437" s="133"/>
      <c r="C437" s="133"/>
      <c r="D437" s="133"/>
      <c r="E437" s="133"/>
      <c r="F437" s="133"/>
      <c r="G437" s="133"/>
      <c r="H437" s="133"/>
      <c r="I437" s="133"/>
      <c r="J437" s="133"/>
      <c r="K437" s="133"/>
      <c r="L437" s="133"/>
      <c r="M437" s="133"/>
      <c r="N437" s="134" t="s">
        <v>29</v>
      </c>
      <c r="O437" s="134"/>
      <c r="P437" s="134"/>
      <c r="Q437" s="134"/>
      <c r="R437" s="134"/>
      <c r="S437" s="134"/>
      <c r="T437" s="134"/>
      <c r="U437" s="134"/>
      <c r="V437" s="47"/>
      <c r="W437" s="47"/>
      <c r="X437" s="47"/>
      <c r="Y437" s="47"/>
    </row>
    <row r="438" spans="1:26" ht="15.75" x14ac:dyDescent="0.2">
      <c r="A438" s="133"/>
      <c r="B438" s="133"/>
      <c r="C438" s="133"/>
      <c r="D438" s="133"/>
      <c r="E438" s="133"/>
      <c r="F438" s="133"/>
      <c r="G438" s="133"/>
      <c r="H438" s="133"/>
      <c r="I438" s="133"/>
      <c r="J438" s="133"/>
      <c r="K438" s="133"/>
      <c r="L438" s="133"/>
      <c r="M438" s="133"/>
      <c r="N438" s="135" t="s">
        <v>0</v>
      </c>
      <c r="O438" s="135"/>
      <c r="P438" s="135" t="s">
        <v>1</v>
      </c>
      <c r="Q438" s="135"/>
      <c r="R438" s="135" t="s">
        <v>2</v>
      </c>
      <c r="S438" s="135"/>
      <c r="T438" s="135" t="s">
        <v>3</v>
      </c>
      <c r="U438" s="135"/>
      <c r="V438" s="47"/>
      <c r="W438" s="47"/>
      <c r="X438" s="47"/>
      <c r="Y438" s="47"/>
    </row>
    <row r="439" spans="1:26" ht="15.75" x14ac:dyDescent="0.2">
      <c r="A439" s="133"/>
      <c r="B439" s="133"/>
      <c r="C439" s="133"/>
      <c r="D439" s="133"/>
      <c r="E439" s="133"/>
      <c r="F439" s="133"/>
      <c r="G439" s="133"/>
      <c r="H439" s="133"/>
      <c r="I439" s="133"/>
      <c r="J439" s="133"/>
      <c r="K439" s="133"/>
      <c r="L439" s="133"/>
      <c r="M439" s="133"/>
      <c r="N439" s="136">
        <f>СВЦЭМ!$D$12+'СЕТ СН'!$F$10-'СЕТ СН'!$F$24</f>
        <v>574959.52932098764</v>
      </c>
      <c r="O439" s="137"/>
      <c r="P439" s="136">
        <f>СВЦЭМ!$D$12+'СЕТ СН'!$F$10-'СЕТ СН'!$G$24</f>
        <v>574959.52932098764</v>
      </c>
      <c r="Q439" s="137"/>
      <c r="R439" s="136">
        <f>СВЦЭМ!$D$12+'СЕТ СН'!$F$10-'СЕТ СН'!$H$24</f>
        <v>574959.52932098764</v>
      </c>
      <c r="S439" s="137"/>
      <c r="T439" s="136">
        <f>СВЦЭМ!$D$12+'СЕТ СН'!$F$10-'СЕТ СН'!$I$24</f>
        <v>574959.52932098764</v>
      </c>
      <c r="U439" s="137"/>
      <c r="V439" s="47"/>
      <c r="W439" s="47"/>
      <c r="X439" s="47"/>
      <c r="Y439" s="47"/>
    </row>
    <row r="440" spans="1:26" ht="30" customHeight="1" x14ac:dyDescent="0.25"/>
    <row r="441" spans="1:26" ht="15.75" x14ac:dyDescent="0.25">
      <c r="A441" s="142" t="s">
        <v>75</v>
      </c>
      <c r="B441" s="143"/>
      <c r="C441" s="143"/>
      <c r="D441" s="143"/>
      <c r="E441" s="143"/>
      <c r="F441" s="143"/>
      <c r="G441" s="143"/>
      <c r="H441" s="143"/>
      <c r="I441" s="143"/>
      <c r="J441" s="143"/>
      <c r="K441" s="143"/>
      <c r="L441" s="143"/>
      <c r="M441" s="144"/>
      <c r="N441" s="134" t="s">
        <v>29</v>
      </c>
      <c r="O441" s="134"/>
      <c r="P441" s="134"/>
      <c r="Q441" s="134"/>
      <c r="R441" s="134"/>
      <c r="S441" s="134"/>
      <c r="T441" s="134"/>
      <c r="U441" s="134"/>
    </row>
    <row r="442" spans="1:26" ht="15.75" x14ac:dyDescent="0.25">
      <c r="A442" s="145"/>
      <c r="B442" s="146"/>
      <c r="C442" s="146"/>
      <c r="D442" s="146"/>
      <c r="E442" s="146"/>
      <c r="F442" s="146"/>
      <c r="G442" s="146"/>
      <c r="H442" s="146"/>
      <c r="I442" s="146"/>
      <c r="J442" s="146"/>
      <c r="K442" s="146"/>
      <c r="L442" s="146"/>
      <c r="M442" s="147"/>
      <c r="N442" s="135" t="s">
        <v>0</v>
      </c>
      <c r="O442" s="135"/>
      <c r="P442" s="135" t="s">
        <v>1</v>
      </c>
      <c r="Q442" s="135"/>
      <c r="R442" s="135" t="s">
        <v>2</v>
      </c>
      <c r="S442" s="135"/>
      <c r="T442" s="135" t="s">
        <v>3</v>
      </c>
      <c r="U442" s="135"/>
    </row>
    <row r="443" spans="1:26" ht="15.75" x14ac:dyDescent="0.25">
      <c r="A443" s="148"/>
      <c r="B443" s="149"/>
      <c r="C443" s="149"/>
      <c r="D443" s="149"/>
      <c r="E443" s="149"/>
      <c r="F443" s="149"/>
      <c r="G443" s="149"/>
      <c r="H443" s="149"/>
      <c r="I443" s="149"/>
      <c r="J443" s="149"/>
      <c r="K443" s="149"/>
      <c r="L443" s="149"/>
      <c r="M443" s="150"/>
      <c r="N443" s="141">
        <f>'СЕТ СН'!$F$7</f>
        <v>921252.81</v>
      </c>
      <c r="O443" s="141"/>
      <c r="P443" s="141">
        <f>'СЕТ СН'!$G$7</f>
        <v>1390504.25</v>
      </c>
      <c r="Q443" s="141"/>
      <c r="R443" s="141">
        <f>'СЕТ СН'!$H$7</f>
        <v>1104995.04</v>
      </c>
      <c r="S443" s="141"/>
      <c r="T443" s="141">
        <f>'СЕТ СН'!$I$7</f>
        <v>809809.99</v>
      </c>
      <c r="U443" s="141"/>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F8" sqref="F8"/>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4" t="s">
        <v>43</v>
      </c>
      <c r="B1" s="154"/>
      <c r="C1" s="154"/>
      <c r="D1" s="154"/>
      <c r="E1" s="154"/>
      <c r="F1" s="154"/>
      <c r="G1" s="154"/>
      <c r="H1" s="154"/>
      <c r="I1" s="154"/>
    </row>
    <row r="2" spans="1:9" x14ac:dyDescent="0.25">
      <c r="A2" s="51"/>
      <c r="B2" s="51"/>
      <c r="C2" s="51"/>
      <c r="D2" s="51"/>
      <c r="E2" s="51"/>
      <c r="F2" s="51"/>
      <c r="G2" s="51"/>
      <c r="H2" s="51"/>
      <c r="I2" s="51"/>
    </row>
    <row r="3" spans="1:9" ht="39" customHeight="1" x14ac:dyDescent="0.2">
      <c r="A3" s="155" t="s">
        <v>15</v>
      </c>
      <c r="B3" s="156" t="s">
        <v>16</v>
      </c>
      <c r="C3" s="156" t="s">
        <v>17</v>
      </c>
      <c r="D3" s="156" t="s">
        <v>18</v>
      </c>
      <c r="E3" s="156" t="s">
        <v>11</v>
      </c>
      <c r="F3" s="156" t="s">
        <v>19</v>
      </c>
      <c r="G3" s="156"/>
      <c r="H3" s="156"/>
      <c r="I3" s="156"/>
    </row>
    <row r="4" spans="1:9" x14ac:dyDescent="0.2">
      <c r="A4" s="155"/>
      <c r="B4" s="156"/>
      <c r="C4" s="156"/>
      <c r="D4" s="156"/>
      <c r="E4" s="156"/>
      <c r="F4" s="52" t="s">
        <v>0</v>
      </c>
      <c r="G4" s="52" t="s">
        <v>1</v>
      </c>
      <c r="H4" s="52" t="s">
        <v>2</v>
      </c>
      <c r="I4" s="52" t="s">
        <v>3</v>
      </c>
    </row>
    <row r="5" spans="1:9" ht="60" x14ac:dyDescent="0.2">
      <c r="A5" s="53" t="s">
        <v>136</v>
      </c>
      <c r="B5" s="90" t="s">
        <v>137</v>
      </c>
      <c r="C5" s="54">
        <v>43466</v>
      </c>
      <c r="D5" s="54">
        <v>43646</v>
      </c>
      <c r="E5" s="52" t="s">
        <v>20</v>
      </c>
      <c r="F5" s="52">
        <v>1606.6</v>
      </c>
      <c r="G5" s="52">
        <v>2533.04</v>
      </c>
      <c r="H5" s="52">
        <v>2746.14</v>
      </c>
      <c r="I5" s="52">
        <v>3009.3</v>
      </c>
    </row>
    <row r="6" spans="1:9" ht="60" x14ac:dyDescent="0.2">
      <c r="A6" s="53" t="s">
        <v>135</v>
      </c>
      <c r="B6" s="92" t="s">
        <v>137</v>
      </c>
      <c r="C6" s="54">
        <v>43466</v>
      </c>
      <c r="D6" s="54">
        <v>43646</v>
      </c>
      <c r="E6" s="52" t="s">
        <v>20</v>
      </c>
      <c r="F6" s="52">
        <v>60.57</v>
      </c>
      <c r="G6" s="52">
        <v>135.38</v>
      </c>
      <c r="H6" s="52">
        <v>183.4</v>
      </c>
      <c r="I6" s="52">
        <v>507.79</v>
      </c>
    </row>
    <row r="7" spans="1:9" ht="60" x14ac:dyDescent="0.2">
      <c r="A7" s="53" t="s">
        <v>134</v>
      </c>
      <c r="B7" s="92" t="s">
        <v>137</v>
      </c>
      <c r="C7" s="54">
        <v>43466</v>
      </c>
      <c r="D7" s="54">
        <v>43646</v>
      </c>
      <c r="E7" s="52" t="s">
        <v>21</v>
      </c>
      <c r="F7" s="52">
        <v>921252.81</v>
      </c>
      <c r="G7" s="52">
        <v>1390504.25</v>
      </c>
      <c r="H7" s="52">
        <v>1104995.04</v>
      </c>
      <c r="I7" s="52">
        <v>809809.99</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05"/>
  <sheetViews>
    <sheetView zoomScale="55" zoomScaleNormal="55" workbookViewId="0">
      <selection activeCell="D7" sqref="D7"/>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57" t="s">
        <v>84</v>
      </c>
      <c r="B4" s="158"/>
      <c r="C4" s="63"/>
      <c r="D4" s="64" t="s">
        <v>85</v>
      </c>
    </row>
    <row r="5" spans="1:4" ht="15" customHeight="1" x14ac:dyDescent="0.2">
      <c r="A5" s="160" t="s">
        <v>86</v>
      </c>
      <c r="B5" s="161"/>
      <c r="C5" s="65"/>
      <c r="D5" s="66" t="s">
        <v>87</v>
      </c>
    </row>
    <row r="6" spans="1:4" ht="15" customHeight="1" x14ac:dyDescent="0.2">
      <c r="A6" s="157" t="s">
        <v>88</v>
      </c>
      <c r="B6" s="158"/>
      <c r="C6" s="67"/>
      <c r="D6" s="64" t="s">
        <v>138</v>
      </c>
    </row>
    <row r="7" spans="1:4" ht="15" customHeight="1" x14ac:dyDescent="0.2">
      <c r="A7" s="157" t="s">
        <v>89</v>
      </c>
      <c r="B7" s="158"/>
      <c r="C7" s="67"/>
      <c r="D7" s="64" t="s">
        <v>142</v>
      </c>
    </row>
    <row r="8" spans="1:4" ht="15" customHeight="1" x14ac:dyDescent="0.2">
      <c r="A8" s="159" t="s">
        <v>90</v>
      </c>
      <c r="B8" s="159"/>
      <c r="C8" s="97"/>
      <c r="D8" s="68"/>
    </row>
    <row r="9" spans="1:4" ht="15" customHeight="1" x14ac:dyDescent="0.2">
      <c r="A9" s="69" t="s">
        <v>91</v>
      </c>
      <c r="B9" s="70"/>
      <c r="C9" s="71"/>
      <c r="D9" s="72"/>
    </row>
    <row r="10" spans="1:4" ht="30" customHeight="1" x14ac:dyDescent="0.2">
      <c r="A10" s="162" t="s">
        <v>92</v>
      </c>
      <c r="B10" s="163"/>
      <c r="C10" s="73"/>
      <c r="D10" s="74">
        <v>3.2534604100000002</v>
      </c>
    </row>
    <row r="11" spans="1:4" ht="66" customHeight="1" x14ac:dyDescent="0.2">
      <c r="A11" s="162" t="s">
        <v>93</v>
      </c>
      <c r="B11" s="163"/>
      <c r="C11" s="73"/>
      <c r="D11" s="74">
        <v>943.92928484000004</v>
      </c>
    </row>
    <row r="12" spans="1:4" ht="30" customHeight="1" x14ac:dyDescent="0.2">
      <c r="A12" s="162" t="s">
        <v>94</v>
      </c>
      <c r="B12" s="163"/>
      <c r="C12" s="73"/>
      <c r="D12" s="75">
        <v>574959.52932098764</v>
      </c>
    </row>
    <row r="13" spans="1:4" ht="30" customHeight="1" x14ac:dyDescent="0.2">
      <c r="A13" s="162" t="s">
        <v>95</v>
      </c>
      <c r="B13" s="163"/>
      <c r="C13" s="73"/>
      <c r="D13" s="76"/>
    </row>
    <row r="14" spans="1:4" ht="15" customHeight="1" x14ac:dyDescent="0.2">
      <c r="A14" s="164" t="s">
        <v>96</v>
      </c>
      <c r="B14" s="165"/>
      <c r="C14" s="73"/>
      <c r="D14" s="74">
        <v>1002.08667709</v>
      </c>
    </row>
    <row r="15" spans="1:4" ht="15" customHeight="1" x14ac:dyDescent="0.2">
      <c r="A15" s="164" t="s">
        <v>97</v>
      </c>
      <c r="B15" s="165"/>
      <c r="C15" s="73"/>
      <c r="D15" s="74">
        <v>1710.55269548</v>
      </c>
    </row>
    <row r="16" spans="1:4" ht="15" customHeight="1" x14ac:dyDescent="0.2">
      <c r="A16" s="164" t="s">
        <v>98</v>
      </c>
      <c r="B16" s="165"/>
      <c r="C16" s="73"/>
      <c r="D16" s="74">
        <v>2578.30807168</v>
      </c>
    </row>
    <row r="17" spans="1:6" ht="15" customHeight="1" x14ac:dyDescent="0.2">
      <c r="A17" s="164" t="s">
        <v>99</v>
      </c>
      <c r="B17" s="165"/>
      <c r="C17" s="73"/>
      <c r="D17" s="74">
        <v>2100.9893378500001</v>
      </c>
    </row>
    <row r="18" spans="1:6" ht="52.5" customHeight="1" x14ac:dyDescent="0.2">
      <c r="A18" s="162" t="s">
        <v>100</v>
      </c>
      <c r="B18" s="163"/>
      <c r="C18" s="73"/>
      <c r="D18" s="74">
        <v>0</v>
      </c>
    </row>
    <row r="19" spans="1:6" ht="15" customHeight="1" x14ac:dyDescent="0.2">
      <c r="A19" s="69" t="s">
        <v>101</v>
      </c>
      <c r="B19" s="70"/>
      <c r="C19" s="77"/>
      <c r="D19" s="78"/>
    </row>
    <row r="20" spans="1:6" ht="30" customHeight="1" x14ac:dyDescent="0.2">
      <c r="A20" s="162" t="s">
        <v>102</v>
      </c>
      <c r="B20" s="163"/>
      <c r="C20" s="73"/>
      <c r="D20" s="79">
        <v>1938.4760000000001</v>
      </c>
    </row>
    <row r="21" spans="1:6" ht="30" customHeight="1" x14ac:dyDescent="0.2">
      <c r="A21" s="162" t="s">
        <v>103</v>
      </c>
      <c r="B21" s="163"/>
      <c r="C21" s="80"/>
      <c r="D21" s="79">
        <v>2.5920000000000001</v>
      </c>
    </row>
    <row r="22" spans="1:6" ht="15" customHeight="1" x14ac:dyDescent="0.2">
      <c r="A22" s="69" t="s">
        <v>104</v>
      </c>
      <c r="B22" s="70"/>
      <c r="C22" s="77"/>
      <c r="D22" s="78"/>
    </row>
    <row r="23" spans="1:6" ht="15" customHeight="1" x14ac:dyDescent="0.25">
      <c r="A23" s="162" t="s">
        <v>105</v>
      </c>
      <c r="B23" s="163"/>
      <c r="C23" s="81"/>
      <c r="D23" s="76"/>
    </row>
    <row r="24" spans="1:6" ht="15" customHeight="1" x14ac:dyDescent="0.25">
      <c r="A24" s="164" t="s">
        <v>96</v>
      </c>
      <c r="B24" s="165"/>
      <c r="C24" s="81"/>
      <c r="D24" s="82">
        <v>0</v>
      </c>
    </row>
    <row r="25" spans="1:6" ht="15" customHeight="1" x14ac:dyDescent="0.25">
      <c r="A25" s="164" t="s">
        <v>97</v>
      </c>
      <c r="B25" s="165"/>
      <c r="C25" s="81"/>
      <c r="D25" s="82">
        <v>1.3741224625060001E-3</v>
      </c>
    </row>
    <row r="26" spans="1:6" ht="15" customHeight="1" x14ac:dyDescent="0.25">
      <c r="A26" s="164" t="s">
        <v>98</v>
      </c>
      <c r="B26" s="165"/>
      <c r="C26" s="81"/>
      <c r="D26" s="82">
        <v>2.9085334483660002E-3</v>
      </c>
    </row>
    <row r="27" spans="1:6" ht="15" customHeight="1" x14ac:dyDescent="0.25">
      <c r="A27" s="164" t="s">
        <v>99</v>
      </c>
      <c r="B27" s="165"/>
      <c r="C27" s="81"/>
      <c r="D27" s="82">
        <v>2.0644108942279998E-3</v>
      </c>
    </row>
    <row r="29" spans="1:6" x14ac:dyDescent="0.2">
      <c r="A29" s="58" t="s">
        <v>106</v>
      </c>
      <c r="B29" s="59"/>
      <c r="C29" s="59"/>
      <c r="D29" s="56"/>
      <c r="E29" s="56"/>
      <c r="F29" s="60"/>
    </row>
    <row r="30" spans="1:6" ht="280.5" customHeight="1" x14ac:dyDescent="0.2">
      <c r="A30" s="166" t="s">
        <v>7</v>
      </c>
      <c r="B30" s="166" t="s">
        <v>107</v>
      </c>
      <c r="C30" s="57" t="s">
        <v>108</v>
      </c>
      <c r="D30" s="57" t="s">
        <v>109</v>
      </c>
      <c r="E30" s="57" t="s">
        <v>110</v>
      </c>
      <c r="F30" s="57" t="s">
        <v>111</v>
      </c>
    </row>
    <row r="31" spans="1:6" x14ac:dyDescent="0.2">
      <c r="A31" s="167"/>
      <c r="B31" s="167"/>
      <c r="C31" s="57" t="s">
        <v>112</v>
      </c>
      <c r="D31" s="57" t="s">
        <v>112</v>
      </c>
      <c r="E31" s="93" t="s">
        <v>112</v>
      </c>
      <c r="F31" s="93" t="s">
        <v>112</v>
      </c>
    </row>
    <row r="32" spans="1:6" ht="30.75" customHeight="1" x14ac:dyDescent="0.2">
      <c r="A32" s="94"/>
      <c r="B32" s="94"/>
      <c r="C32" s="94"/>
      <c r="D32" s="94"/>
      <c r="E32" s="95"/>
      <c r="F32" s="96"/>
    </row>
    <row r="33" spans="1:6" ht="12.75" customHeight="1" x14ac:dyDescent="0.2">
      <c r="A33" s="83" t="s">
        <v>143</v>
      </c>
      <c r="B33" s="83">
        <v>1</v>
      </c>
      <c r="C33" s="84">
        <v>1027.8868148500001</v>
      </c>
      <c r="D33" s="84">
        <v>1018.60898115</v>
      </c>
      <c r="E33" s="84">
        <v>201.99169368</v>
      </c>
      <c r="F33" s="84">
        <v>201.99169368</v>
      </c>
    </row>
    <row r="34" spans="1:6" ht="12.75" customHeight="1" x14ac:dyDescent="0.2">
      <c r="A34" s="83" t="s">
        <v>143</v>
      </c>
      <c r="B34" s="83">
        <v>2</v>
      </c>
      <c r="C34" s="84">
        <v>1058.83106834</v>
      </c>
      <c r="D34" s="84">
        <v>1045.6844785400001</v>
      </c>
      <c r="E34" s="84">
        <v>207.36080555999999</v>
      </c>
      <c r="F34" s="84">
        <v>207.36080555999999</v>
      </c>
    </row>
    <row r="35" spans="1:6" ht="12.75" customHeight="1" x14ac:dyDescent="0.2">
      <c r="A35" s="83" t="s">
        <v>143</v>
      </c>
      <c r="B35" s="83">
        <v>3</v>
      </c>
      <c r="C35" s="84">
        <v>1061.9254625200001</v>
      </c>
      <c r="D35" s="84">
        <v>1061.24513976</v>
      </c>
      <c r="E35" s="84">
        <v>210.44650809000001</v>
      </c>
      <c r="F35" s="84">
        <v>210.44650809000001</v>
      </c>
    </row>
    <row r="36" spans="1:6" ht="12.75" customHeight="1" x14ac:dyDescent="0.2">
      <c r="A36" s="83" t="s">
        <v>143</v>
      </c>
      <c r="B36" s="83">
        <v>4</v>
      </c>
      <c r="C36" s="84">
        <v>1072.94676458</v>
      </c>
      <c r="D36" s="84">
        <v>1060.3698191599999</v>
      </c>
      <c r="E36" s="84">
        <v>210.27293069999999</v>
      </c>
      <c r="F36" s="84">
        <v>210.27293069999999</v>
      </c>
    </row>
    <row r="37" spans="1:6" ht="12.75" customHeight="1" x14ac:dyDescent="0.2">
      <c r="A37" s="83" t="s">
        <v>143</v>
      </c>
      <c r="B37" s="83">
        <v>5</v>
      </c>
      <c r="C37" s="84">
        <v>1065.8743420000001</v>
      </c>
      <c r="D37" s="84">
        <v>1053.8490626400001</v>
      </c>
      <c r="E37" s="84">
        <v>208.97985487</v>
      </c>
      <c r="F37" s="84">
        <v>208.97985487</v>
      </c>
    </row>
    <row r="38" spans="1:6" ht="12.75" customHeight="1" x14ac:dyDescent="0.2">
      <c r="A38" s="83" t="s">
        <v>143</v>
      </c>
      <c r="B38" s="83">
        <v>6</v>
      </c>
      <c r="C38" s="84">
        <v>1052.1100736999999</v>
      </c>
      <c r="D38" s="84">
        <v>1039.16522308</v>
      </c>
      <c r="E38" s="84">
        <v>206.06802739</v>
      </c>
      <c r="F38" s="84">
        <v>206.06802739</v>
      </c>
    </row>
    <row r="39" spans="1:6" ht="12.75" customHeight="1" x14ac:dyDescent="0.2">
      <c r="A39" s="83" t="s">
        <v>143</v>
      </c>
      <c r="B39" s="83">
        <v>7</v>
      </c>
      <c r="C39" s="84">
        <v>1006.05785572</v>
      </c>
      <c r="D39" s="84">
        <v>992.56199073000005</v>
      </c>
      <c r="E39" s="84">
        <v>196.82653629000001</v>
      </c>
      <c r="F39" s="84">
        <v>196.82653629000001</v>
      </c>
    </row>
    <row r="40" spans="1:6" ht="12.75" customHeight="1" x14ac:dyDescent="0.2">
      <c r="A40" s="83" t="s">
        <v>143</v>
      </c>
      <c r="B40" s="83">
        <v>8</v>
      </c>
      <c r="C40" s="84">
        <v>981.45173622000004</v>
      </c>
      <c r="D40" s="84">
        <v>967.83449241999995</v>
      </c>
      <c r="E40" s="84">
        <v>191.92303616999999</v>
      </c>
      <c r="F40" s="84">
        <v>191.92303616999999</v>
      </c>
    </row>
    <row r="41" spans="1:6" ht="12.75" customHeight="1" x14ac:dyDescent="0.2">
      <c r="A41" s="83" t="s">
        <v>143</v>
      </c>
      <c r="B41" s="83">
        <v>9</v>
      </c>
      <c r="C41" s="84">
        <v>944.13192203999995</v>
      </c>
      <c r="D41" s="84">
        <v>936.78284140000005</v>
      </c>
      <c r="E41" s="84">
        <v>185.76544705000001</v>
      </c>
      <c r="F41" s="84">
        <v>185.76544705000001</v>
      </c>
    </row>
    <row r="42" spans="1:6" ht="12.75" customHeight="1" x14ac:dyDescent="0.2">
      <c r="A42" s="83" t="s">
        <v>143</v>
      </c>
      <c r="B42" s="83">
        <v>10</v>
      </c>
      <c r="C42" s="84">
        <v>935.85733459000005</v>
      </c>
      <c r="D42" s="84">
        <v>928.02740674999995</v>
      </c>
      <c r="E42" s="84">
        <v>184.02923118000001</v>
      </c>
      <c r="F42" s="84">
        <v>184.02923118000001</v>
      </c>
    </row>
    <row r="43" spans="1:6" ht="12.75" customHeight="1" x14ac:dyDescent="0.2">
      <c r="A43" s="83" t="s">
        <v>143</v>
      </c>
      <c r="B43" s="83">
        <v>11</v>
      </c>
      <c r="C43" s="84">
        <v>934.12616507999996</v>
      </c>
      <c r="D43" s="84">
        <v>928.78977087999999</v>
      </c>
      <c r="E43" s="84">
        <v>184.18040912999999</v>
      </c>
      <c r="F43" s="84">
        <v>184.18040912999999</v>
      </c>
    </row>
    <row r="44" spans="1:6" ht="12.75" customHeight="1" x14ac:dyDescent="0.2">
      <c r="A44" s="83" t="s">
        <v>143</v>
      </c>
      <c r="B44" s="83">
        <v>12</v>
      </c>
      <c r="C44" s="84">
        <v>953.64010398999994</v>
      </c>
      <c r="D44" s="84">
        <v>941.79843435999999</v>
      </c>
      <c r="E44" s="84">
        <v>186.76004667999999</v>
      </c>
      <c r="F44" s="84">
        <v>186.76004667999999</v>
      </c>
    </row>
    <row r="45" spans="1:6" ht="12.75" customHeight="1" x14ac:dyDescent="0.2">
      <c r="A45" s="83" t="s">
        <v>143</v>
      </c>
      <c r="B45" s="83">
        <v>13</v>
      </c>
      <c r="C45" s="84">
        <v>956.83814591999999</v>
      </c>
      <c r="D45" s="84">
        <v>943.61411071999999</v>
      </c>
      <c r="E45" s="84">
        <v>187.12009803000001</v>
      </c>
      <c r="F45" s="84">
        <v>187.12009803000001</v>
      </c>
    </row>
    <row r="46" spans="1:6" ht="12.75" customHeight="1" x14ac:dyDescent="0.2">
      <c r="A46" s="83" t="s">
        <v>143</v>
      </c>
      <c r="B46" s="83">
        <v>14</v>
      </c>
      <c r="C46" s="84">
        <v>915.20932452</v>
      </c>
      <c r="D46" s="84">
        <v>914.79373466000004</v>
      </c>
      <c r="E46" s="84">
        <v>181.40497409</v>
      </c>
      <c r="F46" s="84">
        <v>181.40497409</v>
      </c>
    </row>
    <row r="47" spans="1:6" ht="12.75" customHeight="1" x14ac:dyDescent="0.2">
      <c r="A47" s="83" t="s">
        <v>143</v>
      </c>
      <c r="B47" s="83">
        <v>15</v>
      </c>
      <c r="C47" s="84">
        <v>924.47095129000002</v>
      </c>
      <c r="D47" s="84">
        <v>920.11722692000001</v>
      </c>
      <c r="E47" s="84">
        <v>182.46063061999999</v>
      </c>
      <c r="F47" s="84">
        <v>182.46063061999999</v>
      </c>
    </row>
    <row r="48" spans="1:6" ht="12.75" customHeight="1" x14ac:dyDescent="0.2">
      <c r="A48" s="83" t="s">
        <v>143</v>
      </c>
      <c r="B48" s="83">
        <v>16</v>
      </c>
      <c r="C48" s="84">
        <v>940.64354277999996</v>
      </c>
      <c r="D48" s="84">
        <v>929.06237512999996</v>
      </c>
      <c r="E48" s="84">
        <v>184.23446697</v>
      </c>
      <c r="F48" s="84">
        <v>184.23446697</v>
      </c>
    </row>
    <row r="49" spans="1:6" ht="12.75" customHeight="1" x14ac:dyDescent="0.2">
      <c r="A49" s="83" t="s">
        <v>143</v>
      </c>
      <c r="B49" s="83">
        <v>17</v>
      </c>
      <c r="C49" s="84">
        <v>933.30955161999998</v>
      </c>
      <c r="D49" s="84">
        <v>929.79278008999995</v>
      </c>
      <c r="E49" s="84">
        <v>184.37930736999999</v>
      </c>
      <c r="F49" s="84">
        <v>184.37930736999999</v>
      </c>
    </row>
    <row r="50" spans="1:6" ht="12.75" customHeight="1" x14ac:dyDescent="0.2">
      <c r="A50" s="83" t="s">
        <v>143</v>
      </c>
      <c r="B50" s="83">
        <v>18</v>
      </c>
      <c r="C50" s="84">
        <v>916.35462674999997</v>
      </c>
      <c r="D50" s="84">
        <v>910.13116537999997</v>
      </c>
      <c r="E50" s="84">
        <v>180.48037959000001</v>
      </c>
      <c r="F50" s="84">
        <v>180.48037959000001</v>
      </c>
    </row>
    <row r="51" spans="1:6" ht="12.75" customHeight="1" x14ac:dyDescent="0.2">
      <c r="A51" s="83" t="s">
        <v>143</v>
      </c>
      <c r="B51" s="83">
        <v>19</v>
      </c>
      <c r="C51" s="84">
        <v>884.80272016000004</v>
      </c>
      <c r="D51" s="84">
        <v>884.16728326999998</v>
      </c>
      <c r="E51" s="84">
        <v>175.33170269999999</v>
      </c>
      <c r="F51" s="84">
        <v>175.33170269999999</v>
      </c>
    </row>
    <row r="52" spans="1:6" ht="12.75" customHeight="1" x14ac:dyDescent="0.2">
      <c r="A52" s="83" t="s">
        <v>143</v>
      </c>
      <c r="B52" s="83">
        <v>20</v>
      </c>
      <c r="C52" s="84">
        <v>896.79083194999998</v>
      </c>
      <c r="D52" s="84">
        <v>884.71597903999998</v>
      </c>
      <c r="E52" s="84">
        <v>175.44050988999999</v>
      </c>
      <c r="F52" s="84">
        <v>175.44050988999999</v>
      </c>
    </row>
    <row r="53" spans="1:6" ht="12.75" customHeight="1" x14ac:dyDescent="0.2">
      <c r="A53" s="83" t="s">
        <v>143</v>
      </c>
      <c r="B53" s="83">
        <v>21</v>
      </c>
      <c r="C53" s="84">
        <v>906.47342065999999</v>
      </c>
      <c r="D53" s="84">
        <v>906.15687525999999</v>
      </c>
      <c r="E53" s="84">
        <v>179.69227187999999</v>
      </c>
      <c r="F53" s="84">
        <v>179.69227187999999</v>
      </c>
    </row>
    <row r="54" spans="1:6" ht="12.75" customHeight="1" x14ac:dyDescent="0.2">
      <c r="A54" s="83" t="s">
        <v>143</v>
      </c>
      <c r="B54" s="83">
        <v>22</v>
      </c>
      <c r="C54" s="84">
        <v>926.46826064000004</v>
      </c>
      <c r="D54" s="84">
        <v>923.65347881000002</v>
      </c>
      <c r="E54" s="84">
        <v>183.16187468999999</v>
      </c>
      <c r="F54" s="84">
        <v>183.16187468999999</v>
      </c>
    </row>
    <row r="55" spans="1:6" ht="12.75" customHeight="1" x14ac:dyDescent="0.2">
      <c r="A55" s="83" t="s">
        <v>143</v>
      </c>
      <c r="B55" s="83">
        <v>23</v>
      </c>
      <c r="C55" s="84">
        <v>943.04937356999994</v>
      </c>
      <c r="D55" s="84">
        <v>935.68835597999998</v>
      </c>
      <c r="E55" s="84">
        <v>185.54840894</v>
      </c>
      <c r="F55" s="84">
        <v>185.54840894</v>
      </c>
    </row>
    <row r="56" spans="1:6" ht="12.75" customHeight="1" x14ac:dyDescent="0.2">
      <c r="A56" s="83" t="s">
        <v>143</v>
      </c>
      <c r="B56" s="83">
        <v>24</v>
      </c>
      <c r="C56" s="84">
        <v>956.04446479000001</v>
      </c>
      <c r="D56" s="84">
        <v>947.20941994999998</v>
      </c>
      <c r="E56" s="84">
        <v>187.83305326000001</v>
      </c>
      <c r="F56" s="84">
        <v>187.83305326000001</v>
      </c>
    </row>
    <row r="57" spans="1:6" ht="12.75" customHeight="1" x14ac:dyDescent="0.2">
      <c r="A57" s="83" t="s">
        <v>144</v>
      </c>
      <c r="B57" s="83">
        <v>1</v>
      </c>
      <c r="C57" s="84">
        <v>1044.5909405899999</v>
      </c>
      <c r="D57" s="84">
        <v>1029.5579092600001</v>
      </c>
      <c r="E57" s="84">
        <v>204.16288259999999</v>
      </c>
      <c r="F57" s="84">
        <v>204.16288259999999</v>
      </c>
    </row>
    <row r="58" spans="1:6" ht="12.75" customHeight="1" x14ac:dyDescent="0.2">
      <c r="A58" s="83" t="s">
        <v>144</v>
      </c>
      <c r="B58" s="83">
        <v>2</v>
      </c>
      <c r="C58" s="84">
        <v>1043.4052196499999</v>
      </c>
      <c r="D58" s="84">
        <v>1033.7939421999999</v>
      </c>
      <c r="E58" s="84">
        <v>205.00289430999999</v>
      </c>
      <c r="F58" s="84">
        <v>205.00289430999999</v>
      </c>
    </row>
    <row r="59" spans="1:6" ht="12.75" customHeight="1" x14ac:dyDescent="0.2">
      <c r="A59" s="83" t="s">
        <v>144</v>
      </c>
      <c r="B59" s="83">
        <v>3</v>
      </c>
      <c r="C59" s="84">
        <v>1045.9152656199999</v>
      </c>
      <c r="D59" s="84">
        <v>1036.6699099299999</v>
      </c>
      <c r="E59" s="84">
        <v>205.57320304000001</v>
      </c>
      <c r="F59" s="84">
        <v>205.57320304000001</v>
      </c>
    </row>
    <row r="60" spans="1:6" ht="12.75" customHeight="1" x14ac:dyDescent="0.2">
      <c r="A60" s="83" t="s">
        <v>144</v>
      </c>
      <c r="B60" s="83">
        <v>4</v>
      </c>
      <c r="C60" s="84">
        <v>1053.61123189</v>
      </c>
      <c r="D60" s="84">
        <v>1048.4622671499999</v>
      </c>
      <c r="E60" s="84">
        <v>207.91164522</v>
      </c>
      <c r="F60" s="84">
        <v>207.91164522</v>
      </c>
    </row>
    <row r="61" spans="1:6" ht="12.75" customHeight="1" x14ac:dyDescent="0.2">
      <c r="A61" s="83" t="s">
        <v>144</v>
      </c>
      <c r="B61" s="83">
        <v>5</v>
      </c>
      <c r="C61" s="84">
        <v>1053.9608955599999</v>
      </c>
      <c r="D61" s="84">
        <v>1053.1518799400001</v>
      </c>
      <c r="E61" s="84">
        <v>208.84160249000001</v>
      </c>
      <c r="F61" s="84">
        <v>208.84160249000001</v>
      </c>
    </row>
    <row r="62" spans="1:6" ht="12.75" customHeight="1" x14ac:dyDescent="0.2">
      <c r="A62" s="83" t="s">
        <v>144</v>
      </c>
      <c r="B62" s="83">
        <v>6</v>
      </c>
      <c r="C62" s="84">
        <v>1036.0928964499999</v>
      </c>
      <c r="D62" s="84">
        <v>1035.58078366</v>
      </c>
      <c r="E62" s="84">
        <v>205.35722766000001</v>
      </c>
      <c r="F62" s="84">
        <v>205.35722766000001</v>
      </c>
    </row>
    <row r="63" spans="1:6" ht="12.75" customHeight="1" x14ac:dyDescent="0.2">
      <c r="A63" s="83" t="s">
        <v>144</v>
      </c>
      <c r="B63" s="83">
        <v>7</v>
      </c>
      <c r="C63" s="84">
        <v>1027.59405431</v>
      </c>
      <c r="D63" s="84">
        <v>1013.29803279</v>
      </c>
      <c r="E63" s="84">
        <v>200.93852462999999</v>
      </c>
      <c r="F63" s="84">
        <v>200.93852462999999</v>
      </c>
    </row>
    <row r="64" spans="1:6" ht="12.75" customHeight="1" x14ac:dyDescent="0.2">
      <c r="A64" s="83" t="s">
        <v>144</v>
      </c>
      <c r="B64" s="83">
        <v>8</v>
      </c>
      <c r="C64" s="84">
        <v>1016.71902263</v>
      </c>
      <c r="D64" s="84">
        <v>1005.41164266</v>
      </c>
      <c r="E64" s="84">
        <v>199.37464159999999</v>
      </c>
      <c r="F64" s="84">
        <v>199.37464159999999</v>
      </c>
    </row>
    <row r="65" spans="1:6" ht="12.75" customHeight="1" x14ac:dyDescent="0.2">
      <c r="A65" s="83" t="s">
        <v>144</v>
      </c>
      <c r="B65" s="83">
        <v>9</v>
      </c>
      <c r="C65" s="84">
        <v>974.59450032999996</v>
      </c>
      <c r="D65" s="84">
        <v>964.47214514999996</v>
      </c>
      <c r="E65" s="84">
        <v>191.25627764000001</v>
      </c>
      <c r="F65" s="84">
        <v>191.25627764000001</v>
      </c>
    </row>
    <row r="66" spans="1:6" ht="12.75" customHeight="1" x14ac:dyDescent="0.2">
      <c r="A66" s="83" t="s">
        <v>144</v>
      </c>
      <c r="B66" s="83">
        <v>10</v>
      </c>
      <c r="C66" s="84">
        <v>951.35742900000002</v>
      </c>
      <c r="D66" s="84">
        <v>941.44179652000003</v>
      </c>
      <c r="E66" s="84">
        <v>186.68932486</v>
      </c>
      <c r="F66" s="84">
        <v>186.68932486</v>
      </c>
    </row>
    <row r="67" spans="1:6" ht="12.75" customHeight="1" x14ac:dyDescent="0.2">
      <c r="A67" s="83" t="s">
        <v>144</v>
      </c>
      <c r="B67" s="83">
        <v>11</v>
      </c>
      <c r="C67" s="84">
        <v>941.09857528999999</v>
      </c>
      <c r="D67" s="84">
        <v>928.86866394000003</v>
      </c>
      <c r="E67" s="84">
        <v>184.19605375</v>
      </c>
      <c r="F67" s="84">
        <v>184.19605375</v>
      </c>
    </row>
    <row r="68" spans="1:6" ht="12.75" customHeight="1" x14ac:dyDescent="0.2">
      <c r="A68" s="83" t="s">
        <v>144</v>
      </c>
      <c r="B68" s="83">
        <v>12</v>
      </c>
      <c r="C68" s="84">
        <v>954.79437200999996</v>
      </c>
      <c r="D68" s="84">
        <v>944.39787754999998</v>
      </c>
      <c r="E68" s="84">
        <v>187.27552016999999</v>
      </c>
      <c r="F68" s="84">
        <v>187.27552016999999</v>
      </c>
    </row>
    <row r="69" spans="1:6" ht="12.75" customHeight="1" x14ac:dyDescent="0.2">
      <c r="A69" s="83" t="s">
        <v>144</v>
      </c>
      <c r="B69" s="83">
        <v>13</v>
      </c>
      <c r="C69" s="84">
        <v>942.04670691000001</v>
      </c>
      <c r="D69" s="84">
        <v>935.85515380000004</v>
      </c>
      <c r="E69" s="84">
        <v>185.5814852</v>
      </c>
      <c r="F69" s="84">
        <v>185.5814852</v>
      </c>
    </row>
    <row r="70" spans="1:6" ht="12.75" customHeight="1" x14ac:dyDescent="0.2">
      <c r="A70" s="83" t="s">
        <v>144</v>
      </c>
      <c r="B70" s="83">
        <v>14</v>
      </c>
      <c r="C70" s="84">
        <v>918.66650883</v>
      </c>
      <c r="D70" s="84">
        <v>914.04289426000003</v>
      </c>
      <c r="E70" s="84">
        <v>181.25608131000001</v>
      </c>
      <c r="F70" s="84">
        <v>181.25608131000001</v>
      </c>
    </row>
    <row r="71" spans="1:6" ht="12.75" customHeight="1" x14ac:dyDescent="0.2">
      <c r="A71" s="83" t="s">
        <v>144</v>
      </c>
      <c r="B71" s="83">
        <v>15</v>
      </c>
      <c r="C71" s="84">
        <v>930.47271805000003</v>
      </c>
      <c r="D71" s="84">
        <v>925.23058612</v>
      </c>
      <c r="E71" s="84">
        <v>183.47461744</v>
      </c>
      <c r="F71" s="84">
        <v>183.47461744</v>
      </c>
    </row>
    <row r="72" spans="1:6" ht="12.75" customHeight="1" x14ac:dyDescent="0.2">
      <c r="A72" s="83" t="s">
        <v>144</v>
      </c>
      <c r="B72" s="83">
        <v>16</v>
      </c>
      <c r="C72" s="84">
        <v>943.16228906000003</v>
      </c>
      <c r="D72" s="84">
        <v>936.45399154999996</v>
      </c>
      <c r="E72" s="84">
        <v>185.70023563000001</v>
      </c>
      <c r="F72" s="84">
        <v>185.70023563000001</v>
      </c>
    </row>
    <row r="73" spans="1:6" ht="12.75" customHeight="1" x14ac:dyDescent="0.2">
      <c r="A73" s="83" t="s">
        <v>144</v>
      </c>
      <c r="B73" s="83">
        <v>17</v>
      </c>
      <c r="C73" s="84">
        <v>956.10741690999998</v>
      </c>
      <c r="D73" s="84">
        <v>942.50003889000004</v>
      </c>
      <c r="E73" s="84">
        <v>186.89917591</v>
      </c>
      <c r="F73" s="84">
        <v>186.89917591</v>
      </c>
    </row>
    <row r="74" spans="1:6" ht="12.75" customHeight="1" x14ac:dyDescent="0.2">
      <c r="A74" s="83" t="s">
        <v>144</v>
      </c>
      <c r="B74" s="83">
        <v>18</v>
      </c>
      <c r="C74" s="84">
        <v>953.99977562000004</v>
      </c>
      <c r="D74" s="84">
        <v>940.77678889000003</v>
      </c>
      <c r="E74" s="84">
        <v>186.55745284</v>
      </c>
      <c r="F74" s="84">
        <v>186.55745284</v>
      </c>
    </row>
    <row r="75" spans="1:6" ht="12.75" customHeight="1" x14ac:dyDescent="0.2">
      <c r="A75" s="83" t="s">
        <v>144</v>
      </c>
      <c r="B75" s="83">
        <v>19</v>
      </c>
      <c r="C75" s="84">
        <v>900.36268066000002</v>
      </c>
      <c r="D75" s="84">
        <v>898.51096624000002</v>
      </c>
      <c r="E75" s="84">
        <v>178.17607661</v>
      </c>
      <c r="F75" s="84">
        <v>178.17607661</v>
      </c>
    </row>
    <row r="76" spans="1:6" ht="12.75" customHeight="1" x14ac:dyDescent="0.2">
      <c r="A76" s="83" t="s">
        <v>144</v>
      </c>
      <c r="B76" s="83">
        <v>20</v>
      </c>
      <c r="C76" s="84">
        <v>896.60436792999997</v>
      </c>
      <c r="D76" s="84">
        <v>888.43787070999997</v>
      </c>
      <c r="E76" s="84">
        <v>176.17856660999999</v>
      </c>
      <c r="F76" s="84">
        <v>176.17856660999999</v>
      </c>
    </row>
    <row r="77" spans="1:6" ht="12.75" customHeight="1" x14ac:dyDescent="0.2">
      <c r="A77" s="83" t="s">
        <v>144</v>
      </c>
      <c r="B77" s="83">
        <v>21</v>
      </c>
      <c r="C77" s="84">
        <v>908.35158583999998</v>
      </c>
      <c r="D77" s="84">
        <v>905.56249709999997</v>
      </c>
      <c r="E77" s="84">
        <v>179.57440578999999</v>
      </c>
      <c r="F77" s="84">
        <v>179.57440578999999</v>
      </c>
    </row>
    <row r="78" spans="1:6" ht="12.75" customHeight="1" x14ac:dyDescent="0.2">
      <c r="A78" s="83" t="s">
        <v>144</v>
      </c>
      <c r="B78" s="83">
        <v>22</v>
      </c>
      <c r="C78" s="84">
        <v>923.32346614000005</v>
      </c>
      <c r="D78" s="84">
        <v>920.49147278999999</v>
      </c>
      <c r="E78" s="84">
        <v>182.53484413999999</v>
      </c>
      <c r="F78" s="84">
        <v>182.53484413999999</v>
      </c>
    </row>
    <row r="79" spans="1:6" ht="12.75" customHeight="1" x14ac:dyDescent="0.2">
      <c r="A79" s="83" t="s">
        <v>144</v>
      </c>
      <c r="B79" s="83">
        <v>23</v>
      </c>
      <c r="C79" s="84">
        <v>939.39324704000001</v>
      </c>
      <c r="D79" s="84">
        <v>935.55763522999996</v>
      </c>
      <c r="E79" s="84">
        <v>185.52248682000001</v>
      </c>
      <c r="F79" s="84">
        <v>185.52248682000001</v>
      </c>
    </row>
    <row r="80" spans="1:6" ht="12.75" customHeight="1" x14ac:dyDescent="0.2">
      <c r="A80" s="83" t="s">
        <v>144</v>
      </c>
      <c r="B80" s="83">
        <v>24</v>
      </c>
      <c r="C80" s="84">
        <v>960.57122311000001</v>
      </c>
      <c r="D80" s="84">
        <v>950.35978435000004</v>
      </c>
      <c r="E80" s="84">
        <v>188.45777526000001</v>
      </c>
      <c r="F80" s="84">
        <v>188.45777526000001</v>
      </c>
    </row>
    <row r="81" spans="1:6" ht="12.75" customHeight="1" x14ac:dyDescent="0.2">
      <c r="A81" s="83" t="s">
        <v>145</v>
      </c>
      <c r="B81" s="83">
        <v>1</v>
      </c>
      <c r="C81" s="84">
        <v>1014.41600321</v>
      </c>
      <c r="D81" s="84">
        <v>999.27297544999999</v>
      </c>
      <c r="E81" s="84">
        <v>198.15733466</v>
      </c>
      <c r="F81" s="84">
        <v>198.15733466</v>
      </c>
    </row>
    <row r="82" spans="1:6" ht="12.75" customHeight="1" x14ac:dyDescent="0.2">
      <c r="A82" s="83" t="s">
        <v>145</v>
      </c>
      <c r="B82" s="83">
        <v>2</v>
      </c>
      <c r="C82" s="84">
        <v>1049.5993605399999</v>
      </c>
      <c r="D82" s="84">
        <v>1039.7889515500001</v>
      </c>
      <c r="E82" s="84">
        <v>206.19171367999999</v>
      </c>
      <c r="F82" s="84">
        <v>206.19171367999999</v>
      </c>
    </row>
    <row r="83" spans="1:6" ht="12.75" customHeight="1" x14ac:dyDescent="0.2">
      <c r="A83" s="83" t="s">
        <v>145</v>
      </c>
      <c r="B83" s="83">
        <v>3</v>
      </c>
      <c r="C83" s="84">
        <v>1049.5574488499999</v>
      </c>
      <c r="D83" s="84">
        <v>1040.1491488700001</v>
      </c>
      <c r="E83" s="84">
        <v>206.26314135000001</v>
      </c>
      <c r="F83" s="84">
        <v>206.26314135000001</v>
      </c>
    </row>
    <row r="84" spans="1:6" ht="12.75" customHeight="1" x14ac:dyDescent="0.2">
      <c r="A84" s="83" t="s">
        <v>145</v>
      </c>
      <c r="B84" s="83">
        <v>4</v>
      </c>
      <c r="C84" s="84">
        <v>1060.2515018399999</v>
      </c>
      <c r="D84" s="84">
        <v>1053.24278942</v>
      </c>
      <c r="E84" s="84">
        <v>208.85962997999999</v>
      </c>
      <c r="F84" s="84">
        <v>208.85962997999999</v>
      </c>
    </row>
    <row r="85" spans="1:6" ht="12.75" customHeight="1" x14ac:dyDescent="0.2">
      <c r="A85" s="83" t="s">
        <v>145</v>
      </c>
      <c r="B85" s="83">
        <v>5</v>
      </c>
      <c r="C85" s="84">
        <v>1052.9822690999999</v>
      </c>
      <c r="D85" s="84">
        <v>1049.45500627</v>
      </c>
      <c r="E85" s="84">
        <v>208.10850687999999</v>
      </c>
      <c r="F85" s="84">
        <v>208.10850687999999</v>
      </c>
    </row>
    <row r="86" spans="1:6" ht="12.75" customHeight="1" x14ac:dyDescent="0.2">
      <c r="A86" s="83" t="s">
        <v>145</v>
      </c>
      <c r="B86" s="83">
        <v>6</v>
      </c>
      <c r="C86" s="84">
        <v>1049.1716994799999</v>
      </c>
      <c r="D86" s="84">
        <v>1045.2735601899999</v>
      </c>
      <c r="E86" s="84">
        <v>207.27931982999999</v>
      </c>
      <c r="F86" s="84">
        <v>207.27931982999999</v>
      </c>
    </row>
    <row r="87" spans="1:6" ht="12.75" customHeight="1" x14ac:dyDescent="0.2">
      <c r="A87" s="83" t="s">
        <v>145</v>
      </c>
      <c r="B87" s="83">
        <v>7</v>
      </c>
      <c r="C87" s="84">
        <v>1025.51633726</v>
      </c>
      <c r="D87" s="84">
        <v>1025.06562317</v>
      </c>
      <c r="E87" s="84">
        <v>203.27205551</v>
      </c>
      <c r="F87" s="84">
        <v>203.27205551</v>
      </c>
    </row>
    <row r="88" spans="1:6" ht="12.75" customHeight="1" x14ac:dyDescent="0.2">
      <c r="A88" s="83" t="s">
        <v>145</v>
      </c>
      <c r="B88" s="83">
        <v>8</v>
      </c>
      <c r="C88" s="84">
        <v>1027.9175919199999</v>
      </c>
      <c r="D88" s="84">
        <v>1016.29644875</v>
      </c>
      <c r="E88" s="84">
        <v>201.53311503</v>
      </c>
      <c r="F88" s="84">
        <v>201.53311503</v>
      </c>
    </row>
    <row r="89" spans="1:6" ht="12.75" customHeight="1" x14ac:dyDescent="0.2">
      <c r="A89" s="83" t="s">
        <v>145</v>
      </c>
      <c r="B89" s="83">
        <v>9</v>
      </c>
      <c r="C89" s="84">
        <v>1004.61897502</v>
      </c>
      <c r="D89" s="84">
        <v>993.81377910000003</v>
      </c>
      <c r="E89" s="84">
        <v>197.07476781</v>
      </c>
      <c r="F89" s="84">
        <v>197.07476781</v>
      </c>
    </row>
    <row r="90" spans="1:6" ht="12.75" customHeight="1" x14ac:dyDescent="0.2">
      <c r="A90" s="83" t="s">
        <v>145</v>
      </c>
      <c r="B90" s="83">
        <v>10</v>
      </c>
      <c r="C90" s="84">
        <v>966.77648604000001</v>
      </c>
      <c r="D90" s="84">
        <v>962.16258716000004</v>
      </c>
      <c r="E90" s="84">
        <v>190.79828882000001</v>
      </c>
      <c r="F90" s="84">
        <v>190.79828882000001</v>
      </c>
    </row>
    <row r="91" spans="1:6" ht="12.75" customHeight="1" x14ac:dyDescent="0.2">
      <c r="A91" s="83" t="s">
        <v>145</v>
      </c>
      <c r="B91" s="83">
        <v>11</v>
      </c>
      <c r="C91" s="84">
        <v>943.61686256999997</v>
      </c>
      <c r="D91" s="84">
        <v>935.88406182999995</v>
      </c>
      <c r="E91" s="84">
        <v>185.5872177</v>
      </c>
      <c r="F91" s="84">
        <v>185.5872177</v>
      </c>
    </row>
    <row r="92" spans="1:6" ht="12.75" customHeight="1" x14ac:dyDescent="0.2">
      <c r="A92" s="83" t="s">
        <v>145</v>
      </c>
      <c r="B92" s="83">
        <v>12</v>
      </c>
      <c r="C92" s="84">
        <v>949.08425199999999</v>
      </c>
      <c r="D92" s="84">
        <v>940.71400065</v>
      </c>
      <c r="E92" s="84">
        <v>186.54500184</v>
      </c>
      <c r="F92" s="84">
        <v>186.54500184</v>
      </c>
    </row>
    <row r="93" spans="1:6" ht="12.75" customHeight="1" x14ac:dyDescent="0.2">
      <c r="A93" s="83" t="s">
        <v>145</v>
      </c>
      <c r="B93" s="83">
        <v>13</v>
      </c>
      <c r="C93" s="84">
        <v>954.04385331000003</v>
      </c>
      <c r="D93" s="84">
        <v>947.17550876999996</v>
      </c>
      <c r="E93" s="84">
        <v>187.82632862</v>
      </c>
      <c r="F93" s="84">
        <v>187.82632862</v>
      </c>
    </row>
    <row r="94" spans="1:6" ht="12.75" customHeight="1" x14ac:dyDescent="0.2">
      <c r="A94" s="83" t="s">
        <v>145</v>
      </c>
      <c r="B94" s="83">
        <v>14</v>
      </c>
      <c r="C94" s="84">
        <v>945.88306903</v>
      </c>
      <c r="D94" s="84">
        <v>933.17259625999998</v>
      </c>
      <c r="E94" s="84">
        <v>185.04953</v>
      </c>
      <c r="F94" s="84">
        <v>185.04953</v>
      </c>
    </row>
    <row r="95" spans="1:6" ht="12.75" customHeight="1" x14ac:dyDescent="0.2">
      <c r="A95" s="83" t="s">
        <v>145</v>
      </c>
      <c r="B95" s="83">
        <v>15</v>
      </c>
      <c r="C95" s="84">
        <v>949.72962409000002</v>
      </c>
      <c r="D95" s="84">
        <v>938.11089255000002</v>
      </c>
      <c r="E95" s="84">
        <v>186.02880159</v>
      </c>
      <c r="F95" s="84">
        <v>186.02880159</v>
      </c>
    </row>
    <row r="96" spans="1:6" ht="12.75" customHeight="1" x14ac:dyDescent="0.2">
      <c r="A96" s="83" t="s">
        <v>145</v>
      </c>
      <c r="B96" s="83">
        <v>16</v>
      </c>
      <c r="C96" s="84">
        <v>962.94413890999999</v>
      </c>
      <c r="D96" s="84">
        <v>952.72737615999995</v>
      </c>
      <c r="E96" s="84">
        <v>188.92727228000001</v>
      </c>
      <c r="F96" s="84">
        <v>188.92727228000001</v>
      </c>
    </row>
    <row r="97" spans="1:6" ht="12.75" customHeight="1" x14ac:dyDescent="0.2">
      <c r="A97" s="83" t="s">
        <v>145</v>
      </c>
      <c r="B97" s="83">
        <v>17</v>
      </c>
      <c r="C97" s="84">
        <v>947.96267293999995</v>
      </c>
      <c r="D97" s="84">
        <v>937.97992743999998</v>
      </c>
      <c r="E97" s="84">
        <v>186.00283100999999</v>
      </c>
      <c r="F97" s="84">
        <v>186.00283100999999</v>
      </c>
    </row>
    <row r="98" spans="1:6" ht="12.75" customHeight="1" x14ac:dyDescent="0.2">
      <c r="A98" s="83" t="s">
        <v>145</v>
      </c>
      <c r="B98" s="83">
        <v>18</v>
      </c>
      <c r="C98" s="84">
        <v>931.06708679999997</v>
      </c>
      <c r="D98" s="84">
        <v>925.33622938999997</v>
      </c>
      <c r="E98" s="84">
        <v>183.49556666000001</v>
      </c>
      <c r="F98" s="84">
        <v>183.49556666000001</v>
      </c>
    </row>
    <row r="99" spans="1:6" ht="12.75" customHeight="1" x14ac:dyDescent="0.2">
      <c r="A99" s="83" t="s">
        <v>145</v>
      </c>
      <c r="B99" s="83">
        <v>19</v>
      </c>
      <c r="C99" s="84">
        <v>896.60943739000004</v>
      </c>
      <c r="D99" s="84">
        <v>892.25854691999996</v>
      </c>
      <c r="E99" s="84">
        <v>176.93621245</v>
      </c>
      <c r="F99" s="84">
        <v>176.93621245</v>
      </c>
    </row>
    <row r="100" spans="1:6" ht="12.75" customHeight="1" x14ac:dyDescent="0.2">
      <c r="A100" s="83" t="s">
        <v>145</v>
      </c>
      <c r="B100" s="83">
        <v>20</v>
      </c>
      <c r="C100" s="84">
        <v>890.28711496000005</v>
      </c>
      <c r="D100" s="84">
        <v>880.51792274000002</v>
      </c>
      <c r="E100" s="84">
        <v>174.60802901</v>
      </c>
      <c r="F100" s="84">
        <v>174.60802901</v>
      </c>
    </row>
    <row r="101" spans="1:6" ht="12.75" customHeight="1" x14ac:dyDescent="0.2">
      <c r="A101" s="83" t="s">
        <v>145</v>
      </c>
      <c r="B101" s="83">
        <v>21</v>
      </c>
      <c r="C101" s="84">
        <v>891.97446433000005</v>
      </c>
      <c r="D101" s="84">
        <v>884.44253792999996</v>
      </c>
      <c r="E101" s="84">
        <v>175.38628610999999</v>
      </c>
      <c r="F101" s="84">
        <v>175.38628610999999</v>
      </c>
    </row>
    <row r="102" spans="1:6" ht="12.75" customHeight="1" x14ac:dyDescent="0.2">
      <c r="A102" s="83" t="s">
        <v>145</v>
      </c>
      <c r="B102" s="83">
        <v>22</v>
      </c>
      <c r="C102" s="84">
        <v>920.18653222</v>
      </c>
      <c r="D102" s="84">
        <v>908.25444530000004</v>
      </c>
      <c r="E102" s="84">
        <v>180.10822317</v>
      </c>
      <c r="F102" s="84">
        <v>180.10822317</v>
      </c>
    </row>
    <row r="103" spans="1:6" ht="12.75" customHeight="1" x14ac:dyDescent="0.2">
      <c r="A103" s="83" t="s">
        <v>145</v>
      </c>
      <c r="B103" s="83">
        <v>23</v>
      </c>
      <c r="C103" s="84">
        <v>937.41391297999996</v>
      </c>
      <c r="D103" s="84">
        <v>927.72564775000001</v>
      </c>
      <c r="E103" s="84">
        <v>183.96939191999999</v>
      </c>
      <c r="F103" s="84">
        <v>183.96939191999999</v>
      </c>
    </row>
    <row r="104" spans="1:6" ht="12.75" customHeight="1" x14ac:dyDescent="0.2">
      <c r="A104" s="83" t="s">
        <v>145</v>
      </c>
      <c r="B104" s="83">
        <v>24</v>
      </c>
      <c r="C104" s="84">
        <v>984.82718024999997</v>
      </c>
      <c r="D104" s="84">
        <v>959.94374379999999</v>
      </c>
      <c r="E104" s="84">
        <v>190.35828884</v>
      </c>
      <c r="F104" s="84">
        <v>190.35828884</v>
      </c>
    </row>
    <row r="105" spans="1:6" ht="12.75" customHeight="1" x14ac:dyDescent="0.2">
      <c r="A105" s="83" t="s">
        <v>146</v>
      </c>
      <c r="B105" s="83">
        <v>1</v>
      </c>
      <c r="C105" s="84">
        <v>1038.43253598</v>
      </c>
      <c r="D105" s="84">
        <v>1027.63682333</v>
      </c>
      <c r="E105" s="84">
        <v>203.78192837</v>
      </c>
      <c r="F105" s="84">
        <v>203.78192837</v>
      </c>
    </row>
    <row r="106" spans="1:6" ht="12.75" customHeight="1" x14ac:dyDescent="0.2">
      <c r="A106" s="83" t="s">
        <v>146</v>
      </c>
      <c r="B106" s="83">
        <v>2</v>
      </c>
      <c r="C106" s="84">
        <v>1058.6481447900001</v>
      </c>
      <c r="D106" s="84">
        <v>1054.90184363</v>
      </c>
      <c r="E106" s="84">
        <v>209.18862292</v>
      </c>
      <c r="F106" s="84">
        <v>209.18862292</v>
      </c>
    </row>
    <row r="107" spans="1:6" ht="12.75" customHeight="1" x14ac:dyDescent="0.2">
      <c r="A107" s="83" t="s">
        <v>146</v>
      </c>
      <c r="B107" s="83">
        <v>3</v>
      </c>
      <c r="C107" s="84">
        <v>1097.1252425</v>
      </c>
      <c r="D107" s="84">
        <v>1088.0661477599999</v>
      </c>
      <c r="E107" s="84">
        <v>215.76515434000001</v>
      </c>
      <c r="F107" s="84">
        <v>215.76515434000001</v>
      </c>
    </row>
    <row r="108" spans="1:6" ht="12.75" customHeight="1" x14ac:dyDescent="0.2">
      <c r="A108" s="83" t="s">
        <v>146</v>
      </c>
      <c r="B108" s="83">
        <v>4</v>
      </c>
      <c r="C108" s="84">
        <v>1123.9106830400001</v>
      </c>
      <c r="D108" s="84">
        <v>1108.13945896</v>
      </c>
      <c r="E108" s="84">
        <v>219.74572215000001</v>
      </c>
      <c r="F108" s="84">
        <v>219.74572215000001</v>
      </c>
    </row>
    <row r="109" spans="1:6" ht="12.75" customHeight="1" x14ac:dyDescent="0.2">
      <c r="A109" s="83" t="s">
        <v>146</v>
      </c>
      <c r="B109" s="83">
        <v>5</v>
      </c>
      <c r="C109" s="84">
        <v>1125.0845874500001</v>
      </c>
      <c r="D109" s="84">
        <v>1107.85406756</v>
      </c>
      <c r="E109" s="84">
        <v>219.68912861000001</v>
      </c>
      <c r="F109" s="84">
        <v>219.68912861000001</v>
      </c>
    </row>
    <row r="110" spans="1:6" ht="12.75" customHeight="1" x14ac:dyDescent="0.2">
      <c r="A110" s="83" t="s">
        <v>146</v>
      </c>
      <c r="B110" s="83">
        <v>6</v>
      </c>
      <c r="C110" s="84">
        <v>1137.9231090000001</v>
      </c>
      <c r="D110" s="84">
        <v>1093.3716217799999</v>
      </c>
      <c r="E110" s="84">
        <v>216.81723782</v>
      </c>
      <c r="F110" s="84">
        <v>216.81723782</v>
      </c>
    </row>
    <row r="111" spans="1:6" ht="12.75" customHeight="1" x14ac:dyDescent="0.2">
      <c r="A111" s="83" t="s">
        <v>146</v>
      </c>
      <c r="B111" s="83">
        <v>7</v>
      </c>
      <c r="C111" s="84">
        <v>1065.21406783</v>
      </c>
      <c r="D111" s="84">
        <v>1050.3657355299999</v>
      </c>
      <c r="E111" s="84">
        <v>208.28910586000001</v>
      </c>
      <c r="F111" s="84">
        <v>208.28910586000001</v>
      </c>
    </row>
    <row r="112" spans="1:6" ht="12.75" customHeight="1" x14ac:dyDescent="0.2">
      <c r="A112" s="83" t="s">
        <v>146</v>
      </c>
      <c r="B112" s="83">
        <v>8</v>
      </c>
      <c r="C112" s="84">
        <v>1041.44385973</v>
      </c>
      <c r="D112" s="84">
        <v>1023.34586838</v>
      </c>
      <c r="E112" s="84">
        <v>202.93102554999999</v>
      </c>
      <c r="F112" s="84">
        <v>202.93102554999999</v>
      </c>
    </row>
    <row r="113" spans="1:6" ht="12.75" customHeight="1" x14ac:dyDescent="0.2">
      <c r="A113" s="83" t="s">
        <v>146</v>
      </c>
      <c r="B113" s="83">
        <v>9</v>
      </c>
      <c r="C113" s="84">
        <v>997.13750894999998</v>
      </c>
      <c r="D113" s="84">
        <v>993.62792779999995</v>
      </c>
      <c r="E113" s="84">
        <v>197.03791321</v>
      </c>
      <c r="F113" s="84">
        <v>197.03791321</v>
      </c>
    </row>
    <row r="114" spans="1:6" ht="12.75" customHeight="1" x14ac:dyDescent="0.2">
      <c r="A114" s="83" t="s">
        <v>146</v>
      </c>
      <c r="B114" s="83">
        <v>10</v>
      </c>
      <c r="C114" s="84">
        <v>1001.88176978</v>
      </c>
      <c r="D114" s="84">
        <v>991.03410351000002</v>
      </c>
      <c r="E114" s="84">
        <v>196.52355395000001</v>
      </c>
      <c r="F114" s="84">
        <v>196.52355395000001</v>
      </c>
    </row>
    <row r="115" spans="1:6" ht="12.75" customHeight="1" x14ac:dyDescent="0.2">
      <c r="A115" s="83" t="s">
        <v>146</v>
      </c>
      <c r="B115" s="83">
        <v>11</v>
      </c>
      <c r="C115" s="84">
        <v>987.45491505999996</v>
      </c>
      <c r="D115" s="84">
        <v>984.53766923000001</v>
      </c>
      <c r="E115" s="84">
        <v>195.23530126</v>
      </c>
      <c r="F115" s="84">
        <v>195.23530126</v>
      </c>
    </row>
    <row r="116" spans="1:6" ht="12.75" customHeight="1" x14ac:dyDescent="0.2">
      <c r="A116" s="83" t="s">
        <v>146</v>
      </c>
      <c r="B116" s="83">
        <v>12</v>
      </c>
      <c r="C116" s="84">
        <v>1010.84009034</v>
      </c>
      <c r="D116" s="84">
        <v>995.33126213000003</v>
      </c>
      <c r="E116" s="84">
        <v>197.37568698000001</v>
      </c>
      <c r="F116" s="84">
        <v>197.37568698000001</v>
      </c>
    </row>
    <row r="117" spans="1:6" ht="12.75" customHeight="1" x14ac:dyDescent="0.2">
      <c r="A117" s="83" t="s">
        <v>146</v>
      </c>
      <c r="B117" s="83">
        <v>13</v>
      </c>
      <c r="C117" s="84">
        <v>929.28154246999998</v>
      </c>
      <c r="D117" s="84">
        <v>923.47903039000005</v>
      </c>
      <c r="E117" s="84">
        <v>183.12728129999999</v>
      </c>
      <c r="F117" s="84">
        <v>183.12728129999999</v>
      </c>
    </row>
    <row r="118" spans="1:6" ht="12.75" customHeight="1" x14ac:dyDescent="0.2">
      <c r="A118" s="83" t="s">
        <v>146</v>
      </c>
      <c r="B118" s="83">
        <v>14</v>
      </c>
      <c r="C118" s="84">
        <v>910.68794118999995</v>
      </c>
      <c r="D118" s="84">
        <v>895.74645778000001</v>
      </c>
      <c r="E118" s="84">
        <v>177.62787043</v>
      </c>
      <c r="F118" s="84">
        <v>177.62787043</v>
      </c>
    </row>
    <row r="119" spans="1:6" ht="12.75" customHeight="1" x14ac:dyDescent="0.2">
      <c r="A119" s="83" t="s">
        <v>146</v>
      </c>
      <c r="B119" s="83">
        <v>15</v>
      </c>
      <c r="C119" s="84">
        <v>904.09074578000002</v>
      </c>
      <c r="D119" s="84">
        <v>900.39521698999999</v>
      </c>
      <c r="E119" s="84">
        <v>178.54972637</v>
      </c>
      <c r="F119" s="84">
        <v>178.54972637</v>
      </c>
    </row>
    <row r="120" spans="1:6" ht="12.75" customHeight="1" x14ac:dyDescent="0.2">
      <c r="A120" s="83" t="s">
        <v>146</v>
      </c>
      <c r="B120" s="83">
        <v>16</v>
      </c>
      <c r="C120" s="84">
        <v>929.09880276000001</v>
      </c>
      <c r="D120" s="84">
        <v>928.06017058999998</v>
      </c>
      <c r="E120" s="84">
        <v>184.03572829999999</v>
      </c>
      <c r="F120" s="84">
        <v>184.03572829999999</v>
      </c>
    </row>
    <row r="121" spans="1:6" ht="12.75" customHeight="1" x14ac:dyDescent="0.2">
      <c r="A121" s="83" t="s">
        <v>146</v>
      </c>
      <c r="B121" s="83">
        <v>17</v>
      </c>
      <c r="C121" s="84">
        <v>946.16180815999996</v>
      </c>
      <c r="D121" s="84">
        <v>930.13423723999995</v>
      </c>
      <c r="E121" s="84">
        <v>184.44701884</v>
      </c>
      <c r="F121" s="84">
        <v>184.44701884</v>
      </c>
    </row>
    <row r="122" spans="1:6" ht="12.75" customHeight="1" x14ac:dyDescent="0.2">
      <c r="A122" s="83" t="s">
        <v>146</v>
      </c>
      <c r="B122" s="83">
        <v>18</v>
      </c>
      <c r="C122" s="84">
        <v>911.61671033000005</v>
      </c>
      <c r="D122" s="84">
        <v>901.25355958</v>
      </c>
      <c r="E122" s="84">
        <v>178.71993699999999</v>
      </c>
      <c r="F122" s="84">
        <v>178.71993699999999</v>
      </c>
    </row>
    <row r="123" spans="1:6" ht="12.75" customHeight="1" x14ac:dyDescent="0.2">
      <c r="A123" s="83" t="s">
        <v>146</v>
      </c>
      <c r="B123" s="83">
        <v>19</v>
      </c>
      <c r="C123" s="84">
        <v>883.58220564999999</v>
      </c>
      <c r="D123" s="84">
        <v>880.33059434999996</v>
      </c>
      <c r="E123" s="84">
        <v>174.57088150999999</v>
      </c>
      <c r="F123" s="84">
        <v>174.57088150999999</v>
      </c>
    </row>
    <row r="124" spans="1:6" ht="12.75" customHeight="1" x14ac:dyDescent="0.2">
      <c r="A124" s="83" t="s">
        <v>146</v>
      </c>
      <c r="B124" s="83">
        <v>20</v>
      </c>
      <c r="C124" s="84">
        <v>892.29458835000003</v>
      </c>
      <c r="D124" s="84">
        <v>884.52424771000005</v>
      </c>
      <c r="E124" s="84">
        <v>175.40248928</v>
      </c>
      <c r="F124" s="84">
        <v>175.40248928</v>
      </c>
    </row>
    <row r="125" spans="1:6" ht="12.75" customHeight="1" x14ac:dyDescent="0.2">
      <c r="A125" s="83" t="s">
        <v>146</v>
      </c>
      <c r="B125" s="83">
        <v>21</v>
      </c>
      <c r="C125" s="84">
        <v>898.24422845000004</v>
      </c>
      <c r="D125" s="84">
        <v>894.62371357999996</v>
      </c>
      <c r="E125" s="84">
        <v>177.40522856000001</v>
      </c>
      <c r="F125" s="84">
        <v>177.40522856000001</v>
      </c>
    </row>
    <row r="126" spans="1:6" ht="12.75" customHeight="1" x14ac:dyDescent="0.2">
      <c r="A126" s="83" t="s">
        <v>146</v>
      </c>
      <c r="B126" s="83">
        <v>22</v>
      </c>
      <c r="C126" s="84">
        <v>925.50603044000002</v>
      </c>
      <c r="D126" s="84">
        <v>914.11335941000004</v>
      </c>
      <c r="E126" s="84">
        <v>181.27005466</v>
      </c>
      <c r="F126" s="84">
        <v>181.27005466</v>
      </c>
    </row>
    <row r="127" spans="1:6" ht="12.75" customHeight="1" x14ac:dyDescent="0.2">
      <c r="A127" s="83" t="s">
        <v>146</v>
      </c>
      <c r="B127" s="83">
        <v>23</v>
      </c>
      <c r="C127" s="84">
        <v>979.00375456999996</v>
      </c>
      <c r="D127" s="84">
        <v>935.41503695999995</v>
      </c>
      <c r="E127" s="84">
        <v>185.49420936999999</v>
      </c>
      <c r="F127" s="84">
        <v>185.49420936999999</v>
      </c>
    </row>
    <row r="128" spans="1:6" ht="12.75" customHeight="1" x14ac:dyDescent="0.2">
      <c r="A128" s="83" t="s">
        <v>146</v>
      </c>
      <c r="B128" s="83">
        <v>24</v>
      </c>
      <c r="C128" s="84">
        <v>1006.7279845199999</v>
      </c>
      <c r="D128" s="84">
        <v>952.66640625000002</v>
      </c>
      <c r="E128" s="84">
        <v>188.91518185999999</v>
      </c>
      <c r="F128" s="84">
        <v>188.91518185999999</v>
      </c>
    </row>
    <row r="129" spans="1:6" ht="12.75" customHeight="1" x14ac:dyDescent="0.2">
      <c r="A129" s="83" t="s">
        <v>147</v>
      </c>
      <c r="B129" s="83">
        <v>1</v>
      </c>
      <c r="C129" s="84">
        <v>1056.75591493</v>
      </c>
      <c r="D129" s="84">
        <v>1040.1973270200001</v>
      </c>
      <c r="E129" s="84">
        <v>206.27269515</v>
      </c>
      <c r="F129" s="84">
        <v>206.27269515</v>
      </c>
    </row>
    <row r="130" spans="1:6" ht="12.75" customHeight="1" x14ac:dyDescent="0.2">
      <c r="A130" s="83" t="s">
        <v>147</v>
      </c>
      <c r="B130" s="83">
        <v>2</v>
      </c>
      <c r="C130" s="84">
        <v>1087.29581254</v>
      </c>
      <c r="D130" s="84">
        <v>1067.14192217</v>
      </c>
      <c r="E130" s="84">
        <v>211.61584891999999</v>
      </c>
      <c r="F130" s="84">
        <v>211.61584891999999</v>
      </c>
    </row>
    <row r="131" spans="1:6" ht="12.75" customHeight="1" x14ac:dyDescent="0.2">
      <c r="A131" s="83" t="s">
        <v>147</v>
      </c>
      <c r="B131" s="83">
        <v>3</v>
      </c>
      <c r="C131" s="84">
        <v>1101.51420259</v>
      </c>
      <c r="D131" s="84">
        <v>1083.5728463</v>
      </c>
      <c r="E131" s="84">
        <v>214.8741259</v>
      </c>
      <c r="F131" s="84">
        <v>214.8741259</v>
      </c>
    </row>
    <row r="132" spans="1:6" ht="12.75" customHeight="1" x14ac:dyDescent="0.2">
      <c r="A132" s="83" t="s">
        <v>147</v>
      </c>
      <c r="B132" s="83">
        <v>4</v>
      </c>
      <c r="C132" s="84">
        <v>1125.4404416</v>
      </c>
      <c r="D132" s="84">
        <v>1081.0367383400001</v>
      </c>
      <c r="E132" s="84">
        <v>214.37121187</v>
      </c>
      <c r="F132" s="84">
        <v>214.37121187</v>
      </c>
    </row>
    <row r="133" spans="1:6" ht="12.75" customHeight="1" x14ac:dyDescent="0.2">
      <c r="A133" s="83" t="s">
        <v>147</v>
      </c>
      <c r="B133" s="83">
        <v>5</v>
      </c>
      <c r="C133" s="84">
        <v>1091.6916631700001</v>
      </c>
      <c r="D133" s="84">
        <v>1078.14114832</v>
      </c>
      <c r="E133" s="84">
        <v>213.79701201</v>
      </c>
      <c r="F133" s="84">
        <v>213.79701201</v>
      </c>
    </row>
    <row r="134" spans="1:6" ht="12.75" customHeight="1" x14ac:dyDescent="0.2">
      <c r="A134" s="83" t="s">
        <v>147</v>
      </c>
      <c r="B134" s="83">
        <v>6</v>
      </c>
      <c r="C134" s="84">
        <v>1059.26881736</v>
      </c>
      <c r="D134" s="84">
        <v>1057.44743995</v>
      </c>
      <c r="E134" s="84">
        <v>209.69341850000001</v>
      </c>
      <c r="F134" s="84">
        <v>209.69341850000001</v>
      </c>
    </row>
    <row r="135" spans="1:6" ht="12.75" customHeight="1" x14ac:dyDescent="0.2">
      <c r="A135" s="83" t="s">
        <v>147</v>
      </c>
      <c r="B135" s="83">
        <v>7</v>
      </c>
      <c r="C135" s="84">
        <v>1024.9165412699999</v>
      </c>
      <c r="D135" s="84">
        <v>1014.02107382</v>
      </c>
      <c r="E135" s="84">
        <v>201.08190475999999</v>
      </c>
      <c r="F135" s="84">
        <v>201.08190475999999</v>
      </c>
    </row>
    <row r="136" spans="1:6" ht="12.75" customHeight="1" x14ac:dyDescent="0.2">
      <c r="A136" s="83" t="s">
        <v>147</v>
      </c>
      <c r="B136" s="83">
        <v>8</v>
      </c>
      <c r="C136" s="84">
        <v>1017.49871721</v>
      </c>
      <c r="D136" s="84">
        <v>1005.91869675</v>
      </c>
      <c r="E136" s="84">
        <v>199.47519119</v>
      </c>
      <c r="F136" s="84">
        <v>199.47519119</v>
      </c>
    </row>
    <row r="137" spans="1:6" ht="12.75" customHeight="1" x14ac:dyDescent="0.2">
      <c r="A137" s="83" t="s">
        <v>147</v>
      </c>
      <c r="B137" s="83">
        <v>9</v>
      </c>
      <c r="C137" s="84">
        <v>990.34352494999996</v>
      </c>
      <c r="D137" s="84">
        <v>983.50233486000002</v>
      </c>
      <c r="E137" s="84">
        <v>195.0299929</v>
      </c>
      <c r="F137" s="84">
        <v>195.0299929</v>
      </c>
    </row>
    <row r="138" spans="1:6" ht="12.75" customHeight="1" x14ac:dyDescent="0.2">
      <c r="A138" s="83" t="s">
        <v>147</v>
      </c>
      <c r="B138" s="83">
        <v>10</v>
      </c>
      <c r="C138" s="84">
        <v>999.22644138999999</v>
      </c>
      <c r="D138" s="84">
        <v>987.12659114999997</v>
      </c>
      <c r="E138" s="84">
        <v>195.74868837</v>
      </c>
      <c r="F138" s="84">
        <v>195.74868837</v>
      </c>
    </row>
    <row r="139" spans="1:6" ht="12.75" customHeight="1" x14ac:dyDescent="0.2">
      <c r="A139" s="83" t="s">
        <v>147</v>
      </c>
      <c r="B139" s="83">
        <v>11</v>
      </c>
      <c r="C139" s="84">
        <v>998.83565861</v>
      </c>
      <c r="D139" s="84">
        <v>987.71397715000001</v>
      </c>
      <c r="E139" s="84">
        <v>195.86516789999999</v>
      </c>
      <c r="F139" s="84">
        <v>195.86516789999999</v>
      </c>
    </row>
    <row r="140" spans="1:6" ht="12.75" customHeight="1" x14ac:dyDescent="0.2">
      <c r="A140" s="83" t="s">
        <v>147</v>
      </c>
      <c r="B140" s="83">
        <v>12</v>
      </c>
      <c r="C140" s="84">
        <v>1008.46619249</v>
      </c>
      <c r="D140" s="84">
        <v>992.94575341999996</v>
      </c>
      <c r="E140" s="84">
        <v>196.90263701000001</v>
      </c>
      <c r="F140" s="84">
        <v>196.90263701000001</v>
      </c>
    </row>
    <row r="141" spans="1:6" ht="12.75" customHeight="1" x14ac:dyDescent="0.2">
      <c r="A141" s="83" t="s">
        <v>147</v>
      </c>
      <c r="B141" s="83">
        <v>13</v>
      </c>
      <c r="C141" s="84">
        <v>983.08077864999996</v>
      </c>
      <c r="D141" s="84">
        <v>972.00320973999999</v>
      </c>
      <c r="E141" s="84">
        <v>192.74969908</v>
      </c>
      <c r="F141" s="84">
        <v>192.74969908</v>
      </c>
    </row>
    <row r="142" spans="1:6" ht="12.75" customHeight="1" x14ac:dyDescent="0.2">
      <c r="A142" s="83" t="s">
        <v>147</v>
      </c>
      <c r="B142" s="83">
        <v>14</v>
      </c>
      <c r="C142" s="84">
        <v>950.11616678999997</v>
      </c>
      <c r="D142" s="84">
        <v>943.88942831999998</v>
      </c>
      <c r="E142" s="84">
        <v>187.17469392999999</v>
      </c>
      <c r="F142" s="84">
        <v>187.17469392999999</v>
      </c>
    </row>
    <row r="143" spans="1:6" ht="12.75" customHeight="1" x14ac:dyDescent="0.2">
      <c r="A143" s="83" t="s">
        <v>147</v>
      </c>
      <c r="B143" s="83">
        <v>15</v>
      </c>
      <c r="C143" s="84">
        <v>959.69220824000001</v>
      </c>
      <c r="D143" s="84">
        <v>949.06274397000004</v>
      </c>
      <c r="E143" s="84">
        <v>188.20057019999999</v>
      </c>
      <c r="F143" s="84">
        <v>188.20057019999999</v>
      </c>
    </row>
    <row r="144" spans="1:6" ht="12.75" customHeight="1" x14ac:dyDescent="0.2">
      <c r="A144" s="83" t="s">
        <v>147</v>
      </c>
      <c r="B144" s="83">
        <v>16</v>
      </c>
      <c r="C144" s="84">
        <v>974.66056781999998</v>
      </c>
      <c r="D144" s="84">
        <v>961.38156517000004</v>
      </c>
      <c r="E144" s="84">
        <v>190.64341098</v>
      </c>
      <c r="F144" s="84">
        <v>190.64341098</v>
      </c>
    </row>
    <row r="145" spans="1:6" ht="12.75" customHeight="1" x14ac:dyDescent="0.2">
      <c r="A145" s="83" t="s">
        <v>147</v>
      </c>
      <c r="B145" s="83">
        <v>17</v>
      </c>
      <c r="C145" s="84">
        <v>960.00685040999997</v>
      </c>
      <c r="D145" s="84">
        <v>952.57828886000004</v>
      </c>
      <c r="E145" s="84">
        <v>188.89770804</v>
      </c>
      <c r="F145" s="84">
        <v>188.89770804</v>
      </c>
    </row>
    <row r="146" spans="1:6" ht="12.75" customHeight="1" x14ac:dyDescent="0.2">
      <c r="A146" s="83" t="s">
        <v>147</v>
      </c>
      <c r="B146" s="83">
        <v>18</v>
      </c>
      <c r="C146" s="84">
        <v>965.27207346</v>
      </c>
      <c r="D146" s="84">
        <v>951.93546022999999</v>
      </c>
      <c r="E146" s="84">
        <v>188.77023416</v>
      </c>
      <c r="F146" s="84">
        <v>188.77023416</v>
      </c>
    </row>
    <row r="147" spans="1:6" ht="12.75" customHeight="1" x14ac:dyDescent="0.2">
      <c r="A147" s="83" t="s">
        <v>147</v>
      </c>
      <c r="B147" s="83">
        <v>19</v>
      </c>
      <c r="C147" s="84">
        <v>920.73197350999999</v>
      </c>
      <c r="D147" s="84">
        <v>910.15782168999999</v>
      </c>
      <c r="E147" s="84">
        <v>180.48566557000001</v>
      </c>
      <c r="F147" s="84">
        <v>180.48566557000001</v>
      </c>
    </row>
    <row r="148" spans="1:6" ht="12.75" customHeight="1" x14ac:dyDescent="0.2">
      <c r="A148" s="83" t="s">
        <v>147</v>
      </c>
      <c r="B148" s="83">
        <v>20</v>
      </c>
      <c r="C148" s="84">
        <v>942.82273949</v>
      </c>
      <c r="D148" s="84">
        <v>923.08346838</v>
      </c>
      <c r="E148" s="84">
        <v>183.04884075999999</v>
      </c>
      <c r="F148" s="84">
        <v>183.04884075999999</v>
      </c>
    </row>
    <row r="149" spans="1:6" ht="12.75" customHeight="1" x14ac:dyDescent="0.2">
      <c r="A149" s="83" t="s">
        <v>147</v>
      </c>
      <c r="B149" s="83">
        <v>21</v>
      </c>
      <c r="C149" s="84">
        <v>944.68762824999999</v>
      </c>
      <c r="D149" s="84">
        <v>940.08051876000002</v>
      </c>
      <c r="E149" s="84">
        <v>186.41938142999999</v>
      </c>
      <c r="F149" s="84">
        <v>186.41938142999999</v>
      </c>
    </row>
    <row r="150" spans="1:6" ht="12.75" customHeight="1" x14ac:dyDescent="0.2">
      <c r="A150" s="83" t="s">
        <v>147</v>
      </c>
      <c r="B150" s="83">
        <v>22</v>
      </c>
      <c r="C150" s="84">
        <v>961.95058566</v>
      </c>
      <c r="D150" s="84">
        <v>951.87452776999999</v>
      </c>
      <c r="E150" s="84">
        <v>188.75815116000001</v>
      </c>
      <c r="F150" s="84">
        <v>188.75815116000001</v>
      </c>
    </row>
    <row r="151" spans="1:6" ht="12.75" customHeight="1" x14ac:dyDescent="0.2">
      <c r="A151" s="83" t="s">
        <v>147</v>
      </c>
      <c r="B151" s="83">
        <v>23</v>
      </c>
      <c r="C151" s="84">
        <v>985.01534383000001</v>
      </c>
      <c r="D151" s="84">
        <v>974.78773145000002</v>
      </c>
      <c r="E151" s="84">
        <v>193.30187393</v>
      </c>
      <c r="F151" s="84">
        <v>193.30187393</v>
      </c>
    </row>
    <row r="152" spans="1:6" ht="12.75" customHeight="1" x14ac:dyDescent="0.2">
      <c r="A152" s="83" t="s">
        <v>147</v>
      </c>
      <c r="B152" s="83">
        <v>24</v>
      </c>
      <c r="C152" s="84">
        <v>999.81306917999996</v>
      </c>
      <c r="D152" s="84">
        <v>988.23631347000003</v>
      </c>
      <c r="E152" s="84">
        <v>195.96874797999999</v>
      </c>
      <c r="F152" s="84">
        <v>195.96874797999999</v>
      </c>
    </row>
    <row r="153" spans="1:6" ht="12.75" customHeight="1" x14ac:dyDescent="0.2">
      <c r="A153" s="83" t="s">
        <v>148</v>
      </c>
      <c r="B153" s="83">
        <v>1</v>
      </c>
      <c r="C153" s="84">
        <v>1035.6015384499999</v>
      </c>
      <c r="D153" s="84">
        <v>1027.6738096900001</v>
      </c>
      <c r="E153" s="84">
        <v>203.78926282</v>
      </c>
      <c r="F153" s="84">
        <v>203.78926282</v>
      </c>
    </row>
    <row r="154" spans="1:6" ht="12.75" customHeight="1" x14ac:dyDescent="0.2">
      <c r="A154" s="83" t="s">
        <v>148</v>
      </c>
      <c r="B154" s="83">
        <v>2</v>
      </c>
      <c r="C154" s="84">
        <v>1058.43928607</v>
      </c>
      <c r="D154" s="84">
        <v>1055.8244218299999</v>
      </c>
      <c r="E154" s="84">
        <v>209.37157156999999</v>
      </c>
      <c r="F154" s="84">
        <v>209.37157156999999</v>
      </c>
    </row>
    <row r="155" spans="1:6" ht="12.75" customHeight="1" x14ac:dyDescent="0.2">
      <c r="A155" s="83" t="s">
        <v>148</v>
      </c>
      <c r="B155" s="83">
        <v>3</v>
      </c>
      <c r="C155" s="84">
        <v>1073.99997364</v>
      </c>
      <c r="D155" s="84">
        <v>1065.07577105</v>
      </c>
      <c r="E155" s="84">
        <v>211.20612804000001</v>
      </c>
      <c r="F155" s="84">
        <v>211.20612804000001</v>
      </c>
    </row>
    <row r="156" spans="1:6" ht="12.75" customHeight="1" x14ac:dyDescent="0.2">
      <c r="A156" s="83" t="s">
        <v>148</v>
      </c>
      <c r="B156" s="83">
        <v>4</v>
      </c>
      <c r="C156" s="84">
        <v>1067.63879645</v>
      </c>
      <c r="D156" s="84">
        <v>1065.7191673299999</v>
      </c>
      <c r="E156" s="84">
        <v>211.33371449000001</v>
      </c>
      <c r="F156" s="84">
        <v>211.33371449000001</v>
      </c>
    </row>
    <row r="157" spans="1:6" ht="12.75" customHeight="1" x14ac:dyDescent="0.2">
      <c r="A157" s="83" t="s">
        <v>148</v>
      </c>
      <c r="B157" s="83">
        <v>5</v>
      </c>
      <c r="C157" s="84">
        <v>1069.0271420399999</v>
      </c>
      <c r="D157" s="84">
        <v>1062.66894396</v>
      </c>
      <c r="E157" s="84">
        <v>210.72885060999999</v>
      </c>
      <c r="F157" s="84">
        <v>210.72885060999999</v>
      </c>
    </row>
    <row r="158" spans="1:6" ht="12.75" customHeight="1" x14ac:dyDescent="0.2">
      <c r="A158" s="83" t="s">
        <v>148</v>
      </c>
      <c r="B158" s="83">
        <v>6</v>
      </c>
      <c r="C158" s="84">
        <v>1046.3731046099999</v>
      </c>
      <c r="D158" s="84">
        <v>1036.60007664</v>
      </c>
      <c r="E158" s="84">
        <v>205.55935499</v>
      </c>
      <c r="F158" s="84">
        <v>205.55935499</v>
      </c>
    </row>
    <row r="159" spans="1:6" ht="12.75" customHeight="1" x14ac:dyDescent="0.2">
      <c r="A159" s="83" t="s">
        <v>148</v>
      </c>
      <c r="B159" s="83">
        <v>7</v>
      </c>
      <c r="C159" s="84">
        <v>1010.97596708</v>
      </c>
      <c r="D159" s="84">
        <v>1003.98560707</v>
      </c>
      <c r="E159" s="84">
        <v>199.0918566</v>
      </c>
      <c r="F159" s="84">
        <v>199.0918566</v>
      </c>
    </row>
    <row r="160" spans="1:6" ht="12.75" customHeight="1" x14ac:dyDescent="0.2">
      <c r="A160" s="83" t="s">
        <v>148</v>
      </c>
      <c r="B160" s="83">
        <v>8</v>
      </c>
      <c r="C160" s="84">
        <v>988.49604851000004</v>
      </c>
      <c r="D160" s="84">
        <v>980.01088425</v>
      </c>
      <c r="E160" s="84">
        <v>194.33763299</v>
      </c>
      <c r="F160" s="84">
        <v>194.33763299</v>
      </c>
    </row>
    <row r="161" spans="1:6" ht="12.75" customHeight="1" x14ac:dyDescent="0.2">
      <c r="A161" s="83" t="s">
        <v>148</v>
      </c>
      <c r="B161" s="83">
        <v>9</v>
      </c>
      <c r="C161" s="84">
        <v>1004.71251339</v>
      </c>
      <c r="D161" s="84">
        <v>994.19779770000002</v>
      </c>
      <c r="E161" s="84">
        <v>197.15091927</v>
      </c>
      <c r="F161" s="84">
        <v>197.15091927</v>
      </c>
    </row>
    <row r="162" spans="1:6" ht="12.75" customHeight="1" x14ac:dyDescent="0.2">
      <c r="A162" s="83" t="s">
        <v>148</v>
      </c>
      <c r="B162" s="83">
        <v>10</v>
      </c>
      <c r="C162" s="84">
        <v>1003.5182830799999</v>
      </c>
      <c r="D162" s="84">
        <v>991.11826770000005</v>
      </c>
      <c r="E162" s="84">
        <v>196.54024383999999</v>
      </c>
      <c r="F162" s="84">
        <v>196.54024383999999</v>
      </c>
    </row>
    <row r="163" spans="1:6" ht="12.75" customHeight="1" x14ac:dyDescent="0.2">
      <c r="A163" s="83" t="s">
        <v>148</v>
      </c>
      <c r="B163" s="83">
        <v>11</v>
      </c>
      <c r="C163" s="84">
        <v>1018.47022593</v>
      </c>
      <c r="D163" s="84">
        <v>999.00582393000002</v>
      </c>
      <c r="E163" s="84">
        <v>198.10435810999999</v>
      </c>
      <c r="F163" s="84">
        <v>198.10435810999999</v>
      </c>
    </row>
    <row r="164" spans="1:6" ht="12.75" customHeight="1" x14ac:dyDescent="0.2">
      <c r="A164" s="83" t="s">
        <v>148</v>
      </c>
      <c r="B164" s="83">
        <v>12</v>
      </c>
      <c r="C164" s="84">
        <v>1009.4395424099999</v>
      </c>
      <c r="D164" s="84">
        <v>1001.02481803</v>
      </c>
      <c r="E164" s="84">
        <v>198.50472768</v>
      </c>
      <c r="F164" s="84">
        <v>198.50472768</v>
      </c>
    </row>
    <row r="165" spans="1:6" ht="12.75" customHeight="1" x14ac:dyDescent="0.2">
      <c r="A165" s="83" t="s">
        <v>148</v>
      </c>
      <c r="B165" s="83">
        <v>13</v>
      </c>
      <c r="C165" s="84">
        <v>989.29068517999997</v>
      </c>
      <c r="D165" s="84">
        <v>986.84291936</v>
      </c>
      <c r="E165" s="84">
        <v>195.69243582999999</v>
      </c>
      <c r="F165" s="84">
        <v>195.69243582999999</v>
      </c>
    </row>
    <row r="166" spans="1:6" ht="12.75" customHeight="1" x14ac:dyDescent="0.2">
      <c r="A166" s="83" t="s">
        <v>148</v>
      </c>
      <c r="B166" s="83">
        <v>14</v>
      </c>
      <c r="C166" s="84">
        <v>964.95048045999999</v>
      </c>
      <c r="D166" s="84">
        <v>962.39073116999998</v>
      </c>
      <c r="E166" s="84">
        <v>190.84353012</v>
      </c>
      <c r="F166" s="84">
        <v>190.84353012</v>
      </c>
    </row>
    <row r="167" spans="1:6" ht="12.75" customHeight="1" x14ac:dyDescent="0.2">
      <c r="A167" s="83" t="s">
        <v>148</v>
      </c>
      <c r="B167" s="83">
        <v>15</v>
      </c>
      <c r="C167" s="84">
        <v>970.03643108999995</v>
      </c>
      <c r="D167" s="84">
        <v>959.94967696000003</v>
      </c>
      <c r="E167" s="84">
        <v>190.3594654</v>
      </c>
      <c r="F167" s="84">
        <v>190.3594654</v>
      </c>
    </row>
    <row r="168" spans="1:6" ht="12.75" customHeight="1" x14ac:dyDescent="0.2">
      <c r="A168" s="83" t="s">
        <v>148</v>
      </c>
      <c r="B168" s="83">
        <v>16</v>
      </c>
      <c r="C168" s="84">
        <v>973.59747957000002</v>
      </c>
      <c r="D168" s="84">
        <v>963.53257566000002</v>
      </c>
      <c r="E168" s="84">
        <v>191.0699596</v>
      </c>
      <c r="F168" s="84">
        <v>191.0699596</v>
      </c>
    </row>
    <row r="169" spans="1:6" ht="12.75" customHeight="1" x14ac:dyDescent="0.2">
      <c r="A169" s="83" t="s">
        <v>148</v>
      </c>
      <c r="B169" s="83">
        <v>17</v>
      </c>
      <c r="C169" s="84">
        <v>964.91799572000002</v>
      </c>
      <c r="D169" s="84">
        <v>956.90018949</v>
      </c>
      <c r="E169" s="84">
        <v>189.75474743999999</v>
      </c>
      <c r="F169" s="84">
        <v>189.75474743999999</v>
      </c>
    </row>
    <row r="170" spans="1:6" ht="12.75" customHeight="1" x14ac:dyDescent="0.2">
      <c r="A170" s="83" t="s">
        <v>148</v>
      </c>
      <c r="B170" s="83">
        <v>18</v>
      </c>
      <c r="C170" s="84">
        <v>974.35149924999996</v>
      </c>
      <c r="D170" s="84">
        <v>963.40782859000001</v>
      </c>
      <c r="E170" s="84">
        <v>191.04522206999999</v>
      </c>
      <c r="F170" s="84">
        <v>191.04522206999999</v>
      </c>
    </row>
    <row r="171" spans="1:6" ht="12.75" customHeight="1" x14ac:dyDescent="0.2">
      <c r="A171" s="83" t="s">
        <v>148</v>
      </c>
      <c r="B171" s="83">
        <v>19</v>
      </c>
      <c r="C171" s="84">
        <v>952.60274905999995</v>
      </c>
      <c r="D171" s="84">
        <v>940.61525417999997</v>
      </c>
      <c r="E171" s="84">
        <v>186.52542027000001</v>
      </c>
      <c r="F171" s="84">
        <v>186.52542027000001</v>
      </c>
    </row>
    <row r="172" spans="1:6" ht="12.75" customHeight="1" x14ac:dyDescent="0.2">
      <c r="A172" s="83" t="s">
        <v>148</v>
      </c>
      <c r="B172" s="83">
        <v>20</v>
      </c>
      <c r="C172" s="84">
        <v>953.75398688999996</v>
      </c>
      <c r="D172" s="84">
        <v>943.76730193000003</v>
      </c>
      <c r="E172" s="84">
        <v>187.15047608</v>
      </c>
      <c r="F172" s="84">
        <v>187.15047608</v>
      </c>
    </row>
    <row r="173" spans="1:6" ht="12.75" customHeight="1" x14ac:dyDescent="0.2">
      <c r="A173" s="83" t="s">
        <v>148</v>
      </c>
      <c r="B173" s="83">
        <v>21</v>
      </c>
      <c r="C173" s="84">
        <v>973.63750245000006</v>
      </c>
      <c r="D173" s="84">
        <v>963.51243567999995</v>
      </c>
      <c r="E173" s="84">
        <v>191.06596580999999</v>
      </c>
      <c r="F173" s="84">
        <v>191.06596580999999</v>
      </c>
    </row>
    <row r="174" spans="1:6" ht="12.75" customHeight="1" x14ac:dyDescent="0.2">
      <c r="A174" s="83" t="s">
        <v>148</v>
      </c>
      <c r="B174" s="83">
        <v>22</v>
      </c>
      <c r="C174" s="84">
        <v>982.57041916000003</v>
      </c>
      <c r="D174" s="84">
        <v>974.11336204999998</v>
      </c>
      <c r="E174" s="84">
        <v>193.16814546000001</v>
      </c>
      <c r="F174" s="84">
        <v>193.16814546000001</v>
      </c>
    </row>
    <row r="175" spans="1:6" ht="12.75" customHeight="1" x14ac:dyDescent="0.2">
      <c r="A175" s="83" t="s">
        <v>148</v>
      </c>
      <c r="B175" s="83">
        <v>23</v>
      </c>
      <c r="C175" s="84">
        <v>1007.4708811</v>
      </c>
      <c r="D175" s="84">
        <v>996.62193530000002</v>
      </c>
      <c r="E175" s="84">
        <v>197.63162940999999</v>
      </c>
      <c r="F175" s="84">
        <v>197.63162940999999</v>
      </c>
    </row>
    <row r="176" spans="1:6" ht="12.75" customHeight="1" x14ac:dyDescent="0.2">
      <c r="A176" s="83" t="s">
        <v>148</v>
      </c>
      <c r="B176" s="83">
        <v>24</v>
      </c>
      <c r="C176" s="84">
        <v>1037.4801738000001</v>
      </c>
      <c r="D176" s="84">
        <v>1026.6669170800001</v>
      </c>
      <c r="E176" s="84">
        <v>203.5895945</v>
      </c>
      <c r="F176" s="84">
        <v>203.5895945</v>
      </c>
    </row>
    <row r="177" spans="1:6" ht="12.75" customHeight="1" x14ac:dyDescent="0.2">
      <c r="A177" s="83" t="s">
        <v>149</v>
      </c>
      <c r="B177" s="83">
        <v>1</v>
      </c>
      <c r="C177" s="84">
        <v>1061.17149619</v>
      </c>
      <c r="D177" s="84">
        <v>1052.3714486399999</v>
      </c>
      <c r="E177" s="84">
        <v>208.68684178999999</v>
      </c>
      <c r="F177" s="84">
        <v>208.68684178999999</v>
      </c>
    </row>
    <row r="178" spans="1:6" ht="12.75" customHeight="1" x14ac:dyDescent="0.2">
      <c r="A178" s="83" t="s">
        <v>149</v>
      </c>
      <c r="B178" s="83">
        <v>2</v>
      </c>
      <c r="C178" s="84">
        <v>1084.5636205400001</v>
      </c>
      <c r="D178" s="84">
        <v>1069.76545197</v>
      </c>
      <c r="E178" s="84">
        <v>212.13609882</v>
      </c>
      <c r="F178" s="84">
        <v>212.13609882</v>
      </c>
    </row>
    <row r="179" spans="1:6" ht="12.75" customHeight="1" x14ac:dyDescent="0.2">
      <c r="A179" s="83" t="s">
        <v>149</v>
      </c>
      <c r="B179" s="83">
        <v>3</v>
      </c>
      <c r="C179" s="84">
        <v>1093.3752555000001</v>
      </c>
      <c r="D179" s="84">
        <v>1087.5133739099999</v>
      </c>
      <c r="E179" s="84">
        <v>215.65553844999999</v>
      </c>
      <c r="F179" s="84">
        <v>215.65553844999999</v>
      </c>
    </row>
    <row r="180" spans="1:6" ht="12.75" customHeight="1" x14ac:dyDescent="0.2">
      <c r="A180" s="83" t="s">
        <v>149</v>
      </c>
      <c r="B180" s="83">
        <v>4</v>
      </c>
      <c r="C180" s="84">
        <v>1121.3004145499999</v>
      </c>
      <c r="D180" s="84">
        <v>1111.0528124800001</v>
      </c>
      <c r="E180" s="84">
        <v>220.32344454</v>
      </c>
      <c r="F180" s="84">
        <v>220.32344454</v>
      </c>
    </row>
    <row r="181" spans="1:6" ht="12.75" customHeight="1" x14ac:dyDescent="0.2">
      <c r="A181" s="83" t="s">
        <v>149</v>
      </c>
      <c r="B181" s="83">
        <v>5</v>
      </c>
      <c r="C181" s="84">
        <v>1098.2080039</v>
      </c>
      <c r="D181" s="84">
        <v>1093.7190083999999</v>
      </c>
      <c r="E181" s="84">
        <v>216.88612510999999</v>
      </c>
      <c r="F181" s="84">
        <v>216.88612510999999</v>
      </c>
    </row>
    <row r="182" spans="1:6" ht="12.75" customHeight="1" x14ac:dyDescent="0.2">
      <c r="A182" s="83" t="s">
        <v>149</v>
      </c>
      <c r="B182" s="83">
        <v>6</v>
      </c>
      <c r="C182" s="84">
        <v>1084.8284220099999</v>
      </c>
      <c r="D182" s="84">
        <v>1080.2286215399999</v>
      </c>
      <c r="E182" s="84">
        <v>214.21096109000001</v>
      </c>
      <c r="F182" s="84">
        <v>214.21096109000001</v>
      </c>
    </row>
    <row r="183" spans="1:6" ht="12.75" customHeight="1" x14ac:dyDescent="0.2">
      <c r="A183" s="83" t="s">
        <v>149</v>
      </c>
      <c r="B183" s="83">
        <v>7</v>
      </c>
      <c r="C183" s="84">
        <v>1061.97719669</v>
      </c>
      <c r="D183" s="84">
        <v>1050.77118791</v>
      </c>
      <c r="E183" s="84">
        <v>208.36950768</v>
      </c>
      <c r="F183" s="84">
        <v>208.36950768</v>
      </c>
    </row>
    <row r="184" spans="1:6" ht="12.75" customHeight="1" x14ac:dyDescent="0.2">
      <c r="A184" s="83" t="s">
        <v>149</v>
      </c>
      <c r="B184" s="83">
        <v>8</v>
      </c>
      <c r="C184" s="84">
        <v>1040.66413453</v>
      </c>
      <c r="D184" s="84">
        <v>1031.6302474300001</v>
      </c>
      <c r="E184" s="84">
        <v>204.57383038</v>
      </c>
      <c r="F184" s="84">
        <v>204.57383038</v>
      </c>
    </row>
    <row r="185" spans="1:6" ht="12.75" customHeight="1" x14ac:dyDescent="0.2">
      <c r="A185" s="83" t="s">
        <v>149</v>
      </c>
      <c r="B185" s="83">
        <v>9</v>
      </c>
      <c r="C185" s="84">
        <v>1032.05151972</v>
      </c>
      <c r="D185" s="84">
        <v>1020.35567774</v>
      </c>
      <c r="E185" s="84">
        <v>202.33806625</v>
      </c>
      <c r="F185" s="84">
        <v>202.33806625</v>
      </c>
    </row>
    <row r="186" spans="1:6" ht="12.75" customHeight="1" x14ac:dyDescent="0.2">
      <c r="A186" s="83" t="s">
        <v>149</v>
      </c>
      <c r="B186" s="83">
        <v>10</v>
      </c>
      <c r="C186" s="84">
        <v>1030.2661680199999</v>
      </c>
      <c r="D186" s="84">
        <v>1010.145407</v>
      </c>
      <c r="E186" s="84">
        <v>200.31335419000001</v>
      </c>
      <c r="F186" s="84">
        <v>200.31335419000001</v>
      </c>
    </row>
    <row r="187" spans="1:6" ht="12.75" customHeight="1" x14ac:dyDescent="0.2">
      <c r="A187" s="83" t="s">
        <v>149</v>
      </c>
      <c r="B187" s="83">
        <v>11</v>
      </c>
      <c r="C187" s="84">
        <v>1023.84545989</v>
      </c>
      <c r="D187" s="84">
        <v>1009.30693085</v>
      </c>
      <c r="E187" s="84">
        <v>200.14708311000001</v>
      </c>
      <c r="F187" s="84">
        <v>200.14708311000001</v>
      </c>
    </row>
    <row r="188" spans="1:6" ht="12.75" customHeight="1" x14ac:dyDescent="0.2">
      <c r="A188" s="83" t="s">
        <v>149</v>
      </c>
      <c r="B188" s="83">
        <v>12</v>
      </c>
      <c r="C188" s="84">
        <v>1030.10429899</v>
      </c>
      <c r="D188" s="84">
        <v>1016.45433795</v>
      </c>
      <c r="E188" s="84">
        <v>201.56442469000001</v>
      </c>
      <c r="F188" s="84">
        <v>201.56442469000001</v>
      </c>
    </row>
    <row r="189" spans="1:6" ht="12.75" customHeight="1" x14ac:dyDescent="0.2">
      <c r="A189" s="83" t="s">
        <v>149</v>
      </c>
      <c r="B189" s="83">
        <v>13</v>
      </c>
      <c r="C189" s="84">
        <v>1010.8499101899999</v>
      </c>
      <c r="D189" s="84">
        <v>1001.50549147</v>
      </c>
      <c r="E189" s="84">
        <v>198.60004594</v>
      </c>
      <c r="F189" s="84">
        <v>198.60004594</v>
      </c>
    </row>
    <row r="190" spans="1:6" ht="12.75" customHeight="1" x14ac:dyDescent="0.2">
      <c r="A190" s="83" t="s">
        <v>149</v>
      </c>
      <c r="B190" s="83">
        <v>14</v>
      </c>
      <c r="C190" s="84">
        <v>971.97215790999996</v>
      </c>
      <c r="D190" s="84">
        <v>969.51591967000002</v>
      </c>
      <c r="E190" s="84">
        <v>192.25646571999999</v>
      </c>
      <c r="F190" s="84">
        <v>192.25646571999999</v>
      </c>
    </row>
    <row r="191" spans="1:6" ht="12.75" customHeight="1" x14ac:dyDescent="0.2">
      <c r="A191" s="83" t="s">
        <v>149</v>
      </c>
      <c r="B191" s="83">
        <v>15</v>
      </c>
      <c r="C191" s="84">
        <v>979.72384973999999</v>
      </c>
      <c r="D191" s="84">
        <v>968.23434870999995</v>
      </c>
      <c r="E191" s="84">
        <v>192.00232826999999</v>
      </c>
      <c r="F191" s="84">
        <v>192.00232826999999</v>
      </c>
    </row>
    <row r="192" spans="1:6" ht="12.75" customHeight="1" x14ac:dyDescent="0.2">
      <c r="A192" s="83" t="s">
        <v>149</v>
      </c>
      <c r="B192" s="83">
        <v>16</v>
      </c>
      <c r="C192" s="84">
        <v>987.04719638999995</v>
      </c>
      <c r="D192" s="84">
        <v>972.19879115000003</v>
      </c>
      <c r="E192" s="84">
        <v>192.78848317000001</v>
      </c>
      <c r="F192" s="84">
        <v>192.78848317000001</v>
      </c>
    </row>
    <row r="193" spans="1:6" ht="12.75" customHeight="1" x14ac:dyDescent="0.2">
      <c r="A193" s="83" t="s">
        <v>149</v>
      </c>
      <c r="B193" s="83">
        <v>17</v>
      </c>
      <c r="C193" s="84">
        <v>982.19259294999995</v>
      </c>
      <c r="D193" s="84">
        <v>971.42275316999996</v>
      </c>
      <c r="E193" s="84">
        <v>192.63459366999999</v>
      </c>
      <c r="F193" s="84">
        <v>192.63459366999999</v>
      </c>
    </row>
    <row r="194" spans="1:6" ht="12.75" customHeight="1" x14ac:dyDescent="0.2">
      <c r="A194" s="83" t="s">
        <v>149</v>
      </c>
      <c r="B194" s="83">
        <v>18</v>
      </c>
      <c r="C194" s="84">
        <v>979.99051184999996</v>
      </c>
      <c r="D194" s="84">
        <v>962.52974759000006</v>
      </c>
      <c r="E194" s="84">
        <v>190.87109727999999</v>
      </c>
      <c r="F194" s="84">
        <v>190.87109727999999</v>
      </c>
    </row>
    <row r="195" spans="1:6" ht="12.75" customHeight="1" x14ac:dyDescent="0.2">
      <c r="A195" s="83" t="s">
        <v>149</v>
      </c>
      <c r="B195" s="83">
        <v>19</v>
      </c>
      <c r="C195" s="84">
        <v>939.79862862000004</v>
      </c>
      <c r="D195" s="84">
        <v>927.05247856000005</v>
      </c>
      <c r="E195" s="84">
        <v>183.83590144999999</v>
      </c>
      <c r="F195" s="84">
        <v>183.83590144999999</v>
      </c>
    </row>
    <row r="196" spans="1:6" ht="12.75" customHeight="1" x14ac:dyDescent="0.2">
      <c r="A196" s="83" t="s">
        <v>149</v>
      </c>
      <c r="B196" s="83">
        <v>20</v>
      </c>
      <c r="C196" s="84">
        <v>932.34518046999995</v>
      </c>
      <c r="D196" s="84">
        <v>920.03450392000002</v>
      </c>
      <c r="E196" s="84">
        <v>182.44422652</v>
      </c>
      <c r="F196" s="84">
        <v>182.44422652</v>
      </c>
    </row>
    <row r="197" spans="1:6" ht="12.75" customHeight="1" x14ac:dyDescent="0.2">
      <c r="A197" s="83" t="s">
        <v>149</v>
      </c>
      <c r="B197" s="83">
        <v>21</v>
      </c>
      <c r="C197" s="84">
        <v>948.07028824999998</v>
      </c>
      <c r="D197" s="84">
        <v>936.48493659999997</v>
      </c>
      <c r="E197" s="84">
        <v>185.70637207999999</v>
      </c>
      <c r="F197" s="84">
        <v>185.70637207999999</v>
      </c>
    </row>
    <row r="198" spans="1:6" ht="12.75" customHeight="1" x14ac:dyDescent="0.2">
      <c r="A198" s="83" t="s">
        <v>149</v>
      </c>
      <c r="B198" s="83">
        <v>22</v>
      </c>
      <c r="C198" s="84">
        <v>969.86387293999996</v>
      </c>
      <c r="D198" s="84">
        <v>953.03172425000002</v>
      </c>
      <c r="E198" s="84">
        <v>188.98762496000001</v>
      </c>
      <c r="F198" s="84">
        <v>188.98762496000001</v>
      </c>
    </row>
    <row r="199" spans="1:6" ht="12.75" customHeight="1" x14ac:dyDescent="0.2">
      <c r="A199" s="83" t="s">
        <v>149</v>
      </c>
      <c r="B199" s="83">
        <v>23</v>
      </c>
      <c r="C199" s="84">
        <v>980.70439093000005</v>
      </c>
      <c r="D199" s="84">
        <v>970.40166050000005</v>
      </c>
      <c r="E199" s="84">
        <v>192.43210945999999</v>
      </c>
      <c r="F199" s="84">
        <v>192.43210945999999</v>
      </c>
    </row>
    <row r="200" spans="1:6" ht="12.75" customHeight="1" x14ac:dyDescent="0.2">
      <c r="A200" s="83" t="s">
        <v>149</v>
      </c>
      <c r="B200" s="83">
        <v>24</v>
      </c>
      <c r="C200" s="84">
        <v>1015.25889811</v>
      </c>
      <c r="D200" s="84">
        <v>987.61024892</v>
      </c>
      <c r="E200" s="84">
        <v>195.84459844</v>
      </c>
      <c r="F200" s="84">
        <v>195.84459844</v>
      </c>
    </row>
    <row r="201" spans="1:6" ht="12.75" customHeight="1" x14ac:dyDescent="0.2">
      <c r="A201" s="83" t="s">
        <v>150</v>
      </c>
      <c r="B201" s="83">
        <v>1</v>
      </c>
      <c r="C201" s="84">
        <v>1059.72272327</v>
      </c>
      <c r="D201" s="84">
        <v>1056.2888925</v>
      </c>
      <c r="E201" s="84">
        <v>209.4636768</v>
      </c>
      <c r="F201" s="84">
        <v>209.4636768</v>
      </c>
    </row>
    <row r="202" spans="1:6" ht="12.75" customHeight="1" x14ac:dyDescent="0.2">
      <c r="A202" s="83" t="s">
        <v>150</v>
      </c>
      <c r="B202" s="83">
        <v>2</v>
      </c>
      <c r="C202" s="84">
        <v>1091.92664287</v>
      </c>
      <c r="D202" s="84">
        <v>1076.46478529</v>
      </c>
      <c r="E202" s="84">
        <v>213.46458670000001</v>
      </c>
      <c r="F202" s="84">
        <v>213.46458670000001</v>
      </c>
    </row>
    <row r="203" spans="1:6" ht="12.75" customHeight="1" x14ac:dyDescent="0.2">
      <c r="A203" s="83" t="s">
        <v>150</v>
      </c>
      <c r="B203" s="83">
        <v>3</v>
      </c>
      <c r="C203" s="84">
        <v>1103.26834652</v>
      </c>
      <c r="D203" s="84">
        <v>1089.6382633200001</v>
      </c>
      <c r="E203" s="84">
        <v>216.07690722000001</v>
      </c>
      <c r="F203" s="84">
        <v>216.07690722000001</v>
      </c>
    </row>
    <row r="204" spans="1:6" ht="12.75" customHeight="1" x14ac:dyDescent="0.2">
      <c r="A204" s="83" t="s">
        <v>150</v>
      </c>
      <c r="B204" s="83">
        <v>4</v>
      </c>
      <c r="C204" s="84">
        <v>1128.3743020899999</v>
      </c>
      <c r="D204" s="84">
        <v>1116.6683803200001</v>
      </c>
      <c r="E204" s="84">
        <v>221.43702009</v>
      </c>
      <c r="F204" s="84">
        <v>221.43702009</v>
      </c>
    </row>
    <row r="205" spans="1:6" ht="12.75" customHeight="1" x14ac:dyDescent="0.2">
      <c r="A205" s="83" t="s">
        <v>150</v>
      </c>
      <c r="B205" s="83">
        <v>5</v>
      </c>
      <c r="C205" s="84">
        <v>1119.0418216800001</v>
      </c>
      <c r="D205" s="84">
        <v>1107.2371553400001</v>
      </c>
      <c r="E205" s="84">
        <v>219.56679399000001</v>
      </c>
      <c r="F205" s="84">
        <v>219.56679399000001</v>
      </c>
    </row>
    <row r="206" spans="1:6" ht="12.75" customHeight="1" x14ac:dyDescent="0.2">
      <c r="A206" s="83" t="s">
        <v>150</v>
      </c>
      <c r="B206" s="83">
        <v>6</v>
      </c>
      <c r="C206" s="84">
        <v>1081.6180991700001</v>
      </c>
      <c r="D206" s="84">
        <v>1079.6374171099999</v>
      </c>
      <c r="E206" s="84">
        <v>214.09372436999999</v>
      </c>
      <c r="F206" s="84">
        <v>214.09372436999999</v>
      </c>
    </row>
    <row r="207" spans="1:6" ht="12.75" customHeight="1" x14ac:dyDescent="0.2">
      <c r="A207" s="83" t="s">
        <v>150</v>
      </c>
      <c r="B207" s="83">
        <v>7</v>
      </c>
      <c r="C207" s="84">
        <v>1046.9987032199999</v>
      </c>
      <c r="D207" s="84">
        <v>1045.7236588799999</v>
      </c>
      <c r="E207" s="84">
        <v>207.36857508</v>
      </c>
      <c r="F207" s="84">
        <v>207.36857508</v>
      </c>
    </row>
    <row r="208" spans="1:6" ht="12.75" customHeight="1" x14ac:dyDescent="0.2">
      <c r="A208" s="83" t="s">
        <v>150</v>
      </c>
      <c r="B208" s="83">
        <v>8</v>
      </c>
      <c r="C208" s="84">
        <v>1045.1193677199999</v>
      </c>
      <c r="D208" s="84">
        <v>1031.3486087900001</v>
      </c>
      <c r="E208" s="84">
        <v>204.51798101</v>
      </c>
      <c r="F208" s="84">
        <v>204.51798101</v>
      </c>
    </row>
    <row r="209" spans="1:6" ht="12.75" customHeight="1" x14ac:dyDescent="0.2">
      <c r="A209" s="83" t="s">
        <v>150</v>
      </c>
      <c r="B209" s="83">
        <v>9</v>
      </c>
      <c r="C209" s="84">
        <v>1026.59974573</v>
      </c>
      <c r="D209" s="84">
        <v>1013.92768363</v>
      </c>
      <c r="E209" s="84">
        <v>201.06338534</v>
      </c>
      <c r="F209" s="84">
        <v>201.06338534</v>
      </c>
    </row>
    <row r="210" spans="1:6" ht="12.75" customHeight="1" x14ac:dyDescent="0.2">
      <c r="A210" s="83" t="s">
        <v>150</v>
      </c>
      <c r="B210" s="83">
        <v>10</v>
      </c>
      <c r="C210" s="84">
        <v>987.64123462999999</v>
      </c>
      <c r="D210" s="84">
        <v>985.94301845999996</v>
      </c>
      <c r="E210" s="84">
        <v>195.51398413000001</v>
      </c>
      <c r="F210" s="84">
        <v>195.51398413000001</v>
      </c>
    </row>
    <row r="211" spans="1:6" ht="12.75" customHeight="1" x14ac:dyDescent="0.2">
      <c r="A211" s="83" t="s">
        <v>150</v>
      </c>
      <c r="B211" s="83">
        <v>11</v>
      </c>
      <c r="C211" s="84">
        <v>973.96842118999996</v>
      </c>
      <c r="D211" s="84">
        <v>961.70860426000002</v>
      </c>
      <c r="E211" s="84">
        <v>190.70826332999999</v>
      </c>
      <c r="F211" s="84">
        <v>190.70826332999999</v>
      </c>
    </row>
    <row r="212" spans="1:6" ht="12.75" customHeight="1" x14ac:dyDescent="0.2">
      <c r="A212" s="83" t="s">
        <v>150</v>
      </c>
      <c r="B212" s="83">
        <v>12</v>
      </c>
      <c r="C212" s="84">
        <v>995.69383604999996</v>
      </c>
      <c r="D212" s="84">
        <v>970.17821277999997</v>
      </c>
      <c r="E212" s="84">
        <v>192.38779944000001</v>
      </c>
      <c r="F212" s="84">
        <v>192.38779944000001</v>
      </c>
    </row>
    <row r="213" spans="1:6" ht="12.75" customHeight="1" x14ac:dyDescent="0.2">
      <c r="A213" s="83" t="s">
        <v>150</v>
      </c>
      <c r="B213" s="83">
        <v>13</v>
      </c>
      <c r="C213" s="84">
        <v>966.51759657000002</v>
      </c>
      <c r="D213" s="84">
        <v>961.15567002</v>
      </c>
      <c r="E213" s="84">
        <v>190.59861563999999</v>
      </c>
      <c r="F213" s="84">
        <v>190.59861563999999</v>
      </c>
    </row>
    <row r="214" spans="1:6" ht="12.75" customHeight="1" x14ac:dyDescent="0.2">
      <c r="A214" s="83" t="s">
        <v>150</v>
      </c>
      <c r="B214" s="83">
        <v>14</v>
      </c>
      <c r="C214" s="84">
        <v>957.92341546</v>
      </c>
      <c r="D214" s="84">
        <v>957.58772113999999</v>
      </c>
      <c r="E214" s="84">
        <v>189.891086</v>
      </c>
      <c r="F214" s="84">
        <v>189.891086</v>
      </c>
    </row>
    <row r="215" spans="1:6" ht="12.75" customHeight="1" x14ac:dyDescent="0.2">
      <c r="A215" s="83" t="s">
        <v>150</v>
      </c>
      <c r="B215" s="83">
        <v>15</v>
      </c>
      <c r="C215" s="84">
        <v>972.39585154999997</v>
      </c>
      <c r="D215" s="84">
        <v>970.59508219999998</v>
      </c>
      <c r="E215" s="84">
        <v>192.47046527000001</v>
      </c>
      <c r="F215" s="84">
        <v>192.47046527000001</v>
      </c>
    </row>
    <row r="216" spans="1:6" ht="12.75" customHeight="1" x14ac:dyDescent="0.2">
      <c r="A216" s="83" t="s">
        <v>150</v>
      </c>
      <c r="B216" s="83">
        <v>16</v>
      </c>
      <c r="C216" s="84">
        <v>986.51934626000002</v>
      </c>
      <c r="D216" s="84">
        <v>976.78768889000003</v>
      </c>
      <c r="E216" s="84">
        <v>193.69846849999999</v>
      </c>
      <c r="F216" s="84">
        <v>193.69846849999999</v>
      </c>
    </row>
    <row r="217" spans="1:6" ht="12.75" customHeight="1" x14ac:dyDescent="0.2">
      <c r="A217" s="83" t="s">
        <v>150</v>
      </c>
      <c r="B217" s="83">
        <v>17</v>
      </c>
      <c r="C217" s="84">
        <v>990.78761028999998</v>
      </c>
      <c r="D217" s="84">
        <v>977.30891173999999</v>
      </c>
      <c r="E217" s="84">
        <v>193.80182776999999</v>
      </c>
      <c r="F217" s="84">
        <v>193.80182776999999</v>
      </c>
    </row>
    <row r="218" spans="1:6" ht="12.75" customHeight="1" x14ac:dyDescent="0.2">
      <c r="A218" s="83" t="s">
        <v>150</v>
      </c>
      <c r="B218" s="83">
        <v>18</v>
      </c>
      <c r="C218" s="84">
        <v>974.18778084999997</v>
      </c>
      <c r="D218" s="84">
        <v>963.17824636</v>
      </c>
      <c r="E218" s="84">
        <v>190.99969557</v>
      </c>
      <c r="F218" s="84">
        <v>190.99969557</v>
      </c>
    </row>
    <row r="219" spans="1:6" ht="12.75" customHeight="1" x14ac:dyDescent="0.2">
      <c r="A219" s="83" t="s">
        <v>150</v>
      </c>
      <c r="B219" s="83">
        <v>19</v>
      </c>
      <c r="C219" s="84">
        <v>934.12397323000005</v>
      </c>
      <c r="D219" s="84">
        <v>920.51325585999996</v>
      </c>
      <c r="E219" s="84">
        <v>182.53916375</v>
      </c>
      <c r="F219" s="84">
        <v>182.53916375</v>
      </c>
    </row>
    <row r="220" spans="1:6" ht="12.75" customHeight="1" x14ac:dyDescent="0.2">
      <c r="A220" s="83" t="s">
        <v>150</v>
      </c>
      <c r="B220" s="83">
        <v>20</v>
      </c>
      <c r="C220" s="84">
        <v>927.18630183000005</v>
      </c>
      <c r="D220" s="84">
        <v>917.36719628000003</v>
      </c>
      <c r="E220" s="84">
        <v>181.91529539999999</v>
      </c>
      <c r="F220" s="84">
        <v>181.91529539999999</v>
      </c>
    </row>
    <row r="221" spans="1:6" ht="12.75" customHeight="1" x14ac:dyDescent="0.2">
      <c r="A221" s="83" t="s">
        <v>150</v>
      </c>
      <c r="B221" s="83">
        <v>21</v>
      </c>
      <c r="C221" s="84">
        <v>947.36208786999998</v>
      </c>
      <c r="D221" s="84">
        <v>945.34400927000002</v>
      </c>
      <c r="E221" s="84">
        <v>187.46313952</v>
      </c>
      <c r="F221" s="84">
        <v>187.46313952</v>
      </c>
    </row>
    <row r="222" spans="1:6" ht="12.75" customHeight="1" x14ac:dyDescent="0.2">
      <c r="A222" s="83" t="s">
        <v>150</v>
      </c>
      <c r="B222" s="83">
        <v>22</v>
      </c>
      <c r="C222" s="84">
        <v>994.63347804</v>
      </c>
      <c r="D222" s="84">
        <v>971.45475534000002</v>
      </c>
      <c r="E222" s="84">
        <v>192.64093975</v>
      </c>
      <c r="F222" s="84">
        <v>192.64093975</v>
      </c>
    </row>
    <row r="223" spans="1:6" ht="12.75" customHeight="1" x14ac:dyDescent="0.2">
      <c r="A223" s="83" t="s">
        <v>150</v>
      </c>
      <c r="B223" s="83">
        <v>23</v>
      </c>
      <c r="C223" s="84">
        <v>1012.13538366</v>
      </c>
      <c r="D223" s="84">
        <v>999.74045261000003</v>
      </c>
      <c r="E223" s="84">
        <v>198.25003608</v>
      </c>
      <c r="F223" s="84">
        <v>198.25003608</v>
      </c>
    </row>
    <row r="224" spans="1:6" ht="12.75" customHeight="1" x14ac:dyDescent="0.2">
      <c r="A224" s="83" t="s">
        <v>150</v>
      </c>
      <c r="B224" s="83">
        <v>24</v>
      </c>
      <c r="C224" s="84">
        <v>1031.73723903</v>
      </c>
      <c r="D224" s="84">
        <v>1014.37983322</v>
      </c>
      <c r="E224" s="84">
        <v>201.15304728999999</v>
      </c>
      <c r="F224" s="84">
        <v>201.15304728999999</v>
      </c>
    </row>
    <row r="225" spans="1:6" ht="12.75" customHeight="1" x14ac:dyDescent="0.2">
      <c r="A225" s="83" t="s">
        <v>151</v>
      </c>
      <c r="B225" s="83">
        <v>1</v>
      </c>
      <c r="C225" s="84">
        <v>1038.42146015</v>
      </c>
      <c r="D225" s="84">
        <v>1027.0704465700001</v>
      </c>
      <c r="E225" s="84">
        <v>203.66961501</v>
      </c>
      <c r="F225" s="84">
        <v>203.66961501</v>
      </c>
    </row>
    <row r="226" spans="1:6" ht="12.75" customHeight="1" x14ac:dyDescent="0.2">
      <c r="A226" s="83" t="s">
        <v>151</v>
      </c>
      <c r="B226" s="83">
        <v>2</v>
      </c>
      <c r="C226" s="84">
        <v>1068.3508199800001</v>
      </c>
      <c r="D226" s="84">
        <v>1055.4314590900001</v>
      </c>
      <c r="E226" s="84">
        <v>209.29364647</v>
      </c>
      <c r="F226" s="84">
        <v>209.29364647</v>
      </c>
    </row>
    <row r="227" spans="1:6" ht="12.75" customHeight="1" x14ac:dyDescent="0.2">
      <c r="A227" s="83" t="s">
        <v>151</v>
      </c>
      <c r="B227" s="83">
        <v>3</v>
      </c>
      <c r="C227" s="84">
        <v>1088.9368832800001</v>
      </c>
      <c r="D227" s="84">
        <v>1071.9395047099999</v>
      </c>
      <c r="E227" s="84">
        <v>212.56721675</v>
      </c>
      <c r="F227" s="84">
        <v>212.56721675</v>
      </c>
    </row>
    <row r="228" spans="1:6" ht="12.75" customHeight="1" x14ac:dyDescent="0.2">
      <c r="A228" s="83" t="s">
        <v>151</v>
      </c>
      <c r="B228" s="83">
        <v>4</v>
      </c>
      <c r="C228" s="84">
        <v>1072.3637006199999</v>
      </c>
      <c r="D228" s="84">
        <v>1072.3046504599999</v>
      </c>
      <c r="E228" s="84">
        <v>212.63962570000001</v>
      </c>
      <c r="F228" s="84">
        <v>212.63962570000001</v>
      </c>
    </row>
    <row r="229" spans="1:6" ht="12.75" customHeight="1" x14ac:dyDescent="0.2">
      <c r="A229" s="83" t="s">
        <v>151</v>
      </c>
      <c r="B229" s="83">
        <v>5</v>
      </c>
      <c r="C229" s="84">
        <v>1080.7659118199999</v>
      </c>
      <c r="D229" s="84">
        <v>1069.5310294599999</v>
      </c>
      <c r="E229" s="84">
        <v>212.08961249000001</v>
      </c>
      <c r="F229" s="84">
        <v>212.08961249000001</v>
      </c>
    </row>
    <row r="230" spans="1:6" ht="12.75" customHeight="1" x14ac:dyDescent="0.2">
      <c r="A230" s="83" t="s">
        <v>151</v>
      </c>
      <c r="B230" s="83">
        <v>6</v>
      </c>
      <c r="C230" s="84">
        <v>1074.23322192</v>
      </c>
      <c r="D230" s="84">
        <v>1067.8092644200001</v>
      </c>
      <c r="E230" s="84">
        <v>211.74818389000001</v>
      </c>
      <c r="F230" s="84">
        <v>211.74818389000001</v>
      </c>
    </row>
    <row r="231" spans="1:6" ht="12.75" customHeight="1" x14ac:dyDescent="0.2">
      <c r="A231" s="83" t="s">
        <v>151</v>
      </c>
      <c r="B231" s="83">
        <v>7</v>
      </c>
      <c r="C231" s="84">
        <v>1046.2157665499999</v>
      </c>
      <c r="D231" s="84">
        <v>1045.9850430700001</v>
      </c>
      <c r="E231" s="84">
        <v>207.42040796000001</v>
      </c>
      <c r="F231" s="84">
        <v>207.42040796000001</v>
      </c>
    </row>
    <row r="232" spans="1:6" ht="12.75" customHeight="1" x14ac:dyDescent="0.2">
      <c r="A232" s="83" t="s">
        <v>151</v>
      </c>
      <c r="B232" s="83">
        <v>8</v>
      </c>
      <c r="C232" s="84">
        <v>1046.5355336800001</v>
      </c>
      <c r="D232" s="84">
        <v>1032.62686736</v>
      </c>
      <c r="E232" s="84">
        <v>204.77146160999999</v>
      </c>
      <c r="F232" s="84">
        <v>204.77146160999999</v>
      </c>
    </row>
    <row r="233" spans="1:6" ht="12.75" customHeight="1" x14ac:dyDescent="0.2">
      <c r="A233" s="83" t="s">
        <v>151</v>
      </c>
      <c r="B233" s="83">
        <v>9</v>
      </c>
      <c r="C233" s="84">
        <v>1007.2790423599999</v>
      </c>
      <c r="D233" s="84">
        <v>993.43294143000003</v>
      </c>
      <c r="E233" s="84">
        <v>196.99924712000001</v>
      </c>
      <c r="F233" s="84">
        <v>196.99924712000001</v>
      </c>
    </row>
    <row r="234" spans="1:6" ht="12.75" customHeight="1" x14ac:dyDescent="0.2">
      <c r="A234" s="83" t="s">
        <v>151</v>
      </c>
      <c r="B234" s="83">
        <v>10</v>
      </c>
      <c r="C234" s="84">
        <v>974.59774778999997</v>
      </c>
      <c r="D234" s="84">
        <v>970.33633549000001</v>
      </c>
      <c r="E234" s="84">
        <v>192.41915541</v>
      </c>
      <c r="F234" s="84">
        <v>192.41915541</v>
      </c>
    </row>
    <row r="235" spans="1:6" ht="12.75" customHeight="1" x14ac:dyDescent="0.2">
      <c r="A235" s="83" t="s">
        <v>151</v>
      </c>
      <c r="B235" s="83">
        <v>11</v>
      </c>
      <c r="C235" s="84">
        <v>970.39743355999997</v>
      </c>
      <c r="D235" s="84">
        <v>966.15438705999998</v>
      </c>
      <c r="E235" s="84">
        <v>191.58986874999999</v>
      </c>
      <c r="F235" s="84">
        <v>191.58986874999999</v>
      </c>
    </row>
    <row r="236" spans="1:6" ht="12.75" customHeight="1" x14ac:dyDescent="0.2">
      <c r="A236" s="83" t="s">
        <v>151</v>
      </c>
      <c r="B236" s="83">
        <v>12</v>
      </c>
      <c r="C236" s="84">
        <v>976.08401115000004</v>
      </c>
      <c r="D236" s="84">
        <v>972.79725743999995</v>
      </c>
      <c r="E236" s="84">
        <v>192.90715994000001</v>
      </c>
      <c r="F236" s="84">
        <v>192.90715994000001</v>
      </c>
    </row>
    <row r="237" spans="1:6" ht="12.75" customHeight="1" x14ac:dyDescent="0.2">
      <c r="A237" s="83" t="s">
        <v>151</v>
      </c>
      <c r="B237" s="83">
        <v>13</v>
      </c>
      <c r="C237" s="84">
        <v>983.17102460000001</v>
      </c>
      <c r="D237" s="84">
        <v>974.99698139999998</v>
      </c>
      <c r="E237" s="84">
        <v>193.34336851</v>
      </c>
      <c r="F237" s="84">
        <v>193.34336851</v>
      </c>
    </row>
    <row r="238" spans="1:6" ht="12.75" customHeight="1" x14ac:dyDescent="0.2">
      <c r="A238" s="83" t="s">
        <v>151</v>
      </c>
      <c r="B238" s="83">
        <v>14</v>
      </c>
      <c r="C238" s="84">
        <v>966.35451327999999</v>
      </c>
      <c r="D238" s="84">
        <v>960.70015773</v>
      </c>
      <c r="E238" s="84">
        <v>190.50828686</v>
      </c>
      <c r="F238" s="84">
        <v>190.50828686</v>
      </c>
    </row>
    <row r="239" spans="1:6" ht="12.75" customHeight="1" x14ac:dyDescent="0.2">
      <c r="A239" s="83" t="s">
        <v>151</v>
      </c>
      <c r="B239" s="83">
        <v>15</v>
      </c>
      <c r="C239" s="84">
        <v>975.66031238999994</v>
      </c>
      <c r="D239" s="84">
        <v>959.89285924000001</v>
      </c>
      <c r="E239" s="84">
        <v>190.34819836</v>
      </c>
      <c r="F239" s="84">
        <v>190.34819836</v>
      </c>
    </row>
    <row r="240" spans="1:6" ht="12.75" customHeight="1" x14ac:dyDescent="0.2">
      <c r="A240" s="83" t="s">
        <v>151</v>
      </c>
      <c r="B240" s="83">
        <v>16</v>
      </c>
      <c r="C240" s="84">
        <v>977.83154137999998</v>
      </c>
      <c r="D240" s="84">
        <v>967.19850868000003</v>
      </c>
      <c r="E240" s="84">
        <v>191.79691962999999</v>
      </c>
      <c r="F240" s="84">
        <v>191.79691962999999</v>
      </c>
    </row>
    <row r="241" spans="1:6" ht="12.75" customHeight="1" x14ac:dyDescent="0.2">
      <c r="A241" s="83" t="s">
        <v>151</v>
      </c>
      <c r="B241" s="83">
        <v>17</v>
      </c>
      <c r="C241" s="84">
        <v>950.90099255999996</v>
      </c>
      <c r="D241" s="84">
        <v>950.08273919999999</v>
      </c>
      <c r="E241" s="84">
        <v>188.40283679000001</v>
      </c>
      <c r="F241" s="84">
        <v>188.40283679000001</v>
      </c>
    </row>
    <row r="242" spans="1:6" ht="12.75" customHeight="1" x14ac:dyDescent="0.2">
      <c r="A242" s="83" t="s">
        <v>151</v>
      </c>
      <c r="B242" s="83">
        <v>18</v>
      </c>
      <c r="C242" s="84">
        <v>936.67903547000003</v>
      </c>
      <c r="D242" s="84">
        <v>933.91645650999999</v>
      </c>
      <c r="E242" s="84">
        <v>185.19703860999999</v>
      </c>
      <c r="F242" s="84">
        <v>185.19703860999999</v>
      </c>
    </row>
    <row r="243" spans="1:6" ht="12.75" customHeight="1" x14ac:dyDescent="0.2">
      <c r="A243" s="83" t="s">
        <v>151</v>
      </c>
      <c r="B243" s="83">
        <v>19</v>
      </c>
      <c r="C243" s="84">
        <v>906.87090870999998</v>
      </c>
      <c r="D243" s="84">
        <v>897.18069725999999</v>
      </c>
      <c r="E243" s="84">
        <v>177.91228226999999</v>
      </c>
      <c r="F243" s="84">
        <v>177.91228226999999</v>
      </c>
    </row>
    <row r="244" spans="1:6" ht="12.75" customHeight="1" x14ac:dyDescent="0.2">
      <c r="A244" s="83" t="s">
        <v>151</v>
      </c>
      <c r="B244" s="83">
        <v>20</v>
      </c>
      <c r="C244" s="84">
        <v>897.65665145000003</v>
      </c>
      <c r="D244" s="84">
        <v>889.61840713000004</v>
      </c>
      <c r="E244" s="84">
        <v>176.41266876</v>
      </c>
      <c r="F244" s="84">
        <v>176.41266876</v>
      </c>
    </row>
    <row r="245" spans="1:6" ht="12.75" customHeight="1" x14ac:dyDescent="0.2">
      <c r="A245" s="83" t="s">
        <v>151</v>
      </c>
      <c r="B245" s="83">
        <v>21</v>
      </c>
      <c r="C245" s="84">
        <v>913.83972657000004</v>
      </c>
      <c r="D245" s="84">
        <v>905.03512841999998</v>
      </c>
      <c r="E245" s="84">
        <v>179.46982779000001</v>
      </c>
      <c r="F245" s="84">
        <v>179.46982779000001</v>
      </c>
    </row>
    <row r="246" spans="1:6" ht="12.75" customHeight="1" x14ac:dyDescent="0.2">
      <c r="A246" s="83" t="s">
        <v>151</v>
      </c>
      <c r="B246" s="83">
        <v>22</v>
      </c>
      <c r="C246" s="84">
        <v>932.76168493</v>
      </c>
      <c r="D246" s="84">
        <v>922.96549687000004</v>
      </c>
      <c r="E246" s="84">
        <v>183.02544682999999</v>
      </c>
      <c r="F246" s="84">
        <v>183.02544682999999</v>
      </c>
    </row>
    <row r="247" spans="1:6" ht="12.75" customHeight="1" x14ac:dyDescent="0.2">
      <c r="A247" s="83" t="s">
        <v>151</v>
      </c>
      <c r="B247" s="83">
        <v>23</v>
      </c>
      <c r="C247" s="84">
        <v>956.39307579000001</v>
      </c>
      <c r="D247" s="84">
        <v>943.04599444999997</v>
      </c>
      <c r="E247" s="84">
        <v>187.00743972000001</v>
      </c>
      <c r="F247" s="84">
        <v>187.00743972000001</v>
      </c>
    </row>
    <row r="248" spans="1:6" ht="12.75" customHeight="1" x14ac:dyDescent="0.2">
      <c r="A248" s="83" t="s">
        <v>151</v>
      </c>
      <c r="B248" s="83">
        <v>24</v>
      </c>
      <c r="C248" s="84">
        <v>986.22104909999996</v>
      </c>
      <c r="D248" s="84">
        <v>968.80008554999995</v>
      </c>
      <c r="E248" s="84">
        <v>192.11451474</v>
      </c>
      <c r="F248" s="84">
        <v>192.11451474</v>
      </c>
    </row>
    <row r="249" spans="1:6" ht="12.75" customHeight="1" x14ac:dyDescent="0.2">
      <c r="A249" s="83" t="s">
        <v>152</v>
      </c>
      <c r="B249" s="83">
        <v>1</v>
      </c>
      <c r="C249" s="84">
        <v>1015.39194377</v>
      </c>
      <c r="D249" s="84">
        <v>989.38114106</v>
      </c>
      <c r="E249" s="84">
        <v>196.19576900999999</v>
      </c>
      <c r="F249" s="84">
        <v>196.19576900999999</v>
      </c>
    </row>
    <row r="250" spans="1:6" ht="12.75" customHeight="1" x14ac:dyDescent="0.2">
      <c r="A250" s="83" t="s">
        <v>152</v>
      </c>
      <c r="B250" s="83">
        <v>2</v>
      </c>
      <c r="C250" s="84">
        <v>1003.39597692</v>
      </c>
      <c r="D250" s="84">
        <v>1001.03075109</v>
      </c>
      <c r="E250" s="84">
        <v>198.50590421000001</v>
      </c>
      <c r="F250" s="84">
        <v>198.50590421000001</v>
      </c>
    </row>
    <row r="251" spans="1:6" ht="12.75" customHeight="1" x14ac:dyDescent="0.2">
      <c r="A251" s="83" t="s">
        <v>152</v>
      </c>
      <c r="B251" s="83">
        <v>3</v>
      </c>
      <c r="C251" s="84">
        <v>1044.9798080099999</v>
      </c>
      <c r="D251" s="84">
        <v>1035.5194661099999</v>
      </c>
      <c r="E251" s="84">
        <v>205.34506830000001</v>
      </c>
      <c r="F251" s="84">
        <v>205.34506830000001</v>
      </c>
    </row>
    <row r="252" spans="1:6" ht="12.75" customHeight="1" x14ac:dyDescent="0.2">
      <c r="A252" s="83" t="s">
        <v>152</v>
      </c>
      <c r="B252" s="83">
        <v>4</v>
      </c>
      <c r="C252" s="84">
        <v>1056.59172962</v>
      </c>
      <c r="D252" s="84">
        <v>1048.3823967999999</v>
      </c>
      <c r="E252" s="84">
        <v>207.89580681000001</v>
      </c>
      <c r="F252" s="84">
        <v>207.89580681000001</v>
      </c>
    </row>
    <row r="253" spans="1:6" ht="12.75" customHeight="1" x14ac:dyDescent="0.2">
      <c r="A253" s="83" t="s">
        <v>152</v>
      </c>
      <c r="B253" s="83">
        <v>5</v>
      </c>
      <c r="C253" s="84">
        <v>1049.10692027</v>
      </c>
      <c r="D253" s="84">
        <v>1045.71131457</v>
      </c>
      <c r="E253" s="84">
        <v>207.36612718000001</v>
      </c>
      <c r="F253" s="84">
        <v>207.36612718000001</v>
      </c>
    </row>
    <row r="254" spans="1:6" ht="12.75" customHeight="1" x14ac:dyDescent="0.2">
      <c r="A254" s="83" t="s">
        <v>152</v>
      </c>
      <c r="B254" s="83">
        <v>6</v>
      </c>
      <c r="C254" s="84">
        <v>1039.2433177800001</v>
      </c>
      <c r="D254" s="84">
        <v>1038.2664474000001</v>
      </c>
      <c r="E254" s="84">
        <v>205.88979882000001</v>
      </c>
      <c r="F254" s="84">
        <v>205.88979882000001</v>
      </c>
    </row>
    <row r="255" spans="1:6" ht="12.75" customHeight="1" x14ac:dyDescent="0.2">
      <c r="A255" s="83" t="s">
        <v>152</v>
      </c>
      <c r="B255" s="83">
        <v>7</v>
      </c>
      <c r="C255" s="84">
        <v>1032.1901493299999</v>
      </c>
      <c r="D255" s="84">
        <v>1027.9710060299999</v>
      </c>
      <c r="E255" s="84">
        <v>203.84819730000001</v>
      </c>
      <c r="F255" s="84">
        <v>203.84819730000001</v>
      </c>
    </row>
    <row r="256" spans="1:6" ht="12.75" customHeight="1" x14ac:dyDescent="0.2">
      <c r="A256" s="83" t="s">
        <v>152</v>
      </c>
      <c r="B256" s="83">
        <v>8</v>
      </c>
      <c r="C256" s="84">
        <v>1011.74670524</v>
      </c>
      <c r="D256" s="84">
        <v>1002.50169261</v>
      </c>
      <c r="E256" s="84">
        <v>198.79759412999999</v>
      </c>
      <c r="F256" s="84">
        <v>198.79759412999999</v>
      </c>
    </row>
    <row r="257" spans="1:6" ht="12.75" customHeight="1" x14ac:dyDescent="0.2">
      <c r="A257" s="83" t="s">
        <v>152</v>
      </c>
      <c r="B257" s="83">
        <v>9</v>
      </c>
      <c r="C257" s="84">
        <v>986.26990676000003</v>
      </c>
      <c r="D257" s="84">
        <v>974.28629582999997</v>
      </c>
      <c r="E257" s="84">
        <v>193.20243848999999</v>
      </c>
      <c r="F257" s="84">
        <v>193.20243848999999</v>
      </c>
    </row>
    <row r="258" spans="1:6" ht="12.75" customHeight="1" x14ac:dyDescent="0.2">
      <c r="A258" s="83" t="s">
        <v>152</v>
      </c>
      <c r="B258" s="83">
        <v>10</v>
      </c>
      <c r="C258" s="84">
        <v>936.78902701000004</v>
      </c>
      <c r="D258" s="84">
        <v>933.22614757999997</v>
      </c>
      <c r="E258" s="84">
        <v>185.06014931000001</v>
      </c>
      <c r="F258" s="84">
        <v>185.06014931000001</v>
      </c>
    </row>
    <row r="259" spans="1:6" ht="12.75" customHeight="1" x14ac:dyDescent="0.2">
      <c r="A259" s="83" t="s">
        <v>152</v>
      </c>
      <c r="B259" s="83">
        <v>11</v>
      </c>
      <c r="C259" s="84">
        <v>921.80515928</v>
      </c>
      <c r="D259" s="84">
        <v>912.15527268999995</v>
      </c>
      <c r="E259" s="84">
        <v>180.88176311000001</v>
      </c>
      <c r="F259" s="84">
        <v>180.88176311000001</v>
      </c>
    </row>
    <row r="260" spans="1:6" ht="12.75" customHeight="1" x14ac:dyDescent="0.2">
      <c r="A260" s="83" t="s">
        <v>152</v>
      </c>
      <c r="B260" s="83">
        <v>12</v>
      </c>
      <c r="C260" s="84">
        <v>924.41137375000005</v>
      </c>
      <c r="D260" s="84">
        <v>913.36734215000001</v>
      </c>
      <c r="E260" s="84">
        <v>181.12211830999999</v>
      </c>
      <c r="F260" s="84">
        <v>181.12211830999999</v>
      </c>
    </row>
    <row r="261" spans="1:6" ht="12.75" customHeight="1" x14ac:dyDescent="0.2">
      <c r="A261" s="83" t="s">
        <v>152</v>
      </c>
      <c r="B261" s="83">
        <v>13</v>
      </c>
      <c r="C261" s="84">
        <v>933.48153286000002</v>
      </c>
      <c r="D261" s="84">
        <v>919.61032761000001</v>
      </c>
      <c r="E261" s="84">
        <v>182.36011171999999</v>
      </c>
      <c r="F261" s="84">
        <v>182.36011171999999</v>
      </c>
    </row>
    <row r="262" spans="1:6" ht="12.75" customHeight="1" x14ac:dyDescent="0.2">
      <c r="A262" s="83" t="s">
        <v>152</v>
      </c>
      <c r="B262" s="83">
        <v>14</v>
      </c>
      <c r="C262" s="84">
        <v>932.21619045</v>
      </c>
      <c r="D262" s="84">
        <v>904.78678508999997</v>
      </c>
      <c r="E262" s="84">
        <v>179.42058093</v>
      </c>
      <c r="F262" s="84">
        <v>179.42058093</v>
      </c>
    </row>
    <row r="263" spans="1:6" ht="12.75" customHeight="1" x14ac:dyDescent="0.2">
      <c r="A263" s="83" t="s">
        <v>152</v>
      </c>
      <c r="B263" s="83">
        <v>15</v>
      </c>
      <c r="C263" s="84">
        <v>934.68455662999997</v>
      </c>
      <c r="D263" s="84">
        <v>903.55358520000004</v>
      </c>
      <c r="E263" s="84">
        <v>179.17603553999999</v>
      </c>
      <c r="F263" s="84">
        <v>179.17603553999999</v>
      </c>
    </row>
    <row r="264" spans="1:6" ht="12.75" customHeight="1" x14ac:dyDescent="0.2">
      <c r="A264" s="83" t="s">
        <v>152</v>
      </c>
      <c r="B264" s="83">
        <v>16</v>
      </c>
      <c r="C264" s="84">
        <v>933.22851618000004</v>
      </c>
      <c r="D264" s="84">
        <v>920.57508287999997</v>
      </c>
      <c r="E264" s="84">
        <v>182.55142413999999</v>
      </c>
      <c r="F264" s="84">
        <v>182.55142413999999</v>
      </c>
    </row>
    <row r="265" spans="1:6" ht="12.75" customHeight="1" x14ac:dyDescent="0.2">
      <c r="A265" s="83" t="s">
        <v>152</v>
      </c>
      <c r="B265" s="83">
        <v>17</v>
      </c>
      <c r="C265" s="84">
        <v>949.75690542999996</v>
      </c>
      <c r="D265" s="84">
        <v>932.95466292000003</v>
      </c>
      <c r="E265" s="84">
        <v>185.00631349</v>
      </c>
      <c r="F265" s="84">
        <v>185.00631349</v>
      </c>
    </row>
    <row r="266" spans="1:6" ht="12.75" customHeight="1" x14ac:dyDescent="0.2">
      <c r="A266" s="83" t="s">
        <v>152</v>
      </c>
      <c r="B266" s="83">
        <v>18</v>
      </c>
      <c r="C266" s="84">
        <v>933.57641769999998</v>
      </c>
      <c r="D266" s="84">
        <v>923.77290925</v>
      </c>
      <c r="E266" s="84">
        <v>183.18555792000001</v>
      </c>
      <c r="F266" s="84">
        <v>183.18555792000001</v>
      </c>
    </row>
    <row r="267" spans="1:6" ht="12.75" customHeight="1" x14ac:dyDescent="0.2">
      <c r="A267" s="83" t="s">
        <v>152</v>
      </c>
      <c r="B267" s="83">
        <v>19</v>
      </c>
      <c r="C267" s="84">
        <v>897.85408484000004</v>
      </c>
      <c r="D267" s="84">
        <v>896.69321084000001</v>
      </c>
      <c r="E267" s="84">
        <v>177.81561298</v>
      </c>
      <c r="F267" s="84">
        <v>177.81561298</v>
      </c>
    </row>
    <row r="268" spans="1:6" ht="12.75" customHeight="1" x14ac:dyDescent="0.2">
      <c r="A268" s="83" t="s">
        <v>152</v>
      </c>
      <c r="B268" s="83">
        <v>20</v>
      </c>
      <c r="C268" s="84">
        <v>899.40155125000001</v>
      </c>
      <c r="D268" s="84">
        <v>891.08220371000004</v>
      </c>
      <c r="E268" s="84">
        <v>176.70294182000001</v>
      </c>
      <c r="F268" s="84">
        <v>176.70294182000001</v>
      </c>
    </row>
    <row r="269" spans="1:6" ht="12.75" customHeight="1" x14ac:dyDescent="0.2">
      <c r="A269" s="83" t="s">
        <v>152</v>
      </c>
      <c r="B269" s="83">
        <v>21</v>
      </c>
      <c r="C269" s="84">
        <v>881.89337695999996</v>
      </c>
      <c r="D269" s="84">
        <v>872.75620071000003</v>
      </c>
      <c r="E269" s="84">
        <v>173.06886785</v>
      </c>
      <c r="F269" s="84">
        <v>173.06886785</v>
      </c>
    </row>
    <row r="270" spans="1:6" ht="12.75" customHeight="1" x14ac:dyDescent="0.2">
      <c r="A270" s="83" t="s">
        <v>152</v>
      </c>
      <c r="B270" s="83">
        <v>22</v>
      </c>
      <c r="C270" s="84">
        <v>886.92725180000002</v>
      </c>
      <c r="D270" s="84">
        <v>885.89647038999999</v>
      </c>
      <c r="E270" s="84">
        <v>175.67460310000001</v>
      </c>
      <c r="F270" s="84">
        <v>175.67460310000001</v>
      </c>
    </row>
    <row r="271" spans="1:6" ht="12.75" customHeight="1" x14ac:dyDescent="0.2">
      <c r="A271" s="83" t="s">
        <v>152</v>
      </c>
      <c r="B271" s="83">
        <v>23</v>
      </c>
      <c r="C271" s="84">
        <v>915.36775688</v>
      </c>
      <c r="D271" s="84">
        <v>905.68300715999999</v>
      </c>
      <c r="E271" s="84">
        <v>179.59830312</v>
      </c>
      <c r="F271" s="84">
        <v>179.59830312</v>
      </c>
    </row>
    <row r="272" spans="1:6" ht="12.75" customHeight="1" x14ac:dyDescent="0.2">
      <c r="A272" s="83" t="s">
        <v>152</v>
      </c>
      <c r="B272" s="83">
        <v>24</v>
      </c>
      <c r="C272" s="84">
        <v>968.91391322000004</v>
      </c>
      <c r="D272" s="84">
        <v>957.93707043999996</v>
      </c>
      <c r="E272" s="84">
        <v>189.9603625</v>
      </c>
      <c r="F272" s="84">
        <v>189.9603625</v>
      </c>
    </row>
    <row r="273" spans="1:6" ht="12.75" customHeight="1" x14ac:dyDescent="0.2">
      <c r="A273" s="83" t="s">
        <v>153</v>
      </c>
      <c r="B273" s="83">
        <v>1</v>
      </c>
      <c r="C273" s="84">
        <v>1015.25703549</v>
      </c>
      <c r="D273" s="84">
        <v>1000.3262462500001</v>
      </c>
      <c r="E273" s="84">
        <v>198.36619984000001</v>
      </c>
      <c r="F273" s="84">
        <v>198.36619984000001</v>
      </c>
    </row>
    <row r="274" spans="1:6" ht="12.75" customHeight="1" x14ac:dyDescent="0.2">
      <c r="A274" s="83" t="s">
        <v>153</v>
      </c>
      <c r="B274" s="83">
        <v>2</v>
      </c>
      <c r="C274" s="84">
        <v>1019.79594597</v>
      </c>
      <c r="D274" s="84">
        <v>1019.3806207600001</v>
      </c>
      <c r="E274" s="84">
        <v>202.14471098000001</v>
      </c>
      <c r="F274" s="84">
        <v>202.14471098000001</v>
      </c>
    </row>
    <row r="275" spans="1:6" ht="12.75" customHeight="1" x14ac:dyDescent="0.2">
      <c r="A275" s="83" t="s">
        <v>153</v>
      </c>
      <c r="B275" s="83">
        <v>3</v>
      </c>
      <c r="C275" s="84">
        <v>1046.7977398</v>
      </c>
      <c r="D275" s="84">
        <v>1043.38623029</v>
      </c>
      <c r="E275" s="84">
        <v>206.90505947</v>
      </c>
      <c r="F275" s="84">
        <v>206.90505947</v>
      </c>
    </row>
    <row r="276" spans="1:6" ht="12.75" customHeight="1" x14ac:dyDescent="0.2">
      <c r="A276" s="83" t="s">
        <v>153</v>
      </c>
      <c r="B276" s="83">
        <v>4</v>
      </c>
      <c r="C276" s="84">
        <v>1064.8121493199999</v>
      </c>
      <c r="D276" s="84">
        <v>1053.58286531</v>
      </c>
      <c r="E276" s="84">
        <v>208.92706754</v>
      </c>
      <c r="F276" s="84">
        <v>208.92706754</v>
      </c>
    </row>
    <row r="277" spans="1:6" ht="12.75" customHeight="1" x14ac:dyDescent="0.2">
      <c r="A277" s="83" t="s">
        <v>153</v>
      </c>
      <c r="B277" s="83">
        <v>5</v>
      </c>
      <c r="C277" s="84">
        <v>1062.8976692799999</v>
      </c>
      <c r="D277" s="84">
        <v>1050.7442186200001</v>
      </c>
      <c r="E277" s="84">
        <v>208.36415962999999</v>
      </c>
      <c r="F277" s="84">
        <v>208.36415962999999</v>
      </c>
    </row>
    <row r="278" spans="1:6" ht="12.75" customHeight="1" x14ac:dyDescent="0.2">
      <c r="A278" s="83" t="s">
        <v>153</v>
      </c>
      <c r="B278" s="83">
        <v>6</v>
      </c>
      <c r="C278" s="84">
        <v>1052.1411505799999</v>
      </c>
      <c r="D278" s="84">
        <v>1040.81459025</v>
      </c>
      <c r="E278" s="84">
        <v>206.39509938</v>
      </c>
      <c r="F278" s="84">
        <v>206.39509938</v>
      </c>
    </row>
    <row r="279" spans="1:6" ht="12.75" customHeight="1" x14ac:dyDescent="0.2">
      <c r="A279" s="83" t="s">
        <v>153</v>
      </c>
      <c r="B279" s="83">
        <v>7</v>
      </c>
      <c r="C279" s="84">
        <v>1006.65524343</v>
      </c>
      <c r="D279" s="84">
        <v>995.79542321999998</v>
      </c>
      <c r="E279" s="84">
        <v>197.46773082000001</v>
      </c>
      <c r="F279" s="84">
        <v>197.46773082000001</v>
      </c>
    </row>
    <row r="280" spans="1:6" ht="12.75" customHeight="1" x14ac:dyDescent="0.2">
      <c r="A280" s="83" t="s">
        <v>153</v>
      </c>
      <c r="B280" s="83">
        <v>8</v>
      </c>
      <c r="C280" s="84">
        <v>977.52841439999997</v>
      </c>
      <c r="D280" s="84">
        <v>965.59466863</v>
      </c>
      <c r="E280" s="84">
        <v>191.47887574000001</v>
      </c>
      <c r="F280" s="84">
        <v>191.47887574000001</v>
      </c>
    </row>
    <row r="281" spans="1:6" ht="12.75" customHeight="1" x14ac:dyDescent="0.2">
      <c r="A281" s="83" t="s">
        <v>153</v>
      </c>
      <c r="B281" s="83">
        <v>9</v>
      </c>
      <c r="C281" s="84">
        <v>968.50358100000005</v>
      </c>
      <c r="D281" s="84">
        <v>954.87559692000002</v>
      </c>
      <c r="E281" s="84">
        <v>189.35326769</v>
      </c>
      <c r="F281" s="84">
        <v>189.35326769</v>
      </c>
    </row>
    <row r="282" spans="1:6" ht="12.75" customHeight="1" x14ac:dyDescent="0.2">
      <c r="A282" s="83" t="s">
        <v>153</v>
      </c>
      <c r="B282" s="83">
        <v>10</v>
      </c>
      <c r="C282" s="84">
        <v>965.62015228999996</v>
      </c>
      <c r="D282" s="84">
        <v>954.63179821999995</v>
      </c>
      <c r="E282" s="84">
        <v>189.30492204000001</v>
      </c>
      <c r="F282" s="84">
        <v>189.30492204000001</v>
      </c>
    </row>
    <row r="283" spans="1:6" ht="12.75" customHeight="1" x14ac:dyDescent="0.2">
      <c r="A283" s="83" t="s">
        <v>153</v>
      </c>
      <c r="B283" s="83">
        <v>11</v>
      </c>
      <c r="C283" s="84">
        <v>955.17504971999995</v>
      </c>
      <c r="D283" s="84">
        <v>944.16159878999997</v>
      </c>
      <c r="E283" s="84">
        <v>187.22866574</v>
      </c>
      <c r="F283" s="84">
        <v>187.22866574</v>
      </c>
    </row>
    <row r="284" spans="1:6" ht="12.75" customHeight="1" x14ac:dyDescent="0.2">
      <c r="A284" s="83" t="s">
        <v>153</v>
      </c>
      <c r="B284" s="83">
        <v>12</v>
      </c>
      <c r="C284" s="84">
        <v>949.03655477999996</v>
      </c>
      <c r="D284" s="84">
        <v>946.37191213999995</v>
      </c>
      <c r="E284" s="84">
        <v>187.6669742</v>
      </c>
      <c r="F284" s="84">
        <v>187.6669742</v>
      </c>
    </row>
    <row r="285" spans="1:6" ht="12.75" customHeight="1" x14ac:dyDescent="0.2">
      <c r="A285" s="83" t="s">
        <v>153</v>
      </c>
      <c r="B285" s="83">
        <v>13</v>
      </c>
      <c r="C285" s="84">
        <v>959.78125209999996</v>
      </c>
      <c r="D285" s="84">
        <v>951.54855098999997</v>
      </c>
      <c r="E285" s="84">
        <v>188.69350947999999</v>
      </c>
      <c r="F285" s="84">
        <v>188.69350947999999</v>
      </c>
    </row>
    <row r="286" spans="1:6" ht="12.75" customHeight="1" x14ac:dyDescent="0.2">
      <c r="A286" s="83" t="s">
        <v>153</v>
      </c>
      <c r="B286" s="83">
        <v>14</v>
      </c>
      <c r="C286" s="84">
        <v>932.77892066000004</v>
      </c>
      <c r="D286" s="84">
        <v>922.74444516999995</v>
      </c>
      <c r="E286" s="84">
        <v>182.98161195</v>
      </c>
      <c r="F286" s="84">
        <v>182.98161195</v>
      </c>
    </row>
    <row r="287" spans="1:6" ht="12.75" customHeight="1" x14ac:dyDescent="0.2">
      <c r="A287" s="83" t="s">
        <v>153</v>
      </c>
      <c r="B287" s="83">
        <v>15</v>
      </c>
      <c r="C287" s="84">
        <v>950.34139815000003</v>
      </c>
      <c r="D287" s="84">
        <v>937.26789517999998</v>
      </c>
      <c r="E287" s="84">
        <v>185.86163393999999</v>
      </c>
      <c r="F287" s="84">
        <v>185.86163393999999</v>
      </c>
    </row>
    <row r="288" spans="1:6" ht="12.75" customHeight="1" x14ac:dyDescent="0.2">
      <c r="A288" s="83" t="s">
        <v>153</v>
      </c>
      <c r="B288" s="83">
        <v>16</v>
      </c>
      <c r="C288" s="84">
        <v>947.54942315000005</v>
      </c>
      <c r="D288" s="84">
        <v>935.22561580000001</v>
      </c>
      <c r="E288" s="84">
        <v>185.45664686999999</v>
      </c>
      <c r="F288" s="84">
        <v>185.45664686999999</v>
      </c>
    </row>
    <row r="289" spans="1:6" ht="12.75" customHeight="1" x14ac:dyDescent="0.2">
      <c r="A289" s="83" t="s">
        <v>153</v>
      </c>
      <c r="B289" s="83">
        <v>17</v>
      </c>
      <c r="C289" s="84">
        <v>945.13093251999999</v>
      </c>
      <c r="D289" s="84">
        <v>934.25039193999999</v>
      </c>
      <c r="E289" s="84">
        <v>185.26325850999999</v>
      </c>
      <c r="F289" s="84">
        <v>185.26325850999999</v>
      </c>
    </row>
    <row r="290" spans="1:6" ht="12.75" customHeight="1" x14ac:dyDescent="0.2">
      <c r="A290" s="83" t="s">
        <v>153</v>
      </c>
      <c r="B290" s="83">
        <v>18</v>
      </c>
      <c r="C290" s="84">
        <v>943.56854967000004</v>
      </c>
      <c r="D290" s="84">
        <v>924.05112573999997</v>
      </c>
      <c r="E290" s="84">
        <v>183.24072867000001</v>
      </c>
      <c r="F290" s="84">
        <v>183.24072867000001</v>
      </c>
    </row>
    <row r="291" spans="1:6" ht="12.75" customHeight="1" x14ac:dyDescent="0.2">
      <c r="A291" s="83" t="s">
        <v>153</v>
      </c>
      <c r="B291" s="83">
        <v>19</v>
      </c>
      <c r="C291" s="84">
        <v>887.38907156000005</v>
      </c>
      <c r="D291" s="84">
        <v>877.09220979999998</v>
      </c>
      <c r="E291" s="84">
        <v>173.92870497999999</v>
      </c>
      <c r="F291" s="84">
        <v>173.92870497999999</v>
      </c>
    </row>
    <row r="292" spans="1:6" ht="12.75" customHeight="1" x14ac:dyDescent="0.2">
      <c r="A292" s="83" t="s">
        <v>153</v>
      </c>
      <c r="B292" s="83">
        <v>20</v>
      </c>
      <c r="C292" s="84">
        <v>869.51633141000002</v>
      </c>
      <c r="D292" s="84">
        <v>860.32105865999995</v>
      </c>
      <c r="E292" s="84">
        <v>170.60296047</v>
      </c>
      <c r="F292" s="84">
        <v>170.60296047</v>
      </c>
    </row>
    <row r="293" spans="1:6" ht="12.75" customHeight="1" x14ac:dyDescent="0.2">
      <c r="A293" s="83" t="s">
        <v>153</v>
      </c>
      <c r="B293" s="83">
        <v>21</v>
      </c>
      <c r="C293" s="84">
        <v>888.94538745</v>
      </c>
      <c r="D293" s="84">
        <v>879.62630904000002</v>
      </c>
      <c r="E293" s="84">
        <v>174.43122066999999</v>
      </c>
      <c r="F293" s="84">
        <v>174.43122066999999</v>
      </c>
    </row>
    <row r="294" spans="1:6" ht="12.75" customHeight="1" x14ac:dyDescent="0.2">
      <c r="A294" s="83" t="s">
        <v>153</v>
      </c>
      <c r="B294" s="83">
        <v>22</v>
      </c>
      <c r="C294" s="84">
        <v>894.52424429999996</v>
      </c>
      <c r="D294" s="84">
        <v>890.31155162000005</v>
      </c>
      <c r="E294" s="84">
        <v>176.55012035999999</v>
      </c>
      <c r="F294" s="84">
        <v>176.55012035999999</v>
      </c>
    </row>
    <row r="295" spans="1:6" ht="12.75" customHeight="1" x14ac:dyDescent="0.2">
      <c r="A295" s="83" t="s">
        <v>153</v>
      </c>
      <c r="B295" s="83">
        <v>23</v>
      </c>
      <c r="C295" s="84">
        <v>922.72143517999996</v>
      </c>
      <c r="D295" s="84">
        <v>914.09201230999997</v>
      </c>
      <c r="E295" s="84">
        <v>181.26582149000001</v>
      </c>
      <c r="F295" s="84">
        <v>181.26582149000001</v>
      </c>
    </row>
    <row r="296" spans="1:6" ht="12.75" customHeight="1" x14ac:dyDescent="0.2">
      <c r="A296" s="83" t="s">
        <v>153</v>
      </c>
      <c r="B296" s="83">
        <v>24</v>
      </c>
      <c r="C296" s="84">
        <v>973.77784749</v>
      </c>
      <c r="D296" s="84">
        <v>957.75055829999997</v>
      </c>
      <c r="E296" s="84">
        <v>189.92337685999999</v>
      </c>
      <c r="F296" s="84">
        <v>189.92337685999999</v>
      </c>
    </row>
    <row r="297" spans="1:6" ht="12.75" customHeight="1" x14ac:dyDescent="0.2">
      <c r="A297" s="83" t="s">
        <v>154</v>
      </c>
      <c r="B297" s="83">
        <v>1</v>
      </c>
      <c r="C297" s="84">
        <v>995.73969795999994</v>
      </c>
      <c r="D297" s="84">
        <v>987.78940297999998</v>
      </c>
      <c r="E297" s="84">
        <v>195.88012495999999</v>
      </c>
      <c r="F297" s="84">
        <v>195.88012495999999</v>
      </c>
    </row>
    <row r="298" spans="1:6" ht="12.75" customHeight="1" x14ac:dyDescent="0.2">
      <c r="A298" s="83" t="s">
        <v>154</v>
      </c>
      <c r="B298" s="83">
        <v>2</v>
      </c>
      <c r="C298" s="84">
        <v>1022.82699814</v>
      </c>
      <c r="D298" s="84">
        <v>1014.05708084</v>
      </c>
      <c r="E298" s="84">
        <v>201.089045</v>
      </c>
      <c r="F298" s="84">
        <v>201.089045</v>
      </c>
    </row>
    <row r="299" spans="1:6" ht="12.75" customHeight="1" x14ac:dyDescent="0.2">
      <c r="A299" s="83" t="s">
        <v>154</v>
      </c>
      <c r="B299" s="83">
        <v>3</v>
      </c>
      <c r="C299" s="84">
        <v>1038.0680449199999</v>
      </c>
      <c r="D299" s="84">
        <v>1028.6813430300001</v>
      </c>
      <c r="E299" s="84">
        <v>203.98905819999999</v>
      </c>
      <c r="F299" s="84">
        <v>203.98905819999999</v>
      </c>
    </row>
    <row r="300" spans="1:6" ht="12.75" customHeight="1" x14ac:dyDescent="0.2">
      <c r="A300" s="83" t="s">
        <v>154</v>
      </c>
      <c r="B300" s="83">
        <v>4</v>
      </c>
      <c r="C300" s="84">
        <v>1048.8190989</v>
      </c>
      <c r="D300" s="84">
        <v>1039.15971135</v>
      </c>
      <c r="E300" s="84">
        <v>206.06693440999999</v>
      </c>
      <c r="F300" s="84">
        <v>206.06693440999999</v>
      </c>
    </row>
    <row r="301" spans="1:6" ht="12.75" customHeight="1" x14ac:dyDescent="0.2">
      <c r="A301" s="83" t="s">
        <v>154</v>
      </c>
      <c r="B301" s="83">
        <v>5</v>
      </c>
      <c r="C301" s="84">
        <v>1046.8767885899999</v>
      </c>
      <c r="D301" s="84">
        <v>1037.1953213500001</v>
      </c>
      <c r="E301" s="84">
        <v>205.67739291000001</v>
      </c>
      <c r="F301" s="84">
        <v>205.67739291000001</v>
      </c>
    </row>
    <row r="302" spans="1:6" ht="12.75" customHeight="1" x14ac:dyDescent="0.2">
      <c r="A302" s="83" t="s">
        <v>154</v>
      </c>
      <c r="B302" s="83">
        <v>6</v>
      </c>
      <c r="C302" s="84">
        <v>1032.81617839</v>
      </c>
      <c r="D302" s="84">
        <v>1023.52004563</v>
      </c>
      <c r="E302" s="84">
        <v>202.96556516000001</v>
      </c>
      <c r="F302" s="84">
        <v>202.96556516000001</v>
      </c>
    </row>
    <row r="303" spans="1:6" ht="12.75" customHeight="1" x14ac:dyDescent="0.2">
      <c r="A303" s="83" t="s">
        <v>154</v>
      </c>
      <c r="B303" s="83">
        <v>7</v>
      </c>
      <c r="C303" s="84">
        <v>996.82191508000005</v>
      </c>
      <c r="D303" s="84">
        <v>985.33939105000002</v>
      </c>
      <c r="E303" s="84">
        <v>195.39428391000001</v>
      </c>
      <c r="F303" s="84">
        <v>195.39428391000001</v>
      </c>
    </row>
    <row r="304" spans="1:6" ht="12.75" customHeight="1" x14ac:dyDescent="0.2">
      <c r="A304" s="83" t="s">
        <v>154</v>
      </c>
      <c r="B304" s="83">
        <v>8</v>
      </c>
      <c r="C304" s="84">
        <v>968.41823359</v>
      </c>
      <c r="D304" s="84">
        <v>957.00373284</v>
      </c>
      <c r="E304" s="84">
        <v>189.77528024</v>
      </c>
      <c r="F304" s="84">
        <v>189.77528024</v>
      </c>
    </row>
    <row r="305" spans="1:6" ht="12.75" customHeight="1" x14ac:dyDescent="0.2">
      <c r="A305" s="83" t="s">
        <v>154</v>
      </c>
      <c r="B305" s="83">
        <v>9</v>
      </c>
      <c r="C305" s="84">
        <v>936.63216936000003</v>
      </c>
      <c r="D305" s="84">
        <v>925.06664246000003</v>
      </c>
      <c r="E305" s="84">
        <v>183.44210717000001</v>
      </c>
      <c r="F305" s="84">
        <v>183.44210717000001</v>
      </c>
    </row>
    <row r="306" spans="1:6" ht="12.75" customHeight="1" x14ac:dyDescent="0.2">
      <c r="A306" s="83" t="s">
        <v>154</v>
      </c>
      <c r="B306" s="83">
        <v>10</v>
      </c>
      <c r="C306" s="84">
        <v>947.65623200000005</v>
      </c>
      <c r="D306" s="84">
        <v>926.25683880999998</v>
      </c>
      <c r="E306" s="84">
        <v>183.67812488999999</v>
      </c>
      <c r="F306" s="84">
        <v>183.67812488999999</v>
      </c>
    </row>
    <row r="307" spans="1:6" ht="12.75" customHeight="1" x14ac:dyDescent="0.2">
      <c r="A307" s="83" t="s">
        <v>154</v>
      </c>
      <c r="B307" s="83">
        <v>11</v>
      </c>
      <c r="C307" s="84">
        <v>950.70925266999996</v>
      </c>
      <c r="D307" s="84">
        <v>925.11144003000004</v>
      </c>
      <c r="E307" s="84">
        <v>183.45099059</v>
      </c>
      <c r="F307" s="84">
        <v>183.45099059</v>
      </c>
    </row>
    <row r="308" spans="1:6" ht="12.75" customHeight="1" x14ac:dyDescent="0.2">
      <c r="A308" s="83" t="s">
        <v>154</v>
      </c>
      <c r="B308" s="83">
        <v>12</v>
      </c>
      <c r="C308" s="84">
        <v>947.25683088000005</v>
      </c>
      <c r="D308" s="84">
        <v>936.08789952999996</v>
      </c>
      <c r="E308" s="84">
        <v>185.62763903000001</v>
      </c>
      <c r="F308" s="84">
        <v>185.62763903000001</v>
      </c>
    </row>
    <row r="309" spans="1:6" ht="12.75" customHeight="1" x14ac:dyDescent="0.2">
      <c r="A309" s="83" t="s">
        <v>154</v>
      </c>
      <c r="B309" s="83">
        <v>13</v>
      </c>
      <c r="C309" s="84">
        <v>935.27486375000001</v>
      </c>
      <c r="D309" s="84">
        <v>924.96256232999997</v>
      </c>
      <c r="E309" s="84">
        <v>183.42146792</v>
      </c>
      <c r="F309" s="84">
        <v>183.42146792</v>
      </c>
    </row>
    <row r="310" spans="1:6" ht="12.75" customHeight="1" x14ac:dyDescent="0.2">
      <c r="A310" s="83" t="s">
        <v>154</v>
      </c>
      <c r="B310" s="83">
        <v>14</v>
      </c>
      <c r="C310" s="84">
        <v>915.32625218999999</v>
      </c>
      <c r="D310" s="84">
        <v>894.87383141999999</v>
      </c>
      <c r="E310" s="84">
        <v>177.45482731000001</v>
      </c>
      <c r="F310" s="84">
        <v>177.45482731000001</v>
      </c>
    </row>
    <row r="311" spans="1:6" ht="12.75" customHeight="1" x14ac:dyDescent="0.2">
      <c r="A311" s="83" t="s">
        <v>154</v>
      </c>
      <c r="B311" s="83">
        <v>15</v>
      </c>
      <c r="C311" s="84">
        <v>937.65313098000001</v>
      </c>
      <c r="D311" s="84">
        <v>907.27370022000002</v>
      </c>
      <c r="E311" s="84">
        <v>179.91373995000001</v>
      </c>
      <c r="F311" s="84">
        <v>179.91373995000001</v>
      </c>
    </row>
    <row r="312" spans="1:6" ht="12.75" customHeight="1" x14ac:dyDescent="0.2">
      <c r="A312" s="83" t="s">
        <v>154</v>
      </c>
      <c r="B312" s="83">
        <v>16</v>
      </c>
      <c r="C312" s="84">
        <v>930.84372215999997</v>
      </c>
      <c r="D312" s="84">
        <v>919.87289858999998</v>
      </c>
      <c r="E312" s="84">
        <v>182.41217993999999</v>
      </c>
      <c r="F312" s="84">
        <v>182.41217993999999</v>
      </c>
    </row>
    <row r="313" spans="1:6" ht="12.75" customHeight="1" x14ac:dyDescent="0.2">
      <c r="A313" s="83" t="s">
        <v>154</v>
      </c>
      <c r="B313" s="83">
        <v>17</v>
      </c>
      <c r="C313" s="84">
        <v>917.98692246999997</v>
      </c>
      <c r="D313" s="84">
        <v>917.29603354999995</v>
      </c>
      <c r="E313" s="84">
        <v>181.90118373000001</v>
      </c>
      <c r="F313" s="84">
        <v>181.90118373000001</v>
      </c>
    </row>
    <row r="314" spans="1:6" ht="12.75" customHeight="1" x14ac:dyDescent="0.2">
      <c r="A314" s="83" t="s">
        <v>154</v>
      </c>
      <c r="B314" s="83">
        <v>18</v>
      </c>
      <c r="C314" s="84">
        <v>914.53719468999998</v>
      </c>
      <c r="D314" s="84">
        <v>900.70062949999999</v>
      </c>
      <c r="E314" s="84">
        <v>178.61029013000001</v>
      </c>
      <c r="F314" s="84">
        <v>178.61029013000001</v>
      </c>
    </row>
    <row r="315" spans="1:6" ht="12.75" customHeight="1" x14ac:dyDescent="0.2">
      <c r="A315" s="83" t="s">
        <v>154</v>
      </c>
      <c r="B315" s="83">
        <v>19</v>
      </c>
      <c r="C315" s="84">
        <v>863.18371263999995</v>
      </c>
      <c r="D315" s="84">
        <v>861.44453647</v>
      </c>
      <c r="E315" s="84">
        <v>170.82574781</v>
      </c>
      <c r="F315" s="84">
        <v>170.82574781</v>
      </c>
    </row>
    <row r="316" spans="1:6" ht="12.75" customHeight="1" x14ac:dyDescent="0.2">
      <c r="A316" s="83" t="s">
        <v>154</v>
      </c>
      <c r="B316" s="83">
        <v>20</v>
      </c>
      <c r="C316" s="84">
        <v>868.00388481000005</v>
      </c>
      <c r="D316" s="84">
        <v>860.70780390000004</v>
      </c>
      <c r="E316" s="84">
        <v>170.67965264</v>
      </c>
      <c r="F316" s="84">
        <v>170.67965264</v>
      </c>
    </row>
    <row r="317" spans="1:6" ht="12.75" customHeight="1" x14ac:dyDescent="0.2">
      <c r="A317" s="83" t="s">
        <v>154</v>
      </c>
      <c r="B317" s="83">
        <v>21</v>
      </c>
      <c r="C317" s="84">
        <v>888.51277935999997</v>
      </c>
      <c r="D317" s="84">
        <v>881.55185270000004</v>
      </c>
      <c r="E317" s="84">
        <v>174.81305888</v>
      </c>
      <c r="F317" s="84">
        <v>174.81305888</v>
      </c>
    </row>
    <row r="318" spans="1:6" ht="12.75" customHeight="1" x14ac:dyDescent="0.2">
      <c r="A318" s="83" t="s">
        <v>154</v>
      </c>
      <c r="B318" s="83">
        <v>22</v>
      </c>
      <c r="C318" s="84">
        <v>898.16810827999996</v>
      </c>
      <c r="D318" s="84">
        <v>896.16696531000002</v>
      </c>
      <c r="E318" s="84">
        <v>177.7112577</v>
      </c>
      <c r="F318" s="84">
        <v>177.7112577</v>
      </c>
    </row>
    <row r="319" spans="1:6" ht="12.75" customHeight="1" x14ac:dyDescent="0.2">
      <c r="A319" s="83" t="s">
        <v>154</v>
      </c>
      <c r="B319" s="83">
        <v>23</v>
      </c>
      <c r="C319" s="84">
        <v>932.16323132000002</v>
      </c>
      <c r="D319" s="84">
        <v>919.29516441999999</v>
      </c>
      <c r="E319" s="84">
        <v>182.29761439000001</v>
      </c>
      <c r="F319" s="84">
        <v>182.29761439000001</v>
      </c>
    </row>
    <row r="320" spans="1:6" ht="12.75" customHeight="1" x14ac:dyDescent="0.2">
      <c r="A320" s="83" t="s">
        <v>154</v>
      </c>
      <c r="B320" s="83">
        <v>24</v>
      </c>
      <c r="C320" s="84">
        <v>977.05492909999998</v>
      </c>
      <c r="D320" s="84">
        <v>966.45033638999996</v>
      </c>
      <c r="E320" s="84">
        <v>191.64855593999999</v>
      </c>
      <c r="F320" s="84">
        <v>191.64855593999999</v>
      </c>
    </row>
    <row r="321" spans="1:6" ht="12.75" customHeight="1" x14ac:dyDescent="0.2">
      <c r="A321" s="83" t="s">
        <v>155</v>
      </c>
      <c r="B321" s="83">
        <v>1</v>
      </c>
      <c r="C321" s="84">
        <v>985.25563008999995</v>
      </c>
      <c r="D321" s="84">
        <v>977.02943808999999</v>
      </c>
      <c r="E321" s="84">
        <v>193.74640772999999</v>
      </c>
      <c r="F321" s="84">
        <v>193.74640772999999</v>
      </c>
    </row>
    <row r="322" spans="1:6" ht="12.75" customHeight="1" x14ac:dyDescent="0.2">
      <c r="A322" s="83" t="s">
        <v>155</v>
      </c>
      <c r="B322" s="83">
        <v>2</v>
      </c>
      <c r="C322" s="84">
        <v>1008.6633713799999</v>
      </c>
      <c r="D322" s="84">
        <v>1000.18313259</v>
      </c>
      <c r="E322" s="84">
        <v>198.33782019</v>
      </c>
      <c r="F322" s="84">
        <v>198.33782019</v>
      </c>
    </row>
    <row r="323" spans="1:6" ht="12.75" customHeight="1" x14ac:dyDescent="0.2">
      <c r="A323" s="83" t="s">
        <v>155</v>
      </c>
      <c r="B323" s="83">
        <v>3</v>
      </c>
      <c r="C323" s="84">
        <v>1041.58000141</v>
      </c>
      <c r="D323" s="84">
        <v>1031.8418478599999</v>
      </c>
      <c r="E323" s="84">
        <v>204.61579105999999</v>
      </c>
      <c r="F323" s="84">
        <v>204.61579105999999</v>
      </c>
    </row>
    <row r="324" spans="1:6" ht="12.75" customHeight="1" x14ac:dyDescent="0.2">
      <c r="A324" s="83" t="s">
        <v>155</v>
      </c>
      <c r="B324" s="83">
        <v>4</v>
      </c>
      <c r="C324" s="84">
        <v>1052.54461008</v>
      </c>
      <c r="D324" s="84">
        <v>1043.3716079200001</v>
      </c>
      <c r="E324" s="84">
        <v>206.90215982999999</v>
      </c>
      <c r="F324" s="84">
        <v>206.90215982999999</v>
      </c>
    </row>
    <row r="325" spans="1:6" ht="12.75" customHeight="1" x14ac:dyDescent="0.2">
      <c r="A325" s="83" t="s">
        <v>155</v>
      </c>
      <c r="B325" s="83">
        <v>5</v>
      </c>
      <c r="C325" s="84">
        <v>1046.4746038400001</v>
      </c>
      <c r="D325" s="84">
        <v>1037.4164279700001</v>
      </c>
      <c r="E325" s="84">
        <v>205.72123869000001</v>
      </c>
      <c r="F325" s="84">
        <v>205.72123869000001</v>
      </c>
    </row>
    <row r="326" spans="1:6" ht="12.75" customHeight="1" x14ac:dyDescent="0.2">
      <c r="A326" s="83" t="s">
        <v>155</v>
      </c>
      <c r="B326" s="83">
        <v>6</v>
      </c>
      <c r="C326" s="84">
        <v>1013.95599553</v>
      </c>
      <c r="D326" s="84">
        <v>1005.30723469</v>
      </c>
      <c r="E326" s="84">
        <v>199.35393735</v>
      </c>
      <c r="F326" s="84">
        <v>199.35393735</v>
      </c>
    </row>
    <row r="327" spans="1:6" ht="12.75" customHeight="1" x14ac:dyDescent="0.2">
      <c r="A327" s="83" t="s">
        <v>155</v>
      </c>
      <c r="B327" s="83">
        <v>7</v>
      </c>
      <c r="C327" s="84">
        <v>981.56198492999999</v>
      </c>
      <c r="D327" s="84">
        <v>978.49593411000001</v>
      </c>
      <c r="E327" s="84">
        <v>194.03721609999999</v>
      </c>
      <c r="F327" s="84">
        <v>194.03721609999999</v>
      </c>
    </row>
    <row r="328" spans="1:6" ht="12.75" customHeight="1" x14ac:dyDescent="0.2">
      <c r="A328" s="83" t="s">
        <v>155</v>
      </c>
      <c r="B328" s="83">
        <v>8</v>
      </c>
      <c r="C328" s="84">
        <v>958.41460081000002</v>
      </c>
      <c r="D328" s="84">
        <v>943.81481014999997</v>
      </c>
      <c r="E328" s="84">
        <v>187.15989703</v>
      </c>
      <c r="F328" s="84">
        <v>187.15989703</v>
      </c>
    </row>
    <row r="329" spans="1:6" ht="12.75" customHeight="1" x14ac:dyDescent="0.2">
      <c r="A329" s="83" t="s">
        <v>155</v>
      </c>
      <c r="B329" s="83">
        <v>9</v>
      </c>
      <c r="C329" s="84">
        <v>929.01546536000001</v>
      </c>
      <c r="D329" s="84">
        <v>921.89289078000002</v>
      </c>
      <c r="E329" s="84">
        <v>182.81274743</v>
      </c>
      <c r="F329" s="84">
        <v>182.81274743</v>
      </c>
    </row>
    <row r="330" spans="1:6" ht="12.75" customHeight="1" x14ac:dyDescent="0.2">
      <c r="A330" s="83" t="s">
        <v>155</v>
      </c>
      <c r="B330" s="83">
        <v>10</v>
      </c>
      <c r="C330" s="84">
        <v>926.09260455000003</v>
      </c>
      <c r="D330" s="84">
        <v>918.61972078999997</v>
      </c>
      <c r="E330" s="84">
        <v>182.16367289999999</v>
      </c>
      <c r="F330" s="84">
        <v>182.16367289999999</v>
      </c>
    </row>
    <row r="331" spans="1:6" ht="12.75" customHeight="1" x14ac:dyDescent="0.2">
      <c r="A331" s="83" t="s">
        <v>155</v>
      </c>
      <c r="B331" s="83">
        <v>11</v>
      </c>
      <c r="C331" s="84">
        <v>934.43699472000003</v>
      </c>
      <c r="D331" s="84">
        <v>916.40480004000005</v>
      </c>
      <c r="E331" s="84">
        <v>181.72445078000001</v>
      </c>
      <c r="F331" s="84">
        <v>181.72445078000001</v>
      </c>
    </row>
    <row r="332" spans="1:6" ht="12.75" customHeight="1" x14ac:dyDescent="0.2">
      <c r="A332" s="83" t="s">
        <v>155</v>
      </c>
      <c r="B332" s="83">
        <v>12</v>
      </c>
      <c r="C332" s="84">
        <v>956.01237076999996</v>
      </c>
      <c r="D332" s="84">
        <v>916.88338479000004</v>
      </c>
      <c r="E332" s="84">
        <v>181.81935486</v>
      </c>
      <c r="F332" s="84">
        <v>181.81935486</v>
      </c>
    </row>
    <row r="333" spans="1:6" ht="12.75" customHeight="1" x14ac:dyDescent="0.2">
      <c r="A333" s="83" t="s">
        <v>155</v>
      </c>
      <c r="B333" s="83">
        <v>13</v>
      </c>
      <c r="C333" s="84">
        <v>934.57437923999998</v>
      </c>
      <c r="D333" s="84">
        <v>926.25065273999996</v>
      </c>
      <c r="E333" s="84">
        <v>183.67689819</v>
      </c>
      <c r="F333" s="84">
        <v>183.67689819</v>
      </c>
    </row>
    <row r="334" spans="1:6" ht="12.75" customHeight="1" x14ac:dyDescent="0.2">
      <c r="A334" s="83" t="s">
        <v>155</v>
      </c>
      <c r="B334" s="83">
        <v>14</v>
      </c>
      <c r="C334" s="84">
        <v>900.96080010000003</v>
      </c>
      <c r="D334" s="84">
        <v>892.89311098999997</v>
      </c>
      <c r="E334" s="84">
        <v>177.06204746</v>
      </c>
      <c r="F334" s="84">
        <v>177.06204746</v>
      </c>
    </row>
    <row r="335" spans="1:6" ht="12.75" customHeight="1" x14ac:dyDescent="0.2">
      <c r="A335" s="83" t="s">
        <v>155</v>
      </c>
      <c r="B335" s="83">
        <v>15</v>
      </c>
      <c r="C335" s="84">
        <v>913.31668098</v>
      </c>
      <c r="D335" s="84">
        <v>902.45609024999999</v>
      </c>
      <c r="E335" s="84">
        <v>178.95840064000001</v>
      </c>
      <c r="F335" s="84">
        <v>178.95840064000001</v>
      </c>
    </row>
    <row r="336" spans="1:6" ht="12.75" customHeight="1" x14ac:dyDescent="0.2">
      <c r="A336" s="83" t="s">
        <v>155</v>
      </c>
      <c r="B336" s="83">
        <v>16</v>
      </c>
      <c r="C336" s="84">
        <v>919.59863987000006</v>
      </c>
      <c r="D336" s="84">
        <v>913.26639856999998</v>
      </c>
      <c r="E336" s="84">
        <v>181.10210104999999</v>
      </c>
      <c r="F336" s="84">
        <v>181.10210104999999</v>
      </c>
    </row>
    <row r="337" spans="1:6" ht="12.75" customHeight="1" x14ac:dyDescent="0.2">
      <c r="A337" s="83" t="s">
        <v>155</v>
      </c>
      <c r="B337" s="83">
        <v>17</v>
      </c>
      <c r="C337" s="84">
        <v>923.27400807000004</v>
      </c>
      <c r="D337" s="84">
        <v>912.32910831000004</v>
      </c>
      <c r="E337" s="84">
        <v>180.91623498000001</v>
      </c>
      <c r="F337" s="84">
        <v>180.91623498000001</v>
      </c>
    </row>
    <row r="338" spans="1:6" ht="12.75" customHeight="1" x14ac:dyDescent="0.2">
      <c r="A338" s="83" t="s">
        <v>155</v>
      </c>
      <c r="B338" s="83">
        <v>18</v>
      </c>
      <c r="C338" s="84">
        <v>919.55446185000005</v>
      </c>
      <c r="D338" s="84">
        <v>904.75822688000005</v>
      </c>
      <c r="E338" s="84">
        <v>179.41491780000001</v>
      </c>
      <c r="F338" s="84">
        <v>179.41491780000001</v>
      </c>
    </row>
    <row r="339" spans="1:6" ht="12.75" customHeight="1" x14ac:dyDescent="0.2">
      <c r="A339" s="83" t="s">
        <v>155</v>
      </c>
      <c r="B339" s="83">
        <v>19</v>
      </c>
      <c r="C339" s="84">
        <v>867.04266820999999</v>
      </c>
      <c r="D339" s="84">
        <v>857.89353596000001</v>
      </c>
      <c r="E339" s="84">
        <v>170.12157907</v>
      </c>
      <c r="F339" s="84">
        <v>170.12157907</v>
      </c>
    </row>
    <row r="340" spans="1:6" ht="12.75" customHeight="1" x14ac:dyDescent="0.2">
      <c r="A340" s="83" t="s">
        <v>155</v>
      </c>
      <c r="B340" s="83">
        <v>20</v>
      </c>
      <c r="C340" s="84">
        <v>866.34575948999998</v>
      </c>
      <c r="D340" s="84">
        <v>848.71638761999998</v>
      </c>
      <c r="E340" s="84">
        <v>168.30173675</v>
      </c>
      <c r="F340" s="84">
        <v>168.30173675</v>
      </c>
    </row>
    <row r="341" spans="1:6" ht="12.75" customHeight="1" x14ac:dyDescent="0.2">
      <c r="A341" s="83" t="s">
        <v>155</v>
      </c>
      <c r="B341" s="83">
        <v>21</v>
      </c>
      <c r="C341" s="84">
        <v>872.82796226000005</v>
      </c>
      <c r="D341" s="84">
        <v>864.87057330000005</v>
      </c>
      <c r="E341" s="84">
        <v>171.50513606999999</v>
      </c>
      <c r="F341" s="84">
        <v>171.50513606999999</v>
      </c>
    </row>
    <row r="342" spans="1:6" ht="12.75" customHeight="1" x14ac:dyDescent="0.2">
      <c r="A342" s="83" t="s">
        <v>155</v>
      </c>
      <c r="B342" s="83">
        <v>22</v>
      </c>
      <c r="C342" s="84">
        <v>886.40661828999998</v>
      </c>
      <c r="D342" s="84">
        <v>878.81355552000002</v>
      </c>
      <c r="E342" s="84">
        <v>174.27005043</v>
      </c>
      <c r="F342" s="84">
        <v>174.27005043</v>
      </c>
    </row>
    <row r="343" spans="1:6" ht="12.75" customHeight="1" x14ac:dyDescent="0.2">
      <c r="A343" s="83" t="s">
        <v>155</v>
      </c>
      <c r="B343" s="83">
        <v>23</v>
      </c>
      <c r="C343" s="84">
        <v>903.87922774000003</v>
      </c>
      <c r="D343" s="84">
        <v>899.01409382999998</v>
      </c>
      <c r="E343" s="84">
        <v>178.27584757</v>
      </c>
      <c r="F343" s="84">
        <v>178.27584757</v>
      </c>
    </row>
    <row r="344" spans="1:6" ht="12.75" customHeight="1" x14ac:dyDescent="0.2">
      <c r="A344" s="83" t="s">
        <v>155</v>
      </c>
      <c r="B344" s="83">
        <v>24</v>
      </c>
      <c r="C344" s="84">
        <v>952.97062432999996</v>
      </c>
      <c r="D344" s="84">
        <v>941.36791667</v>
      </c>
      <c r="E344" s="84">
        <v>186.67467436999999</v>
      </c>
      <c r="F344" s="84">
        <v>186.67467436999999</v>
      </c>
    </row>
    <row r="345" spans="1:6" ht="12.75" customHeight="1" x14ac:dyDescent="0.2">
      <c r="A345" s="83" t="s">
        <v>156</v>
      </c>
      <c r="B345" s="83">
        <v>1</v>
      </c>
      <c r="C345" s="84">
        <v>995.73235947000001</v>
      </c>
      <c r="D345" s="84">
        <v>989.83032381999999</v>
      </c>
      <c r="E345" s="84">
        <v>196.28484263000001</v>
      </c>
      <c r="F345" s="84">
        <v>196.28484263000001</v>
      </c>
    </row>
    <row r="346" spans="1:6" ht="12.75" customHeight="1" x14ac:dyDescent="0.2">
      <c r="A346" s="83" t="s">
        <v>156</v>
      </c>
      <c r="B346" s="83">
        <v>2</v>
      </c>
      <c r="C346" s="84">
        <v>1009.96857358</v>
      </c>
      <c r="D346" s="84">
        <v>1004.49064292</v>
      </c>
      <c r="E346" s="84">
        <v>199.19200597</v>
      </c>
      <c r="F346" s="84">
        <v>199.19200597</v>
      </c>
    </row>
    <row r="347" spans="1:6" ht="12.75" customHeight="1" x14ac:dyDescent="0.2">
      <c r="A347" s="83" t="s">
        <v>156</v>
      </c>
      <c r="B347" s="83">
        <v>3</v>
      </c>
      <c r="C347" s="84">
        <v>1039.74318945</v>
      </c>
      <c r="D347" s="84">
        <v>1030.7087417</v>
      </c>
      <c r="E347" s="84">
        <v>204.39109440999999</v>
      </c>
      <c r="F347" s="84">
        <v>204.39109440999999</v>
      </c>
    </row>
    <row r="348" spans="1:6" ht="12.75" customHeight="1" x14ac:dyDescent="0.2">
      <c r="A348" s="83" t="s">
        <v>156</v>
      </c>
      <c r="B348" s="83">
        <v>4</v>
      </c>
      <c r="C348" s="84">
        <v>1062.84441627</v>
      </c>
      <c r="D348" s="84">
        <v>1053.8687359800001</v>
      </c>
      <c r="E348" s="84">
        <v>208.98375612000001</v>
      </c>
      <c r="F348" s="84">
        <v>208.98375612000001</v>
      </c>
    </row>
    <row r="349" spans="1:6" ht="12.75" customHeight="1" x14ac:dyDescent="0.2">
      <c r="A349" s="83" t="s">
        <v>156</v>
      </c>
      <c r="B349" s="83">
        <v>5</v>
      </c>
      <c r="C349" s="84">
        <v>1058.82883739</v>
      </c>
      <c r="D349" s="84">
        <v>1047.1303849400001</v>
      </c>
      <c r="E349" s="84">
        <v>207.64753096999999</v>
      </c>
      <c r="F349" s="84">
        <v>207.64753096999999</v>
      </c>
    </row>
    <row r="350" spans="1:6" ht="12.75" customHeight="1" x14ac:dyDescent="0.2">
      <c r="A350" s="83" t="s">
        <v>156</v>
      </c>
      <c r="B350" s="83">
        <v>6</v>
      </c>
      <c r="C350" s="84">
        <v>1029.2136313599999</v>
      </c>
      <c r="D350" s="84">
        <v>1028.2461887100001</v>
      </c>
      <c r="E350" s="84">
        <v>203.90276643999999</v>
      </c>
      <c r="F350" s="84">
        <v>203.90276643999999</v>
      </c>
    </row>
    <row r="351" spans="1:6" ht="12.75" customHeight="1" x14ac:dyDescent="0.2">
      <c r="A351" s="83" t="s">
        <v>156</v>
      </c>
      <c r="B351" s="83">
        <v>7</v>
      </c>
      <c r="C351" s="84">
        <v>992.75910153999996</v>
      </c>
      <c r="D351" s="84">
        <v>981.81433365999999</v>
      </c>
      <c r="E351" s="84">
        <v>194.69525972</v>
      </c>
      <c r="F351" s="84">
        <v>194.69525972</v>
      </c>
    </row>
    <row r="352" spans="1:6" ht="12.75" customHeight="1" x14ac:dyDescent="0.2">
      <c r="A352" s="83" t="s">
        <v>156</v>
      </c>
      <c r="B352" s="83">
        <v>8</v>
      </c>
      <c r="C352" s="84">
        <v>943.259365</v>
      </c>
      <c r="D352" s="84">
        <v>935.37177305</v>
      </c>
      <c r="E352" s="84">
        <v>185.48563007000001</v>
      </c>
      <c r="F352" s="84">
        <v>185.48563007000001</v>
      </c>
    </row>
    <row r="353" spans="1:6" ht="12.75" customHeight="1" x14ac:dyDescent="0.2">
      <c r="A353" s="83" t="s">
        <v>156</v>
      </c>
      <c r="B353" s="83">
        <v>9</v>
      </c>
      <c r="C353" s="84">
        <v>928.96093781000002</v>
      </c>
      <c r="D353" s="84">
        <v>916.36601415999996</v>
      </c>
      <c r="E353" s="84">
        <v>181.71675948000001</v>
      </c>
      <c r="F353" s="84">
        <v>181.71675948000001</v>
      </c>
    </row>
    <row r="354" spans="1:6" ht="12.75" customHeight="1" x14ac:dyDescent="0.2">
      <c r="A354" s="83" t="s">
        <v>156</v>
      </c>
      <c r="B354" s="83">
        <v>10</v>
      </c>
      <c r="C354" s="84">
        <v>914.16696396999998</v>
      </c>
      <c r="D354" s="84">
        <v>913.40909620000002</v>
      </c>
      <c r="E354" s="84">
        <v>181.1303982</v>
      </c>
      <c r="F354" s="84">
        <v>181.1303982</v>
      </c>
    </row>
    <row r="355" spans="1:6" ht="12.75" customHeight="1" x14ac:dyDescent="0.2">
      <c r="A355" s="83" t="s">
        <v>156</v>
      </c>
      <c r="B355" s="83">
        <v>11</v>
      </c>
      <c r="C355" s="84">
        <v>932.84381508000001</v>
      </c>
      <c r="D355" s="84">
        <v>906.78344949999996</v>
      </c>
      <c r="E355" s="84">
        <v>179.81652249000001</v>
      </c>
      <c r="F355" s="84">
        <v>179.81652249000001</v>
      </c>
    </row>
    <row r="356" spans="1:6" ht="12.75" customHeight="1" x14ac:dyDescent="0.2">
      <c r="A356" s="83" t="s">
        <v>156</v>
      </c>
      <c r="B356" s="83">
        <v>12</v>
      </c>
      <c r="C356" s="84">
        <v>958.80057961</v>
      </c>
      <c r="D356" s="84">
        <v>918.04326022999999</v>
      </c>
      <c r="E356" s="84">
        <v>182.04935990000001</v>
      </c>
      <c r="F356" s="84">
        <v>182.04935990000001</v>
      </c>
    </row>
    <row r="357" spans="1:6" ht="12.75" customHeight="1" x14ac:dyDescent="0.2">
      <c r="A357" s="83" t="s">
        <v>156</v>
      </c>
      <c r="B357" s="83">
        <v>13</v>
      </c>
      <c r="C357" s="84">
        <v>913.34081173000004</v>
      </c>
      <c r="D357" s="84">
        <v>903.60245700999997</v>
      </c>
      <c r="E357" s="84">
        <v>179.18572689000001</v>
      </c>
      <c r="F357" s="84">
        <v>179.18572689000001</v>
      </c>
    </row>
    <row r="358" spans="1:6" ht="12.75" customHeight="1" x14ac:dyDescent="0.2">
      <c r="A358" s="83" t="s">
        <v>156</v>
      </c>
      <c r="B358" s="83">
        <v>14</v>
      </c>
      <c r="C358" s="84">
        <v>888.95992073000002</v>
      </c>
      <c r="D358" s="84">
        <v>881.03128458000003</v>
      </c>
      <c r="E358" s="84">
        <v>174.70982943999999</v>
      </c>
      <c r="F358" s="84">
        <v>174.70982943999999</v>
      </c>
    </row>
    <row r="359" spans="1:6" ht="12.75" customHeight="1" x14ac:dyDescent="0.2">
      <c r="A359" s="83" t="s">
        <v>156</v>
      </c>
      <c r="B359" s="83">
        <v>15</v>
      </c>
      <c r="C359" s="84">
        <v>892.27102482999999</v>
      </c>
      <c r="D359" s="84">
        <v>883.93074896999997</v>
      </c>
      <c r="E359" s="84">
        <v>175.28479759000001</v>
      </c>
      <c r="F359" s="84">
        <v>175.28479759000001</v>
      </c>
    </row>
    <row r="360" spans="1:6" ht="12.75" customHeight="1" x14ac:dyDescent="0.2">
      <c r="A360" s="83" t="s">
        <v>156</v>
      </c>
      <c r="B360" s="83">
        <v>16</v>
      </c>
      <c r="C360" s="84">
        <v>905.40125018000003</v>
      </c>
      <c r="D360" s="84">
        <v>894.74398411000004</v>
      </c>
      <c r="E360" s="84">
        <v>177.42907839</v>
      </c>
      <c r="F360" s="84">
        <v>177.42907839</v>
      </c>
    </row>
    <row r="361" spans="1:6" ht="12.75" customHeight="1" x14ac:dyDescent="0.2">
      <c r="A361" s="83" t="s">
        <v>156</v>
      </c>
      <c r="B361" s="83">
        <v>17</v>
      </c>
      <c r="C361" s="84">
        <v>904.58851787000003</v>
      </c>
      <c r="D361" s="84">
        <v>895.45518734999996</v>
      </c>
      <c r="E361" s="84">
        <v>177.57011105999999</v>
      </c>
      <c r="F361" s="84">
        <v>177.57011105999999</v>
      </c>
    </row>
    <row r="362" spans="1:6" ht="12.75" customHeight="1" x14ac:dyDescent="0.2">
      <c r="A362" s="83" t="s">
        <v>156</v>
      </c>
      <c r="B362" s="83">
        <v>18</v>
      </c>
      <c r="C362" s="84">
        <v>910.42022707000001</v>
      </c>
      <c r="D362" s="84">
        <v>890.16374076</v>
      </c>
      <c r="E362" s="84">
        <v>176.52080924000001</v>
      </c>
      <c r="F362" s="84">
        <v>176.52080924000001</v>
      </c>
    </row>
    <row r="363" spans="1:6" ht="12.75" customHeight="1" x14ac:dyDescent="0.2">
      <c r="A363" s="83" t="s">
        <v>156</v>
      </c>
      <c r="B363" s="83">
        <v>19</v>
      </c>
      <c r="C363" s="84">
        <v>866.96486093999999</v>
      </c>
      <c r="D363" s="84">
        <v>846.31131573000005</v>
      </c>
      <c r="E363" s="84">
        <v>167.82480737</v>
      </c>
      <c r="F363" s="84">
        <v>167.82480737</v>
      </c>
    </row>
    <row r="364" spans="1:6" ht="12.75" customHeight="1" x14ac:dyDescent="0.2">
      <c r="A364" s="83" t="s">
        <v>156</v>
      </c>
      <c r="B364" s="83">
        <v>20</v>
      </c>
      <c r="C364" s="84">
        <v>863.53687718000003</v>
      </c>
      <c r="D364" s="84">
        <v>854.40483810000001</v>
      </c>
      <c r="E364" s="84">
        <v>169.42976504000001</v>
      </c>
      <c r="F364" s="84">
        <v>169.42976504000001</v>
      </c>
    </row>
    <row r="365" spans="1:6" ht="12.75" customHeight="1" x14ac:dyDescent="0.2">
      <c r="A365" s="83" t="s">
        <v>156</v>
      </c>
      <c r="B365" s="83">
        <v>21</v>
      </c>
      <c r="C365" s="84">
        <v>890.65933660999997</v>
      </c>
      <c r="D365" s="84">
        <v>881.33389021000005</v>
      </c>
      <c r="E365" s="84">
        <v>174.76983659000001</v>
      </c>
      <c r="F365" s="84">
        <v>174.76983659000001</v>
      </c>
    </row>
    <row r="366" spans="1:6" ht="12.75" customHeight="1" x14ac:dyDescent="0.2">
      <c r="A366" s="83" t="s">
        <v>156</v>
      </c>
      <c r="B366" s="83">
        <v>22</v>
      </c>
      <c r="C366" s="84">
        <v>905.87676424000006</v>
      </c>
      <c r="D366" s="84">
        <v>898.04128905000005</v>
      </c>
      <c r="E366" s="84">
        <v>178.08293892</v>
      </c>
      <c r="F366" s="84">
        <v>178.08293892</v>
      </c>
    </row>
    <row r="367" spans="1:6" ht="12.75" customHeight="1" x14ac:dyDescent="0.2">
      <c r="A367" s="83" t="s">
        <v>156</v>
      </c>
      <c r="B367" s="83">
        <v>23</v>
      </c>
      <c r="C367" s="84">
        <v>917.02814280999996</v>
      </c>
      <c r="D367" s="84">
        <v>911.96738851999999</v>
      </c>
      <c r="E367" s="84">
        <v>180.8445054</v>
      </c>
      <c r="F367" s="84">
        <v>180.8445054</v>
      </c>
    </row>
    <row r="368" spans="1:6" ht="12.75" customHeight="1" x14ac:dyDescent="0.2">
      <c r="A368" s="83" t="s">
        <v>156</v>
      </c>
      <c r="B368" s="83">
        <v>24</v>
      </c>
      <c r="C368" s="84">
        <v>952.34652340000002</v>
      </c>
      <c r="D368" s="84">
        <v>943.56429664999996</v>
      </c>
      <c r="E368" s="84">
        <v>187.11021983000001</v>
      </c>
      <c r="F368" s="84">
        <v>187.11021983000001</v>
      </c>
    </row>
    <row r="369" spans="1:6" ht="12.75" customHeight="1" x14ac:dyDescent="0.2">
      <c r="A369" s="83" t="s">
        <v>157</v>
      </c>
      <c r="B369" s="83">
        <v>1</v>
      </c>
      <c r="C369" s="84">
        <v>952.05501326000001</v>
      </c>
      <c r="D369" s="84">
        <v>945.25403955000002</v>
      </c>
      <c r="E369" s="84">
        <v>187.44529839</v>
      </c>
      <c r="F369" s="84">
        <v>187.44529839</v>
      </c>
    </row>
    <row r="370" spans="1:6" ht="12.75" customHeight="1" x14ac:dyDescent="0.2">
      <c r="A370" s="83" t="s">
        <v>157</v>
      </c>
      <c r="B370" s="83">
        <v>2</v>
      </c>
      <c r="C370" s="84">
        <v>960.81946785000002</v>
      </c>
      <c r="D370" s="84">
        <v>951.86173005000001</v>
      </c>
      <c r="E370" s="84">
        <v>188.75561335</v>
      </c>
      <c r="F370" s="84">
        <v>188.75561335</v>
      </c>
    </row>
    <row r="371" spans="1:6" ht="12.75" customHeight="1" x14ac:dyDescent="0.2">
      <c r="A371" s="83" t="s">
        <v>157</v>
      </c>
      <c r="B371" s="83">
        <v>3</v>
      </c>
      <c r="C371" s="84">
        <v>976.76813444000004</v>
      </c>
      <c r="D371" s="84">
        <v>968.44519421999996</v>
      </c>
      <c r="E371" s="84">
        <v>192.04413925</v>
      </c>
      <c r="F371" s="84">
        <v>192.04413925</v>
      </c>
    </row>
    <row r="372" spans="1:6" ht="12.75" customHeight="1" x14ac:dyDescent="0.2">
      <c r="A372" s="83" t="s">
        <v>157</v>
      </c>
      <c r="B372" s="83">
        <v>4</v>
      </c>
      <c r="C372" s="84">
        <v>1002.68928919</v>
      </c>
      <c r="D372" s="84">
        <v>993.55051666999998</v>
      </c>
      <c r="E372" s="84">
        <v>197.02256247</v>
      </c>
      <c r="F372" s="84">
        <v>197.02256247</v>
      </c>
    </row>
    <row r="373" spans="1:6" ht="12.75" customHeight="1" x14ac:dyDescent="0.2">
      <c r="A373" s="83" t="s">
        <v>157</v>
      </c>
      <c r="B373" s="83">
        <v>5</v>
      </c>
      <c r="C373" s="84">
        <v>1005.2241464700001</v>
      </c>
      <c r="D373" s="84">
        <v>994.32579647</v>
      </c>
      <c r="E373" s="84">
        <v>197.17630162</v>
      </c>
      <c r="F373" s="84">
        <v>197.17630162</v>
      </c>
    </row>
    <row r="374" spans="1:6" ht="12.75" customHeight="1" x14ac:dyDescent="0.2">
      <c r="A374" s="83" t="s">
        <v>157</v>
      </c>
      <c r="B374" s="83">
        <v>6</v>
      </c>
      <c r="C374" s="84">
        <v>981.63654241999996</v>
      </c>
      <c r="D374" s="84">
        <v>971.22454318999996</v>
      </c>
      <c r="E374" s="84">
        <v>192.59528834</v>
      </c>
      <c r="F374" s="84">
        <v>192.59528834</v>
      </c>
    </row>
    <row r="375" spans="1:6" ht="12.75" customHeight="1" x14ac:dyDescent="0.2">
      <c r="A375" s="83" t="s">
        <v>157</v>
      </c>
      <c r="B375" s="83">
        <v>7</v>
      </c>
      <c r="C375" s="84">
        <v>950.12441976000002</v>
      </c>
      <c r="D375" s="84">
        <v>939.91787938000004</v>
      </c>
      <c r="E375" s="84">
        <v>186.38712978999999</v>
      </c>
      <c r="F375" s="84">
        <v>186.38712978999999</v>
      </c>
    </row>
    <row r="376" spans="1:6" ht="12.75" customHeight="1" x14ac:dyDescent="0.2">
      <c r="A376" s="83" t="s">
        <v>157</v>
      </c>
      <c r="B376" s="83">
        <v>8</v>
      </c>
      <c r="C376" s="84">
        <v>933.39838128999997</v>
      </c>
      <c r="D376" s="84">
        <v>924.82340383999997</v>
      </c>
      <c r="E376" s="84">
        <v>183.39387257999999</v>
      </c>
      <c r="F376" s="84">
        <v>183.39387257999999</v>
      </c>
    </row>
    <row r="377" spans="1:6" ht="12.75" customHeight="1" x14ac:dyDescent="0.2">
      <c r="A377" s="83" t="s">
        <v>157</v>
      </c>
      <c r="B377" s="83">
        <v>9</v>
      </c>
      <c r="C377" s="84">
        <v>929.92492764999997</v>
      </c>
      <c r="D377" s="84">
        <v>915.42190176999998</v>
      </c>
      <c r="E377" s="84">
        <v>181.52954056999999</v>
      </c>
      <c r="F377" s="84">
        <v>181.52954056999999</v>
      </c>
    </row>
    <row r="378" spans="1:6" ht="12.75" customHeight="1" x14ac:dyDescent="0.2">
      <c r="A378" s="83" t="s">
        <v>157</v>
      </c>
      <c r="B378" s="83">
        <v>10</v>
      </c>
      <c r="C378" s="84">
        <v>931.44048432</v>
      </c>
      <c r="D378" s="84">
        <v>920.43404476000001</v>
      </c>
      <c r="E378" s="84">
        <v>182.52345607000001</v>
      </c>
      <c r="F378" s="84">
        <v>182.52345607000001</v>
      </c>
    </row>
    <row r="379" spans="1:6" ht="12.75" customHeight="1" x14ac:dyDescent="0.2">
      <c r="A379" s="83" t="s">
        <v>157</v>
      </c>
      <c r="B379" s="83">
        <v>11</v>
      </c>
      <c r="C379" s="84">
        <v>916.22498203999999</v>
      </c>
      <c r="D379" s="84">
        <v>914.97366718000001</v>
      </c>
      <c r="E379" s="84">
        <v>181.44065498000001</v>
      </c>
      <c r="F379" s="84">
        <v>181.44065498000001</v>
      </c>
    </row>
    <row r="380" spans="1:6" ht="12.75" customHeight="1" x14ac:dyDescent="0.2">
      <c r="A380" s="83" t="s">
        <v>157</v>
      </c>
      <c r="B380" s="83">
        <v>12</v>
      </c>
      <c r="C380" s="84">
        <v>918.41162650000001</v>
      </c>
      <c r="D380" s="84">
        <v>916.73061800999994</v>
      </c>
      <c r="E380" s="84">
        <v>181.78906097000001</v>
      </c>
      <c r="F380" s="84">
        <v>181.78906097000001</v>
      </c>
    </row>
    <row r="381" spans="1:6" ht="12.75" customHeight="1" x14ac:dyDescent="0.2">
      <c r="A381" s="83" t="s">
        <v>157</v>
      </c>
      <c r="B381" s="83">
        <v>13</v>
      </c>
      <c r="C381" s="84">
        <v>911.17710930999999</v>
      </c>
      <c r="D381" s="84">
        <v>901.75236314999995</v>
      </c>
      <c r="E381" s="84">
        <v>178.8188505</v>
      </c>
      <c r="F381" s="84">
        <v>178.8188505</v>
      </c>
    </row>
    <row r="382" spans="1:6" ht="12.75" customHeight="1" x14ac:dyDescent="0.2">
      <c r="A382" s="83" t="s">
        <v>157</v>
      </c>
      <c r="B382" s="83">
        <v>14</v>
      </c>
      <c r="C382" s="84">
        <v>884.91787248000003</v>
      </c>
      <c r="D382" s="84">
        <v>875.11678089999998</v>
      </c>
      <c r="E382" s="84">
        <v>173.53697446000001</v>
      </c>
      <c r="F382" s="84">
        <v>173.53697446000001</v>
      </c>
    </row>
    <row r="383" spans="1:6" ht="12.75" customHeight="1" x14ac:dyDescent="0.2">
      <c r="A383" s="83" t="s">
        <v>157</v>
      </c>
      <c r="B383" s="83">
        <v>15</v>
      </c>
      <c r="C383" s="84">
        <v>882.26432887999999</v>
      </c>
      <c r="D383" s="84">
        <v>874.40257513999995</v>
      </c>
      <c r="E383" s="84">
        <v>173.39534638000001</v>
      </c>
      <c r="F383" s="84">
        <v>173.39534638000001</v>
      </c>
    </row>
    <row r="384" spans="1:6" ht="12.75" customHeight="1" x14ac:dyDescent="0.2">
      <c r="A384" s="83" t="s">
        <v>157</v>
      </c>
      <c r="B384" s="83">
        <v>16</v>
      </c>
      <c r="C384" s="84">
        <v>892.32994364000001</v>
      </c>
      <c r="D384" s="84">
        <v>876.72426098999995</v>
      </c>
      <c r="E384" s="84">
        <v>173.85574018</v>
      </c>
      <c r="F384" s="84">
        <v>173.85574018</v>
      </c>
    </row>
    <row r="385" spans="1:6" ht="12.75" customHeight="1" x14ac:dyDescent="0.2">
      <c r="A385" s="83" t="s">
        <v>157</v>
      </c>
      <c r="B385" s="83">
        <v>17</v>
      </c>
      <c r="C385" s="84">
        <v>886.67679242999998</v>
      </c>
      <c r="D385" s="84">
        <v>876.79179262000002</v>
      </c>
      <c r="E385" s="84">
        <v>173.86913179999999</v>
      </c>
      <c r="F385" s="84">
        <v>173.86913179999999</v>
      </c>
    </row>
    <row r="386" spans="1:6" ht="12.75" customHeight="1" x14ac:dyDescent="0.2">
      <c r="A386" s="83" t="s">
        <v>157</v>
      </c>
      <c r="B386" s="83">
        <v>18</v>
      </c>
      <c r="C386" s="84">
        <v>884.08413070999995</v>
      </c>
      <c r="D386" s="84">
        <v>879.48113395999997</v>
      </c>
      <c r="E386" s="84">
        <v>174.40243224</v>
      </c>
      <c r="F386" s="84">
        <v>174.40243224</v>
      </c>
    </row>
    <row r="387" spans="1:6" ht="12.75" customHeight="1" x14ac:dyDescent="0.2">
      <c r="A387" s="83" t="s">
        <v>157</v>
      </c>
      <c r="B387" s="83">
        <v>19</v>
      </c>
      <c r="C387" s="84">
        <v>865.65969041000005</v>
      </c>
      <c r="D387" s="84">
        <v>855.73771797999996</v>
      </c>
      <c r="E387" s="84">
        <v>169.69407712</v>
      </c>
      <c r="F387" s="84">
        <v>169.69407712</v>
      </c>
    </row>
    <row r="388" spans="1:6" ht="12.75" customHeight="1" x14ac:dyDescent="0.2">
      <c r="A388" s="83" t="s">
        <v>157</v>
      </c>
      <c r="B388" s="83">
        <v>20</v>
      </c>
      <c r="C388" s="84">
        <v>864.68749567999998</v>
      </c>
      <c r="D388" s="84">
        <v>859.45615878000001</v>
      </c>
      <c r="E388" s="84">
        <v>170.43144953000001</v>
      </c>
      <c r="F388" s="84">
        <v>170.43144953000001</v>
      </c>
    </row>
    <row r="389" spans="1:6" ht="12.75" customHeight="1" x14ac:dyDescent="0.2">
      <c r="A389" s="83" t="s">
        <v>157</v>
      </c>
      <c r="B389" s="83">
        <v>21</v>
      </c>
      <c r="C389" s="84">
        <v>869.80896490999999</v>
      </c>
      <c r="D389" s="84">
        <v>862.16240417999995</v>
      </c>
      <c r="E389" s="84">
        <v>170.96810206000001</v>
      </c>
      <c r="F389" s="84">
        <v>170.96810206000001</v>
      </c>
    </row>
    <row r="390" spans="1:6" ht="12.75" customHeight="1" x14ac:dyDescent="0.2">
      <c r="A390" s="83" t="s">
        <v>157</v>
      </c>
      <c r="B390" s="83">
        <v>22</v>
      </c>
      <c r="C390" s="84">
        <v>876.57941087999995</v>
      </c>
      <c r="D390" s="84">
        <v>866.38658379000003</v>
      </c>
      <c r="E390" s="84">
        <v>171.80576323</v>
      </c>
      <c r="F390" s="84">
        <v>171.80576323</v>
      </c>
    </row>
    <row r="391" spans="1:6" ht="12.75" customHeight="1" x14ac:dyDescent="0.2">
      <c r="A391" s="83" t="s">
        <v>157</v>
      </c>
      <c r="B391" s="83">
        <v>23</v>
      </c>
      <c r="C391" s="84">
        <v>889.32054789999995</v>
      </c>
      <c r="D391" s="84">
        <v>881.85443052000005</v>
      </c>
      <c r="E391" s="84">
        <v>174.87306052</v>
      </c>
      <c r="F391" s="84">
        <v>174.87306052</v>
      </c>
    </row>
    <row r="392" spans="1:6" ht="12.75" customHeight="1" x14ac:dyDescent="0.2">
      <c r="A392" s="83" t="s">
        <v>157</v>
      </c>
      <c r="B392" s="83">
        <v>24</v>
      </c>
      <c r="C392" s="84">
        <v>919.14321288999997</v>
      </c>
      <c r="D392" s="84">
        <v>910.54950568000004</v>
      </c>
      <c r="E392" s="84">
        <v>180.56333710000001</v>
      </c>
      <c r="F392" s="84">
        <v>180.56333710000001</v>
      </c>
    </row>
    <row r="393" spans="1:6" ht="12.75" customHeight="1" x14ac:dyDescent="0.2">
      <c r="A393" s="83" t="s">
        <v>158</v>
      </c>
      <c r="B393" s="83">
        <v>1</v>
      </c>
      <c r="C393" s="84">
        <v>953.11837692999995</v>
      </c>
      <c r="D393" s="84">
        <v>938.31482646999996</v>
      </c>
      <c r="E393" s="84">
        <v>186.06924198999999</v>
      </c>
      <c r="F393" s="84">
        <v>186.06924198999999</v>
      </c>
    </row>
    <row r="394" spans="1:6" ht="12.75" customHeight="1" x14ac:dyDescent="0.2">
      <c r="A394" s="83" t="s">
        <v>158</v>
      </c>
      <c r="B394" s="83">
        <v>2</v>
      </c>
      <c r="C394" s="84">
        <v>947.08358680000003</v>
      </c>
      <c r="D394" s="84">
        <v>943.99969952000004</v>
      </c>
      <c r="E394" s="84">
        <v>187.19656087000001</v>
      </c>
      <c r="F394" s="84">
        <v>187.19656087000001</v>
      </c>
    </row>
    <row r="395" spans="1:6" ht="12.75" customHeight="1" x14ac:dyDescent="0.2">
      <c r="A395" s="83" t="s">
        <v>158</v>
      </c>
      <c r="B395" s="83">
        <v>3</v>
      </c>
      <c r="C395" s="84">
        <v>984.59483372</v>
      </c>
      <c r="D395" s="84">
        <v>975.68080598999995</v>
      </c>
      <c r="E395" s="84">
        <v>193.47897194999999</v>
      </c>
      <c r="F395" s="84">
        <v>193.47897194999999</v>
      </c>
    </row>
    <row r="396" spans="1:6" ht="12.75" customHeight="1" x14ac:dyDescent="0.2">
      <c r="A396" s="83" t="s">
        <v>158</v>
      </c>
      <c r="B396" s="83">
        <v>4</v>
      </c>
      <c r="C396" s="84">
        <v>1022.07288855</v>
      </c>
      <c r="D396" s="84">
        <v>1012.73858295</v>
      </c>
      <c r="E396" s="84">
        <v>200.82758489</v>
      </c>
      <c r="F396" s="84">
        <v>200.82758489</v>
      </c>
    </row>
    <row r="397" spans="1:6" ht="12.75" customHeight="1" x14ac:dyDescent="0.2">
      <c r="A397" s="83" t="s">
        <v>158</v>
      </c>
      <c r="B397" s="83">
        <v>5</v>
      </c>
      <c r="C397" s="84">
        <v>1046.61773702</v>
      </c>
      <c r="D397" s="84">
        <v>1026.41528584</v>
      </c>
      <c r="E397" s="84">
        <v>203.53969565</v>
      </c>
      <c r="F397" s="84">
        <v>203.53969565</v>
      </c>
    </row>
    <row r="398" spans="1:6" ht="12.75" customHeight="1" x14ac:dyDescent="0.2">
      <c r="A398" s="83" t="s">
        <v>158</v>
      </c>
      <c r="B398" s="83">
        <v>6</v>
      </c>
      <c r="C398" s="84">
        <v>1033.86964788</v>
      </c>
      <c r="D398" s="84">
        <v>1020.64550289</v>
      </c>
      <c r="E398" s="84">
        <v>202.39553900999999</v>
      </c>
      <c r="F398" s="84">
        <v>202.39553900999999</v>
      </c>
    </row>
    <row r="399" spans="1:6" ht="12.75" customHeight="1" x14ac:dyDescent="0.2">
      <c r="A399" s="83" t="s">
        <v>158</v>
      </c>
      <c r="B399" s="83">
        <v>7</v>
      </c>
      <c r="C399" s="84">
        <v>982.17832931999999</v>
      </c>
      <c r="D399" s="84">
        <v>973.67161747</v>
      </c>
      <c r="E399" s="84">
        <v>193.08054684999999</v>
      </c>
      <c r="F399" s="84">
        <v>193.08054684999999</v>
      </c>
    </row>
    <row r="400" spans="1:6" ht="12.75" customHeight="1" x14ac:dyDescent="0.2">
      <c r="A400" s="83" t="s">
        <v>158</v>
      </c>
      <c r="B400" s="83">
        <v>8</v>
      </c>
      <c r="C400" s="84">
        <v>956.35881486000005</v>
      </c>
      <c r="D400" s="84">
        <v>944.22068879000005</v>
      </c>
      <c r="E400" s="84">
        <v>187.24038336999999</v>
      </c>
      <c r="F400" s="84">
        <v>187.24038336999999</v>
      </c>
    </row>
    <row r="401" spans="1:6" ht="12.75" customHeight="1" x14ac:dyDescent="0.2">
      <c r="A401" s="83" t="s">
        <v>158</v>
      </c>
      <c r="B401" s="83">
        <v>9</v>
      </c>
      <c r="C401" s="84">
        <v>914.42568163999999</v>
      </c>
      <c r="D401" s="84">
        <v>910.26203492000002</v>
      </c>
      <c r="E401" s="84">
        <v>180.50633121000001</v>
      </c>
      <c r="F401" s="84">
        <v>180.50633121000001</v>
      </c>
    </row>
    <row r="402" spans="1:6" ht="12.75" customHeight="1" x14ac:dyDescent="0.2">
      <c r="A402" s="83" t="s">
        <v>158</v>
      </c>
      <c r="B402" s="83">
        <v>10</v>
      </c>
      <c r="C402" s="84">
        <v>882.34129591999999</v>
      </c>
      <c r="D402" s="84">
        <v>870.79085201999999</v>
      </c>
      <c r="E402" s="84">
        <v>172.67913625</v>
      </c>
      <c r="F402" s="84">
        <v>172.67913625</v>
      </c>
    </row>
    <row r="403" spans="1:6" ht="12.75" customHeight="1" x14ac:dyDescent="0.2">
      <c r="A403" s="83" t="s">
        <v>158</v>
      </c>
      <c r="B403" s="83">
        <v>11</v>
      </c>
      <c r="C403" s="84">
        <v>865.18994054999996</v>
      </c>
      <c r="D403" s="84">
        <v>854.29937156999995</v>
      </c>
      <c r="E403" s="84">
        <v>169.40885086</v>
      </c>
      <c r="F403" s="84">
        <v>169.40885086</v>
      </c>
    </row>
    <row r="404" spans="1:6" ht="12.75" customHeight="1" x14ac:dyDescent="0.2">
      <c r="A404" s="83" t="s">
        <v>158</v>
      </c>
      <c r="B404" s="83">
        <v>12</v>
      </c>
      <c r="C404" s="84">
        <v>866.50346300000001</v>
      </c>
      <c r="D404" s="84">
        <v>865.00385951999999</v>
      </c>
      <c r="E404" s="84">
        <v>171.53156693</v>
      </c>
      <c r="F404" s="84">
        <v>171.53156693</v>
      </c>
    </row>
    <row r="405" spans="1:6" ht="12.75" customHeight="1" x14ac:dyDescent="0.2">
      <c r="A405" s="83" t="s">
        <v>158</v>
      </c>
      <c r="B405" s="83">
        <v>13</v>
      </c>
      <c r="C405" s="84">
        <v>893.98117138999999</v>
      </c>
      <c r="D405" s="84">
        <v>886.59099365999998</v>
      </c>
      <c r="E405" s="84">
        <v>175.81232811000001</v>
      </c>
      <c r="F405" s="84">
        <v>175.81232811000001</v>
      </c>
    </row>
    <row r="406" spans="1:6" ht="12.75" customHeight="1" x14ac:dyDescent="0.2">
      <c r="A406" s="83" t="s">
        <v>158</v>
      </c>
      <c r="B406" s="83">
        <v>14</v>
      </c>
      <c r="C406" s="84">
        <v>892.58225912</v>
      </c>
      <c r="D406" s="84">
        <v>884.90565569</v>
      </c>
      <c r="E406" s="84">
        <v>175.47812306</v>
      </c>
      <c r="F406" s="84">
        <v>175.47812306</v>
      </c>
    </row>
    <row r="407" spans="1:6" ht="12.75" customHeight="1" x14ac:dyDescent="0.2">
      <c r="A407" s="83" t="s">
        <v>158</v>
      </c>
      <c r="B407" s="83">
        <v>15</v>
      </c>
      <c r="C407" s="84">
        <v>905.25242523999998</v>
      </c>
      <c r="D407" s="84">
        <v>897.14331497000001</v>
      </c>
      <c r="E407" s="84">
        <v>177.90486931000001</v>
      </c>
      <c r="F407" s="84">
        <v>177.90486931000001</v>
      </c>
    </row>
    <row r="408" spans="1:6" ht="12.75" customHeight="1" x14ac:dyDescent="0.2">
      <c r="A408" s="83" t="s">
        <v>158</v>
      </c>
      <c r="B408" s="83">
        <v>16</v>
      </c>
      <c r="C408" s="84">
        <v>911.86998897000001</v>
      </c>
      <c r="D408" s="84">
        <v>905.68340587</v>
      </c>
      <c r="E408" s="84">
        <v>179.59838217999999</v>
      </c>
      <c r="F408" s="84">
        <v>179.59838217999999</v>
      </c>
    </row>
    <row r="409" spans="1:6" ht="12.75" customHeight="1" x14ac:dyDescent="0.2">
      <c r="A409" s="83" t="s">
        <v>158</v>
      </c>
      <c r="B409" s="83">
        <v>17</v>
      </c>
      <c r="C409" s="84">
        <v>903.31794002000004</v>
      </c>
      <c r="D409" s="84">
        <v>899.67697476000001</v>
      </c>
      <c r="E409" s="84">
        <v>178.40729786</v>
      </c>
      <c r="F409" s="84">
        <v>178.40729786</v>
      </c>
    </row>
    <row r="410" spans="1:6" ht="12.75" customHeight="1" x14ac:dyDescent="0.2">
      <c r="A410" s="83" t="s">
        <v>158</v>
      </c>
      <c r="B410" s="83">
        <v>18</v>
      </c>
      <c r="C410" s="84">
        <v>915.62409230000003</v>
      </c>
      <c r="D410" s="84">
        <v>907.52182445999995</v>
      </c>
      <c r="E410" s="84">
        <v>179.96294336</v>
      </c>
      <c r="F410" s="84">
        <v>179.96294336</v>
      </c>
    </row>
    <row r="411" spans="1:6" ht="12.75" customHeight="1" x14ac:dyDescent="0.2">
      <c r="A411" s="83" t="s">
        <v>158</v>
      </c>
      <c r="B411" s="83">
        <v>19</v>
      </c>
      <c r="C411" s="84">
        <v>877.74792952999996</v>
      </c>
      <c r="D411" s="84">
        <v>868.29614918000004</v>
      </c>
      <c r="E411" s="84">
        <v>172.18443293000001</v>
      </c>
      <c r="F411" s="84">
        <v>172.18443293000001</v>
      </c>
    </row>
    <row r="412" spans="1:6" ht="12.75" customHeight="1" x14ac:dyDescent="0.2">
      <c r="A412" s="83" t="s">
        <v>158</v>
      </c>
      <c r="B412" s="83">
        <v>20</v>
      </c>
      <c r="C412" s="84">
        <v>866.55313121999995</v>
      </c>
      <c r="D412" s="84">
        <v>856.79231891999996</v>
      </c>
      <c r="E412" s="84">
        <v>169.90320607000001</v>
      </c>
      <c r="F412" s="84">
        <v>169.90320607000001</v>
      </c>
    </row>
    <row r="413" spans="1:6" ht="12.75" customHeight="1" x14ac:dyDescent="0.2">
      <c r="A413" s="83" t="s">
        <v>158</v>
      </c>
      <c r="B413" s="83">
        <v>21</v>
      </c>
      <c r="C413" s="84">
        <v>862.60699575000001</v>
      </c>
      <c r="D413" s="84">
        <v>854.53989605000004</v>
      </c>
      <c r="E413" s="84">
        <v>169.45654723000001</v>
      </c>
      <c r="F413" s="84">
        <v>169.45654723000001</v>
      </c>
    </row>
    <row r="414" spans="1:6" ht="12.75" customHeight="1" x14ac:dyDescent="0.2">
      <c r="A414" s="83" t="s">
        <v>158</v>
      </c>
      <c r="B414" s="83">
        <v>22</v>
      </c>
      <c r="C414" s="84">
        <v>867.76136593000001</v>
      </c>
      <c r="D414" s="84">
        <v>861.32376804</v>
      </c>
      <c r="E414" s="84">
        <v>170.80179924999999</v>
      </c>
      <c r="F414" s="84">
        <v>170.80179924999999</v>
      </c>
    </row>
    <row r="415" spans="1:6" ht="12.75" customHeight="1" x14ac:dyDescent="0.2">
      <c r="A415" s="83" t="s">
        <v>158</v>
      </c>
      <c r="B415" s="83">
        <v>23</v>
      </c>
      <c r="C415" s="84">
        <v>891.26901792000001</v>
      </c>
      <c r="D415" s="84">
        <v>881.14289011000005</v>
      </c>
      <c r="E415" s="84">
        <v>174.73196098</v>
      </c>
      <c r="F415" s="84">
        <v>174.73196098</v>
      </c>
    </row>
    <row r="416" spans="1:6" ht="12.75" customHeight="1" x14ac:dyDescent="0.2">
      <c r="A416" s="83" t="s">
        <v>158</v>
      </c>
      <c r="B416" s="83">
        <v>24</v>
      </c>
      <c r="C416" s="84">
        <v>934.63012111</v>
      </c>
      <c r="D416" s="84">
        <v>926.07371753999996</v>
      </c>
      <c r="E416" s="84">
        <v>183.64181167000001</v>
      </c>
      <c r="F416" s="84">
        <v>183.64181167000001</v>
      </c>
    </row>
    <row r="417" spans="1:6" ht="12.75" customHeight="1" x14ac:dyDescent="0.2">
      <c r="A417" s="83" t="s">
        <v>159</v>
      </c>
      <c r="B417" s="83">
        <v>1</v>
      </c>
      <c r="C417" s="84">
        <v>916.13967548999995</v>
      </c>
      <c r="D417" s="84">
        <v>908.69794576000004</v>
      </c>
      <c r="E417" s="84">
        <v>180.19616998000001</v>
      </c>
      <c r="F417" s="84">
        <v>180.19616998000001</v>
      </c>
    </row>
    <row r="418" spans="1:6" ht="12.75" customHeight="1" x14ac:dyDescent="0.2">
      <c r="A418" s="83" t="s">
        <v>159</v>
      </c>
      <c r="B418" s="83">
        <v>2</v>
      </c>
      <c r="C418" s="84">
        <v>935.28425689000005</v>
      </c>
      <c r="D418" s="84">
        <v>923.54449641999997</v>
      </c>
      <c r="E418" s="84">
        <v>183.14026332</v>
      </c>
      <c r="F418" s="84">
        <v>183.14026332</v>
      </c>
    </row>
    <row r="419" spans="1:6" ht="12.75" customHeight="1" x14ac:dyDescent="0.2">
      <c r="A419" s="83" t="s">
        <v>159</v>
      </c>
      <c r="B419" s="83">
        <v>3</v>
      </c>
      <c r="C419" s="84">
        <v>974.57425708999995</v>
      </c>
      <c r="D419" s="84">
        <v>963.56438857000001</v>
      </c>
      <c r="E419" s="84">
        <v>191.07626815</v>
      </c>
      <c r="F419" s="84">
        <v>191.07626815</v>
      </c>
    </row>
    <row r="420" spans="1:6" ht="12.75" customHeight="1" x14ac:dyDescent="0.2">
      <c r="A420" s="83" t="s">
        <v>159</v>
      </c>
      <c r="B420" s="83">
        <v>4</v>
      </c>
      <c r="C420" s="84">
        <v>974.36654812999996</v>
      </c>
      <c r="D420" s="84">
        <v>963.09905598</v>
      </c>
      <c r="E420" s="84">
        <v>190.983992</v>
      </c>
      <c r="F420" s="84">
        <v>190.983992</v>
      </c>
    </row>
    <row r="421" spans="1:6" ht="12.75" customHeight="1" x14ac:dyDescent="0.2">
      <c r="A421" s="83" t="s">
        <v>159</v>
      </c>
      <c r="B421" s="83">
        <v>5</v>
      </c>
      <c r="C421" s="84">
        <v>989.24717147000001</v>
      </c>
      <c r="D421" s="84">
        <v>976.59786860999998</v>
      </c>
      <c r="E421" s="84">
        <v>193.66082685000001</v>
      </c>
      <c r="F421" s="84">
        <v>193.66082685000001</v>
      </c>
    </row>
    <row r="422" spans="1:6" ht="12.75" customHeight="1" x14ac:dyDescent="0.2">
      <c r="A422" s="83" t="s">
        <v>159</v>
      </c>
      <c r="B422" s="83">
        <v>6</v>
      </c>
      <c r="C422" s="84">
        <v>972.61669411000003</v>
      </c>
      <c r="D422" s="84">
        <v>969.77470716000005</v>
      </c>
      <c r="E422" s="84">
        <v>192.30778366999999</v>
      </c>
      <c r="F422" s="84">
        <v>192.30778366999999</v>
      </c>
    </row>
    <row r="423" spans="1:6" ht="12.75" customHeight="1" x14ac:dyDescent="0.2">
      <c r="A423" s="83" t="s">
        <v>159</v>
      </c>
      <c r="B423" s="83">
        <v>7</v>
      </c>
      <c r="C423" s="84">
        <v>935.95618023999998</v>
      </c>
      <c r="D423" s="84">
        <v>927.20492428</v>
      </c>
      <c r="E423" s="84">
        <v>183.86613166999999</v>
      </c>
      <c r="F423" s="84">
        <v>183.86613166999999</v>
      </c>
    </row>
    <row r="424" spans="1:6" ht="12.75" customHeight="1" x14ac:dyDescent="0.2">
      <c r="A424" s="83" t="s">
        <v>159</v>
      </c>
      <c r="B424" s="83">
        <v>8</v>
      </c>
      <c r="C424" s="84">
        <v>910.87849273999996</v>
      </c>
      <c r="D424" s="84">
        <v>896.54095876999997</v>
      </c>
      <c r="E424" s="84">
        <v>177.78542117000001</v>
      </c>
      <c r="F424" s="84">
        <v>177.78542117000001</v>
      </c>
    </row>
    <row r="425" spans="1:6" ht="12.75" customHeight="1" x14ac:dyDescent="0.2">
      <c r="A425" s="83" t="s">
        <v>159</v>
      </c>
      <c r="B425" s="83">
        <v>9</v>
      </c>
      <c r="C425" s="84">
        <v>880.74166295999999</v>
      </c>
      <c r="D425" s="84">
        <v>869.92241339999998</v>
      </c>
      <c r="E425" s="84">
        <v>172.50692357</v>
      </c>
      <c r="F425" s="84">
        <v>172.50692357</v>
      </c>
    </row>
    <row r="426" spans="1:6" ht="12.75" customHeight="1" x14ac:dyDescent="0.2">
      <c r="A426" s="83" t="s">
        <v>159</v>
      </c>
      <c r="B426" s="83">
        <v>10</v>
      </c>
      <c r="C426" s="84">
        <v>829.78896574999999</v>
      </c>
      <c r="D426" s="84">
        <v>824.09339874</v>
      </c>
      <c r="E426" s="84">
        <v>163.418961</v>
      </c>
      <c r="F426" s="84">
        <v>163.418961</v>
      </c>
    </row>
    <row r="427" spans="1:6" ht="12.75" customHeight="1" x14ac:dyDescent="0.2">
      <c r="A427" s="83" t="s">
        <v>159</v>
      </c>
      <c r="B427" s="83">
        <v>11</v>
      </c>
      <c r="C427" s="84">
        <v>812.25438370999996</v>
      </c>
      <c r="D427" s="84">
        <v>807.09156206</v>
      </c>
      <c r="E427" s="84">
        <v>160.04747119999999</v>
      </c>
      <c r="F427" s="84">
        <v>160.04747119999999</v>
      </c>
    </row>
    <row r="428" spans="1:6" ht="12.75" customHeight="1" x14ac:dyDescent="0.2">
      <c r="A428" s="83" t="s">
        <v>159</v>
      </c>
      <c r="B428" s="83">
        <v>12</v>
      </c>
      <c r="C428" s="84">
        <v>834.53999782000005</v>
      </c>
      <c r="D428" s="84">
        <v>827.01711986999999</v>
      </c>
      <c r="E428" s="84">
        <v>163.99873930000001</v>
      </c>
      <c r="F428" s="84">
        <v>163.99873930000001</v>
      </c>
    </row>
    <row r="429" spans="1:6" ht="12.75" customHeight="1" x14ac:dyDescent="0.2">
      <c r="A429" s="83" t="s">
        <v>159</v>
      </c>
      <c r="B429" s="83">
        <v>13</v>
      </c>
      <c r="C429" s="84">
        <v>881.80950146999999</v>
      </c>
      <c r="D429" s="84">
        <v>871.19127523999998</v>
      </c>
      <c r="E429" s="84">
        <v>172.75854078</v>
      </c>
      <c r="F429" s="84">
        <v>172.75854078</v>
      </c>
    </row>
    <row r="430" spans="1:6" ht="12.75" customHeight="1" x14ac:dyDescent="0.2">
      <c r="A430" s="83" t="s">
        <v>159</v>
      </c>
      <c r="B430" s="83">
        <v>14</v>
      </c>
      <c r="C430" s="84">
        <v>882.51139181999997</v>
      </c>
      <c r="D430" s="84">
        <v>870.73230693000005</v>
      </c>
      <c r="E430" s="84">
        <v>172.66752667</v>
      </c>
      <c r="F430" s="84">
        <v>172.66752667</v>
      </c>
    </row>
    <row r="431" spans="1:6" ht="12.75" customHeight="1" x14ac:dyDescent="0.2">
      <c r="A431" s="83" t="s">
        <v>159</v>
      </c>
      <c r="B431" s="83">
        <v>15</v>
      </c>
      <c r="C431" s="84">
        <v>929.75931318999994</v>
      </c>
      <c r="D431" s="84">
        <v>921.30980606000003</v>
      </c>
      <c r="E431" s="84">
        <v>182.69712086000001</v>
      </c>
      <c r="F431" s="84">
        <v>182.69712086000001</v>
      </c>
    </row>
    <row r="432" spans="1:6" ht="12.75" customHeight="1" x14ac:dyDescent="0.2">
      <c r="A432" s="83" t="s">
        <v>159</v>
      </c>
      <c r="B432" s="83">
        <v>16</v>
      </c>
      <c r="C432" s="84">
        <v>926.16572585999995</v>
      </c>
      <c r="D432" s="84">
        <v>915.98283397</v>
      </c>
      <c r="E432" s="84">
        <v>181.64077427000001</v>
      </c>
      <c r="F432" s="84">
        <v>181.64077427000001</v>
      </c>
    </row>
    <row r="433" spans="1:6" ht="12.75" customHeight="1" x14ac:dyDescent="0.2">
      <c r="A433" s="83" t="s">
        <v>159</v>
      </c>
      <c r="B433" s="83">
        <v>17</v>
      </c>
      <c r="C433" s="84">
        <v>923.57920021999996</v>
      </c>
      <c r="D433" s="84">
        <v>912.97007201999998</v>
      </c>
      <c r="E433" s="84">
        <v>181.04333904999999</v>
      </c>
      <c r="F433" s="84">
        <v>181.04333904999999</v>
      </c>
    </row>
    <row r="434" spans="1:6" ht="12.75" customHeight="1" x14ac:dyDescent="0.2">
      <c r="A434" s="83" t="s">
        <v>159</v>
      </c>
      <c r="B434" s="83">
        <v>18</v>
      </c>
      <c r="C434" s="84">
        <v>932.05958611000005</v>
      </c>
      <c r="D434" s="84">
        <v>921.34470434000002</v>
      </c>
      <c r="E434" s="84">
        <v>182.70404124000001</v>
      </c>
      <c r="F434" s="84">
        <v>182.70404124000001</v>
      </c>
    </row>
    <row r="435" spans="1:6" ht="12.75" customHeight="1" x14ac:dyDescent="0.2">
      <c r="A435" s="83" t="s">
        <v>159</v>
      </c>
      <c r="B435" s="83">
        <v>19</v>
      </c>
      <c r="C435" s="84">
        <v>901.77382230000001</v>
      </c>
      <c r="D435" s="84">
        <v>891.65515072999995</v>
      </c>
      <c r="E435" s="84">
        <v>176.81655807999999</v>
      </c>
      <c r="F435" s="84">
        <v>176.81655807999999</v>
      </c>
    </row>
    <row r="436" spans="1:6" ht="12.75" customHeight="1" x14ac:dyDescent="0.2">
      <c r="A436" s="83" t="s">
        <v>159</v>
      </c>
      <c r="B436" s="83">
        <v>20</v>
      </c>
      <c r="C436" s="84">
        <v>876.65577274999998</v>
      </c>
      <c r="D436" s="84">
        <v>874.54294504999996</v>
      </c>
      <c r="E436" s="84">
        <v>173.42318194999999</v>
      </c>
      <c r="F436" s="84">
        <v>173.42318194999999</v>
      </c>
    </row>
    <row r="437" spans="1:6" ht="12.75" customHeight="1" x14ac:dyDescent="0.2">
      <c r="A437" s="83" t="s">
        <v>159</v>
      </c>
      <c r="B437" s="83">
        <v>21</v>
      </c>
      <c r="C437" s="84">
        <v>886.54201226999999</v>
      </c>
      <c r="D437" s="84">
        <v>877.1694344</v>
      </c>
      <c r="E437" s="84">
        <v>173.94401873999999</v>
      </c>
      <c r="F437" s="84">
        <v>173.94401873999999</v>
      </c>
    </row>
    <row r="438" spans="1:6" ht="12.75" customHeight="1" x14ac:dyDescent="0.2">
      <c r="A438" s="83" t="s">
        <v>159</v>
      </c>
      <c r="B438" s="83">
        <v>22</v>
      </c>
      <c r="C438" s="84">
        <v>883.66232911999998</v>
      </c>
      <c r="D438" s="84">
        <v>878.86046687999999</v>
      </c>
      <c r="E438" s="84">
        <v>174.27935302</v>
      </c>
      <c r="F438" s="84">
        <v>174.27935302</v>
      </c>
    </row>
    <row r="439" spans="1:6" ht="12.75" customHeight="1" x14ac:dyDescent="0.2">
      <c r="A439" s="83" t="s">
        <v>159</v>
      </c>
      <c r="B439" s="83">
        <v>23</v>
      </c>
      <c r="C439" s="84">
        <v>903.72353717999999</v>
      </c>
      <c r="D439" s="84">
        <v>897.42907768999999</v>
      </c>
      <c r="E439" s="84">
        <v>177.96153648999999</v>
      </c>
      <c r="F439" s="84">
        <v>177.96153648999999</v>
      </c>
    </row>
    <row r="440" spans="1:6" ht="12.75" customHeight="1" x14ac:dyDescent="0.2">
      <c r="A440" s="83" t="s">
        <v>159</v>
      </c>
      <c r="B440" s="83">
        <v>24</v>
      </c>
      <c r="C440" s="84">
        <v>927.15561348000006</v>
      </c>
      <c r="D440" s="84">
        <v>923.01857561999998</v>
      </c>
      <c r="E440" s="84">
        <v>183.03597242999999</v>
      </c>
      <c r="F440" s="84">
        <v>183.03597242999999</v>
      </c>
    </row>
    <row r="441" spans="1:6" ht="12.75" customHeight="1" x14ac:dyDescent="0.2">
      <c r="A441" s="83" t="s">
        <v>160</v>
      </c>
      <c r="B441" s="83">
        <v>1</v>
      </c>
      <c r="C441" s="84">
        <v>989.20773577</v>
      </c>
      <c r="D441" s="84">
        <v>971.78640624000002</v>
      </c>
      <c r="E441" s="84">
        <v>192.70670662000001</v>
      </c>
      <c r="F441" s="84">
        <v>192.70670662000001</v>
      </c>
    </row>
    <row r="442" spans="1:6" ht="12.75" customHeight="1" x14ac:dyDescent="0.2">
      <c r="A442" s="83" t="s">
        <v>160</v>
      </c>
      <c r="B442" s="83">
        <v>2</v>
      </c>
      <c r="C442" s="84">
        <v>1025.4145361400001</v>
      </c>
      <c r="D442" s="84">
        <v>1013.83361839</v>
      </c>
      <c r="E442" s="84">
        <v>201.04473206</v>
      </c>
      <c r="F442" s="84">
        <v>201.04473206</v>
      </c>
    </row>
    <row r="443" spans="1:6" ht="12.75" customHeight="1" x14ac:dyDescent="0.2">
      <c r="A443" s="83" t="s">
        <v>160</v>
      </c>
      <c r="B443" s="83">
        <v>3</v>
      </c>
      <c r="C443" s="84">
        <v>1034.3569157300001</v>
      </c>
      <c r="D443" s="84">
        <v>1023.33120974</v>
      </c>
      <c r="E443" s="84">
        <v>202.92811871999999</v>
      </c>
      <c r="F443" s="84">
        <v>202.92811871999999</v>
      </c>
    </row>
    <row r="444" spans="1:6" ht="12.75" customHeight="1" x14ac:dyDescent="0.2">
      <c r="A444" s="83" t="s">
        <v>160</v>
      </c>
      <c r="B444" s="83">
        <v>4</v>
      </c>
      <c r="C444" s="84">
        <v>1006.57516636</v>
      </c>
      <c r="D444" s="84">
        <v>1001.77723045</v>
      </c>
      <c r="E444" s="84">
        <v>198.65393219000001</v>
      </c>
      <c r="F444" s="84">
        <v>198.65393219000001</v>
      </c>
    </row>
    <row r="445" spans="1:6" ht="12.75" customHeight="1" x14ac:dyDescent="0.2">
      <c r="A445" s="83" t="s">
        <v>160</v>
      </c>
      <c r="B445" s="83">
        <v>5</v>
      </c>
      <c r="C445" s="84">
        <v>1018.46740628</v>
      </c>
      <c r="D445" s="84">
        <v>1007.9228211</v>
      </c>
      <c r="E445" s="84">
        <v>199.87261207</v>
      </c>
      <c r="F445" s="84">
        <v>199.87261207</v>
      </c>
    </row>
    <row r="446" spans="1:6" ht="12.75" customHeight="1" x14ac:dyDescent="0.2">
      <c r="A446" s="83" t="s">
        <v>160</v>
      </c>
      <c r="B446" s="83">
        <v>6</v>
      </c>
      <c r="C446" s="84">
        <v>1007.64561439</v>
      </c>
      <c r="D446" s="84">
        <v>995.98308445999999</v>
      </c>
      <c r="E446" s="84">
        <v>197.50494431999999</v>
      </c>
      <c r="F446" s="84">
        <v>197.50494431999999</v>
      </c>
    </row>
    <row r="447" spans="1:6" ht="12.75" customHeight="1" x14ac:dyDescent="0.2">
      <c r="A447" s="83" t="s">
        <v>160</v>
      </c>
      <c r="B447" s="83">
        <v>7</v>
      </c>
      <c r="C447" s="84">
        <v>956.68430841999998</v>
      </c>
      <c r="D447" s="84">
        <v>946.49224131999995</v>
      </c>
      <c r="E447" s="84">
        <v>187.69083566</v>
      </c>
      <c r="F447" s="84">
        <v>187.69083566</v>
      </c>
    </row>
    <row r="448" spans="1:6" ht="12.75" customHeight="1" x14ac:dyDescent="0.2">
      <c r="A448" s="83" t="s">
        <v>160</v>
      </c>
      <c r="B448" s="83">
        <v>8</v>
      </c>
      <c r="C448" s="84">
        <v>918.10130703000004</v>
      </c>
      <c r="D448" s="84">
        <v>910.76154960999997</v>
      </c>
      <c r="E448" s="84">
        <v>180.60538572999999</v>
      </c>
      <c r="F448" s="84">
        <v>180.60538572999999</v>
      </c>
    </row>
    <row r="449" spans="1:6" ht="12.75" customHeight="1" x14ac:dyDescent="0.2">
      <c r="A449" s="83" t="s">
        <v>160</v>
      </c>
      <c r="B449" s="83">
        <v>9</v>
      </c>
      <c r="C449" s="84">
        <v>903.54433962999997</v>
      </c>
      <c r="D449" s="84">
        <v>894.18172169000002</v>
      </c>
      <c r="E449" s="84">
        <v>177.3175809</v>
      </c>
      <c r="F449" s="84">
        <v>177.3175809</v>
      </c>
    </row>
    <row r="450" spans="1:6" ht="12.75" customHeight="1" x14ac:dyDescent="0.2">
      <c r="A450" s="83" t="s">
        <v>160</v>
      </c>
      <c r="B450" s="83">
        <v>10</v>
      </c>
      <c r="C450" s="84">
        <v>901.08875796999996</v>
      </c>
      <c r="D450" s="84">
        <v>899.63997643000005</v>
      </c>
      <c r="E450" s="84">
        <v>178.39996102999999</v>
      </c>
      <c r="F450" s="84">
        <v>178.39996102999999</v>
      </c>
    </row>
    <row r="451" spans="1:6" ht="12.75" customHeight="1" x14ac:dyDescent="0.2">
      <c r="A451" s="83" t="s">
        <v>160</v>
      </c>
      <c r="B451" s="83">
        <v>11</v>
      </c>
      <c r="C451" s="84">
        <v>907.83401417000005</v>
      </c>
      <c r="D451" s="84">
        <v>899.42097021999996</v>
      </c>
      <c r="E451" s="84">
        <v>178.35653177</v>
      </c>
      <c r="F451" s="84">
        <v>178.35653177</v>
      </c>
    </row>
    <row r="452" spans="1:6" ht="12.75" customHeight="1" x14ac:dyDescent="0.2">
      <c r="A452" s="83" t="s">
        <v>160</v>
      </c>
      <c r="B452" s="83">
        <v>12</v>
      </c>
      <c r="C452" s="84">
        <v>916.26973031</v>
      </c>
      <c r="D452" s="84">
        <v>906.40109735999999</v>
      </c>
      <c r="E452" s="84">
        <v>179.74070148999999</v>
      </c>
      <c r="F452" s="84">
        <v>179.74070148999999</v>
      </c>
    </row>
    <row r="453" spans="1:6" ht="12.75" customHeight="1" x14ac:dyDescent="0.2">
      <c r="A453" s="83" t="s">
        <v>160</v>
      </c>
      <c r="B453" s="83">
        <v>13</v>
      </c>
      <c r="C453" s="84">
        <v>906.85363510000002</v>
      </c>
      <c r="D453" s="84">
        <v>899.19746463000001</v>
      </c>
      <c r="E453" s="84">
        <v>178.31221027999999</v>
      </c>
      <c r="F453" s="84">
        <v>178.31221027999999</v>
      </c>
    </row>
    <row r="454" spans="1:6" ht="12.75" customHeight="1" x14ac:dyDescent="0.2">
      <c r="A454" s="83" t="s">
        <v>160</v>
      </c>
      <c r="B454" s="83">
        <v>14</v>
      </c>
      <c r="C454" s="84">
        <v>910.70522108</v>
      </c>
      <c r="D454" s="84">
        <v>897.07674712999994</v>
      </c>
      <c r="E454" s="84">
        <v>177.89166881</v>
      </c>
      <c r="F454" s="84">
        <v>177.89166881</v>
      </c>
    </row>
    <row r="455" spans="1:6" ht="12.75" customHeight="1" x14ac:dyDescent="0.2">
      <c r="A455" s="83" t="s">
        <v>160</v>
      </c>
      <c r="B455" s="83">
        <v>15</v>
      </c>
      <c r="C455" s="84">
        <v>916.50795172000005</v>
      </c>
      <c r="D455" s="84">
        <v>904.20338423999999</v>
      </c>
      <c r="E455" s="84">
        <v>179.30489166999999</v>
      </c>
      <c r="F455" s="84">
        <v>179.30489166999999</v>
      </c>
    </row>
    <row r="456" spans="1:6" ht="12.75" customHeight="1" x14ac:dyDescent="0.2">
      <c r="A456" s="83" t="s">
        <v>160</v>
      </c>
      <c r="B456" s="83">
        <v>16</v>
      </c>
      <c r="C456" s="84">
        <v>925.89826038000001</v>
      </c>
      <c r="D456" s="84">
        <v>910.71181859000001</v>
      </c>
      <c r="E456" s="84">
        <v>180.59552399</v>
      </c>
      <c r="F456" s="84">
        <v>180.59552399</v>
      </c>
    </row>
    <row r="457" spans="1:6" ht="12.75" customHeight="1" x14ac:dyDescent="0.2">
      <c r="A457" s="83" t="s">
        <v>160</v>
      </c>
      <c r="B457" s="83">
        <v>17</v>
      </c>
      <c r="C457" s="84">
        <v>920.51114848999998</v>
      </c>
      <c r="D457" s="84">
        <v>909.23085039</v>
      </c>
      <c r="E457" s="84">
        <v>180.30184577</v>
      </c>
      <c r="F457" s="84">
        <v>180.30184577</v>
      </c>
    </row>
    <row r="458" spans="1:6" ht="12.75" customHeight="1" x14ac:dyDescent="0.2">
      <c r="A458" s="83" t="s">
        <v>160</v>
      </c>
      <c r="B458" s="83">
        <v>18</v>
      </c>
      <c r="C458" s="84">
        <v>913.93189075999999</v>
      </c>
      <c r="D458" s="84">
        <v>901.87122651000004</v>
      </c>
      <c r="E458" s="84">
        <v>178.84242128</v>
      </c>
      <c r="F458" s="84">
        <v>178.84242128</v>
      </c>
    </row>
    <row r="459" spans="1:6" ht="12.75" customHeight="1" x14ac:dyDescent="0.2">
      <c r="A459" s="83" t="s">
        <v>160</v>
      </c>
      <c r="B459" s="83">
        <v>19</v>
      </c>
      <c r="C459" s="84">
        <v>896.13234278000004</v>
      </c>
      <c r="D459" s="84">
        <v>873.65766871999995</v>
      </c>
      <c r="E459" s="84">
        <v>173.24763032000001</v>
      </c>
      <c r="F459" s="84">
        <v>173.24763032000001</v>
      </c>
    </row>
    <row r="460" spans="1:6" ht="12.75" customHeight="1" x14ac:dyDescent="0.2">
      <c r="A460" s="83" t="s">
        <v>160</v>
      </c>
      <c r="B460" s="83">
        <v>20</v>
      </c>
      <c r="C460" s="84">
        <v>881.33615836000001</v>
      </c>
      <c r="D460" s="84">
        <v>873.12261338999997</v>
      </c>
      <c r="E460" s="84">
        <v>173.14152804</v>
      </c>
      <c r="F460" s="84">
        <v>173.14152804</v>
      </c>
    </row>
    <row r="461" spans="1:6" ht="12.75" customHeight="1" x14ac:dyDescent="0.2">
      <c r="A461" s="83" t="s">
        <v>160</v>
      </c>
      <c r="B461" s="83">
        <v>21</v>
      </c>
      <c r="C461" s="84">
        <v>876.53968599999996</v>
      </c>
      <c r="D461" s="84">
        <v>868.31498154999997</v>
      </c>
      <c r="E461" s="84">
        <v>172.18816741000001</v>
      </c>
      <c r="F461" s="84">
        <v>172.18816741000001</v>
      </c>
    </row>
    <row r="462" spans="1:6" ht="12.75" customHeight="1" x14ac:dyDescent="0.2">
      <c r="A462" s="83" t="s">
        <v>160</v>
      </c>
      <c r="B462" s="83">
        <v>22</v>
      </c>
      <c r="C462" s="84">
        <v>888.04003594000005</v>
      </c>
      <c r="D462" s="84">
        <v>883.12293036999995</v>
      </c>
      <c r="E462" s="84">
        <v>175.12460594999999</v>
      </c>
      <c r="F462" s="84">
        <v>175.12460594999999</v>
      </c>
    </row>
    <row r="463" spans="1:6" ht="12.75" customHeight="1" x14ac:dyDescent="0.2">
      <c r="A463" s="83" t="s">
        <v>160</v>
      </c>
      <c r="B463" s="83">
        <v>23</v>
      </c>
      <c r="C463" s="84">
        <v>913.60065542999996</v>
      </c>
      <c r="D463" s="84">
        <v>913.24920247</v>
      </c>
      <c r="E463" s="84">
        <v>181.09869103</v>
      </c>
      <c r="F463" s="84">
        <v>181.09869103</v>
      </c>
    </row>
    <row r="464" spans="1:6" ht="12.75" customHeight="1" x14ac:dyDescent="0.2">
      <c r="A464" s="83" t="s">
        <v>160</v>
      </c>
      <c r="B464" s="83">
        <v>24</v>
      </c>
      <c r="C464" s="84">
        <v>943.99546606000001</v>
      </c>
      <c r="D464" s="84">
        <v>931.76908318000005</v>
      </c>
      <c r="E464" s="84">
        <v>184.77121124999999</v>
      </c>
      <c r="F464" s="84">
        <v>184.77121124999999</v>
      </c>
    </row>
    <row r="465" spans="1:6" ht="12.75" customHeight="1" x14ac:dyDescent="0.2">
      <c r="A465" s="83" t="s">
        <v>161</v>
      </c>
      <c r="B465" s="83">
        <v>1</v>
      </c>
      <c r="C465" s="84">
        <v>1006.30063281</v>
      </c>
      <c r="D465" s="84">
        <v>985.40994551999995</v>
      </c>
      <c r="E465" s="84">
        <v>195.40827496</v>
      </c>
      <c r="F465" s="84">
        <v>195.40827496</v>
      </c>
    </row>
    <row r="466" spans="1:6" ht="12.75" customHeight="1" x14ac:dyDescent="0.2">
      <c r="A466" s="83" t="s">
        <v>161</v>
      </c>
      <c r="B466" s="83">
        <v>2</v>
      </c>
      <c r="C466" s="84">
        <v>1027.1540321499999</v>
      </c>
      <c r="D466" s="84">
        <v>1015.52698086</v>
      </c>
      <c r="E466" s="84">
        <v>201.38052838999999</v>
      </c>
      <c r="F466" s="84">
        <v>201.38052838999999</v>
      </c>
    </row>
    <row r="467" spans="1:6" ht="12.75" customHeight="1" x14ac:dyDescent="0.2">
      <c r="A467" s="83" t="s">
        <v>161</v>
      </c>
      <c r="B467" s="83">
        <v>3</v>
      </c>
      <c r="C467" s="84">
        <v>1044.2164430099999</v>
      </c>
      <c r="D467" s="84">
        <v>1032.6730038600001</v>
      </c>
      <c r="E467" s="84">
        <v>204.78061055000001</v>
      </c>
      <c r="F467" s="84">
        <v>204.78061055000001</v>
      </c>
    </row>
    <row r="468" spans="1:6" ht="12.75" customHeight="1" x14ac:dyDescent="0.2">
      <c r="A468" s="83" t="s">
        <v>161</v>
      </c>
      <c r="B468" s="83">
        <v>4</v>
      </c>
      <c r="C468" s="84">
        <v>1053.0397392899999</v>
      </c>
      <c r="D468" s="84">
        <v>1041.8419707</v>
      </c>
      <c r="E468" s="84">
        <v>206.59883047</v>
      </c>
      <c r="F468" s="84">
        <v>206.59883047</v>
      </c>
    </row>
    <row r="469" spans="1:6" ht="12.75" customHeight="1" x14ac:dyDescent="0.2">
      <c r="A469" s="83" t="s">
        <v>161</v>
      </c>
      <c r="B469" s="83">
        <v>5</v>
      </c>
      <c r="C469" s="84">
        <v>1042.56453231</v>
      </c>
      <c r="D469" s="84">
        <v>1031.4662518</v>
      </c>
      <c r="E469" s="84">
        <v>204.54130979999999</v>
      </c>
      <c r="F469" s="84">
        <v>204.54130979999999</v>
      </c>
    </row>
    <row r="470" spans="1:6" ht="12.75" customHeight="1" x14ac:dyDescent="0.2">
      <c r="A470" s="83" t="s">
        <v>161</v>
      </c>
      <c r="B470" s="83">
        <v>6</v>
      </c>
      <c r="C470" s="84">
        <v>1028.3817264500001</v>
      </c>
      <c r="D470" s="84">
        <v>1012.16246664</v>
      </c>
      <c r="E470" s="84">
        <v>200.71334016</v>
      </c>
      <c r="F470" s="84">
        <v>200.71334016</v>
      </c>
    </row>
    <row r="471" spans="1:6" ht="12.75" customHeight="1" x14ac:dyDescent="0.2">
      <c r="A471" s="83" t="s">
        <v>161</v>
      </c>
      <c r="B471" s="83">
        <v>7</v>
      </c>
      <c r="C471" s="84">
        <v>993.53284223000003</v>
      </c>
      <c r="D471" s="84">
        <v>982.88956208000002</v>
      </c>
      <c r="E471" s="84">
        <v>194.90847912999999</v>
      </c>
      <c r="F471" s="84">
        <v>194.90847912999999</v>
      </c>
    </row>
    <row r="472" spans="1:6" ht="12.75" customHeight="1" x14ac:dyDescent="0.2">
      <c r="A472" s="83" t="s">
        <v>161</v>
      </c>
      <c r="B472" s="83">
        <v>8</v>
      </c>
      <c r="C472" s="84">
        <v>951.81328391</v>
      </c>
      <c r="D472" s="84">
        <v>944.02784468000004</v>
      </c>
      <c r="E472" s="84">
        <v>187.2021421</v>
      </c>
      <c r="F472" s="84">
        <v>187.2021421</v>
      </c>
    </row>
    <row r="473" spans="1:6" ht="12.75" customHeight="1" x14ac:dyDescent="0.2">
      <c r="A473" s="83" t="s">
        <v>161</v>
      </c>
      <c r="B473" s="83">
        <v>9</v>
      </c>
      <c r="C473" s="84">
        <v>930.48713397999995</v>
      </c>
      <c r="D473" s="84">
        <v>920.22254869999995</v>
      </c>
      <c r="E473" s="84">
        <v>182.48151608000001</v>
      </c>
      <c r="F473" s="84">
        <v>182.48151608000001</v>
      </c>
    </row>
    <row r="474" spans="1:6" ht="12.75" customHeight="1" x14ac:dyDescent="0.2">
      <c r="A474" s="83" t="s">
        <v>161</v>
      </c>
      <c r="B474" s="83">
        <v>10</v>
      </c>
      <c r="C474" s="84">
        <v>921.25645139999995</v>
      </c>
      <c r="D474" s="84">
        <v>909.97445259000006</v>
      </c>
      <c r="E474" s="84">
        <v>180.44930321000001</v>
      </c>
      <c r="F474" s="84">
        <v>180.44930321000001</v>
      </c>
    </row>
    <row r="475" spans="1:6" ht="12.75" customHeight="1" x14ac:dyDescent="0.2">
      <c r="A475" s="83" t="s">
        <v>161</v>
      </c>
      <c r="B475" s="83">
        <v>11</v>
      </c>
      <c r="C475" s="84">
        <v>912.53087828000002</v>
      </c>
      <c r="D475" s="84">
        <v>904.12016417999996</v>
      </c>
      <c r="E475" s="84">
        <v>179.288389</v>
      </c>
      <c r="F475" s="84">
        <v>179.288389</v>
      </c>
    </row>
    <row r="476" spans="1:6" ht="12.75" customHeight="1" x14ac:dyDescent="0.2">
      <c r="A476" s="83" t="s">
        <v>161</v>
      </c>
      <c r="B476" s="83">
        <v>12</v>
      </c>
      <c r="C476" s="84">
        <v>917.06038701</v>
      </c>
      <c r="D476" s="84">
        <v>902.4398655</v>
      </c>
      <c r="E476" s="84">
        <v>178.95518325</v>
      </c>
      <c r="F476" s="84">
        <v>178.95518325</v>
      </c>
    </row>
    <row r="477" spans="1:6" ht="12.75" customHeight="1" x14ac:dyDescent="0.2">
      <c r="A477" s="83" t="s">
        <v>161</v>
      </c>
      <c r="B477" s="83">
        <v>13</v>
      </c>
      <c r="C477" s="84">
        <v>894.42616726000006</v>
      </c>
      <c r="D477" s="84">
        <v>887.04769025999997</v>
      </c>
      <c r="E477" s="84">
        <v>175.90289174</v>
      </c>
      <c r="F477" s="84">
        <v>175.90289174</v>
      </c>
    </row>
    <row r="478" spans="1:6" ht="12.75" customHeight="1" x14ac:dyDescent="0.2">
      <c r="A478" s="83" t="s">
        <v>161</v>
      </c>
      <c r="B478" s="83">
        <v>14</v>
      </c>
      <c r="C478" s="84">
        <v>872.37449335999997</v>
      </c>
      <c r="D478" s="84">
        <v>864.27000731999999</v>
      </c>
      <c r="E478" s="84">
        <v>171.38604294000001</v>
      </c>
      <c r="F478" s="84">
        <v>171.38604294000001</v>
      </c>
    </row>
    <row r="479" spans="1:6" ht="12.75" customHeight="1" x14ac:dyDescent="0.2">
      <c r="A479" s="83" t="s">
        <v>161</v>
      </c>
      <c r="B479" s="83">
        <v>15</v>
      </c>
      <c r="C479" s="84">
        <v>879.10963975000004</v>
      </c>
      <c r="D479" s="84">
        <v>868.93049942000005</v>
      </c>
      <c r="E479" s="84">
        <v>172.31022553</v>
      </c>
      <c r="F479" s="84">
        <v>172.31022553</v>
      </c>
    </row>
    <row r="480" spans="1:6" ht="12.75" customHeight="1" x14ac:dyDescent="0.2">
      <c r="A480" s="83" t="s">
        <v>161</v>
      </c>
      <c r="B480" s="83">
        <v>16</v>
      </c>
      <c r="C480" s="84">
        <v>888.48576109999999</v>
      </c>
      <c r="D480" s="84">
        <v>878.85852637000005</v>
      </c>
      <c r="E480" s="84">
        <v>174.27896822</v>
      </c>
      <c r="F480" s="84">
        <v>174.27896822</v>
      </c>
    </row>
    <row r="481" spans="1:6" ht="12.75" customHeight="1" x14ac:dyDescent="0.2">
      <c r="A481" s="83" t="s">
        <v>161</v>
      </c>
      <c r="B481" s="83">
        <v>17</v>
      </c>
      <c r="C481" s="84">
        <v>883.76285648999999</v>
      </c>
      <c r="D481" s="84">
        <v>878.22646114999998</v>
      </c>
      <c r="E481" s="84">
        <v>174.15362873000001</v>
      </c>
      <c r="F481" s="84">
        <v>174.15362873000001</v>
      </c>
    </row>
    <row r="482" spans="1:6" ht="12.75" customHeight="1" x14ac:dyDescent="0.2">
      <c r="A482" s="83" t="s">
        <v>161</v>
      </c>
      <c r="B482" s="83">
        <v>18</v>
      </c>
      <c r="C482" s="84">
        <v>875.63808243999995</v>
      </c>
      <c r="D482" s="84">
        <v>872.24655686000006</v>
      </c>
      <c r="E482" s="84">
        <v>172.96780471</v>
      </c>
      <c r="F482" s="84">
        <v>172.96780471</v>
      </c>
    </row>
    <row r="483" spans="1:6" ht="12.75" customHeight="1" x14ac:dyDescent="0.2">
      <c r="A483" s="83" t="s">
        <v>161</v>
      </c>
      <c r="B483" s="83">
        <v>19</v>
      </c>
      <c r="C483" s="84">
        <v>853.04972171999998</v>
      </c>
      <c r="D483" s="84">
        <v>843.28840157000002</v>
      </c>
      <c r="E483" s="84">
        <v>167.22535894000001</v>
      </c>
      <c r="F483" s="84">
        <v>167.22535894000001</v>
      </c>
    </row>
    <row r="484" spans="1:6" ht="12.75" customHeight="1" x14ac:dyDescent="0.2">
      <c r="A484" s="83" t="s">
        <v>161</v>
      </c>
      <c r="B484" s="83">
        <v>20</v>
      </c>
      <c r="C484" s="84">
        <v>849.93148197999994</v>
      </c>
      <c r="D484" s="84">
        <v>836.78288411999995</v>
      </c>
      <c r="E484" s="84">
        <v>165.93530505000001</v>
      </c>
      <c r="F484" s="84">
        <v>165.93530505000001</v>
      </c>
    </row>
    <row r="485" spans="1:6" ht="12.75" customHeight="1" x14ac:dyDescent="0.2">
      <c r="A485" s="83" t="s">
        <v>161</v>
      </c>
      <c r="B485" s="83">
        <v>21</v>
      </c>
      <c r="C485" s="84">
        <v>851.67499513999996</v>
      </c>
      <c r="D485" s="84">
        <v>843.74532839999995</v>
      </c>
      <c r="E485" s="84">
        <v>167.31596822</v>
      </c>
      <c r="F485" s="84">
        <v>167.31596822</v>
      </c>
    </row>
    <row r="486" spans="1:6" ht="12.75" customHeight="1" x14ac:dyDescent="0.2">
      <c r="A486" s="83" t="s">
        <v>161</v>
      </c>
      <c r="B486" s="83">
        <v>22</v>
      </c>
      <c r="C486" s="84">
        <v>851.75981242</v>
      </c>
      <c r="D486" s="84">
        <v>851.52496028999997</v>
      </c>
      <c r="E486" s="84">
        <v>168.85868092999999</v>
      </c>
      <c r="F486" s="84">
        <v>168.85868092999999</v>
      </c>
    </row>
    <row r="487" spans="1:6" ht="12.75" customHeight="1" x14ac:dyDescent="0.2">
      <c r="A487" s="83" t="s">
        <v>161</v>
      </c>
      <c r="B487" s="83">
        <v>23</v>
      </c>
      <c r="C487" s="84">
        <v>868.58563577999996</v>
      </c>
      <c r="D487" s="84">
        <v>862.38313261999997</v>
      </c>
      <c r="E487" s="84">
        <v>171.01187284</v>
      </c>
      <c r="F487" s="84">
        <v>171.01187284</v>
      </c>
    </row>
    <row r="488" spans="1:6" ht="12.75" customHeight="1" x14ac:dyDescent="0.2">
      <c r="A488" s="83" t="s">
        <v>161</v>
      </c>
      <c r="B488" s="83">
        <v>24</v>
      </c>
      <c r="C488" s="84">
        <v>908.07561530999999</v>
      </c>
      <c r="D488" s="84">
        <v>903.54576995000002</v>
      </c>
      <c r="E488" s="84">
        <v>179.17448576000001</v>
      </c>
      <c r="F488" s="84">
        <v>179.17448576000001</v>
      </c>
    </row>
    <row r="489" spans="1:6" ht="12.75" customHeight="1" x14ac:dyDescent="0.2">
      <c r="A489" s="83" t="s">
        <v>162</v>
      </c>
      <c r="B489" s="83">
        <v>1</v>
      </c>
      <c r="C489" s="84">
        <v>980.76266039999996</v>
      </c>
      <c r="D489" s="84">
        <v>967.88785628000005</v>
      </c>
      <c r="E489" s="84">
        <v>191.93361830000001</v>
      </c>
      <c r="F489" s="84">
        <v>191.93361830000001</v>
      </c>
    </row>
    <row r="490" spans="1:6" ht="12.75" customHeight="1" x14ac:dyDescent="0.2">
      <c r="A490" s="83" t="s">
        <v>162</v>
      </c>
      <c r="B490" s="83">
        <v>2</v>
      </c>
      <c r="C490" s="84">
        <v>1012.66815401</v>
      </c>
      <c r="D490" s="84">
        <v>1000.9303658600001</v>
      </c>
      <c r="E490" s="84">
        <v>198.48599766999999</v>
      </c>
      <c r="F490" s="84">
        <v>198.48599766999999</v>
      </c>
    </row>
    <row r="491" spans="1:6" ht="12.75" customHeight="1" x14ac:dyDescent="0.2">
      <c r="A491" s="83" t="s">
        <v>162</v>
      </c>
      <c r="B491" s="83">
        <v>3</v>
      </c>
      <c r="C491" s="84">
        <v>1008.33515063</v>
      </c>
      <c r="D491" s="84">
        <v>1005.92114516</v>
      </c>
      <c r="E491" s="84">
        <v>199.47567670999999</v>
      </c>
      <c r="F491" s="84">
        <v>199.47567670999999</v>
      </c>
    </row>
    <row r="492" spans="1:6" ht="12.75" customHeight="1" x14ac:dyDescent="0.2">
      <c r="A492" s="83" t="s">
        <v>162</v>
      </c>
      <c r="B492" s="83">
        <v>4</v>
      </c>
      <c r="C492" s="84">
        <v>1025.6158800200001</v>
      </c>
      <c r="D492" s="84">
        <v>1014.55853003</v>
      </c>
      <c r="E492" s="84">
        <v>201.18848313000001</v>
      </c>
      <c r="F492" s="84">
        <v>201.18848313000001</v>
      </c>
    </row>
    <row r="493" spans="1:6" ht="12.75" customHeight="1" x14ac:dyDescent="0.2">
      <c r="A493" s="83" t="s">
        <v>162</v>
      </c>
      <c r="B493" s="83">
        <v>5</v>
      </c>
      <c r="C493" s="84">
        <v>1019.68774277</v>
      </c>
      <c r="D493" s="84">
        <v>1008.51511347</v>
      </c>
      <c r="E493" s="84">
        <v>199.99006453000001</v>
      </c>
      <c r="F493" s="84">
        <v>199.99006453000001</v>
      </c>
    </row>
    <row r="494" spans="1:6" ht="12.75" customHeight="1" x14ac:dyDescent="0.2">
      <c r="A494" s="83" t="s">
        <v>162</v>
      </c>
      <c r="B494" s="83">
        <v>6</v>
      </c>
      <c r="C494" s="84">
        <v>982.68943157000001</v>
      </c>
      <c r="D494" s="84">
        <v>972.27882925999995</v>
      </c>
      <c r="E494" s="84">
        <v>192.80435485000001</v>
      </c>
      <c r="F494" s="84">
        <v>192.80435485000001</v>
      </c>
    </row>
    <row r="495" spans="1:6" ht="12.75" customHeight="1" x14ac:dyDescent="0.2">
      <c r="A495" s="83" t="s">
        <v>162</v>
      </c>
      <c r="B495" s="83">
        <v>7</v>
      </c>
      <c r="C495" s="84">
        <v>947.99382147999995</v>
      </c>
      <c r="D495" s="84">
        <v>945.55868239999995</v>
      </c>
      <c r="E495" s="84">
        <v>187.50570952000001</v>
      </c>
      <c r="F495" s="84">
        <v>187.50570952000001</v>
      </c>
    </row>
    <row r="496" spans="1:6" ht="12.75" customHeight="1" x14ac:dyDescent="0.2">
      <c r="A496" s="83" t="s">
        <v>162</v>
      </c>
      <c r="B496" s="83">
        <v>8</v>
      </c>
      <c r="C496" s="84">
        <v>923.42073931000004</v>
      </c>
      <c r="D496" s="84">
        <v>912.32384393999996</v>
      </c>
      <c r="E496" s="84">
        <v>180.91519105</v>
      </c>
      <c r="F496" s="84">
        <v>180.91519105</v>
      </c>
    </row>
    <row r="497" spans="1:6" ht="12.75" customHeight="1" x14ac:dyDescent="0.2">
      <c r="A497" s="83" t="s">
        <v>162</v>
      </c>
      <c r="B497" s="83">
        <v>9</v>
      </c>
      <c r="C497" s="84">
        <v>892.08495433999997</v>
      </c>
      <c r="D497" s="84">
        <v>882.71872330999997</v>
      </c>
      <c r="E497" s="84">
        <v>175.04445107999999</v>
      </c>
      <c r="F497" s="84">
        <v>175.04445107999999</v>
      </c>
    </row>
    <row r="498" spans="1:6" ht="12.75" customHeight="1" x14ac:dyDescent="0.2">
      <c r="A498" s="83" t="s">
        <v>162</v>
      </c>
      <c r="B498" s="83">
        <v>10</v>
      </c>
      <c r="C498" s="84">
        <v>892.43245794999996</v>
      </c>
      <c r="D498" s="84">
        <v>882.5202749</v>
      </c>
      <c r="E498" s="84">
        <v>175.00509846</v>
      </c>
      <c r="F498" s="84">
        <v>175.00509846</v>
      </c>
    </row>
    <row r="499" spans="1:6" ht="12.75" customHeight="1" x14ac:dyDescent="0.2">
      <c r="A499" s="83" t="s">
        <v>162</v>
      </c>
      <c r="B499" s="83">
        <v>11</v>
      </c>
      <c r="C499" s="84">
        <v>898.46427424000001</v>
      </c>
      <c r="D499" s="84">
        <v>889.07800066000004</v>
      </c>
      <c r="E499" s="84">
        <v>176.30550534</v>
      </c>
      <c r="F499" s="84">
        <v>176.30550534</v>
      </c>
    </row>
    <row r="500" spans="1:6" ht="12.75" customHeight="1" x14ac:dyDescent="0.2">
      <c r="A500" s="83" t="s">
        <v>162</v>
      </c>
      <c r="B500" s="83">
        <v>12</v>
      </c>
      <c r="C500" s="84">
        <v>902.83007068999996</v>
      </c>
      <c r="D500" s="84">
        <v>891.68116048000002</v>
      </c>
      <c r="E500" s="84">
        <v>176.82171585</v>
      </c>
      <c r="F500" s="84">
        <v>176.82171585</v>
      </c>
    </row>
    <row r="501" spans="1:6" ht="12.75" customHeight="1" x14ac:dyDescent="0.2">
      <c r="A501" s="83" t="s">
        <v>162</v>
      </c>
      <c r="B501" s="83">
        <v>13</v>
      </c>
      <c r="C501" s="84">
        <v>913.01030622999997</v>
      </c>
      <c r="D501" s="84">
        <v>884.58022681</v>
      </c>
      <c r="E501" s="84">
        <v>175.41359001999999</v>
      </c>
      <c r="F501" s="84">
        <v>175.41359001999999</v>
      </c>
    </row>
    <row r="502" spans="1:6" ht="12.75" customHeight="1" x14ac:dyDescent="0.2">
      <c r="A502" s="83" t="s">
        <v>162</v>
      </c>
      <c r="B502" s="83">
        <v>14</v>
      </c>
      <c r="C502" s="84">
        <v>867.66896358999998</v>
      </c>
      <c r="D502" s="84">
        <v>858.65978227000005</v>
      </c>
      <c r="E502" s="84">
        <v>170.27352687000001</v>
      </c>
      <c r="F502" s="84">
        <v>170.27352687000001</v>
      </c>
    </row>
    <row r="503" spans="1:6" ht="12.75" customHeight="1" x14ac:dyDescent="0.2">
      <c r="A503" s="83" t="s">
        <v>162</v>
      </c>
      <c r="B503" s="83">
        <v>15</v>
      </c>
      <c r="C503" s="84">
        <v>875.99456358999998</v>
      </c>
      <c r="D503" s="84">
        <v>862.86058515000002</v>
      </c>
      <c r="E503" s="84">
        <v>171.1065524</v>
      </c>
      <c r="F503" s="84">
        <v>171.1065524</v>
      </c>
    </row>
    <row r="504" spans="1:6" ht="12.75" customHeight="1" x14ac:dyDescent="0.2">
      <c r="A504" s="83" t="s">
        <v>162</v>
      </c>
      <c r="B504" s="83">
        <v>16</v>
      </c>
      <c r="C504" s="84">
        <v>888.16377040999998</v>
      </c>
      <c r="D504" s="84">
        <v>873.80172012000003</v>
      </c>
      <c r="E504" s="84">
        <v>173.27619593</v>
      </c>
      <c r="F504" s="84">
        <v>173.27619593</v>
      </c>
    </row>
    <row r="505" spans="1:6" ht="12.75" customHeight="1" x14ac:dyDescent="0.2">
      <c r="A505" s="83" t="s">
        <v>162</v>
      </c>
      <c r="B505" s="83">
        <v>17</v>
      </c>
      <c r="C505" s="84">
        <v>882.78862337999999</v>
      </c>
      <c r="D505" s="84">
        <v>881.75510000999998</v>
      </c>
      <c r="E505" s="84">
        <v>174.85336312999999</v>
      </c>
      <c r="F505" s="84">
        <v>174.85336312999999</v>
      </c>
    </row>
    <row r="506" spans="1:6" ht="12.75" customHeight="1" x14ac:dyDescent="0.2">
      <c r="A506" s="83" t="s">
        <v>162</v>
      </c>
      <c r="B506" s="83">
        <v>18</v>
      </c>
      <c r="C506" s="84">
        <v>896.81287284999996</v>
      </c>
      <c r="D506" s="84">
        <v>885.90708221</v>
      </c>
      <c r="E506" s="84">
        <v>175.67670744</v>
      </c>
      <c r="F506" s="84">
        <v>175.67670744</v>
      </c>
    </row>
    <row r="507" spans="1:6" ht="12.75" customHeight="1" x14ac:dyDescent="0.2">
      <c r="A507" s="83" t="s">
        <v>162</v>
      </c>
      <c r="B507" s="83">
        <v>19</v>
      </c>
      <c r="C507" s="84">
        <v>859.49396201000002</v>
      </c>
      <c r="D507" s="84">
        <v>853.63953502000004</v>
      </c>
      <c r="E507" s="84">
        <v>169.27800428</v>
      </c>
      <c r="F507" s="84">
        <v>169.27800428</v>
      </c>
    </row>
    <row r="508" spans="1:6" ht="12.75" customHeight="1" x14ac:dyDescent="0.2">
      <c r="A508" s="83" t="s">
        <v>162</v>
      </c>
      <c r="B508" s="83">
        <v>20</v>
      </c>
      <c r="C508" s="84">
        <v>839.17845408999995</v>
      </c>
      <c r="D508" s="84">
        <v>825.30896180000002</v>
      </c>
      <c r="E508" s="84">
        <v>163.66000897999999</v>
      </c>
      <c r="F508" s="84">
        <v>163.66000897999999</v>
      </c>
    </row>
    <row r="509" spans="1:6" ht="12.75" customHeight="1" x14ac:dyDescent="0.2">
      <c r="A509" s="83" t="s">
        <v>162</v>
      </c>
      <c r="B509" s="83">
        <v>21</v>
      </c>
      <c r="C509" s="84">
        <v>829.38908794999998</v>
      </c>
      <c r="D509" s="84">
        <v>821.86232589999997</v>
      </c>
      <c r="E509" s="84">
        <v>162.97653589999999</v>
      </c>
      <c r="F509" s="84">
        <v>162.97653589999999</v>
      </c>
    </row>
    <row r="510" spans="1:6" ht="12.75" customHeight="1" x14ac:dyDescent="0.2">
      <c r="A510" s="83" t="s">
        <v>162</v>
      </c>
      <c r="B510" s="83">
        <v>22</v>
      </c>
      <c r="C510" s="84">
        <v>848.99780005000002</v>
      </c>
      <c r="D510" s="84">
        <v>844.26359400000001</v>
      </c>
      <c r="E510" s="84">
        <v>167.41874107000001</v>
      </c>
      <c r="F510" s="84">
        <v>167.41874107000001</v>
      </c>
    </row>
    <row r="511" spans="1:6" ht="12.75" customHeight="1" x14ac:dyDescent="0.2">
      <c r="A511" s="83" t="s">
        <v>162</v>
      </c>
      <c r="B511" s="83">
        <v>23</v>
      </c>
      <c r="C511" s="84">
        <v>851.62358988000005</v>
      </c>
      <c r="D511" s="84">
        <v>848.52961379999999</v>
      </c>
      <c r="E511" s="84">
        <v>168.26469922000001</v>
      </c>
      <c r="F511" s="84">
        <v>168.26469922000001</v>
      </c>
    </row>
    <row r="512" spans="1:6" ht="12.75" customHeight="1" x14ac:dyDescent="0.2">
      <c r="A512" s="83" t="s">
        <v>162</v>
      </c>
      <c r="B512" s="83">
        <v>24</v>
      </c>
      <c r="C512" s="84">
        <v>912.44443038999998</v>
      </c>
      <c r="D512" s="84">
        <v>888.09045647999994</v>
      </c>
      <c r="E512" s="84">
        <v>176.10967385000001</v>
      </c>
      <c r="F512" s="84">
        <v>176.10967385000001</v>
      </c>
    </row>
    <row r="513" spans="1:6" ht="12.75" customHeight="1" x14ac:dyDescent="0.2">
      <c r="A513" s="83" t="s">
        <v>163</v>
      </c>
      <c r="B513" s="83">
        <v>1</v>
      </c>
      <c r="C513" s="84">
        <v>943.70408012999997</v>
      </c>
      <c r="D513" s="84">
        <v>937.80222067</v>
      </c>
      <c r="E513" s="84">
        <v>185.96759148999999</v>
      </c>
      <c r="F513" s="84">
        <v>185.96759148999999</v>
      </c>
    </row>
    <row r="514" spans="1:6" ht="12.75" customHeight="1" x14ac:dyDescent="0.2">
      <c r="A514" s="83" t="s">
        <v>163</v>
      </c>
      <c r="B514" s="83">
        <v>2</v>
      </c>
      <c r="C514" s="84">
        <v>975.26313647999996</v>
      </c>
      <c r="D514" s="84">
        <v>964.74247710999998</v>
      </c>
      <c r="E514" s="84">
        <v>191.30988488</v>
      </c>
      <c r="F514" s="84">
        <v>191.30988488</v>
      </c>
    </row>
    <row r="515" spans="1:6" ht="12.75" customHeight="1" x14ac:dyDescent="0.2">
      <c r="A515" s="83" t="s">
        <v>163</v>
      </c>
      <c r="B515" s="83">
        <v>3</v>
      </c>
      <c r="C515" s="84">
        <v>995.26277195</v>
      </c>
      <c r="D515" s="84">
        <v>987.05129271999999</v>
      </c>
      <c r="E515" s="84">
        <v>195.73375658</v>
      </c>
      <c r="F515" s="84">
        <v>195.73375658</v>
      </c>
    </row>
    <row r="516" spans="1:6" ht="12.75" customHeight="1" x14ac:dyDescent="0.2">
      <c r="A516" s="83" t="s">
        <v>163</v>
      </c>
      <c r="B516" s="83">
        <v>4</v>
      </c>
      <c r="C516" s="84">
        <v>1009.14955992</v>
      </c>
      <c r="D516" s="84">
        <v>998.22519139999997</v>
      </c>
      <c r="E516" s="84">
        <v>197.9495575</v>
      </c>
      <c r="F516" s="84">
        <v>197.9495575</v>
      </c>
    </row>
    <row r="517" spans="1:6" ht="12.75" customHeight="1" x14ac:dyDescent="0.2">
      <c r="A517" s="83" t="s">
        <v>163</v>
      </c>
      <c r="B517" s="83">
        <v>5</v>
      </c>
      <c r="C517" s="84">
        <v>1008.1511074</v>
      </c>
      <c r="D517" s="84">
        <v>995.76897135000002</v>
      </c>
      <c r="E517" s="84">
        <v>197.46248537</v>
      </c>
      <c r="F517" s="84">
        <v>197.46248537</v>
      </c>
    </row>
    <row r="518" spans="1:6" ht="12.75" customHeight="1" x14ac:dyDescent="0.2">
      <c r="A518" s="83" t="s">
        <v>163</v>
      </c>
      <c r="B518" s="83">
        <v>6</v>
      </c>
      <c r="C518" s="84">
        <v>974.26552833999995</v>
      </c>
      <c r="D518" s="84">
        <v>970.44357687000002</v>
      </c>
      <c r="E518" s="84">
        <v>192.44042153999999</v>
      </c>
      <c r="F518" s="84">
        <v>192.44042153999999</v>
      </c>
    </row>
    <row r="519" spans="1:6" ht="12.75" customHeight="1" x14ac:dyDescent="0.2">
      <c r="A519" s="83" t="s">
        <v>163</v>
      </c>
      <c r="B519" s="83">
        <v>7</v>
      </c>
      <c r="C519" s="84">
        <v>947.53452806999996</v>
      </c>
      <c r="D519" s="84">
        <v>938.67072723000001</v>
      </c>
      <c r="E519" s="84">
        <v>186.13981765</v>
      </c>
      <c r="F519" s="84">
        <v>186.13981765</v>
      </c>
    </row>
    <row r="520" spans="1:6" ht="12.75" customHeight="1" x14ac:dyDescent="0.2">
      <c r="A520" s="83" t="s">
        <v>163</v>
      </c>
      <c r="B520" s="83">
        <v>8</v>
      </c>
      <c r="C520" s="84">
        <v>935.29256478000002</v>
      </c>
      <c r="D520" s="84">
        <v>923.37543248999998</v>
      </c>
      <c r="E520" s="84">
        <v>183.10673768000001</v>
      </c>
      <c r="F520" s="84">
        <v>183.10673768000001</v>
      </c>
    </row>
    <row r="521" spans="1:6" ht="12.75" customHeight="1" x14ac:dyDescent="0.2">
      <c r="A521" s="83" t="s">
        <v>163</v>
      </c>
      <c r="B521" s="83">
        <v>9</v>
      </c>
      <c r="C521" s="84">
        <v>915.89736779999998</v>
      </c>
      <c r="D521" s="84">
        <v>906.33448812999995</v>
      </c>
      <c r="E521" s="84">
        <v>179.72749278000001</v>
      </c>
      <c r="F521" s="84">
        <v>179.72749278000001</v>
      </c>
    </row>
    <row r="522" spans="1:6" ht="12.75" customHeight="1" x14ac:dyDescent="0.2">
      <c r="A522" s="83" t="s">
        <v>163</v>
      </c>
      <c r="B522" s="83">
        <v>10</v>
      </c>
      <c r="C522" s="84">
        <v>929.00072359000001</v>
      </c>
      <c r="D522" s="84">
        <v>918.00126545000001</v>
      </c>
      <c r="E522" s="84">
        <v>182.04103226999999</v>
      </c>
      <c r="F522" s="84">
        <v>182.04103226999999</v>
      </c>
    </row>
    <row r="523" spans="1:6" ht="12.75" customHeight="1" x14ac:dyDescent="0.2">
      <c r="A523" s="83" t="s">
        <v>163</v>
      </c>
      <c r="B523" s="83">
        <v>11</v>
      </c>
      <c r="C523" s="84">
        <v>917.08576692999998</v>
      </c>
      <c r="D523" s="84">
        <v>906.66300529</v>
      </c>
      <c r="E523" s="84">
        <v>179.79263821999999</v>
      </c>
      <c r="F523" s="84">
        <v>179.79263821999999</v>
      </c>
    </row>
    <row r="524" spans="1:6" ht="12.75" customHeight="1" x14ac:dyDescent="0.2">
      <c r="A524" s="83" t="s">
        <v>163</v>
      </c>
      <c r="B524" s="83">
        <v>12</v>
      </c>
      <c r="C524" s="84">
        <v>903.93230076999998</v>
      </c>
      <c r="D524" s="84">
        <v>890.63306308000006</v>
      </c>
      <c r="E524" s="84">
        <v>176.61387655999999</v>
      </c>
      <c r="F524" s="84">
        <v>176.61387655999999</v>
      </c>
    </row>
    <row r="525" spans="1:6" ht="12.75" customHeight="1" x14ac:dyDescent="0.2">
      <c r="A525" s="83" t="s">
        <v>163</v>
      </c>
      <c r="B525" s="83">
        <v>13</v>
      </c>
      <c r="C525" s="84">
        <v>888.60785140999997</v>
      </c>
      <c r="D525" s="84">
        <v>883.07672559000002</v>
      </c>
      <c r="E525" s="84">
        <v>175.11544347</v>
      </c>
      <c r="F525" s="84">
        <v>175.11544347</v>
      </c>
    </row>
    <row r="526" spans="1:6" ht="12.75" customHeight="1" x14ac:dyDescent="0.2">
      <c r="A526" s="83" t="s">
        <v>163</v>
      </c>
      <c r="B526" s="83">
        <v>14</v>
      </c>
      <c r="C526" s="84">
        <v>861.59884217000001</v>
      </c>
      <c r="D526" s="84">
        <v>855.28652921000003</v>
      </c>
      <c r="E526" s="84">
        <v>169.60460570999999</v>
      </c>
      <c r="F526" s="84">
        <v>169.60460570999999</v>
      </c>
    </row>
    <row r="527" spans="1:6" ht="12.75" customHeight="1" x14ac:dyDescent="0.2">
      <c r="A527" s="83" t="s">
        <v>163</v>
      </c>
      <c r="B527" s="83">
        <v>15</v>
      </c>
      <c r="C527" s="84">
        <v>858.92271632999996</v>
      </c>
      <c r="D527" s="84">
        <v>855.70475279000004</v>
      </c>
      <c r="E527" s="84">
        <v>169.68754007000001</v>
      </c>
      <c r="F527" s="84">
        <v>169.68754007000001</v>
      </c>
    </row>
    <row r="528" spans="1:6" ht="12.75" customHeight="1" x14ac:dyDescent="0.2">
      <c r="A528" s="83" t="s">
        <v>163</v>
      </c>
      <c r="B528" s="83">
        <v>16</v>
      </c>
      <c r="C528" s="84">
        <v>870.64765043</v>
      </c>
      <c r="D528" s="84">
        <v>861.09805776999997</v>
      </c>
      <c r="E528" s="84">
        <v>170.75704056999999</v>
      </c>
      <c r="F528" s="84">
        <v>170.75704056999999</v>
      </c>
    </row>
    <row r="529" spans="1:6" ht="12.75" customHeight="1" x14ac:dyDescent="0.2">
      <c r="A529" s="83" t="s">
        <v>163</v>
      </c>
      <c r="B529" s="83">
        <v>17</v>
      </c>
      <c r="C529" s="84">
        <v>904.50220153999999</v>
      </c>
      <c r="D529" s="84">
        <v>881.98561911000002</v>
      </c>
      <c r="E529" s="84">
        <v>174.89907540999999</v>
      </c>
      <c r="F529" s="84">
        <v>174.89907540999999</v>
      </c>
    </row>
    <row r="530" spans="1:6" ht="12.75" customHeight="1" x14ac:dyDescent="0.2">
      <c r="A530" s="83" t="s">
        <v>163</v>
      </c>
      <c r="B530" s="83">
        <v>18</v>
      </c>
      <c r="C530" s="84">
        <v>889.20094563999999</v>
      </c>
      <c r="D530" s="84">
        <v>878.47790282000005</v>
      </c>
      <c r="E530" s="84">
        <v>174.20348999000001</v>
      </c>
      <c r="F530" s="84">
        <v>174.20348999000001</v>
      </c>
    </row>
    <row r="531" spans="1:6" ht="12.75" customHeight="1" x14ac:dyDescent="0.2">
      <c r="A531" s="83" t="s">
        <v>163</v>
      </c>
      <c r="B531" s="83">
        <v>19</v>
      </c>
      <c r="C531" s="84">
        <v>856.80419691999998</v>
      </c>
      <c r="D531" s="84">
        <v>847.20564098</v>
      </c>
      <c r="E531" s="84">
        <v>168.00215341000001</v>
      </c>
      <c r="F531" s="84">
        <v>168.00215341000001</v>
      </c>
    </row>
    <row r="532" spans="1:6" ht="12.75" customHeight="1" x14ac:dyDescent="0.2">
      <c r="A532" s="83" t="s">
        <v>163</v>
      </c>
      <c r="B532" s="83">
        <v>20</v>
      </c>
      <c r="C532" s="84">
        <v>846.36206133999997</v>
      </c>
      <c r="D532" s="84">
        <v>832.93344704000003</v>
      </c>
      <c r="E532" s="84">
        <v>165.17195588000001</v>
      </c>
      <c r="F532" s="84">
        <v>165.17195588000001</v>
      </c>
    </row>
    <row r="533" spans="1:6" ht="12.75" customHeight="1" x14ac:dyDescent="0.2">
      <c r="A533" s="83" t="s">
        <v>163</v>
      </c>
      <c r="B533" s="83">
        <v>21</v>
      </c>
      <c r="C533" s="84">
        <v>854.00997642000004</v>
      </c>
      <c r="D533" s="84">
        <v>845.18069147999995</v>
      </c>
      <c r="E533" s="84">
        <v>167.60060288</v>
      </c>
      <c r="F533" s="84">
        <v>167.60060288</v>
      </c>
    </row>
    <row r="534" spans="1:6" ht="12.75" customHeight="1" x14ac:dyDescent="0.2">
      <c r="A534" s="83" t="s">
        <v>163</v>
      </c>
      <c r="B534" s="83">
        <v>22</v>
      </c>
      <c r="C534" s="84">
        <v>866.41627646999996</v>
      </c>
      <c r="D534" s="84">
        <v>858.42233973999998</v>
      </c>
      <c r="E534" s="84">
        <v>170.22644166000001</v>
      </c>
      <c r="F534" s="84">
        <v>170.22644166000001</v>
      </c>
    </row>
    <row r="535" spans="1:6" ht="12.75" customHeight="1" x14ac:dyDescent="0.2">
      <c r="A535" s="83" t="s">
        <v>163</v>
      </c>
      <c r="B535" s="83">
        <v>23</v>
      </c>
      <c r="C535" s="84">
        <v>873.26592375999996</v>
      </c>
      <c r="D535" s="84">
        <v>867.67083847000004</v>
      </c>
      <c r="E535" s="84">
        <v>172.06043287</v>
      </c>
      <c r="F535" s="84">
        <v>172.06043287</v>
      </c>
    </row>
    <row r="536" spans="1:6" ht="12.75" customHeight="1" x14ac:dyDescent="0.2">
      <c r="A536" s="83" t="s">
        <v>163</v>
      </c>
      <c r="B536" s="83">
        <v>24</v>
      </c>
      <c r="C536" s="84">
        <v>909.70902685999999</v>
      </c>
      <c r="D536" s="84">
        <v>903.33840089</v>
      </c>
      <c r="E536" s="84">
        <v>179.13336416999999</v>
      </c>
      <c r="F536" s="84">
        <v>179.13336416999999</v>
      </c>
    </row>
    <row r="537" spans="1:6" ht="12.75" customHeight="1" x14ac:dyDescent="0.2">
      <c r="A537" s="83" t="s">
        <v>164</v>
      </c>
      <c r="B537" s="83">
        <v>1</v>
      </c>
      <c r="C537" s="84">
        <v>921.22113002000003</v>
      </c>
      <c r="D537" s="84">
        <v>915.14564430999997</v>
      </c>
      <c r="E537" s="84">
        <v>181.47475829999999</v>
      </c>
      <c r="F537" s="84">
        <v>181.47475829999999</v>
      </c>
    </row>
    <row r="538" spans="1:6" ht="12.75" customHeight="1" x14ac:dyDescent="0.2">
      <c r="A538" s="83" t="s">
        <v>164</v>
      </c>
      <c r="B538" s="83">
        <v>2</v>
      </c>
      <c r="C538" s="84">
        <v>926.66936895000003</v>
      </c>
      <c r="D538" s="84">
        <v>921.98141250000003</v>
      </c>
      <c r="E538" s="84">
        <v>182.83030142000001</v>
      </c>
      <c r="F538" s="84">
        <v>182.83030142000001</v>
      </c>
    </row>
    <row r="539" spans="1:6" ht="12.75" customHeight="1" x14ac:dyDescent="0.2">
      <c r="A539" s="83" t="s">
        <v>164</v>
      </c>
      <c r="B539" s="83">
        <v>3</v>
      </c>
      <c r="C539" s="84">
        <v>928.79396740000004</v>
      </c>
      <c r="D539" s="84">
        <v>919.02629003000004</v>
      </c>
      <c r="E539" s="84">
        <v>182.24429619</v>
      </c>
      <c r="F539" s="84">
        <v>182.24429619</v>
      </c>
    </row>
    <row r="540" spans="1:6" ht="12.75" customHeight="1" x14ac:dyDescent="0.2">
      <c r="A540" s="83" t="s">
        <v>164</v>
      </c>
      <c r="B540" s="83">
        <v>4</v>
      </c>
      <c r="C540" s="84">
        <v>925.71683542999995</v>
      </c>
      <c r="D540" s="84">
        <v>915.88353370000004</v>
      </c>
      <c r="E540" s="84">
        <v>181.62108287999999</v>
      </c>
      <c r="F540" s="84">
        <v>181.62108287999999</v>
      </c>
    </row>
    <row r="541" spans="1:6" ht="12.75" customHeight="1" x14ac:dyDescent="0.2">
      <c r="A541" s="83" t="s">
        <v>164</v>
      </c>
      <c r="B541" s="83">
        <v>5</v>
      </c>
      <c r="C541" s="84">
        <v>914.65855653999995</v>
      </c>
      <c r="D541" s="84">
        <v>914.18023644000004</v>
      </c>
      <c r="E541" s="84">
        <v>181.28331646999999</v>
      </c>
      <c r="F541" s="84">
        <v>181.28331646999999</v>
      </c>
    </row>
    <row r="542" spans="1:6" ht="12.75" customHeight="1" x14ac:dyDescent="0.2">
      <c r="A542" s="83" t="s">
        <v>164</v>
      </c>
      <c r="B542" s="83">
        <v>6</v>
      </c>
      <c r="C542" s="84">
        <v>922.66352354000003</v>
      </c>
      <c r="D542" s="84">
        <v>917.74486979000005</v>
      </c>
      <c r="E542" s="84">
        <v>181.99018863000001</v>
      </c>
      <c r="F542" s="84">
        <v>181.99018863000001</v>
      </c>
    </row>
    <row r="543" spans="1:6" ht="12.75" customHeight="1" x14ac:dyDescent="0.2">
      <c r="A543" s="83" t="s">
        <v>164</v>
      </c>
      <c r="B543" s="83">
        <v>7</v>
      </c>
      <c r="C543" s="84">
        <v>930.22157349999998</v>
      </c>
      <c r="D543" s="84">
        <v>919.90926044000003</v>
      </c>
      <c r="E543" s="84">
        <v>182.41939055</v>
      </c>
      <c r="F543" s="84">
        <v>182.41939055</v>
      </c>
    </row>
    <row r="544" spans="1:6" ht="12.75" customHeight="1" x14ac:dyDescent="0.2">
      <c r="A544" s="83" t="s">
        <v>164</v>
      </c>
      <c r="B544" s="83">
        <v>8</v>
      </c>
      <c r="C544" s="84">
        <v>962.91637768999999</v>
      </c>
      <c r="D544" s="84">
        <v>909.02658976999999</v>
      </c>
      <c r="E544" s="84">
        <v>180.26134058</v>
      </c>
      <c r="F544" s="84">
        <v>180.26134058</v>
      </c>
    </row>
    <row r="545" spans="1:6" ht="12.75" customHeight="1" x14ac:dyDescent="0.2">
      <c r="A545" s="83" t="s">
        <v>164</v>
      </c>
      <c r="B545" s="83">
        <v>9</v>
      </c>
      <c r="C545" s="84">
        <v>951.04502093999997</v>
      </c>
      <c r="D545" s="84">
        <v>900.32464271000003</v>
      </c>
      <c r="E545" s="84">
        <v>178.53573139</v>
      </c>
      <c r="F545" s="84">
        <v>178.53573139</v>
      </c>
    </row>
    <row r="546" spans="1:6" ht="12.75" customHeight="1" x14ac:dyDescent="0.2">
      <c r="A546" s="83" t="s">
        <v>164</v>
      </c>
      <c r="B546" s="83">
        <v>10</v>
      </c>
      <c r="C546" s="84">
        <v>971.64559655999994</v>
      </c>
      <c r="D546" s="84">
        <v>915.13181968000004</v>
      </c>
      <c r="E546" s="84">
        <v>181.47201686</v>
      </c>
      <c r="F546" s="84">
        <v>181.47201686</v>
      </c>
    </row>
    <row r="547" spans="1:6" ht="12.75" customHeight="1" x14ac:dyDescent="0.2">
      <c r="A547" s="83" t="s">
        <v>164</v>
      </c>
      <c r="B547" s="83">
        <v>11</v>
      </c>
      <c r="C547" s="84">
        <v>984.96441402999994</v>
      </c>
      <c r="D547" s="84">
        <v>929.74546800999997</v>
      </c>
      <c r="E547" s="84">
        <v>184.36992531000001</v>
      </c>
      <c r="F547" s="84">
        <v>184.36992531000001</v>
      </c>
    </row>
    <row r="548" spans="1:6" ht="12.75" customHeight="1" x14ac:dyDescent="0.2">
      <c r="A548" s="83" t="s">
        <v>164</v>
      </c>
      <c r="B548" s="83">
        <v>12</v>
      </c>
      <c r="C548" s="84">
        <v>999.98404016999996</v>
      </c>
      <c r="D548" s="84">
        <v>931.68305953000004</v>
      </c>
      <c r="E548" s="84">
        <v>184.75415262999999</v>
      </c>
      <c r="F548" s="84">
        <v>184.75415262999999</v>
      </c>
    </row>
    <row r="549" spans="1:6" ht="12.75" customHeight="1" x14ac:dyDescent="0.2">
      <c r="A549" s="83" t="s">
        <v>164</v>
      </c>
      <c r="B549" s="83">
        <v>13</v>
      </c>
      <c r="C549" s="84">
        <v>940.22824146000005</v>
      </c>
      <c r="D549" s="84">
        <v>902.24184740999999</v>
      </c>
      <c r="E549" s="84">
        <v>178.91591596000001</v>
      </c>
      <c r="F549" s="84">
        <v>178.91591596000001</v>
      </c>
    </row>
    <row r="550" spans="1:6" ht="12.75" customHeight="1" x14ac:dyDescent="0.2">
      <c r="A550" s="83" t="s">
        <v>164</v>
      </c>
      <c r="B550" s="83">
        <v>14</v>
      </c>
      <c r="C550" s="84">
        <v>921.41574125</v>
      </c>
      <c r="D550" s="84">
        <v>869.87848944999996</v>
      </c>
      <c r="E550" s="84">
        <v>172.49821338000001</v>
      </c>
      <c r="F550" s="84">
        <v>172.49821338000001</v>
      </c>
    </row>
    <row r="551" spans="1:6" ht="12.75" customHeight="1" x14ac:dyDescent="0.2">
      <c r="A551" s="83" t="s">
        <v>164</v>
      </c>
      <c r="B551" s="83">
        <v>15</v>
      </c>
      <c r="C551" s="84">
        <v>934.31976282000005</v>
      </c>
      <c r="D551" s="84">
        <v>878.98513581999998</v>
      </c>
      <c r="E551" s="84">
        <v>174.30407506</v>
      </c>
      <c r="F551" s="84">
        <v>174.30407506</v>
      </c>
    </row>
    <row r="552" spans="1:6" ht="12.75" customHeight="1" x14ac:dyDescent="0.2">
      <c r="A552" s="83" t="s">
        <v>164</v>
      </c>
      <c r="B552" s="83">
        <v>16</v>
      </c>
      <c r="C552" s="84">
        <v>928.81151680000005</v>
      </c>
      <c r="D552" s="84">
        <v>882.43226943000002</v>
      </c>
      <c r="E552" s="84">
        <v>174.98764684</v>
      </c>
      <c r="F552" s="84">
        <v>174.98764684</v>
      </c>
    </row>
    <row r="553" spans="1:6" ht="12.75" customHeight="1" x14ac:dyDescent="0.2">
      <c r="A553" s="83" t="s">
        <v>164</v>
      </c>
      <c r="B553" s="83">
        <v>17</v>
      </c>
      <c r="C553" s="84">
        <v>938.25343953000004</v>
      </c>
      <c r="D553" s="84">
        <v>891.52991268999995</v>
      </c>
      <c r="E553" s="84">
        <v>176.79172319</v>
      </c>
      <c r="F553" s="84">
        <v>176.79172319</v>
      </c>
    </row>
    <row r="554" spans="1:6" ht="12.75" customHeight="1" x14ac:dyDescent="0.2">
      <c r="A554" s="83" t="s">
        <v>164</v>
      </c>
      <c r="B554" s="83">
        <v>18</v>
      </c>
      <c r="C554" s="84">
        <v>944.86198029000002</v>
      </c>
      <c r="D554" s="84">
        <v>891.17084993000003</v>
      </c>
      <c r="E554" s="84">
        <v>176.72052049999999</v>
      </c>
      <c r="F554" s="84">
        <v>176.72052049999999</v>
      </c>
    </row>
    <row r="555" spans="1:6" ht="12.75" customHeight="1" x14ac:dyDescent="0.2">
      <c r="A555" s="83" t="s">
        <v>164</v>
      </c>
      <c r="B555" s="83">
        <v>19</v>
      </c>
      <c r="C555" s="84">
        <v>908.59217949000004</v>
      </c>
      <c r="D555" s="84">
        <v>858.75731042999996</v>
      </c>
      <c r="E555" s="84">
        <v>170.29286685</v>
      </c>
      <c r="F555" s="84">
        <v>170.29286685</v>
      </c>
    </row>
    <row r="556" spans="1:6" ht="12.75" customHeight="1" x14ac:dyDescent="0.2">
      <c r="A556" s="83" t="s">
        <v>164</v>
      </c>
      <c r="B556" s="83">
        <v>20</v>
      </c>
      <c r="C556" s="84">
        <v>897.51607795999996</v>
      </c>
      <c r="D556" s="84">
        <v>845.24575417999995</v>
      </c>
      <c r="E556" s="84">
        <v>167.61350490999999</v>
      </c>
      <c r="F556" s="84">
        <v>167.61350490999999</v>
      </c>
    </row>
    <row r="557" spans="1:6" ht="12.75" customHeight="1" x14ac:dyDescent="0.2">
      <c r="A557" s="83" t="s">
        <v>164</v>
      </c>
      <c r="B557" s="83">
        <v>21</v>
      </c>
      <c r="C557" s="84">
        <v>893.13485792999995</v>
      </c>
      <c r="D557" s="84">
        <v>838.56156919</v>
      </c>
      <c r="E557" s="84">
        <v>166.28802096999999</v>
      </c>
      <c r="F557" s="84">
        <v>166.28802096999999</v>
      </c>
    </row>
    <row r="558" spans="1:6" ht="12.75" customHeight="1" x14ac:dyDescent="0.2">
      <c r="A558" s="83" t="s">
        <v>164</v>
      </c>
      <c r="B558" s="83">
        <v>22</v>
      </c>
      <c r="C558" s="84">
        <v>911.36901843999999</v>
      </c>
      <c r="D558" s="84">
        <v>852.51070507999998</v>
      </c>
      <c r="E558" s="84">
        <v>169.05415561000001</v>
      </c>
      <c r="F558" s="84">
        <v>169.05415561000001</v>
      </c>
    </row>
    <row r="559" spans="1:6" ht="12.75" customHeight="1" x14ac:dyDescent="0.2">
      <c r="A559" s="83" t="s">
        <v>164</v>
      </c>
      <c r="B559" s="83">
        <v>23</v>
      </c>
      <c r="C559" s="84">
        <v>940.56964118999997</v>
      </c>
      <c r="D559" s="84">
        <v>871.58804527999996</v>
      </c>
      <c r="E559" s="84">
        <v>172.83722087999999</v>
      </c>
      <c r="F559" s="84">
        <v>172.83722087999999</v>
      </c>
    </row>
    <row r="560" spans="1:6" ht="12.75" customHeight="1" x14ac:dyDescent="0.2">
      <c r="A560" s="83" t="s">
        <v>164</v>
      </c>
      <c r="B560" s="83">
        <v>24</v>
      </c>
      <c r="C560" s="84">
        <v>967.82993409999995</v>
      </c>
      <c r="D560" s="84">
        <v>904.61034218999998</v>
      </c>
      <c r="E560" s="84">
        <v>179.38559204000001</v>
      </c>
      <c r="F560" s="84">
        <v>179.38559204000001</v>
      </c>
    </row>
    <row r="561" spans="1:6" ht="12.75" customHeight="1" x14ac:dyDescent="0.2">
      <c r="A561" s="83" t="s">
        <v>165</v>
      </c>
      <c r="B561" s="83">
        <v>1</v>
      </c>
      <c r="C561" s="84">
        <v>958.43984115000001</v>
      </c>
      <c r="D561" s="84">
        <v>917.72694750000005</v>
      </c>
      <c r="E561" s="84">
        <v>181.98663461000001</v>
      </c>
      <c r="F561" s="84">
        <v>181.98663461000001</v>
      </c>
    </row>
    <row r="562" spans="1:6" ht="12.75" customHeight="1" x14ac:dyDescent="0.2">
      <c r="A562" s="83" t="s">
        <v>165</v>
      </c>
      <c r="B562" s="83">
        <v>2</v>
      </c>
      <c r="C562" s="84">
        <v>981.61978094999995</v>
      </c>
      <c r="D562" s="84">
        <v>921.05625585999996</v>
      </c>
      <c r="E562" s="84">
        <v>182.64684147</v>
      </c>
      <c r="F562" s="84">
        <v>182.64684147</v>
      </c>
    </row>
    <row r="563" spans="1:6" ht="12.75" customHeight="1" x14ac:dyDescent="0.2">
      <c r="A563" s="83" t="s">
        <v>165</v>
      </c>
      <c r="B563" s="83">
        <v>3</v>
      </c>
      <c r="C563" s="84">
        <v>966.68159005999996</v>
      </c>
      <c r="D563" s="84">
        <v>913.40800705000004</v>
      </c>
      <c r="E563" s="84">
        <v>181.13018221999999</v>
      </c>
      <c r="F563" s="84">
        <v>181.13018221999999</v>
      </c>
    </row>
    <row r="564" spans="1:6" ht="12.75" customHeight="1" x14ac:dyDescent="0.2">
      <c r="A564" s="83" t="s">
        <v>165</v>
      </c>
      <c r="B564" s="83">
        <v>4</v>
      </c>
      <c r="C564" s="84">
        <v>936.30804669999998</v>
      </c>
      <c r="D564" s="84">
        <v>912.52934215000005</v>
      </c>
      <c r="E564" s="84">
        <v>180.95594165</v>
      </c>
      <c r="F564" s="84">
        <v>180.95594165</v>
      </c>
    </row>
    <row r="565" spans="1:6" ht="12.75" customHeight="1" x14ac:dyDescent="0.2">
      <c r="A565" s="83" t="s">
        <v>165</v>
      </c>
      <c r="B565" s="83">
        <v>5</v>
      </c>
      <c r="C565" s="84">
        <v>922.67931025999997</v>
      </c>
      <c r="D565" s="84">
        <v>911.73922760000005</v>
      </c>
      <c r="E565" s="84">
        <v>180.79926075</v>
      </c>
      <c r="F565" s="84">
        <v>180.79926075</v>
      </c>
    </row>
    <row r="566" spans="1:6" ht="12.75" customHeight="1" x14ac:dyDescent="0.2">
      <c r="A566" s="83" t="s">
        <v>165</v>
      </c>
      <c r="B566" s="83">
        <v>6</v>
      </c>
      <c r="C566" s="84">
        <v>916.12856467999995</v>
      </c>
      <c r="D566" s="84">
        <v>910.91216204</v>
      </c>
      <c r="E566" s="84">
        <v>180.63525240000001</v>
      </c>
      <c r="F566" s="84">
        <v>180.63525240000001</v>
      </c>
    </row>
    <row r="567" spans="1:6" ht="12.75" customHeight="1" x14ac:dyDescent="0.2">
      <c r="A567" s="83" t="s">
        <v>165</v>
      </c>
      <c r="B567" s="83">
        <v>7</v>
      </c>
      <c r="C567" s="84">
        <v>935.42502394999997</v>
      </c>
      <c r="D567" s="84">
        <v>926.71273423000002</v>
      </c>
      <c r="E567" s="84">
        <v>183.76852964</v>
      </c>
      <c r="F567" s="84">
        <v>183.76852964</v>
      </c>
    </row>
    <row r="568" spans="1:6" ht="12.75" customHeight="1" x14ac:dyDescent="0.2">
      <c r="A568" s="83" t="s">
        <v>165</v>
      </c>
      <c r="B568" s="83">
        <v>8</v>
      </c>
      <c r="C568" s="84">
        <v>930.46384225999998</v>
      </c>
      <c r="D568" s="84">
        <v>913.52569179</v>
      </c>
      <c r="E568" s="84">
        <v>181.15351928000001</v>
      </c>
      <c r="F568" s="84">
        <v>181.15351928000001</v>
      </c>
    </row>
    <row r="569" spans="1:6" ht="12.75" customHeight="1" x14ac:dyDescent="0.2">
      <c r="A569" s="83" t="s">
        <v>165</v>
      </c>
      <c r="B569" s="83">
        <v>9</v>
      </c>
      <c r="C569" s="84">
        <v>903.44114764999995</v>
      </c>
      <c r="D569" s="84">
        <v>893.99126422999996</v>
      </c>
      <c r="E569" s="84">
        <v>177.2798129</v>
      </c>
      <c r="F569" s="84">
        <v>177.2798129</v>
      </c>
    </row>
    <row r="570" spans="1:6" ht="12.75" customHeight="1" x14ac:dyDescent="0.2">
      <c r="A570" s="83" t="s">
        <v>165</v>
      </c>
      <c r="B570" s="83">
        <v>10</v>
      </c>
      <c r="C570" s="84">
        <v>882.94522652000001</v>
      </c>
      <c r="D570" s="84">
        <v>873.08626491999996</v>
      </c>
      <c r="E570" s="84">
        <v>173.13432008000001</v>
      </c>
      <c r="F570" s="84">
        <v>173.13432008000001</v>
      </c>
    </row>
    <row r="571" spans="1:6" ht="12.75" customHeight="1" x14ac:dyDescent="0.2">
      <c r="A571" s="83" t="s">
        <v>165</v>
      </c>
      <c r="B571" s="83">
        <v>11</v>
      </c>
      <c r="C571" s="84">
        <v>886.76879399999996</v>
      </c>
      <c r="D571" s="84">
        <v>877.25693294999996</v>
      </c>
      <c r="E571" s="84">
        <v>173.96136983</v>
      </c>
      <c r="F571" s="84">
        <v>173.96136983</v>
      </c>
    </row>
    <row r="572" spans="1:6" ht="12.75" customHeight="1" x14ac:dyDescent="0.2">
      <c r="A572" s="83" t="s">
        <v>165</v>
      </c>
      <c r="B572" s="83">
        <v>12</v>
      </c>
      <c r="C572" s="84">
        <v>900.91833664000001</v>
      </c>
      <c r="D572" s="84">
        <v>887.43332787999998</v>
      </c>
      <c r="E572" s="84">
        <v>175.97936426000001</v>
      </c>
      <c r="F572" s="84">
        <v>175.97936426000001</v>
      </c>
    </row>
    <row r="573" spans="1:6" ht="12.75" customHeight="1" x14ac:dyDescent="0.2">
      <c r="A573" s="83" t="s">
        <v>165</v>
      </c>
      <c r="B573" s="83">
        <v>13</v>
      </c>
      <c r="C573" s="84">
        <v>942.83230923999997</v>
      </c>
      <c r="D573" s="84">
        <v>896.30392768000002</v>
      </c>
      <c r="E573" s="84">
        <v>177.73841755000001</v>
      </c>
      <c r="F573" s="84">
        <v>177.73841755000001</v>
      </c>
    </row>
    <row r="574" spans="1:6" ht="12.75" customHeight="1" x14ac:dyDescent="0.2">
      <c r="A574" s="83" t="s">
        <v>165</v>
      </c>
      <c r="B574" s="83">
        <v>14</v>
      </c>
      <c r="C574" s="84">
        <v>886.06981670000005</v>
      </c>
      <c r="D574" s="84">
        <v>874.86014953999995</v>
      </c>
      <c r="E574" s="84">
        <v>173.48608407</v>
      </c>
      <c r="F574" s="84">
        <v>173.48608407</v>
      </c>
    </row>
    <row r="575" spans="1:6" ht="12.75" customHeight="1" x14ac:dyDescent="0.2">
      <c r="A575" s="83" t="s">
        <v>165</v>
      </c>
      <c r="B575" s="83">
        <v>15</v>
      </c>
      <c r="C575" s="84">
        <v>911.89551471000004</v>
      </c>
      <c r="D575" s="84">
        <v>882.35061614000006</v>
      </c>
      <c r="E575" s="84">
        <v>174.97145487</v>
      </c>
      <c r="F575" s="84">
        <v>174.97145487</v>
      </c>
    </row>
    <row r="576" spans="1:6" ht="12.75" customHeight="1" x14ac:dyDescent="0.2">
      <c r="A576" s="83" t="s">
        <v>165</v>
      </c>
      <c r="B576" s="83">
        <v>16</v>
      </c>
      <c r="C576" s="84">
        <v>935.51734576000001</v>
      </c>
      <c r="D576" s="84">
        <v>891.66809877000003</v>
      </c>
      <c r="E576" s="84">
        <v>176.8191257</v>
      </c>
      <c r="F576" s="84">
        <v>176.8191257</v>
      </c>
    </row>
    <row r="577" spans="1:6" ht="12.75" customHeight="1" x14ac:dyDescent="0.2">
      <c r="A577" s="83" t="s">
        <v>165</v>
      </c>
      <c r="B577" s="83">
        <v>17</v>
      </c>
      <c r="C577" s="84">
        <v>937.28734311999995</v>
      </c>
      <c r="D577" s="84">
        <v>900.26177801999995</v>
      </c>
      <c r="E577" s="84">
        <v>178.52326522000001</v>
      </c>
      <c r="F577" s="84">
        <v>178.52326522000001</v>
      </c>
    </row>
    <row r="578" spans="1:6" ht="12.75" customHeight="1" x14ac:dyDescent="0.2">
      <c r="A578" s="83" t="s">
        <v>165</v>
      </c>
      <c r="B578" s="83">
        <v>18</v>
      </c>
      <c r="C578" s="84">
        <v>906.88496081000005</v>
      </c>
      <c r="D578" s="84">
        <v>898.42195202000005</v>
      </c>
      <c r="E578" s="84">
        <v>178.15842495999999</v>
      </c>
      <c r="F578" s="84">
        <v>178.15842495999999</v>
      </c>
    </row>
    <row r="579" spans="1:6" ht="12.75" customHeight="1" x14ac:dyDescent="0.2">
      <c r="A579" s="83" t="s">
        <v>165</v>
      </c>
      <c r="B579" s="83">
        <v>19</v>
      </c>
      <c r="C579" s="84">
        <v>886.57518145999995</v>
      </c>
      <c r="D579" s="84">
        <v>876.23590663000004</v>
      </c>
      <c r="E579" s="84">
        <v>173.75889877</v>
      </c>
      <c r="F579" s="84">
        <v>173.75889877</v>
      </c>
    </row>
    <row r="580" spans="1:6" ht="12.75" customHeight="1" x14ac:dyDescent="0.2">
      <c r="A580" s="83" t="s">
        <v>165</v>
      </c>
      <c r="B580" s="83">
        <v>20</v>
      </c>
      <c r="C580" s="84">
        <v>847.49618321000003</v>
      </c>
      <c r="D580" s="84">
        <v>845.11663897000005</v>
      </c>
      <c r="E580" s="84">
        <v>167.58790117000001</v>
      </c>
      <c r="F580" s="84">
        <v>167.58790117000001</v>
      </c>
    </row>
    <row r="581" spans="1:6" ht="12.75" customHeight="1" x14ac:dyDescent="0.2">
      <c r="A581" s="83" t="s">
        <v>165</v>
      </c>
      <c r="B581" s="83">
        <v>21</v>
      </c>
      <c r="C581" s="84">
        <v>849.52357690999997</v>
      </c>
      <c r="D581" s="84">
        <v>840.16064455000003</v>
      </c>
      <c r="E581" s="84">
        <v>166.60512001999999</v>
      </c>
      <c r="F581" s="84">
        <v>166.60512001999999</v>
      </c>
    </row>
    <row r="582" spans="1:6" ht="12.75" customHeight="1" x14ac:dyDescent="0.2">
      <c r="A582" s="83" t="s">
        <v>165</v>
      </c>
      <c r="B582" s="83">
        <v>22</v>
      </c>
      <c r="C582" s="84">
        <v>848.57968157000005</v>
      </c>
      <c r="D582" s="84">
        <v>842.49795478999999</v>
      </c>
      <c r="E582" s="84">
        <v>167.06861215999999</v>
      </c>
      <c r="F582" s="84">
        <v>167.06861215999999</v>
      </c>
    </row>
    <row r="583" spans="1:6" ht="12.75" customHeight="1" x14ac:dyDescent="0.2">
      <c r="A583" s="83" t="s">
        <v>165</v>
      </c>
      <c r="B583" s="83">
        <v>23</v>
      </c>
      <c r="C583" s="84">
        <v>858.75155145999997</v>
      </c>
      <c r="D583" s="84">
        <v>848.88177427000005</v>
      </c>
      <c r="E583" s="84">
        <v>168.33453316999999</v>
      </c>
      <c r="F583" s="84">
        <v>168.33453316999999</v>
      </c>
    </row>
    <row r="584" spans="1:6" ht="12.75" customHeight="1" x14ac:dyDescent="0.2">
      <c r="A584" s="83" t="s">
        <v>165</v>
      </c>
      <c r="B584" s="83">
        <v>24</v>
      </c>
      <c r="C584" s="84">
        <v>903.85560986999997</v>
      </c>
      <c r="D584" s="84">
        <v>892.28139929999998</v>
      </c>
      <c r="E584" s="84">
        <v>176.94074411</v>
      </c>
      <c r="F584" s="84">
        <v>176.94074411</v>
      </c>
    </row>
    <row r="585" spans="1:6" ht="12.75" customHeight="1" x14ac:dyDescent="0.2">
      <c r="A585" s="83" t="s">
        <v>166</v>
      </c>
      <c r="B585" s="83">
        <v>1</v>
      </c>
      <c r="C585" s="84">
        <v>938.68346076</v>
      </c>
      <c r="D585" s="84">
        <v>931.67464121</v>
      </c>
      <c r="E585" s="84">
        <v>184.75248325999999</v>
      </c>
      <c r="F585" s="84">
        <v>184.75248325999999</v>
      </c>
    </row>
    <row r="586" spans="1:6" ht="12.75" customHeight="1" x14ac:dyDescent="0.2">
      <c r="A586" s="83" t="s">
        <v>166</v>
      </c>
      <c r="B586" s="83">
        <v>2</v>
      </c>
      <c r="C586" s="84">
        <v>965.66937639000002</v>
      </c>
      <c r="D586" s="84">
        <v>953.60449087999996</v>
      </c>
      <c r="E586" s="84">
        <v>189.10120545000001</v>
      </c>
      <c r="F586" s="84">
        <v>189.10120545000001</v>
      </c>
    </row>
    <row r="587" spans="1:6" ht="12.75" customHeight="1" x14ac:dyDescent="0.2">
      <c r="A587" s="83" t="s">
        <v>166</v>
      </c>
      <c r="B587" s="83">
        <v>3</v>
      </c>
      <c r="C587" s="84">
        <v>979.61755645999995</v>
      </c>
      <c r="D587" s="84">
        <v>968.76084046999995</v>
      </c>
      <c r="E587" s="84">
        <v>192.10673238000001</v>
      </c>
      <c r="F587" s="84">
        <v>192.10673238000001</v>
      </c>
    </row>
    <row r="588" spans="1:6" ht="12.75" customHeight="1" x14ac:dyDescent="0.2">
      <c r="A588" s="83" t="s">
        <v>166</v>
      </c>
      <c r="B588" s="83">
        <v>4</v>
      </c>
      <c r="C588" s="84">
        <v>987.12924767000004</v>
      </c>
      <c r="D588" s="84">
        <v>980.90636689999997</v>
      </c>
      <c r="E588" s="84">
        <v>194.51520855000001</v>
      </c>
      <c r="F588" s="84">
        <v>194.51520855000001</v>
      </c>
    </row>
    <row r="589" spans="1:6" ht="12.75" customHeight="1" x14ac:dyDescent="0.2">
      <c r="A589" s="83" t="s">
        <v>166</v>
      </c>
      <c r="B589" s="83">
        <v>5</v>
      </c>
      <c r="C589" s="84">
        <v>1003.80138577</v>
      </c>
      <c r="D589" s="84">
        <v>989.85410966999996</v>
      </c>
      <c r="E589" s="84">
        <v>196.2895594</v>
      </c>
      <c r="F589" s="84">
        <v>196.2895594</v>
      </c>
    </row>
    <row r="590" spans="1:6" ht="12.75" customHeight="1" x14ac:dyDescent="0.2">
      <c r="A590" s="83" t="s">
        <v>166</v>
      </c>
      <c r="B590" s="83">
        <v>6</v>
      </c>
      <c r="C590" s="84">
        <v>997.78797526000005</v>
      </c>
      <c r="D590" s="84">
        <v>987.25060324000003</v>
      </c>
      <c r="E590" s="84">
        <v>195.77328016000001</v>
      </c>
      <c r="F590" s="84">
        <v>195.77328016000001</v>
      </c>
    </row>
    <row r="591" spans="1:6" ht="12.75" customHeight="1" x14ac:dyDescent="0.2">
      <c r="A591" s="83" t="s">
        <v>166</v>
      </c>
      <c r="B591" s="83">
        <v>7</v>
      </c>
      <c r="C591" s="84">
        <v>984.03981008999995</v>
      </c>
      <c r="D591" s="84">
        <v>973.75429870999994</v>
      </c>
      <c r="E591" s="84">
        <v>193.09694266</v>
      </c>
      <c r="F591" s="84">
        <v>193.09694266</v>
      </c>
    </row>
    <row r="592" spans="1:6" ht="12.75" customHeight="1" x14ac:dyDescent="0.2">
      <c r="A592" s="83" t="s">
        <v>166</v>
      </c>
      <c r="B592" s="83">
        <v>8</v>
      </c>
      <c r="C592" s="84">
        <v>979.24686612000005</v>
      </c>
      <c r="D592" s="84">
        <v>958.96273249000001</v>
      </c>
      <c r="E592" s="84">
        <v>190.16375282000001</v>
      </c>
      <c r="F592" s="84">
        <v>190.16375282000001</v>
      </c>
    </row>
    <row r="593" spans="1:6" ht="12.75" customHeight="1" x14ac:dyDescent="0.2">
      <c r="A593" s="83" t="s">
        <v>166</v>
      </c>
      <c r="B593" s="83">
        <v>9</v>
      </c>
      <c r="C593" s="84">
        <v>909.00673128000005</v>
      </c>
      <c r="D593" s="84">
        <v>904.05900125000005</v>
      </c>
      <c r="E593" s="84">
        <v>179.27626029999999</v>
      </c>
      <c r="F593" s="84">
        <v>179.27626029999999</v>
      </c>
    </row>
    <row r="594" spans="1:6" ht="12.75" customHeight="1" x14ac:dyDescent="0.2">
      <c r="A594" s="83" t="s">
        <v>166</v>
      </c>
      <c r="B594" s="83">
        <v>10</v>
      </c>
      <c r="C594" s="84">
        <v>878.93737284999997</v>
      </c>
      <c r="D594" s="84">
        <v>868.77999697999996</v>
      </c>
      <c r="E594" s="84">
        <v>172.28038067</v>
      </c>
      <c r="F594" s="84">
        <v>172.28038067</v>
      </c>
    </row>
    <row r="595" spans="1:6" ht="12.75" customHeight="1" x14ac:dyDescent="0.2">
      <c r="A595" s="83" t="s">
        <v>166</v>
      </c>
      <c r="B595" s="83">
        <v>11</v>
      </c>
      <c r="C595" s="84">
        <v>869.08811975000003</v>
      </c>
      <c r="D595" s="84">
        <v>861.49541586999999</v>
      </c>
      <c r="E595" s="84">
        <v>170.83583727999999</v>
      </c>
      <c r="F595" s="84">
        <v>170.83583727999999</v>
      </c>
    </row>
    <row r="596" spans="1:6" ht="12.75" customHeight="1" x14ac:dyDescent="0.2">
      <c r="A596" s="83" t="s">
        <v>166</v>
      </c>
      <c r="B596" s="83">
        <v>12</v>
      </c>
      <c r="C596" s="84">
        <v>876.50277771000003</v>
      </c>
      <c r="D596" s="84">
        <v>861.96795270999996</v>
      </c>
      <c r="E596" s="84">
        <v>170.92954204</v>
      </c>
      <c r="F596" s="84">
        <v>170.92954204</v>
      </c>
    </row>
    <row r="597" spans="1:6" ht="12.75" customHeight="1" x14ac:dyDescent="0.2">
      <c r="A597" s="83" t="s">
        <v>166</v>
      </c>
      <c r="B597" s="83">
        <v>13</v>
      </c>
      <c r="C597" s="84">
        <v>868.27846879000003</v>
      </c>
      <c r="D597" s="84">
        <v>858.25530516000003</v>
      </c>
      <c r="E597" s="84">
        <v>170.19331844999999</v>
      </c>
      <c r="F597" s="84">
        <v>170.19331844999999</v>
      </c>
    </row>
    <row r="598" spans="1:6" ht="12.75" customHeight="1" x14ac:dyDescent="0.2">
      <c r="A598" s="83" t="s">
        <v>166</v>
      </c>
      <c r="B598" s="83">
        <v>14</v>
      </c>
      <c r="C598" s="84">
        <v>847.33208523999997</v>
      </c>
      <c r="D598" s="84">
        <v>838.08401174999995</v>
      </c>
      <c r="E598" s="84">
        <v>166.19332061</v>
      </c>
      <c r="F598" s="84">
        <v>166.19332061</v>
      </c>
    </row>
    <row r="599" spans="1:6" ht="12.75" customHeight="1" x14ac:dyDescent="0.2">
      <c r="A599" s="83" t="s">
        <v>166</v>
      </c>
      <c r="B599" s="83">
        <v>15</v>
      </c>
      <c r="C599" s="84">
        <v>855.06791921000001</v>
      </c>
      <c r="D599" s="84">
        <v>845.03040040999997</v>
      </c>
      <c r="E599" s="84">
        <v>167.57079994</v>
      </c>
      <c r="F599" s="84">
        <v>167.57079994</v>
      </c>
    </row>
    <row r="600" spans="1:6" ht="12.75" customHeight="1" x14ac:dyDescent="0.2">
      <c r="A600" s="83" t="s">
        <v>166</v>
      </c>
      <c r="B600" s="83">
        <v>16</v>
      </c>
      <c r="C600" s="84">
        <v>858.38187772000003</v>
      </c>
      <c r="D600" s="84">
        <v>851.42531168000005</v>
      </c>
      <c r="E600" s="84">
        <v>168.83892046</v>
      </c>
      <c r="F600" s="84">
        <v>168.83892046</v>
      </c>
    </row>
    <row r="601" spans="1:6" ht="12.75" customHeight="1" x14ac:dyDescent="0.2">
      <c r="A601" s="83" t="s">
        <v>166</v>
      </c>
      <c r="B601" s="83">
        <v>17</v>
      </c>
      <c r="C601" s="84">
        <v>863.81246928999997</v>
      </c>
      <c r="D601" s="84">
        <v>853.59226799999999</v>
      </c>
      <c r="E601" s="84">
        <v>169.26863116000001</v>
      </c>
      <c r="F601" s="84">
        <v>169.26863116000001</v>
      </c>
    </row>
    <row r="602" spans="1:6" ht="12.75" customHeight="1" x14ac:dyDescent="0.2">
      <c r="A602" s="83" t="s">
        <v>166</v>
      </c>
      <c r="B602" s="83">
        <v>18</v>
      </c>
      <c r="C602" s="84">
        <v>855.38809599000001</v>
      </c>
      <c r="D602" s="84">
        <v>847.07740350999995</v>
      </c>
      <c r="E602" s="84">
        <v>167.97672373</v>
      </c>
      <c r="F602" s="84">
        <v>167.97672373</v>
      </c>
    </row>
    <row r="603" spans="1:6" ht="12.75" customHeight="1" x14ac:dyDescent="0.2">
      <c r="A603" s="83" t="s">
        <v>166</v>
      </c>
      <c r="B603" s="83">
        <v>19</v>
      </c>
      <c r="C603" s="84">
        <v>828.76999595999996</v>
      </c>
      <c r="D603" s="84">
        <v>821.03803164999999</v>
      </c>
      <c r="E603" s="84">
        <v>162.81307710999999</v>
      </c>
      <c r="F603" s="84">
        <v>162.81307710999999</v>
      </c>
    </row>
    <row r="604" spans="1:6" ht="12.75" customHeight="1" x14ac:dyDescent="0.2">
      <c r="A604" s="83" t="s">
        <v>166</v>
      </c>
      <c r="B604" s="83">
        <v>20</v>
      </c>
      <c r="C604" s="84">
        <v>798.84049580999999</v>
      </c>
      <c r="D604" s="84">
        <v>779.78151699</v>
      </c>
      <c r="E604" s="84">
        <v>154.63184817000001</v>
      </c>
      <c r="F604" s="84">
        <v>154.63184817000001</v>
      </c>
    </row>
    <row r="605" spans="1:6" ht="12.75" customHeight="1" x14ac:dyDescent="0.2">
      <c r="A605" s="83" t="s">
        <v>166</v>
      </c>
      <c r="B605" s="83">
        <v>21</v>
      </c>
      <c r="C605" s="84">
        <v>816.63754077999999</v>
      </c>
      <c r="D605" s="84">
        <v>777.23660541000004</v>
      </c>
      <c r="E605" s="84">
        <v>154.12718838000001</v>
      </c>
      <c r="F605" s="84">
        <v>154.12718838000001</v>
      </c>
    </row>
    <row r="606" spans="1:6" ht="12.75" customHeight="1" x14ac:dyDescent="0.2">
      <c r="A606" s="83" t="s">
        <v>166</v>
      </c>
      <c r="B606" s="83">
        <v>22</v>
      </c>
      <c r="C606" s="84">
        <v>847.93099344999996</v>
      </c>
      <c r="D606" s="84">
        <v>790.13719995999998</v>
      </c>
      <c r="E606" s="84">
        <v>156.68539569000001</v>
      </c>
      <c r="F606" s="84">
        <v>156.68539569000001</v>
      </c>
    </row>
    <row r="607" spans="1:6" ht="12.75" customHeight="1" x14ac:dyDescent="0.2">
      <c r="A607" s="83" t="s">
        <v>166</v>
      </c>
      <c r="B607" s="83">
        <v>23</v>
      </c>
      <c r="C607" s="84">
        <v>869.86288946000002</v>
      </c>
      <c r="D607" s="84">
        <v>809.77102599</v>
      </c>
      <c r="E607" s="84">
        <v>160.57881293</v>
      </c>
      <c r="F607" s="84">
        <v>160.57881293</v>
      </c>
    </row>
    <row r="608" spans="1:6" ht="12.75" customHeight="1" x14ac:dyDescent="0.2">
      <c r="A608" s="83" t="s">
        <v>166</v>
      </c>
      <c r="B608" s="83">
        <v>24</v>
      </c>
      <c r="C608" s="84">
        <v>930.90873912999996</v>
      </c>
      <c r="D608" s="84">
        <v>875.87884811000004</v>
      </c>
      <c r="E608" s="84">
        <v>173.68809353</v>
      </c>
      <c r="F608" s="84">
        <v>173.68809353</v>
      </c>
    </row>
    <row r="609" spans="1:6" ht="12.75" customHeight="1" x14ac:dyDescent="0.2">
      <c r="A609" s="83" t="s">
        <v>167</v>
      </c>
      <c r="B609" s="83">
        <v>1</v>
      </c>
      <c r="C609" s="84">
        <v>950.89065651999999</v>
      </c>
      <c r="D609" s="84">
        <v>911.42829781</v>
      </c>
      <c r="E609" s="84">
        <v>180.73760290000001</v>
      </c>
      <c r="F609" s="84">
        <v>180.73760290000001</v>
      </c>
    </row>
    <row r="610" spans="1:6" ht="12.75" customHeight="1" x14ac:dyDescent="0.2">
      <c r="A610" s="83" t="s">
        <v>167</v>
      </c>
      <c r="B610" s="83">
        <v>2</v>
      </c>
      <c r="C610" s="84">
        <v>991.11062998</v>
      </c>
      <c r="D610" s="84">
        <v>923.29893787000003</v>
      </c>
      <c r="E610" s="84">
        <v>183.09156869</v>
      </c>
      <c r="F610" s="84">
        <v>183.09156869</v>
      </c>
    </row>
    <row r="611" spans="1:6" ht="12.75" customHeight="1" x14ac:dyDescent="0.2">
      <c r="A611" s="83" t="s">
        <v>167</v>
      </c>
      <c r="B611" s="83">
        <v>3</v>
      </c>
      <c r="C611" s="84">
        <v>985.10347079999997</v>
      </c>
      <c r="D611" s="84">
        <v>919.95075008000003</v>
      </c>
      <c r="E611" s="84">
        <v>182.42761801</v>
      </c>
      <c r="F611" s="84">
        <v>182.42761801</v>
      </c>
    </row>
    <row r="612" spans="1:6" ht="12.75" customHeight="1" x14ac:dyDescent="0.2">
      <c r="A612" s="83" t="s">
        <v>167</v>
      </c>
      <c r="B612" s="83">
        <v>4</v>
      </c>
      <c r="C612" s="84">
        <v>961.94027770000002</v>
      </c>
      <c r="D612" s="84">
        <v>922.99734935000004</v>
      </c>
      <c r="E612" s="84">
        <v>183.03176323</v>
      </c>
      <c r="F612" s="84">
        <v>183.03176323</v>
      </c>
    </row>
    <row r="613" spans="1:6" ht="12.75" customHeight="1" x14ac:dyDescent="0.2">
      <c r="A613" s="83" t="s">
        <v>167</v>
      </c>
      <c r="B613" s="83">
        <v>5</v>
      </c>
      <c r="C613" s="84">
        <v>935.45316384</v>
      </c>
      <c r="D613" s="84">
        <v>923.06759346000001</v>
      </c>
      <c r="E613" s="84">
        <v>183.04569273999999</v>
      </c>
      <c r="F613" s="84">
        <v>183.04569273999999</v>
      </c>
    </row>
    <row r="614" spans="1:6" ht="12.75" customHeight="1" x14ac:dyDescent="0.2">
      <c r="A614" s="83" t="s">
        <v>167</v>
      </c>
      <c r="B614" s="83">
        <v>6</v>
      </c>
      <c r="C614" s="84">
        <v>931.13685869000005</v>
      </c>
      <c r="D614" s="84">
        <v>929.42352192999999</v>
      </c>
      <c r="E614" s="84">
        <v>184.30608291999999</v>
      </c>
      <c r="F614" s="84">
        <v>184.30608291999999</v>
      </c>
    </row>
    <row r="615" spans="1:6" ht="12.75" customHeight="1" x14ac:dyDescent="0.2">
      <c r="A615" s="83" t="s">
        <v>167</v>
      </c>
      <c r="B615" s="83">
        <v>7</v>
      </c>
      <c r="C615" s="84">
        <v>950.47845471999995</v>
      </c>
      <c r="D615" s="84">
        <v>941.63978225000005</v>
      </c>
      <c r="E615" s="84">
        <v>186.72858572000001</v>
      </c>
      <c r="F615" s="84">
        <v>186.72858572000001</v>
      </c>
    </row>
    <row r="616" spans="1:6" ht="12.75" customHeight="1" x14ac:dyDescent="0.2">
      <c r="A616" s="83" t="s">
        <v>167</v>
      </c>
      <c r="B616" s="83">
        <v>8</v>
      </c>
      <c r="C616" s="84">
        <v>934.39285657999994</v>
      </c>
      <c r="D616" s="84">
        <v>919.30802702999995</v>
      </c>
      <c r="E616" s="84">
        <v>182.30016506000001</v>
      </c>
      <c r="F616" s="84">
        <v>182.30016506000001</v>
      </c>
    </row>
    <row r="617" spans="1:6" ht="12.75" customHeight="1" x14ac:dyDescent="0.2">
      <c r="A617" s="83" t="s">
        <v>167</v>
      </c>
      <c r="B617" s="83">
        <v>9</v>
      </c>
      <c r="C617" s="84">
        <v>895.80891369000005</v>
      </c>
      <c r="D617" s="84">
        <v>893.34562126000003</v>
      </c>
      <c r="E617" s="84">
        <v>177.15178093</v>
      </c>
      <c r="F617" s="84">
        <v>177.15178093</v>
      </c>
    </row>
    <row r="618" spans="1:6" ht="12.75" customHeight="1" x14ac:dyDescent="0.2">
      <c r="A618" s="83" t="s">
        <v>167</v>
      </c>
      <c r="B618" s="83">
        <v>10</v>
      </c>
      <c r="C618" s="84">
        <v>872.36641619</v>
      </c>
      <c r="D618" s="84">
        <v>872.17445891</v>
      </c>
      <c r="E618" s="84">
        <v>172.95350758000001</v>
      </c>
      <c r="F618" s="84">
        <v>172.95350758000001</v>
      </c>
    </row>
    <row r="619" spans="1:6" ht="12.75" customHeight="1" x14ac:dyDescent="0.2">
      <c r="A619" s="83" t="s">
        <v>167</v>
      </c>
      <c r="B619" s="83">
        <v>11</v>
      </c>
      <c r="C619" s="84">
        <v>886.37460771999997</v>
      </c>
      <c r="D619" s="84">
        <v>875.51978302999999</v>
      </c>
      <c r="E619" s="84">
        <v>173.61689039000001</v>
      </c>
      <c r="F619" s="84">
        <v>173.61689039000001</v>
      </c>
    </row>
    <row r="620" spans="1:6" ht="12.75" customHeight="1" x14ac:dyDescent="0.2">
      <c r="A620" s="83" t="s">
        <v>167</v>
      </c>
      <c r="B620" s="83">
        <v>12</v>
      </c>
      <c r="C620" s="84">
        <v>907.05650031000005</v>
      </c>
      <c r="D620" s="84">
        <v>895.12343649000002</v>
      </c>
      <c r="E620" s="84">
        <v>177.50432437000001</v>
      </c>
      <c r="F620" s="84">
        <v>177.50432437000001</v>
      </c>
    </row>
    <row r="621" spans="1:6" ht="12.75" customHeight="1" x14ac:dyDescent="0.2">
      <c r="A621" s="83" t="s">
        <v>167</v>
      </c>
      <c r="B621" s="83">
        <v>13</v>
      </c>
      <c r="C621" s="84">
        <v>912.88708913000005</v>
      </c>
      <c r="D621" s="84">
        <v>901.03846294000004</v>
      </c>
      <c r="E621" s="84">
        <v>178.67728301</v>
      </c>
      <c r="F621" s="84">
        <v>178.67728301</v>
      </c>
    </row>
    <row r="622" spans="1:6" ht="12.75" customHeight="1" x14ac:dyDescent="0.2">
      <c r="A622" s="83" t="s">
        <v>167</v>
      </c>
      <c r="B622" s="83">
        <v>14</v>
      </c>
      <c r="C622" s="84">
        <v>899.07019745000002</v>
      </c>
      <c r="D622" s="84">
        <v>890.77258416999996</v>
      </c>
      <c r="E622" s="84">
        <v>176.64154379999999</v>
      </c>
      <c r="F622" s="84">
        <v>176.64154379999999</v>
      </c>
    </row>
    <row r="623" spans="1:6" ht="12.75" customHeight="1" x14ac:dyDescent="0.2">
      <c r="A623" s="83" t="s">
        <v>167</v>
      </c>
      <c r="B623" s="83">
        <v>15</v>
      </c>
      <c r="C623" s="84">
        <v>907.25679349999996</v>
      </c>
      <c r="D623" s="84">
        <v>897.83930325999995</v>
      </c>
      <c r="E623" s="84">
        <v>178.04288482999999</v>
      </c>
      <c r="F623" s="84">
        <v>178.04288482999999</v>
      </c>
    </row>
    <row r="624" spans="1:6" ht="12.75" customHeight="1" x14ac:dyDescent="0.2">
      <c r="A624" s="83" t="s">
        <v>167</v>
      </c>
      <c r="B624" s="83">
        <v>16</v>
      </c>
      <c r="C624" s="84">
        <v>923.22623718</v>
      </c>
      <c r="D624" s="84">
        <v>907.65190756000004</v>
      </c>
      <c r="E624" s="84">
        <v>179.98873903</v>
      </c>
      <c r="F624" s="84">
        <v>179.98873903</v>
      </c>
    </row>
    <row r="625" spans="1:6" ht="12.75" customHeight="1" x14ac:dyDescent="0.2">
      <c r="A625" s="83" t="s">
        <v>167</v>
      </c>
      <c r="B625" s="83">
        <v>17</v>
      </c>
      <c r="C625" s="84">
        <v>934.71807793000005</v>
      </c>
      <c r="D625" s="84">
        <v>909.21705695000003</v>
      </c>
      <c r="E625" s="84">
        <v>180.29911050999999</v>
      </c>
      <c r="F625" s="84">
        <v>180.29911050999999</v>
      </c>
    </row>
    <row r="626" spans="1:6" ht="12.75" customHeight="1" x14ac:dyDescent="0.2">
      <c r="A626" s="83" t="s">
        <v>167</v>
      </c>
      <c r="B626" s="83">
        <v>18</v>
      </c>
      <c r="C626" s="84">
        <v>919.21610104000001</v>
      </c>
      <c r="D626" s="84">
        <v>909.30240137999999</v>
      </c>
      <c r="E626" s="84">
        <v>180.31603444000001</v>
      </c>
      <c r="F626" s="84">
        <v>180.31603444000001</v>
      </c>
    </row>
    <row r="627" spans="1:6" ht="12.75" customHeight="1" x14ac:dyDescent="0.2">
      <c r="A627" s="83" t="s">
        <v>167</v>
      </c>
      <c r="B627" s="83">
        <v>19</v>
      </c>
      <c r="C627" s="84">
        <v>863.18837810000002</v>
      </c>
      <c r="D627" s="84">
        <v>862.94426520000002</v>
      </c>
      <c r="E627" s="84">
        <v>171.12314627999999</v>
      </c>
      <c r="F627" s="84">
        <v>171.12314627999999</v>
      </c>
    </row>
    <row r="628" spans="1:6" ht="12.75" customHeight="1" x14ac:dyDescent="0.2">
      <c r="A628" s="83" t="s">
        <v>167</v>
      </c>
      <c r="B628" s="83">
        <v>20</v>
      </c>
      <c r="C628" s="84">
        <v>836.97785134000003</v>
      </c>
      <c r="D628" s="84">
        <v>827.44184037000002</v>
      </c>
      <c r="E628" s="84">
        <v>164.08296200999999</v>
      </c>
      <c r="F628" s="84">
        <v>164.08296200999999</v>
      </c>
    </row>
    <row r="629" spans="1:6" ht="12.75" customHeight="1" x14ac:dyDescent="0.2">
      <c r="A629" s="83" t="s">
        <v>167</v>
      </c>
      <c r="B629" s="83">
        <v>21</v>
      </c>
      <c r="C629" s="84">
        <v>833.88543014000004</v>
      </c>
      <c r="D629" s="84">
        <v>824.52968090000002</v>
      </c>
      <c r="E629" s="84">
        <v>163.50547641</v>
      </c>
      <c r="F629" s="84">
        <v>163.50547641</v>
      </c>
    </row>
    <row r="630" spans="1:6" ht="12.75" customHeight="1" x14ac:dyDescent="0.2">
      <c r="A630" s="83" t="s">
        <v>167</v>
      </c>
      <c r="B630" s="83">
        <v>22</v>
      </c>
      <c r="C630" s="84">
        <v>839.01941532000001</v>
      </c>
      <c r="D630" s="84">
        <v>835.73304184000006</v>
      </c>
      <c r="E630" s="84">
        <v>165.72711974000001</v>
      </c>
      <c r="F630" s="84">
        <v>165.72711974000001</v>
      </c>
    </row>
    <row r="631" spans="1:6" ht="12.75" customHeight="1" x14ac:dyDescent="0.2">
      <c r="A631" s="83" t="s">
        <v>167</v>
      </c>
      <c r="B631" s="83">
        <v>23</v>
      </c>
      <c r="C631" s="84">
        <v>863.31204108999998</v>
      </c>
      <c r="D631" s="84">
        <v>855.62300801000004</v>
      </c>
      <c r="E631" s="84">
        <v>169.67132996000001</v>
      </c>
      <c r="F631" s="84">
        <v>169.67132996000001</v>
      </c>
    </row>
    <row r="632" spans="1:6" ht="12.75" customHeight="1" x14ac:dyDescent="0.2">
      <c r="A632" s="83" t="s">
        <v>167</v>
      </c>
      <c r="B632" s="83">
        <v>24</v>
      </c>
      <c r="C632" s="84">
        <v>906.38978665000002</v>
      </c>
      <c r="D632" s="84">
        <v>894.33048660999998</v>
      </c>
      <c r="E632" s="84">
        <v>177.34708121</v>
      </c>
      <c r="F632" s="84">
        <v>177.34708121</v>
      </c>
    </row>
    <row r="633" spans="1:6" ht="12.75" customHeight="1" x14ac:dyDescent="0.2">
      <c r="A633" s="83" t="s">
        <v>168</v>
      </c>
      <c r="B633" s="83">
        <v>1</v>
      </c>
      <c r="C633" s="84">
        <v>933.38481302000002</v>
      </c>
      <c r="D633" s="84">
        <v>919.47683139000003</v>
      </c>
      <c r="E633" s="84">
        <v>182.33363922000001</v>
      </c>
      <c r="F633" s="84">
        <v>182.33363922000001</v>
      </c>
    </row>
    <row r="634" spans="1:6" ht="12.75" customHeight="1" x14ac:dyDescent="0.2">
      <c r="A634" s="83" t="s">
        <v>168</v>
      </c>
      <c r="B634" s="83">
        <v>2</v>
      </c>
      <c r="C634" s="84">
        <v>931.81886235000002</v>
      </c>
      <c r="D634" s="84">
        <v>922.05751795000003</v>
      </c>
      <c r="E634" s="84">
        <v>182.84539325</v>
      </c>
      <c r="F634" s="84">
        <v>182.84539325</v>
      </c>
    </row>
    <row r="635" spans="1:6" ht="12.75" customHeight="1" x14ac:dyDescent="0.2">
      <c r="A635" s="83" t="s">
        <v>168</v>
      </c>
      <c r="B635" s="83">
        <v>3</v>
      </c>
      <c r="C635" s="84">
        <v>925.45650731000001</v>
      </c>
      <c r="D635" s="84">
        <v>915.69941773000005</v>
      </c>
      <c r="E635" s="84">
        <v>181.58457240999999</v>
      </c>
      <c r="F635" s="84">
        <v>181.58457240999999</v>
      </c>
    </row>
    <row r="636" spans="1:6" ht="12.75" customHeight="1" x14ac:dyDescent="0.2">
      <c r="A636" s="83" t="s">
        <v>168</v>
      </c>
      <c r="B636" s="83">
        <v>4</v>
      </c>
      <c r="C636" s="84">
        <v>919.03088264999997</v>
      </c>
      <c r="D636" s="84">
        <v>916.21369020999998</v>
      </c>
      <c r="E636" s="84">
        <v>181.68655340999999</v>
      </c>
      <c r="F636" s="84">
        <v>181.68655340999999</v>
      </c>
    </row>
    <row r="637" spans="1:6" ht="12.75" customHeight="1" x14ac:dyDescent="0.2">
      <c r="A637" s="83" t="s">
        <v>168</v>
      </c>
      <c r="B637" s="83">
        <v>5</v>
      </c>
      <c r="C637" s="84">
        <v>924.99330342999997</v>
      </c>
      <c r="D637" s="84">
        <v>914.66296232000002</v>
      </c>
      <c r="E637" s="84">
        <v>181.37904173999999</v>
      </c>
      <c r="F637" s="84">
        <v>181.37904173999999</v>
      </c>
    </row>
    <row r="638" spans="1:6" ht="12.75" customHeight="1" x14ac:dyDescent="0.2">
      <c r="A638" s="83" t="s">
        <v>168</v>
      </c>
      <c r="B638" s="83">
        <v>6</v>
      </c>
      <c r="C638" s="84">
        <v>932.81278681000003</v>
      </c>
      <c r="D638" s="84">
        <v>921.9909437</v>
      </c>
      <c r="E638" s="84">
        <v>182.83219147</v>
      </c>
      <c r="F638" s="84">
        <v>182.83219147</v>
      </c>
    </row>
    <row r="639" spans="1:6" ht="12.75" customHeight="1" x14ac:dyDescent="0.2">
      <c r="A639" s="83" t="s">
        <v>168</v>
      </c>
      <c r="B639" s="83">
        <v>7</v>
      </c>
      <c r="C639" s="84">
        <v>929.97864981999999</v>
      </c>
      <c r="D639" s="84">
        <v>920.2474052</v>
      </c>
      <c r="E639" s="84">
        <v>182.48644517</v>
      </c>
      <c r="F639" s="84">
        <v>182.48644517</v>
      </c>
    </row>
    <row r="640" spans="1:6" ht="12.75" customHeight="1" x14ac:dyDescent="0.2">
      <c r="A640" s="83" t="s">
        <v>168</v>
      </c>
      <c r="B640" s="83">
        <v>8</v>
      </c>
      <c r="C640" s="84">
        <v>904.00663078000002</v>
      </c>
      <c r="D640" s="84">
        <v>891.53448753999999</v>
      </c>
      <c r="E640" s="84">
        <v>176.79263039</v>
      </c>
      <c r="F640" s="84">
        <v>176.79263039</v>
      </c>
    </row>
    <row r="641" spans="1:6" ht="12.75" customHeight="1" x14ac:dyDescent="0.2">
      <c r="A641" s="83" t="s">
        <v>168</v>
      </c>
      <c r="B641" s="83">
        <v>9</v>
      </c>
      <c r="C641" s="84">
        <v>872.36983807000001</v>
      </c>
      <c r="D641" s="84">
        <v>872.12242291999996</v>
      </c>
      <c r="E641" s="84">
        <v>172.94318877000001</v>
      </c>
      <c r="F641" s="84">
        <v>172.94318877000001</v>
      </c>
    </row>
    <row r="642" spans="1:6" ht="12.75" customHeight="1" x14ac:dyDescent="0.2">
      <c r="A642" s="83" t="s">
        <v>168</v>
      </c>
      <c r="B642" s="83">
        <v>10</v>
      </c>
      <c r="C642" s="84">
        <v>871.14676011999995</v>
      </c>
      <c r="D642" s="84">
        <v>869.15913417000002</v>
      </c>
      <c r="E642" s="84">
        <v>172.35556414999999</v>
      </c>
      <c r="F642" s="84">
        <v>172.35556414999999</v>
      </c>
    </row>
    <row r="643" spans="1:6" ht="12.75" customHeight="1" x14ac:dyDescent="0.2">
      <c r="A643" s="83" t="s">
        <v>168</v>
      </c>
      <c r="B643" s="83">
        <v>11</v>
      </c>
      <c r="C643" s="84">
        <v>891.56244042000003</v>
      </c>
      <c r="D643" s="84">
        <v>882.05345374000001</v>
      </c>
      <c r="E643" s="84">
        <v>174.91252711999999</v>
      </c>
      <c r="F643" s="84">
        <v>174.91252711999999</v>
      </c>
    </row>
    <row r="644" spans="1:6" ht="12.75" customHeight="1" x14ac:dyDescent="0.2">
      <c r="A644" s="83" t="s">
        <v>168</v>
      </c>
      <c r="B644" s="83">
        <v>12</v>
      </c>
      <c r="C644" s="84">
        <v>910.27342766000004</v>
      </c>
      <c r="D644" s="84">
        <v>897.49252156</v>
      </c>
      <c r="E644" s="84">
        <v>177.97411750000001</v>
      </c>
      <c r="F644" s="84">
        <v>177.97411750000001</v>
      </c>
    </row>
    <row r="645" spans="1:6" ht="12.75" customHeight="1" x14ac:dyDescent="0.2">
      <c r="A645" s="83" t="s">
        <v>168</v>
      </c>
      <c r="B645" s="83">
        <v>13</v>
      </c>
      <c r="C645" s="84">
        <v>889.24335606</v>
      </c>
      <c r="D645" s="84">
        <v>881.17601854999998</v>
      </c>
      <c r="E645" s="84">
        <v>174.7385304</v>
      </c>
      <c r="F645" s="84">
        <v>174.7385304</v>
      </c>
    </row>
    <row r="646" spans="1:6" ht="12.75" customHeight="1" x14ac:dyDescent="0.2">
      <c r="A646" s="83" t="s">
        <v>168</v>
      </c>
      <c r="B646" s="83">
        <v>14</v>
      </c>
      <c r="C646" s="84">
        <v>860.94906919000005</v>
      </c>
      <c r="D646" s="84">
        <v>851.35989074999998</v>
      </c>
      <c r="E646" s="84">
        <v>168.82594739000001</v>
      </c>
      <c r="F646" s="84">
        <v>168.82594739000001</v>
      </c>
    </row>
    <row r="647" spans="1:6" ht="12.75" customHeight="1" x14ac:dyDescent="0.2">
      <c r="A647" s="83" t="s">
        <v>168</v>
      </c>
      <c r="B647" s="83">
        <v>15</v>
      </c>
      <c r="C647" s="84">
        <v>867.31686909999996</v>
      </c>
      <c r="D647" s="84">
        <v>855.17492580999999</v>
      </c>
      <c r="E647" s="84">
        <v>169.58247459</v>
      </c>
      <c r="F647" s="84">
        <v>169.58247459</v>
      </c>
    </row>
    <row r="648" spans="1:6" ht="12.75" customHeight="1" x14ac:dyDescent="0.2">
      <c r="A648" s="83" t="s">
        <v>168</v>
      </c>
      <c r="B648" s="83">
        <v>16</v>
      </c>
      <c r="C648" s="84">
        <v>873.68337639000003</v>
      </c>
      <c r="D648" s="84">
        <v>866.97257791000004</v>
      </c>
      <c r="E648" s="84">
        <v>171.92196675</v>
      </c>
      <c r="F648" s="84">
        <v>171.92196675</v>
      </c>
    </row>
    <row r="649" spans="1:6" ht="12.75" customHeight="1" x14ac:dyDescent="0.2">
      <c r="A649" s="83" t="s">
        <v>168</v>
      </c>
      <c r="B649" s="83">
        <v>17</v>
      </c>
      <c r="C649" s="84">
        <v>892.71742567000001</v>
      </c>
      <c r="D649" s="84">
        <v>882.25978849000001</v>
      </c>
      <c r="E649" s="84">
        <v>174.95344360999999</v>
      </c>
      <c r="F649" s="84">
        <v>174.95344360999999</v>
      </c>
    </row>
    <row r="650" spans="1:6" ht="12.75" customHeight="1" x14ac:dyDescent="0.2">
      <c r="A650" s="83" t="s">
        <v>168</v>
      </c>
      <c r="B650" s="83">
        <v>18</v>
      </c>
      <c r="C650" s="84">
        <v>910.38950251000006</v>
      </c>
      <c r="D650" s="84">
        <v>898.60854309000001</v>
      </c>
      <c r="E650" s="84">
        <v>178.19542625</v>
      </c>
      <c r="F650" s="84">
        <v>178.19542625</v>
      </c>
    </row>
    <row r="651" spans="1:6" ht="12.75" customHeight="1" x14ac:dyDescent="0.2">
      <c r="A651" s="83" t="s">
        <v>168</v>
      </c>
      <c r="B651" s="83">
        <v>19</v>
      </c>
      <c r="C651" s="84">
        <v>865.65169981999998</v>
      </c>
      <c r="D651" s="84">
        <v>858.61014905000002</v>
      </c>
      <c r="E651" s="84">
        <v>170.26368452</v>
      </c>
      <c r="F651" s="84">
        <v>170.26368452</v>
      </c>
    </row>
    <row r="652" spans="1:6" ht="12.75" customHeight="1" x14ac:dyDescent="0.2">
      <c r="A652" s="83" t="s">
        <v>168</v>
      </c>
      <c r="B652" s="83">
        <v>20</v>
      </c>
      <c r="C652" s="84">
        <v>834.71512990999997</v>
      </c>
      <c r="D652" s="84">
        <v>822.13559855999995</v>
      </c>
      <c r="E652" s="84">
        <v>163.03072628000001</v>
      </c>
      <c r="F652" s="84">
        <v>163.03072628000001</v>
      </c>
    </row>
    <row r="653" spans="1:6" ht="12.75" customHeight="1" x14ac:dyDescent="0.2">
      <c r="A653" s="83" t="s">
        <v>168</v>
      </c>
      <c r="B653" s="83">
        <v>21</v>
      </c>
      <c r="C653" s="84">
        <v>835.09366763000003</v>
      </c>
      <c r="D653" s="84">
        <v>818.83688339000003</v>
      </c>
      <c r="E653" s="84">
        <v>162.3765861</v>
      </c>
      <c r="F653" s="84">
        <v>162.3765861</v>
      </c>
    </row>
    <row r="654" spans="1:6" ht="12.75" customHeight="1" x14ac:dyDescent="0.2">
      <c r="A654" s="83" t="s">
        <v>168</v>
      </c>
      <c r="B654" s="83">
        <v>22</v>
      </c>
      <c r="C654" s="84">
        <v>840.16821763999997</v>
      </c>
      <c r="D654" s="84">
        <v>830.59218967000004</v>
      </c>
      <c r="E654" s="84">
        <v>164.70768102</v>
      </c>
      <c r="F654" s="84">
        <v>164.70768102</v>
      </c>
    </row>
    <row r="655" spans="1:6" ht="12.75" customHeight="1" x14ac:dyDescent="0.2">
      <c r="A655" s="83" t="s">
        <v>168</v>
      </c>
      <c r="B655" s="83">
        <v>23</v>
      </c>
      <c r="C655" s="84">
        <v>855.13814789000003</v>
      </c>
      <c r="D655" s="84">
        <v>847.92912358000001</v>
      </c>
      <c r="E655" s="84">
        <v>168.1456211</v>
      </c>
      <c r="F655" s="84">
        <v>168.1456211</v>
      </c>
    </row>
    <row r="656" spans="1:6" ht="12.75" customHeight="1" x14ac:dyDescent="0.2">
      <c r="A656" s="83" t="s">
        <v>168</v>
      </c>
      <c r="B656" s="83">
        <v>24</v>
      </c>
      <c r="C656" s="84">
        <v>899.88663915999996</v>
      </c>
      <c r="D656" s="84">
        <v>888.08216297000001</v>
      </c>
      <c r="E656" s="84">
        <v>176.10802923</v>
      </c>
      <c r="F656" s="84">
        <v>176.10802923</v>
      </c>
    </row>
    <row r="657" spans="1:6" ht="12.75" customHeight="1" x14ac:dyDescent="0.2">
      <c r="A657" s="83" t="s">
        <v>169</v>
      </c>
      <c r="B657" s="83">
        <v>1</v>
      </c>
      <c r="C657" s="84">
        <v>956.64205403999995</v>
      </c>
      <c r="D657" s="84">
        <v>922.57584166000004</v>
      </c>
      <c r="E657" s="84">
        <v>182.94817762</v>
      </c>
      <c r="F657" s="84">
        <v>182.94817762</v>
      </c>
    </row>
    <row r="658" spans="1:6" ht="12.75" customHeight="1" x14ac:dyDescent="0.2">
      <c r="A658" s="83" t="s">
        <v>169</v>
      </c>
      <c r="B658" s="83">
        <v>2</v>
      </c>
      <c r="C658" s="84">
        <v>958.02411319999999</v>
      </c>
      <c r="D658" s="84">
        <v>954.03176197000005</v>
      </c>
      <c r="E658" s="84">
        <v>189.18593394999999</v>
      </c>
      <c r="F658" s="84">
        <v>189.18593394999999</v>
      </c>
    </row>
    <row r="659" spans="1:6" ht="12.75" customHeight="1" x14ac:dyDescent="0.2">
      <c r="A659" s="83" t="s">
        <v>169</v>
      </c>
      <c r="B659" s="83">
        <v>3</v>
      </c>
      <c r="C659" s="84">
        <v>974.71372359999998</v>
      </c>
      <c r="D659" s="84">
        <v>966.29639415999998</v>
      </c>
      <c r="E659" s="84">
        <v>191.61802897000001</v>
      </c>
      <c r="F659" s="84">
        <v>191.61802897000001</v>
      </c>
    </row>
    <row r="660" spans="1:6" ht="12.75" customHeight="1" x14ac:dyDescent="0.2">
      <c r="A660" s="83" t="s">
        <v>169</v>
      </c>
      <c r="B660" s="83">
        <v>4</v>
      </c>
      <c r="C660" s="84">
        <v>982.88695952</v>
      </c>
      <c r="D660" s="84">
        <v>970.19538812999997</v>
      </c>
      <c r="E660" s="84">
        <v>192.39120534</v>
      </c>
      <c r="F660" s="84">
        <v>192.39120534</v>
      </c>
    </row>
    <row r="661" spans="1:6" ht="12.75" customHeight="1" x14ac:dyDescent="0.2">
      <c r="A661" s="83" t="s">
        <v>169</v>
      </c>
      <c r="B661" s="83">
        <v>5</v>
      </c>
      <c r="C661" s="84">
        <v>980.69782292000002</v>
      </c>
      <c r="D661" s="84">
        <v>964.48092675999999</v>
      </c>
      <c r="E661" s="84">
        <v>191.25801905</v>
      </c>
      <c r="F661" s="84">
        <v>191.25801905</v>
      </c>
    </row>
    <row r="662" spans="1:6" ht="12.75" customHeight="1" x14ac:dyDescent="0.2">
      <c r="A662" s="83" t="s">
        <v>169</v>
      </c>
      <c r="B662" s="83">
        <v>6</v>
      </c>
      <c r="C662" s="84">
        <v>954.52280542999995</v>
      </c>
      <c r="D662" s="84">
        <v>943.45574281999995</v>
      </c>
      <c r="E662" s="84">
        <v>187.08869343999999</v>
      </c>
      <c r="F662" s="84">
        <v>187.08869343999999</v>
      </c>
    </row>
    <row r="663" spans="1:6" ht="12.75" customHeight="1" x14ac:dyDescent="0.2">
      <c r="A663" s="83" t="s">
        <v>169</v>
      </c>
      <c r="B663" s="83">
        <v>7</v>
      </c>
      <c r="C663" s="84">
        <v>909.68070401</v>
      </c>
      <c r="D663" s="84">
        <v>905.15482032</v>
      </c>
      <c r="E663" s="84">
        <v>179.49356287000001</v>
      </c>
      <c r="F663" s="84">
        <v>179.49356287000001</v>
      </c>
    </row>
    <row r="664" spans="1:6" ht="12.75" customHeight="1" x14ac:dyDescent="0.2">
      <c r="A664" s="83" t="s">
        <v>169</v>
      </c>
      <c r="B664" s="83">
        <v>8</v>
      </c>
      <c r="C664" s="84">
        <v>890.70335774</v>
      </c>
      <c r="D664" s="84">
        <v>880.53540405000001</v>
      </c>
      <c r="E664" s="84">
        <v>174.61149558</v>
      </c>
      <c r="F664" s="84">
        <v>174.61149558</v>
      </c>
    </row>
    <row r="665" spans="1:6" ht="12.75" customHeight="1" x14ac:dyDescent="0.2">
      <c r="A665" s="83" t="s">
        <v>169</v>
      </c>
      <c r="B665" s="83">
        <v>9</v>
      </c>
      <c r="C665" s="84">
        <v>876.27828899999997</v>
      </c>
      <c r="D665" s="84">
        <v>866.7566521</v>
      </c>
      <c r="E665" s="84">
        <v>171.87914834</v>
      </c>
      <c r="F665" s="84">
        <v>171.87914834</v>
      </c>
    </row>
    <row r="666" spans="1:6" ht="12.75" customHeight="1" x14ac:dyDescent="0.2">
      <c r="A666" s="83" t="s">
        <v>169</v>
      </c>
      <c r="B666" s="83">
        <v>10</v>
      </c>
      <c r="C666" s="84">
        <v>877.94405255000004</v>
      </c>
      <c r="D666" s="84">
        <v>869.89963834000002</v>
      </c>
      <c r="E666" s="84">
        <v>172.50240724</v>
      </c>
      <c r="F666" s="84">
        <v>172.50240724</v>
      </c>
    </row>
    <row r="667" spans="1:6" ht="12.75" customHeight="1" x14ac:dyDescent="0.2">
      <c r="A667" s="83" t="s">
        <v>169</v>
      </c>
      <c r="B667" s="83">
        <v>11</v>
      </c>
      <c r="C667" s="84">
        <v>901.03074878999996</v>
      </c>
      <c r="D667" s="84">
        <v>890.67098165000004</v>
      </c>
      <c r="E667" s="84">
        <v>176.62139586999999</v>
      </c>
      <c r="F667" s="84">
        <v>176.62139586999999</v>
      </c>
    </row>
    <row r="668" spans="1:6" ht="12.75" customHeight="1" x14ac:dyDescent="0.2">
      <c r="A668" s="83" t="s">
        <v>169</v>
      </c>
      <c r="B668" s="83">
        <v>12</v>
      </c>
      <c r="C668" s="84">
        <v>886.77821342000004</v>
      </c>
      <c r="D668" s="84">
        <v>884.40735684000003</v>
      </c>
      <c r="E668" s="84">
        <v>175.37930965000001</v>
      </c>
      <c r="F668" s="84">
        <v>175.37930965000001</v>
      </c>
    </row>
    <row r="669" spans="1:6" ht="12.75" customHeight="1" x14ac:dyDescent="0.2">
      <c r="A669" s="83" t="s">
        <v>169</v>
      </c>
      <c r="B669" s="83">
        <v>13</v>
      </c>
      <c r="C669" s="84">
        <v>889.38201612</v>
      </c>
      <c r="D669" s="84">
        <v>882.42189672999996</v>
      </c>
      <c r="E669" s="84">
        <v>174.98558992</v>
      </c>
      <c r="F669" s="84">
        <v>174.98558992</v>
      </c>
    </row>
    <row r="670" spans="1:6" ht="12.75" customHeight="1" x14ac:dyDescent="0.2">
      <c r="A670" s="83" t="s">
        <v>169</v>
      </c>
      <c r="B670" s="83">
        <v>14</v>
      </c>
      <c r="C670" s="84">
        <v>844.64571052999997</v>
      </c>
      <c r="D670" s="84">
        <v>837.07834179999998</v>
      </c>
      <c r="E670" s="84">
        <v>165.99389475000001</v>
      </c>
      <c r="F670" s="84">
        <v>165.99389475000001</v>
      </c>
    </row>
    <row r="671" spans="1:6" ht="12.75" customHeight="1" x14ac:dyDescent="0.2">
      <c r="A671" s="83" t="s">
        <v>169</v>
      </c>
      <c r="B671" s="83">
        <v>15</v>
      </c>
      <c r="C671" s="84">
        <v>847.02089694999995</v>
      </c>
      <c r="D671" s="84">
        <v>839.33895032999999</v>
      </c>
      <c r="E671" s="84">
        <v>166.44217681999999</v>
      </c>
      <c r="F671" s="84">
        <v>166.44217681999999</v>
      </c>
    </row>
    <row r="672" spans="1:6" ht="12.75" customHeight="1" x14ac:dyDescent="0.2">
      <c r="A672" s="83" t="s">
        <v>169</v>
      </c>
      <c r="B672" s="83">
        <v>16</v>
      </c>
      <c r="C672" s="84">
        <v>856.58872518999999</v>
      </c>
      <c r="D672" s="84">
        <v>846.14195367000002</v>
      </c>
      <c r="E672" s="84">
        <v>167.79122262000001</v>
      </c>
      <c r="F672" s="84">
        <v>167.79122262000001</v>
      </c>
    </row>
    <row r="673" spans="1:6" ht="12.75" customHeight="1" x14ac:dyDescent="0.2">
      <c r="A673" s="83" t="s">
        <v>169</v>
      </c>
      <c r="B673" s="83">
        <v>17</v>
      </c>
      <c r="C673" s="84">
        <v>846.15269193999995</v>
      </c>
      <c r="D673" s="84">
        <v>839.37931881999998</v>
      </c>
      <c r="E673" s="84">
        <v>166.45018195</v>
      </c>
      <c r="F673" s="84">
        <v>166.45018195</v>
      </c>
    </row>
    <row r="674" spans="1:6" ht="12.75" customHeight="1" x14ac:dyDescent="0.2">
      <c r="A674" s="83" t="s">
        <v>169</v>
      </c>
      <c r="B674" s="83">
        <v>18</v>
      </c>
      <c r="C674" s="84">
        <v>849.24849015999996</v>
      </c>
      <c r="D674" s="84">
        <v>839.60790501999998</v>
      </c>
      <c r="E674" s="84">
        <v>166.49551094</v>
      </c>
      <c r="F674" s="84">
        <v>166.49551094</v>
      </c>
    </row>
    <row r="675" spans="1:6" ht="12.75" customHeight="1" x14ac:dyDescent="0.2">
      <c r="A675" s="83" t="s">
        <v>169</v>
      </c>
      <c r="B675" s="83">
        <v>19</v>
      </c>
      <c r="C675" s="84">
        <v>836.82726935000005</v>
      </c>
      <c r="D675" s="84">
        <v>827.60174092</v>
      </c>
      <c r="E675" s="84">
        <v>164.11467053000001</v>
      </c>
      <c r="F675" s="84">
        <v>164.11467053000001</v>
      </c>
    </row>
    <row r="676" spans="1:6" ht="12.75" customHeight="1" x14ac:dyDescent="0.2">
      <c r="A676" s="83" t="s">
        <v>169</v>
      </c>
      <c r="B676" s="83">
        <v>20</v>
      </c>
      <c r="C676" s="84">
        <v>810.59058045999996</v>
      </c>
      <c r="D676" s="84">
        <v>800.42884901000002</v>
      </c>
      <c r="E676" s="84">
        <v>158.72624518000001</v>
      </c>
      <c r="F676" s="84">
        <v>158.72624518000001</v>
      </c>
    </row>
    <row r="677" spans="1:6" ht="12.75" customHeight="1" x14ac:dyDescent="0.2">
      <c r="A677" s="83" t="s">
        <v>169</v>
      </c>
      <c r="B677" s="83">
        <v>21</v>
      </c>
      <c r="C677" s="84">
        <v>799.42627895999999</v>
      </c>
      <c r="D677" s="84">
        <v>795.83365744000002</v>
      </c>
      <c r="E677" s="84">
        <v>157.81501177999999</v>
      </c>
      <c r="F677" s="84">
        <v>157.81501177999999</v>
      </c>
    </row>
    <row r="678" spans="1:6" ht="12.75" customHeight="1" x14ac:dyDescent="0.2">
      <c r="A678" s="83" t="s">
        <v>169</v>
      </c>
      <c r="B678" s="83">
        <v>22</v>
      </c>
      <c r="C678" s="84">
        <v>818.74898771000005</v>
      </c>
      <c r="D678" s="84">
        <v>808.67338640000003</v>
      </c>
      <c r="E678" s="84">
        <v>160.36114935000001</v>
      </c>
      <c r="F678" s="84">
        <v>160.36114935000001</v>
      </c>
    </row>
    <row r="679" spans="1:6" ht="12.75" customHeight="1" x14ac:dyDescent="0.2">
      <c r="A679" s="83" t="s">
        <v>169</v>
      </c>
      <c r="B679" s="83">
        <v>23</v>
      </c>
      <c r="C679" s="84">
        <v>842.68629305000002</v>
      </c>
      <c r="D679" s="84">
        <v>833.78876105999996</v>
      </c>
      <c r="E679" s="84">
        <v>165.34156594000001</v>
      </c>
      <c r="F679" s="84">
        <v>165.34156594000001</v>
      </c>
    </row>
    <row r="680" spans="1:6" ht="12.75" customHeight="1" x14ac:dyDescent="0.2">
      <c r="A680" s="83" t="s">
        <v>169</v>
      </c>
      <c r="B680" s="83">
        <v>24</v>
      </c>
      <c r="C680" s="84">
        <v>886.65595050000002</v>
      </c>
      <c r="D680" s="84">
        <v>873.95759858999998</v>
      </c>
      <c r="E680" s="84">
        <v>173.30710686</v>
      </c>
      <c r="F680" s="84">
        <v>173.30710686</v>
      </c>
    </row>
    <row r="681" spans="1:6" ht="12.75" customHeight="1" x14ac:dyDescent="0.2">
      <c r="A681" s="83" t="s">
        <v>170</v>
      </c>
      <c r="B681" s="83">
        <v>1</v>
      </c>
      <c r="C681" s="84">
        <v>927.88003637999998</v>
      </c>
      <c r="D681" s="84">
        <v>916.48956741999996</v>
      </c>
      <c r="E681" s="84">
        <v>181.74126028000001</v>
      </c>
      <c r="F681" s="84">
        <v>181.74126028000001</v>
      </c>
    </row>
    <row r="682" spans="1:6" ht="12.75" customHeight="1" x14ac:dyDescent="0.2">
      <c r="A682" s="83" t="s">
        <v>170</v>
      </c>
      <c r="B682" s="83">
        <v>2</v>
      </c>
      <c r="C682" s="84">
        <v>949.46167505000005</v>
      </c>
      <c r="D682" s="84">
        <v>941.39656750999995</v>
      </c>
      <c r="E682" s="84">
        <v>186.68035588000001</v>
      </c>
      <c r="F682" s="84">
        <v>186.68035588000001</v>
      </c>
    </row>
    <row r="683" spans="1:6" ht="12.75" customHeight="1" x14ac:dyDescent="0.2">
      <c r="A683" s="83" t="s">
        <v>170</v>
      </c>
      <c r="B683" s="83">
        <v>3</v>
      </c>
      <c r="C683" s="84">
        <v>960.41922843999998</v>
      </c>
      <c r="D683" s="84">
        <v>952.10617616000002</v>
      </c>
      <c r="E683" s="84">
        <v>188.80408739000001</v>
      </c>
      <c r="F683" s="84">
        <v>188.80408739000001</v>
      </c>
    </row>
    <row r="684" spans="1:6" ht="12.75" customHeight="1" x14ac:dyDescent="0.2">
      <c r="A684" s="83" t="s">
        <v>170</v>
      </c>
      <c r="B684" s="83">
        <v>4</v>
      </c>
      <c r="C684" s="84">
        <v>963.69400137000002</v>
      </c>
      <c r="D684" s="84">
        <v>953.48631439999997</v>
      </c>
      <c r="E684" s="84">
        <v>189.07777088</v>
      </c>
      <c r="F684" s="84">
        <v>189.07777088</v>
      </c>
    </row>
    <row r="685" spans="1:6" ht="12.75" customHeight="1" x14ac:dyDescent="0.2">
      <c r="A685" s="83" t="s">
        <v>170</v>
      </c>
      <c r="B685" s="83">
        <v>5</v>
      </c>
      <c r="C685" s="84">
        <v>956.80366222999999</v>
      </c>
      <c r="D685" s="84">
        <v>948.98063420999995</v>
      </c>
      <c r="E685" s="84">
        <v>188.18428771000001</v>
      </c>
      <c r="F685" s="84">
        <v>188.18428771000001</v>
      </c>
    </row>
    <row r="686" spans="1:6" ht="12.75" customHeight="1" x14ac:dyDescent="0.2">
      <c r="A686" s="83" t="s">
        <v>170</v>
      </c>
      <c r="B686" s="83">
        <v>6</v>
      </c>
      <c r="C686" s="84">
        <v>947.69895641000005</v>
      </c>
      <c r="D686" s="84">
        <v>937.08357286</v>
      </c>
      <c r="E686" s="84">
        <v>185.82508254999999</v>
      </c>
      <c r="F686" s="84">
        <v>185.82508254999999</v>
      </c>
    </row>
    <row r="687" spans="1:6" ht="12.75" customHeight="1" x14ac:dyDescent="0.2">
      <c r="A687" s="83" t="s">
        <v>170</v>
      </c>
      <c r="B687" s="83">
        <v>7</v>
      </c>
      <c r="C687" s="84">
        <v>922.60625283000002</v>
      </c>
      <c r="D687" s="84">
        <v>912.57768381999995</v>
      </c>
      <c r="E687" s="84">
        <v>180.96552788</v>
      </c>
      <c r="F687" s="84">
        <v>180.96552788</v>
      </c>
    </row>
    <row r="688" spans="1:6" ht="12.75" customHeight="1" x14ac:dyDescent="0.2">
      <c r="A688" s="83" t="s">
        <v>170</v>
      </c>
      <c r="B688" s="83">
        <v>8</v>
      </c>
      <c r="C688" s="84">
        <v>898.77620811999998</v>
      </c>
      <c r="D688" s="84">
        <v>890.90054308000003</v>
      </c>
      <c r="E688" s="84">
        <v>176.66691825000001</v>
      </c>
      <c r="F688" s="84">
        <v>176.66691825000001</v>
      </c>
    </row>
    <row r="689" spans="1:6" ht="12.75" customHeight="1" x14ac:dyDescent="0.2">
      <c r="A689" s="83" t="s">
        <v>170</v>
      </c>
      <c r="B689" s="83">
        <v>9</v>
      </c>
      <c r="C689" s="84">
        <v>886.90487126999994</v>
      </c>
      <c r="D689" s="84">
        <v>876.97871832999999</v>
      </c>
      <c r="E689" s="84">
        <v>173.90619945</v>
      </c>
      <c r="F689" s="84">
        <v>173.90619945</v>
      </c>
    </row>
    <row r="690" spans="1:6" ht="12.75" customHeight="1" x14ac:dyDescent="0.2">
      <c r="A690" s="83" t="s">
        <v>170</v>
      </c>
      <c r="B690" s="83">
        <v>10</v>
      </c>
      <c r="C690" s="84">
        <v>881.37871382000003</v>
      </c>
      <c r="D690" s="84">
        <v>880.53336694999996</v>
      </c>
      <c r="E690" s="84">
        <v>174.61109162</v>
      </c>
      <c r="F690" s="84">
        <v>174.61109162</v>
      </c>
    </row>
    <row r="691" spans="1:6" ht="12.75" customHeight="1" x14ac:dyDescent="0.2">
      <c r="A691" s="83" t="s">
        <v>170</v>
      </c>
      <c r="B691" s="83">
        <v>11</v>
      </c>
      <c r="C691" s="84">
        <v>895.04191332000005</v>
      </c>
      <c r="D691" s="84">
        <v>884.72481470000002</v>
      </c>
      <c r="E691" s="84">
        <v>175.44226201999999</v>
      </c>
      <c r="F691" s="84">
        <v>175.44226201999999</v>
      </c>
    </row>
    <row r="692" spans="1:6" ht="12.75" customHeight="1" x14ac:dyDescent="0.2">
      <c r="A692" s="83" t="s">
        <v>170</v>
      </c>
      <c r="B692" s="83">
        <v>12</v>
      </c>
      <c r="C692" s="84">
        <v>908.80256464000001</v>
      </c>
      <c r="D692" s="84">
        <v>898.83387836999998</v>
      </c>
      <c r="E692" s="84">
        <v>178.24011057000001</v>
      </c>
      <c r="F692" s="84">
        <v>178.24011057000001</v>
      </c>
    </row>
    <row r="693" spans="1:6" ht="12.75" customHeight="1" x14ac:dyDescent="0.2">
      <c r="A693" s="83" t="s">
        <v>170</v>
      </c>
      <c r="B693" s="83">
        <v>13</v>
      </c>
      <c r="C693" s="84">
        <v>897.27652995999995</v>
      </c>
      <c r="D693" s="84">
        <v>885.21440815000005</v>
      </c>
      <c r="E693" s="84">
        <v>175.53934914000001</v>
      </c>
      <c r="F693" s="84">
        <v>175.53934914000001</v>
      </c>
    </row>
    <row r="694" spans="1:6" ht="12.75" customHeight="1" x14ac:dyDescent="0.2">
      <c r="A694" s="83" t="s">
        <v>170</v>
      </c>
      <c r="B694" s="83">
        <v>14</v>
      </c>
      <c r="C694" s="84">
        <v>871.38142167000001</v>
      </c>
      <c r="D694" s="84">
        <v>860.50702620000004</v>
      </c>
      <c r="E694" s="84">
        <v>170.63983812000001</v>
      </c>
      <c r="F694" s="84">
        <v>170.63983812000001</v>
      </c>
    </row>
    <row r="695" spans="1:6" ht="12.75" customHeight="1" x14ac:dyDescent="0.2">
      <c r="A695" s="83" t="s">
        <v>170</v>
      </c>
      <c r="B695" s="83">
        <v>15</v>
      </c>
      <c r="C695" s="84">
        <v>878.21897322999996</v>
      </c>
      <c r="D695" s="84">
        <v>864.43926209999995</v>
      </c>
      <c r="E695" s="84">
        <v>171.41960641</v>
      </c>
      <c r="F695" s="84">
        <v>171.41960641</v>
      </c>
    </row>
    <row r="696" spans="1:6" ht="12.75" customHeight="1" x14ac:dyDescent="0.2">
      <c r="A696" s="83" t="s">
        <v>170</v>
      </c>
      <c r="B696" s="83">
        <v>16</v>
      </c>
      <c r="C696" s="84">
        <v>912.04081442999995</v>
      </c>
      <c r="D696" s="84">
        <v>870.28774137000005</v>
      </c>
      <c r="E696" s="84">
        <v>172.57936864999999</v>
      </c>
      <c r="F696" s="84">
        <v>172.57936864999999</v>
      </c>
    </row>
    <row r="697" spans="1:6" ht="12.75" customHeight="1" x14ac:dyDescent="0.2">
      <c r="A697" s="83" t="s">
        <v>170</v>
      </c>
      <c r="B697" s="83">
        <v>17</v>
      </c>
      <c r="C697" s="84">
        <v>897.84187808000001</v>
      </c>
      <c r="D697" s="84">
        <v>864.21754378000003</v>
      </c>
      <c r="E697" s="84">
        <v>171.37563933999999</v>
      </c>
      <c r="F697" s="84">
        <v>171.37563933999999</v>
      </c>
    </row>
    <row r="698" spans="1:6" ht="12.75" customHeight="1" x14ac:dyDescent="0.2">
      <c r="A698" s="83" t="s">
        <v>170</v>
      </c>
      <c r="B698" s="83">
        <v>18</v>
      </c>
      <c r="C698" s="84">
        <v>868.89165502000003</v>
      </c>
      <c r="D698" s="84">
        <v>859.74868721999997</v>
      </c>
      <c r="E698" s="84">
        <v>170.48945835999999</v>
      </c>
      <c r="F698" s="84">
        <v>170.48945835999999</v>
      </c>
    </row>
    <row r="699" spans="1:6" ht="12.75" customHeight="1" x14ac:dyDescent="0.2">
      <c r="A699" s="83" t="s">
        <v>170</v>
      </c>
      <c r="B699" s="83">
        <v>19</v>
      </c>
      <c r="C699" s="84">
        <v>837.76862298000003</v>
      </c>
      <c r="D699" s="84">
        <v>828.94181365999998</v>
      </c>
      <c r="E699" s="84">
        <v>164.38040896999999</v>
      </c>
      <c r="F699" s="84">
        <v>164.38040896999999</v>
      </c>
    </row>
    <row r="700" spans="1:6" ht="12.75" customHeight="1" x14ac:dyDescent="0.2">
      <c r="A700" s="83" t="s">
        <v>170</v>
      </c>
      <c r="B700" s="83">
        <v>20</v>
      </c>
      <c r="C700" s="84">
        <v>813.38279154999998</v>
      </c>
      <c r="D700" s="84">
        <v>806.47799119000001</v>
      </c>
      <c r="E700" s="84">
        <v>159.92579918000001</v>
      </c>
      <c r="F700" s="84">
        <v>159.92579918000001</v>
      </c>
    </row>
    <row r="701" spans="1:6" ht="12.75" customHeight="1" x14ac:dyDescent="0.2">
      <c r="A701" s="83" t="s">
        <v>170</v>
      </c>
      <c r="B701" s="83">
        <v>21</v>
      </c>
      <c r="C701" s="84">
        <v>804.44644774000005</v>
      </c>
      <c r="D701" s="84">
        <v>801.36862970000004</v>
      </c>
      <c r="E701" s="84">
        <v>158.91260510000001</v>
      </c>
      <c r="F701" s="84">
        <v>158.91260510000001</v>
      </c>
    </row>
    <row r="702" spans="1:6" ht="12.75" customHeight="1" x14ac:dyDescent="0.2">
      <c r="A702" s="83" t="s">
        <v>170</v>
      </c>
      <c r="B702" s="83">
        <v>22</v>
      </c>
      <c r="C702" s="84">
        <v>836.42321072000004</v>
      </c>
      <c r="D702" s="84">
        <v>821.18842788999996</v>
      </c>
      <c r="E702" s="84">
        <v>162.84290091</v>
      </c>
      <c r="F702" s="84">
        <v>162.84290091</v>
      </c>
    </row>
    <row r="703" spans="1:6" ht="12.75" customHeight="1" x14ac:dyDescent="0.2">
      <c r="A703" s="83" t="s">
        <v>170</v>
      </c>
      <c r="B703" s="83">
        <v>23</v>
      </c>
      <c r="C703" s="84">
        <v>858.24618354999996</v>
      </c>
      <c r="D703" s="84">
        <v>842.18022814000005</v>
      </c>
      <c r="E703" s="84">
        <v>167.00560648999999</v>
      </c>
      <c r="F703" s="84">
        <v>167.00560648999999</v>
      </c>
    </row>
    <row r="704" spans="1:6" ht="12.75" customHeight="1" x14ac:dyDescent="0.2">
      <c r="A704" s="83" t="s">
        <v>170</v>
      </c>
      <c r="B704" s="83">
        <v>24</v>
      </c>
      <c r="C704" s="84">
        <v>890.74429244999999</v>
      </c>
      <c r="D704" s="84">
        <v>883.48974397999996</v>
      </c>
      <c r="E704" s="84">
        <v>175.19734564000001</v>
      </c>
      <c r="F704" s="84">
        <v>175.19734564000001</v>
      </c>
    </row>
    <row r="705" ht="12.75" customHeight="1" x14ac:dyDescent="0.2"/>
  </sheetData>
  <sheetProtection password="CF36"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2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22" r:id="rId4"/>
      </mc:Fallback>
    </mc:AlternateContent>
    <mc:AlternateContent xmlns:mc="http://schemas.openxmlformats.org/markup-compatibility/2006">
      <mc:Choice Requires="x14">
        <oleObject progId="Equation.3" shapeId="112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23" r:id="rId6"/>
      </mc:Fallback>
    </mc:AlternateContent>
    <mc:AlternateContent xmlns:mc="http://schemas.openxmlformats.org/markup-compatibility/2006">
      <mc:Choice Requires="x14">
        <oleObject progId="Equation.3" shapeId="112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24" r:id="rId8"/>
      </mc:Fallback>
    </mc:AlternateContent>
    <mc:AlternateContent xmlns:mc="http://schemas.openxmlformats.org/markup-compatibility/2006">
      <mc:Choice Requires="x14">
        <oleObject progId="Equation.3" shapeId="112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25" r:id="rId10"/>
      </mc:Fallback>
    </mc:AlternateContent>
    <mc:AlternateContent xmlns:mc="http://schemas.openxmlformats.org/markup-compatibility/2006">
      <mc:Choice Requires="x14">
        <oleObject progId="Equation.3" shapeId="1126"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26" r:id="rId12"/>
      </mc:Fallback>
    </mc:AlternateContent>
    <mc:AlternateContent xmlns:mc="http://schemas.openxmlformats.org/markup-compatibility/2006">
      <mc:Choice Requires="x14">
        <oleObject progId="Equation.3" shapeId="1127"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27" r:id="rId14"/>
      </mc:Fallback>
    </mc:AlternateContent>
    <mc:AlternateContent xmlns:mc="http://schemas.openxmlformats.org/markup-compatibility/2006">
      <mc:Choice Requires="x14">
        <oleObject progId="Equation.3" shapeId="1128"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28" r:id="rId16"/>
      </mc:Fallback>
    </mc:AlternateContent>
    <mc:AlternateContent xmlns:mc="http://schemas.openxmlformats.org/markup-compatibility/2006">
      <mc:Choice Requires="x14">
        <oleObject progId="Equation.3" shapeId="1129"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29" r:id="rId18"/>
      </mc:Fallback>
    </mc:AlternateContent>
    <mc:AlternateContent xmlns:mc="http://schemas.openxmlformats.org/markup-compatibility/2006">
      <mc:Choice Requires="x14">
        <oleObject progId="Equation.3" shapeId="1130"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30" r:id="rId20"/>
      </mc:Fallback>
    </mc:AlternateContent>
    <mc:AlternateContent xmlns:mc="http://schemas.openxmlformats.org/markup-compatibility/2006">
      <mc:Choice Requires="x14">
        <oleObject progId="Equation.3" shapeId="1131"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31" r:id="rId22"/>
      </mc:Fallback>
    </mc:AlternateContent>
    <mc:AlternateContent xmlns:mc="http://schemas.openxmlformats.org/markup-compatibility/2006">
      <mc:Choice Requires="x14">
        <oleObject progId="Equation.3" shapeId="1132"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32" r:id="rId24"/>
      </mc:Fallback>
    </mc:AlternateContent>
    <mc:AlternateContent xmlns:mc="http://schemas.openxmlformats.org/markup-compatibility/2006">
      <mc:Choice Requires="x14">
        <oleObject progId="Equation.3" shapeId="1133"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33" r:id="rId26"/>
      </mc:Fallback>
    </mc:AlternateContent>
    <mc:AlternateContent xmlns:mc="http://schemas.openxmlformats.org/markup-compatibility/2006">
      <mc:Choice Requires="x14">
        <oleObject progId="Equation.3" shapeId="1134"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34" r:id="rId28"/>
      </mc:Fallback>
    </mc:AlternateContent>
    <mc:AlternateContent xmlns:mc="http://schemas.openxmlformats.org/markup-compatibility/2006">
      <mc:Choice Requires="x14">
        <oleObject progId="Equation.3" shapeId="1135"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35"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2019-03-18T09:42:32Z</dcterms:modified>
</cp:coreProperties>
</file>